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116" windowWidth="19320" windowHeight="10005" activeTab="0"/>
  </bookViews>
  <sheets>
    <sheet name="Popis del" sheetId="1" r:id="rId1"/>
  </sheets>
  <definedNames>
    <definedName name="_xlnm.Print_Area" localSheetId="0">'Popis del'!$A$1:$I$472</definedName>
    <definedName name="_xlnm.Print_Titles" localSheetId="0">'Popis del'!$1:$2</definedName>
  </definedNames>
  <calcPr fullCalcOnLoad="1"/>
</workbook>
</file>

<file path=xl/sharedStrings.xml><?xml version="1.0" encoding="utf-8"?>
<sst xmlns="http://schemas.openxmlformats.org/spreadsheetml/2006/main" count="645" uniqueCount="195">
  <si>
    <t>1.</t>
  </si>
  <si>
    <t>m2</t>
  </si>
  <si>
    <t>m1</t>
  </si>
  <si>
    <t>SKUPAJ:</t>
  </si>
  <si>
    <t>kom</t>
  </si>
  <si>
    <t>I.</t>
  </si>
  <si>
    <t xml:space="preserve">Obnova vencev, ki se sestoji iz:           </t>
  </si>
  <si>
    <t>II.</t>
  </si>
  <si>
    <t>Slikopleskarska dela:</t>
  </si>
  <si>
    <t>III.</t>
  </si>
  <si>
    <t>REKAPITULACIJA:</t>
  </si>
  <si>
    <t xml:space="preserve">kom </t>
  </si>
  <si>
    <t>Kleparska dela:</t>
  </si>
  <si>
    <t>Demontaža, izdelava in montaža konzole za zastavo iz RF pločevine kot obstoječa</t>
  </si>
  <si>
    <t>Kleparska dela</t>
  </si>
  <si>
    <t>kpl</t>
  </si>
  <si>
    <t>Pranje odbitih površin in fug z vodnim pritiskom 180 barov</t>
  </si>
  <si>
    <t>Odbijanje dotrajanega grobega in finega fasadnega ometa iz apnene malte do opeke, s predhodnim posnetkom kanelur in vzorcev, odnos odpada na interni depo, deb. ometa do 4 cm</t>
  </si>
  <si>
    <t>Isto, samo ometa cokla, deb. do 6 cm</t>
  </si>
  <si>
    <t>Zaščita oken in vrat z PVC folijo</t>
  </si>
  <si>
    <t>Izdelava grobega ometa fasade v podaljšani malti 1:2:6, vključno z predhodnim močenjem zidu, napravo vodil in cem. obrizgom zidu v redki cem. malti 1:1:3. Srednje razčlenjeni zidovi. Deb. ometa do 4 cm.</t>
  </si>
  <si>
    <t>Izdelava šahovnice v pritličnem delu iz 50% finega ometa in 50% iz grobe površine z vertikalno strukturo</t>
  </si>
  <si>
    <t>Izdelava cokla iz:</t>
  </si>
  <si>
    <t>Izsekovanje in vzidava pločevinastih polic na vencih in okenskih policah, dim. cca 1,5/1,5 cm</t>
  </si>
  <si>
    <t>Demontaža odtočnih cevi in montaža na fasadni oder za čas sanacije</t>
  </si>
  <si>
    <t>IV.</t>
  </si>
  <si>
    <t>Ključavničarska dela:</t>
  </si>
  <si>
    <t>Obnova ograje na balkonih, ki zajema niskotlačno peskanje, obnova dotrajanih delov, 1x miniziranje</t>
  </si>
  <si>
    <t>Demontaža rešetk kletnih oken vel. do 1,00 m2, odnos v interni depo</t>
  </si>
  <si>
    <t>Izdelava rešetk iz polnega železa po vzorcu obstoječe, montaža in 1x miniziranje, vel. do 1,00 m2</t>
  </si>
  <si>
    <t>Restavratorska dela:</t>
  </si>
  <si>
    <t>V.</t>
  </si>
  <si>
    <t>Gradbena dela</t>
  </si>
  <si>
    <t>Demontaža okenskih, venčnih in zidnih pločevinastih polic z odnosom v trajni depo</t>
  </si>
  <si>
    <t>Čiščenje in izdelava nove podloge pod pločevino z cem. malto, šir. do 30 cm, predhodni premaz z emulzijo</t>
  </si>
  <si>
    <t>Obnova roba balkonov, r.š. do 45 cm z odkapom</t>
  </si>
  <si>
    <t>f=1,6</t>
  </si>
  <si>
    <t>Izdelava lesenih šablon za vence in bordure - paušal</t>
  </si>
  <si>
    <t>VI.</t>
  </si>
  <si>
    <t>Obnova tlaka balkona z odstranitvijo odstopljenih glazur, pranje, premaz z emulzijo, krpanje z cem. malto, premaz kompletne površine z vodoneprepustnim premazom 2x</t>
  </si>
  <si>
    <t>Pripravljalna dela zajemajo sledeče postavke:</t>
  </si>
  <si>
    <t>~ plačilo upravne takse, komunalne takse za začasno prometno ureditev na javni promrtni površini in komunalne takse za posebno rabo javne površine (za souporabo mestnega zemljišča za čas del)</t>
  </si>
  <si>
    <t>~ signalizacija in osvetlitev gradbišča za čas del z izdelavo vseh potrebnih načrtov - elaboratov začasne prometne ureditve, nadzorom nad ureditvijo in zavarovanjem gradbišča ter tehničnimi pogoji in predlogi za pridobitev dovoljenja za zavarovanje in ureditev gradbišča s strani Javne razsvetljave oz. KPL</t>
  </si>
  <si>
    <t>~ montaža, amortizacija za čas gradnje in demontaža kvalitetnega fasadnega odra kompletno z potrebno zaščitno juto, skicami, izdelavo projektov in statičnim izračunom</t>
  </si>
  <si>
    <t>~ kvalitetni dostop na gradbiščni oder</t>
  </si>
  <si>
    <t>~transportni jašek za montažo konzolnega oz. ročnega dvigala</t>
  </si>
  <si>
    <t>~ izvedba zaščitnih podhodov za varen dostop v objekt</t>
  </si>
  <si>
    <t>~100% tesnjen lovilni oder (spodaj) in po potrebi zgoraj</t>
  </si>
  <si>
    <t>~ gradbiščna ograja, kot fizična zaščita gradbišča</t>
  </si>
  <si>
    <t>~ zaščita pločnika oz. ceste pred pričetkom del</t>
  </si>
  <si>
    <t>~ vsi eventuelni manipulativni stroški</t>
  </si>
  <si>
    <t>cena za enoto je fiksna in se zaradi eventuelnih dodatnih stroškov ne spreminja</t>
  </si>
  <si>
    <t>Izdelava načrta vzdrževanja fasade hiše (fasade, strehe, stavbnega pohištva)</t>
  </si>
  <si>
    <t>Gradbeno in restavratorsko poročilo o obnovi po končanih delih, izdelava izvedbenega načrta ohranjenih oz. obnovljenih ometov</t>
  </si>
  <si>
    <t>Stratigrafska analiza z jemanji vzorcev s strani ZVKDS oz. Restavratorskega centra. Na podlagi vzorcev se izdela poročilo in določi uporabljeni material in način uporabe za obnovo fasade in strehe.</t>
  </si>
  <si>
    <t>B</t>
  </si>
  <si>
    <t>STREHA</t>
  </si>
  <si>
    <t>Krovska dela</t>
  </si>
  <si>
    <t>Izdelava in montaža odtočnih cevi fi 120 mm komplet pritrdilnim materialom in objemkami</t>
  </si>
  <si>
    <t>Isto, samo enojna kolena</t>
  </si>
  <si>
    <t>Izdelava in montaža žlebov  r. š. 33 cm, komplet z pritrdilnim materialom in kljukami</t>
  </si>
  <si>
    <t>Izdelava in montaža kotlička</t>
  </si>
  <si>
    <t>A</t>
  </si>
  <si>
    <t>C</t>
  </si>
  <si>
    <t>RAZNA NEPREDVIDENA DELA</t>
  </si>
  <si>
    <t>FASADA</t>
  </si>
  <si>
    <t>Demontaža letev pod opečno kritino zareznik z odnosom na trajni depo</t>
  </si>
  <si>
    <t>Dobava in montaža letev 3/4 cm za zareznik</t>
  </si>
  <si>
    <t>Izdelava in montaža slemenske pločevine r.š. 66 cm</t>
  </si>
  <si>
    <t>Dobava in montaža točkovnih snegolovov za zareznik (2,5 kom/m2)</t>
  </si>
  <si>
    <t>Mizarska dela:</t>
  </si>
  <si>
    <t>SKUPAJ A + B + C:</t>
  </si>
  <si>
    <t>Enota</t>
  </si>
  <si>
    <t>Cena/enoto</t>
  </si>
  <si>
    <t>Cena skupaj</t>
  </si>
  <si>
    <t>KV pogoji k sanaciji ometov:</t>
  </si>
  <si>
    <t>-</t>
  </si>
  <si>
    <t>pred začetkom del na fasadi je potrebno temeljito preveriti stanje ometov s pretrkavanjem, omete, ki se</t>
  </si>
  <si>
    <t xml:space="preserve">luščijo in podvotljena mesta je dopustno odstraniti, omete, ki so trdni,  je potrebno ohraniti. </t>
  </si>
  <si>
    <r>
      <t xml:space="preserve"> </t>
    </r>
    <r>
      <rPr>
        <i/>
        <sz val="10"/>
        <rFont val="Arial"/>
        <family val="2"/>
      </rPr>
      <t>mesta odstranjenih ometov je potrebno označiti na kartografski podlogi (lahko tudi na fotografiji)</t>
    </r>
  </si>
  <si>
    <t xml:space="preserve">za potrebe monitoringa fasade tako ZVKDS, OE Ljubljana kot lastnika. </t>
  </si>
  <si>
    <t>pri rekonstrukciji ometov je potrebno uporabiti mivko oziroma prodec (agregat) enak strukturi prvotnega</t>
  </si>
  <si>
    <t xml:space="preserve">ometa, ter doseči finalno obdelavo, enako prvotni. </t>
  </si>
  <si>
    <t>za popravilo ometa je potrebno pridobiti barvno in mineraloško ustrezen pesek. Vsa obnovitvena dela naj</t>
  </si>
  <si>
    <t xml:space="preserve">bodo izvedena v enaki tehnologiji kot originalni del. </t>
  </si>
  <si>
    <t>novi omet mora biti poravnan z linijo obstoječega zdravega ometa.</t>
  </si>
  <si>
    <t>podrobni kulturnovarstveni pogoji za finalno obdelavo bodo podani na podlagi rezultatov raziskav in v času</t>
  </si>
  <si>
    <t>obnove pripravljenih vzorcev ometa na fasadi ter opleska za fasado, ki jih bo potrdil konseravtor</t>
  </si>
  <si>
    <t xml:space="preserve">ZVKDS, OE Ljubljana. </t>
  </si>
  <si>
    <t xml:space="preserve"> </t>
  </si>
  <si>
    <t>Ostala dela</t>
  </si>
  <si>
    <t>15% od vrednosti popisanih del za razna nepredvidena dela, ki niso zajeta v tem popisu.</t>
  </si>
  <si>
    <t>- groba struktura f=2,5</t>
  </si>
  <si>
    <t>- sanirni obrizg</t>
  </si>
  <si>
    <t>- izdelava grobega sanirnega ometa v deb. do 4 cm</t>
  </si>
  <si>
    <t>- jemanje izmer za izdelavo šablon</t>
  </si>
  <si>
    <t>- odbijanje slabega grobega ometa</t>
  </si>
  <si>
    <t>- nizkotlačno peskanje finega ometa oz. obrizga</t>
  </si>
  <si>
    <t>- pranje z vodnim pritiskom 180 bar</t>
  </si>
  <si>
    <t>- premaz površin z emulzijo</t>
  </si>
  <si>
    <t>- cem. obrizg in grobi omet s profilacijo</t>
  </si>
  <si>
    <t xml:space="preserve">Impregnacija fasade z 1X premazom </t>
  </si>
  <si>
    <t>Dobava in vgradnja odcepnega kolena z cevjo, za priklop dveh odtočnih kotličkov iz cu pločevine.</t>
  </si>
  <si>
    <t>kos</t>
  </si>
  <si>
    <t>Grafitni premaz dela cokla iz grobega prodca</t>
  </si>
  <si>
    <t>BEETHOVNOVA 9</t>
  </si>
  <si>
    <t>~ izdelava varnostnega načrta za zagotavljanje varnosti in zdravja pri delu na gradbišču ter strošek varnostnega inženirja za čas del</t>
  </si>
  <si>
    <t>Impregnacija  in slikanje balkonskih stebrov z paropropustno silikonsko barvo</t>
  </si>
  <si>
    <t>2x slikanjem z silikonsko barvo v več tonih po izbiri ZVKDS</t>
  </si>
  <si>
    <t>Pleskanje vhodnih vrat z lazurnim premazom 2x, kompletno z predhodnim brušenjem površine. Oplesk se izvrši z obeh strani, vključno z vratnim okvirjem. Vrata velikosti cca</t>
  </si>
  <si>
    <t>170/440 cm.</t>
  </si>
  <si>
    <t>komp</t>
  </si>
  <si>
    <t>Pleskanje oken in vrat s predhodno pripravo podlage (obžiganjem oz. brušenje, kitanjem) z lakom po izbiri ZVKDS v dveh tonih. Opleska se zunanji okvir in zunanja okenska krila z obeh strani.</t>
  </si>
  <si>
    <t>Nadokenski okraski nad dvojnimi okni I. nadst.</t>
  </si>
  <si>
    <t>Podokenski parapetni okraski elipsaste oblike</t>
  </si>
  <si>
    <t>- III. Nadstropje</t>
  </si>
  <si>
    <t>- II. Nadstropje</t>
  </si>
  <si>
    <t>Podaljšanje fasadnih poudarkov v obliki konzole pod napuščem na levi in desni fasadi v dolžini do 200 cm (med dvojnim oknom).</t>
  </si>
  <si>
    <t>Odvoz odpadnega materiala z kamionom na trajno deponijo z plačilom vseh taks oz. pristojbin.</t>
  </si>
  <si>
    <t>- finalni omet z eventuelnim glajenjem</t>
  </si>
  <si>
    <t>- zgornji polkrožni venec na osrednjem delu fasade</t>
  </si>
  <si>
    <t>- kapni venec kmpletno z obdelavo napušča</t>
  </si>
  <si>
    <t>- venec nad pritličjem - z elipsastim okrasjem</t>
  </si>
  <si>
    <t>- venec nad pritličjem - tip pod vencem z elipsastim okrasjem</t>
  </si>
  <si>
    <t>- venec polkrožnega zaključka cokla</t>
  </si>
  <si>
    <t>- podokenski venci dolžine cca 350 cm (pod zgornjimi okni osrednjega dela fasade)</t>
  </si>
  <si>
    <t>Fasadni poudarki v obliki konzole dolžine cca 200 cm pod kapnim vencem na levi in desni fasadi</t>
  </si>
  <si>
    <t>- podokenski venci dolžine cca 130 cm III. Nadstropje</t>
  </si>
  <si>
    <t>- podokenski venci dolžine cca 130 cm II. In III. nadstropje</t>
  </si>
  <si>
    <t>- podokenski venci dolžine cca 130 cm I. nadstropje, vključno s konzolami</t>
  </si>
  <si>
    <t>- podokenski venci dolžine cca 260 cm II. In III. nadstropje</t>
  </si>
  <si>
    <t>Konzole pod vencem na osreddnjem delu fasade v nivoju kapnega venca leve in desne cestne fasade.</t>
  </si>
  <si>
    <t>Okraski med konzolami nad okni III. nadstropja oz. pod kapnim vencem</t>
  </si>
  <si>
    <t>- izdelava strukturnega sanirnega ometa z dodatkom grobega prodca granulacije 2-30 mm - 90%</t>
  </si>
  <si>
    <t>- izdelava finega ometa - 10%</t>
  </si>
  <si>
    <t>Obnova stebrov balkonov z nizko tlačnim peskanjem, propravilom grobega ometa in izvedbo finalnega renovirnega ometa. Stebri so okvirnih dimenzij 33/33 cm, višine cca 10 m. V ceni zajeta tudi izvedba vseh okraskov vse po navodilih ZVKDS OE Ljubljana.</t>
  </si>
  <si>
    <t>Doplačilo za izdelavo vertikalnih nakazanih slopov s pravokotnimi vdolbinami</t>
  </si>
  <si>
    <t>Doplačilo za izdelavo vertikalnih okraskov ob oknih na osrednji fasadi (nad balkoni) in na vogalu med osrednjo in stranskima fasadama</t>
  </si>
  <si>
    <t>Izdelava finalne grobe strukture fasadnih ometov - nadstropja (enako kot obstoječe - vse po navodilih ZVKDS OE Ljubljana)</t>
  </si>
  <si>
    <t>Razna nepredvidena dela 5% od zidarskih del</t>
  </si>
  <si>
    <t>€</t>
  </si>
  <si>
    <t>Dodatek za okrasje okoli glavnih vhodnih vrat (cca 800 cm dolžine)</t>
  </si>
  <si>
    <t>okrasje med okni I. nadstropja (cca 200 cm)</t>
  </si>
  <si>
    <t>okrasje nad dvojnimi okni I. nadstropja</t>
  </si>
  <si>
    <t>okrasje pod okni I. nadstropja</t>
  </si>
  <si>
    <t>Okrasje na stebih višine do 10 m, pri vhodu v objekt</t>
  </si>
  <si>
    <t>Krogi nad okni IV. nadstropja osrednje fasade</t>
  </si>
  <si>
    <t>okrasje pod okni IV. nadstropja osrednje fasade</t>
  </si>
  <si>
    <t>Obnova stropnega ometa balkonov z ornamentiko v celoti, premaz z emulzijo.</t>
  </si>
  <si>
    <t>Restavratorska obnova konzol pod vencem osrednje fasade v nivoju kapnega venca stranskih fasad</t>
  </si>
  <si>
    <t>Restavratorska obnova konzol pod kapnim vencem stranskih fasad</t>
  </si>
  <si>
    <t>- venec osrednjega dela v nivoju kapnega venca leve in desne fasade (komplet z vencem med konzolami in pod konzolami)</t>
  </si>
  <si>
    <t>Restavratorsko popravilo z ročnim nedestruktivnim čiščenjem površin do zdrave podlage, odstranitev neustreznih plomb, slabih stikov in nepotrebnih kovinskih ostankov, impregnacija podlage, domodeliranje na izvirno stanje, brušenje in priprava do slikanja. Fotodokumentacija stanja pred, med in po končanih delih. Vsa dela se izvajajo po navodilih ZVKDS OE Ljubljana.</t>
  </si>
  <si>
    <t>Kocke nad oz. Po okni II. In III. nadstropja</t>
  </si>
  <si>
    <t>Pleskanje kovinskih mrež kletnih oken 85/85 cm in sicer: kvalitetno čiščenje (ročno ali s peskanjem), 1x miniziranje in 2x lakiranje po izbiri ZVKDS</t>
  </si>
  <si>
    <t>Opomba:</t>
  </si>
  <si>
    <t>Izvajalec mora po končanem oplesku stavbnega pohištva od naročnika pridobiti izjavo, da je delo izvedeno v skladu s pričakovanji investitorja!</t>
  </si>
  <si>
    <t>Pleskanje kovinske ograje balkonovin sicer: kvalitetno čiščenje (ročno ali s peskanjem), 1x miniziranje in 2x lakiranjem po izbiri ZVKDS.</t>
  </si>
  <si>
    <t>Izdelava in montaža polic oken iz cinkotit pločevine, r. š. do 40 cm, komplet z podložno pločevino</t>
  </si>
  <si>
    <t>Izdelava in montaža pločevinaste obrobe na vrhu polkrožne fasade osrednjega dela, r. š. do 60 cm, komplet z podložno pločevino.</t>
  </si>
  <si>
    <t>Izdelava in montaža zidne obrobe na vencu nad okni III. Nadstropja osrednje fasade iz cinkotit pločevine, r. š. do 25 cm, komplet z podložno pločevino. Pločevina trenutno ni nameščena!</t>
  </si>
  <si>
    <t>Odstranitev vseh tabel s fasade pred pričetkom del, ter hranjenje.</t>
  </si>
  <si>
    <t>Izdelava in montaža polic venca nad PT iz cinkotit pločevine, r. š. do 25 cm, komplet z podložno pločevino. Pločevina trenutno ni nameščena in se namesti na podlagi predloga nadzora oz. naročnikov!</t>
  </si>
  <si>
    <t>Namestitev hišne številke.</t>
  </si>
  <si>
    <t>- fini omet</t>
  </si>
  <si>
    <t>- grobi omet z cem. obrizgom</t>
  </si>
  <si>
    <t>Obnova parapetnega zidu na strehi terase:</t>
  </si>
  <si>
    <t>- odbijanje slabega ometa, transport na gradbiščno deponijo</t>
  </si>
  <si>
    <t>-  čiščenje s pranjem zidu</t>
  </si>
  <si>
    <t>- premaz z emulzijo</t>
  </si>
  <si>
    <t>Demontaža opečne strešne kritine zareznik z odnosom na interni depo.</t>
  </si>
  <si>
    <t>Dobava in montaža opečnih strešnikov zareznik kot obstoječi, komplet z rezanjem opeke.</t>
  </si>
  <si>
    <t>(leva stran strehe)</t>
  </si>
  <si>
    <t>Nakladanje in odvoz odpadnega materiala s kamionom na trajno deponijo z plačilom pristojbin</t>
  </si>
  <si>
    <t>Demontaža žlebov, odtokov, linijskih snegolovov, dimniških obrob, zidne obrobe z obrobo požarnega zidu... z odnosom na trajni depo</t>
  </si>
  <si>
    <t>Izdelava in montaža zidne obrobe, kompletno z obrobo požarnega zidu r.š. 120 cm</t>
  </si>
  <si>
    <t>Na strehi in za žlebove se uporablja Cu pločevina!</t>
  </si>
  <si>
    <t>Dobava in montaža dimniške obrobe R.Š. 66 cm za dimnik dimenzij 180/50 cm.</t>
  </si>
  <si>
    <t>Štokanje stopnic in podesta na glavnem vhodu v objekt</t>
  </si>
  <si>
    <t>Čiščenje , brušenje ter temeljni in finalnih oplesk zaščitnih vogalnih kovinskih kotnikov 50/50 mm na vhodu v objekt, dolžine cca 160 cm</t>
  </si>
  <si>
    <t>Dobava in montaža nosilca za table po navodilih ZVKDS OE Ljubljana.</t>
  </si>
  <si>
    <t>Enako kot predhodna postavka, le balkonska vrata.</t>
  </si>
  <si>
    <t>Mizarski pregled vseh oken ter popravilo poškodovanega kita pri steklih ter zamenjava poškodovanih stekel, nastavitev okovja, eventuelno zamenjavo odkapne letve, ureditev zapiranja oken</t>
  </si>
  <si>
    <t>VII.</t>
  </si>
  <si>
    <t>Rušenje asfalta pred vhodom objekta za izvedbo vrtička. Asfalt debeline do 8 cm. V ceni zajet tudi odvoz na stalno deponijo.</t>
  </si>
  <si>
    <t>m3</t>
  </si>
  <si>
    <t>Razna dela - vrtiček</t>
  </si>
  <si>
    <t>Ročni izkop v terenu III.-IV. ktg z nakladanjemv debelini cca 50 cm. V ceni zajeto tudi grobo planiranje. Izkop se izvede za potrebe vrtička.</t>
  </si>
  <si>
    <t>Izdelava betonske štokane škarpe preseka cca  temelja preseka 30/30 - 40/40 cm , kompletno z opažem, armaturo, betonom MB 30 in štokanjem. Oblika škarpe je tlorisno polkrožna, enaka kot pred objektom na Župančičevi 8.</t>
  </si>
  <si>
    <t>Izdelava betonskega temelja preseka 40/40 - 50/50 cm , kompletno z opažem, armaturo in betonom MB 30. Temelj polkrožen.</t>
  </si>
  <si>
    <t>Izdelava, dobava in montaža kovinske ograje višine cca 80 cm, enake oblike in velikosti kot pred objekton Župančičeva 8. Ograja je finalno obdelana.</t>
  </si>
  <si>
    <t>V betonskem zidcu so odprtine za kasnejšo montažo vertikal kovinske ograje.</t>
  </si>
  <si>
    <t>Vspostavitev dela med betonskim zidcem in asfaltom (zalitje oz. asfaltiranje).</t>
  </si>
  <si>
    <t>Odvoz vsega materiala pod točko RAZNA dela na stalno deponijo s plačilom taks.</t>
  </si>
  <si>
    <t>Zasip za betonskim zidcem z materialom pridobljenim pri izkopu</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</si>
</sst>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SIT&quot;_-;\-* #,##0.00\ &quot;SIT&quot;_-;_-* &quot;-&quot;??\ &quot;SIT&quot;_-;_-@_-"/>
    <numFmt numFmtId="165" formatCode="#,##0.00\ &quot;€&quot;"/>
  </numFmts>
  <fonts count="30">
    <font>
      <sz val="10"/>
      <name val="Arial CE"/>
      <family val="0"/>
    </font>
    <font>
      <sz val="11"/>
      <color indexed="8"/>
      <name val="Calibri"/>
      <family val="2"/>
    </font>
    <font>
      <b/>
      <sz val="10"/>
      <name val="Arial CE"/>
      <family val="0"/>
    </font>
    <font>
      <sz val="10"/>
      <name val="Arial"/>
      <family val="2"/>
    </font>
    <font>
      <sz val="10"/>
      <color indexed="10"/>
      <name val="Arial CE"/>
      <family val="2"/>
    </font>
    <font>
      <b/>
      <sz val="14"/>
      <name val="Arial"/>
      <family val="2"/>
    </font>
    <font>
      <sz val="11"/>
      <name val="Arial"/>
      <family val="2"/>
    </font>
    <font>
      <b/>
      <i/>
      <u val="single"/>
      <sz val="12"/>
      <name val="Garamond"/>
      <family val="1"/>
    </font>
    <font>
      <i/>
      <sz val="11"/>
      <name val="Arial"/>
      <family val="2"/>
    </font>
    <font>
      <i/>
      <sz val="10"/>
      <name val="Arial"/>
      <family val="2"/>
    </font>
    <font>
      <i/>
      <sz val="7"/>
      <name val="Arial"/>
      <family val="2"/>
    </font>
    <font>
      <b/>
      <sz val="10"/>
      <color indexed="12"/>
      <name val="Arial CE"/>
      <family val="0"/>
    </font>
    <font>
      <i/>
      <sz val="10"/>
      <name val="Arial CE"/>
      <family val="0"/>
    </font>
    <font>
      <b/>
      <u val="single"/>
      <sz val="10"/>
      <name val="Arial CE"/>
      <family val="0"/>
    </font>
    <font>
      <u val="single"/>
      <sz val="10"/>
      <name val="Arial CE"/>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n"/>
    </border>
    <border>
      <left style="thin"/>
      <right style="thin"/>
      <top style="thin"/>
      <bottom style="thin"/>
    </border>
    <border>
      <left/>
      <right/>
      <top/>
      <bottom style="double"/>
    </border>
    <border>
      <left/>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0" fillId="0" borderId="0">
      <alignment/>
      <protection/>
    </xf>
    <xf numFmtId="0" fontId="3" fillId="0" borderId="0">
      <alignment/>
      <protection/>
    </xf>
    <xf numFmtId="0" fontId="26" fillId="7" borderId="0" applyNumberFormat="0" applyBorder="0" applyAlignment="0" applyProtection="0"/>
    <xf numFmtId="0" fontId="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27" fillId="16"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cellStyleXfs>
  <cellXfs count="100">
    <xf numFmtId="0" fontId="0" fillId="0" borderId="0" xfId="0" applyAlignment="1">
      <alignment/>
    </xf>
    <xf numFmtId="0" fontId="0" fillId="0" borderId="0" xfId="0" applyAlignment="1">
      <alignment horizontal="left" vertical="justify"/>
    </xf>
    <xf numFmtId="0" fontId="0" fillId="0" borderId="0" xfId="0" applyAlignment="1">
      <alignment horizontal="center" vertical="top"/>
    </xf>
    <xf numFmtId="0" fontId="0" fillId="0" borderId="0" xfId="0" applyAlignment="1">
      <alignment horizontal="center"/>
    </xf>
    <xf numFmtId="0" fontId="0" fillId="0" borderId="0" xfId="0" applyAlignment="1">
      <alignment horizontal="left"/>
    </xf>
    <xf numFmtId="4" fontId="0" fillId="0" borderId="0" xfId="0" applyNumberFormat="1" applyAlignment="1">
      <alignment horizontal="right"/>
    </xf>
    <xf numFmtId="164" fontId="0" fillId="0" borderId="0" xfId="59" applyFont="1" applyAlignment="1">
      <alignment/>
    </xf>
    <xf numFmtId="0" fontId="2" fillId="0" borderId="0" xfId="0" applyFont="1" applyAlignment="1">
      <alignment/>
    </xf>
    <xf numFmtId="164" fontId="0" fillId="0" borderId="0" xfId="59" applyFont="1" applyBorder="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vertical="top"/>
    </xf>
    <xf numFmtId="0" fontId="2" fillId="0" borderId="0" xfId="0" applyFont="1" applyAlignment="1">
      <alignment horizontal="left" vertical="justify"/>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horizontal="left" vertical="justify"/>
    </xf>
    <xf numFmtId="4" fontId="0" fillId="0" borderId="0" xfId="0" applyNumberFormat="1" applyAlignment="1">
      <alignment/>
    </xf>
    <xf numFmtId="0" fontId="0" fillId="0" borderId="0" xfId="0" applyFill="1" applyAlignment="1">
      <alignment horizontal="left" vertical="justify"/>
    </xf>
    <xf numFmtId="0" fontId="0" fillId="0" borderId="0" xfId="0" applyFont="1" applyAlignment="1">
      <alignment vertical="justify"/>
    </xf>
    <xf numFmtId="2" fontId="0" fillId="0" borderId="0" xfId="0" applyNumberFormat="1" applyAlignment="1">
      <alignment/>
    </xf>
    <xf numFmtId="9" fontId="0" fillId="0" borderId="0" xfId="0" applyNumberFormat="1" applyAlignment="1">
      <alignment horizontal="left" vertical="justify"/>
    </xf>
    <xf numFmtId="4" fontId="0" fillId="0" borderId="0" xfId="0" applyNumberFormat="1" applyFont="1" applyAlignment="1">
      <alignment/>
    </xf>
    <xf numFmtId="165" fontId="0" fillId="0" borderId="0" xfId="59" applyNumberFormat="1" applyFont="1" applyAlignment="1">
      <alignment/>
    </xf>
    <xf numFmtId="165" fontId="0" fillId="0" borderId="10" xfId="59" applyNumberFormat="1" applyFont="1" applyBorder="1" applyAlignment="1">
      <alignment/>
    </xf>
    <xf numFmtId="165" fontId="0" fillId="0" borderId="0" xfId="59" applyNumberFormat="1" applyFont="1" applyAlignment="1">
      <alignment horizontal="left" vertical="justify"/>
    </xf>
    <xf numFmtId="165" fontId="0" fillId="0" borderId="0" xfId="59" applyNumberFormat="1" applyFont="1" applyBorder="1" applyAlignment="1">
      <alignment/>
    </xf>
    <xf numFmtId="0" fontId="4" fillId="0" borderId="0" xfId="0" applyFont="1" applyAlignment="1">
      <alignment horizontal="center"/>
    </xf>
    <xf numFmtId="0" fontId="2" fillId="0" borderId="0" xfId="0" applyFont="1" applyAlignment="1">
      <alignment horizontal="center" vertical="top"/>
    </xf>
    <xf numFmtId="0" fontId="3" fillId="0" borderId="10" xfId="51" applyFont="1" applyBorder="1" applyAlignment="1">
      <alignment horizontal="left"/>
      <protection/>
    </xf>
    <xf numFmtId="0" fontId="3" fillId="0" borderId="10" xfId="51" applyBorder="1">
      <alignment/>
      <protection/>
    </xf>
    <xf numFmtId="4" fontId="3" fillId="0" borderId="10" xfId="51" applyNumberFormat="1" applyBorder="1" applyAlignment="1">
      <alignment horizontal="right"/>
      <protection/>
    </xf>
    <xf numFmtId="0" fontId="6" fillId="0" borderId="0" xfId="51" applyFont="1" applyAlignment="1">
      <alignment horizontal="center" vertical="top"/>
      <protection/>
    </xf>
    <xf numFmtId="0" fontId="3" fillId="0" borderId="0" xfId="51" applyFont="1" applyAlignment="1">
      <alignment horizontal="left"/>
      <protection/>
    </xf>
    <xf numFmtId="0" fontId="6" fillId="0" borderId="0" xfId="51" applyFont="1">
      <alignment/>
      <protection/>
    </xf>
    <xf numFmtId="4" fontId="6" fillId="0" borderId="0" xfId="51" applyNumberFormat="1" applyFont="1">
      <alignment/>
      <protection/>
    </xf>
    <xf numFmtId="0" fontId="7" fillId="0" borderId="0" xfId="0" applyFont="1" applyAlignment="1">
      <alignment horizontal="center" vertical="top"/>
    </xf>
    <xf numFmtId="0" fontId="7" fillId="0" borderId="0" xfId="0" applyFont="1" applyAlignment="1">
      <alignment horizontal="justify"/>
    </xf>
    <xf numFmtId="0" fontId="8" fillId="0" borderId="0" xfId="51" applyFont="1">
      <alignment/>
      <protection/>
    </xf>
    <xf numFmtId="4" fontId="8" fillId="0" borderId="0" xfId="51" applyNumberFormat="1" applyFont="1">
      <alignment/>
      <protection/>
    </xf>
    <xf numFmtId="0" fontId="8" fillId="0" borderId="0" xfId="51" applyFont="1" applyAlignment="1" quotePrefix="1">
      <alignment horizontal="center" vertical="top"/>
      <protection/>
    </xf>
    <xf numFmtId="0" fontId="9" fillId="0" borderId="0" xfId="51" applyFont="1" applyAlignment="1" quotePrefix="1">
      <alignment horizontal="left"/>
      <protection/>
    </xf>
    <xf numFmtId="0" fontId="8" fillId="0" borderId="0" xfId="51" applyFont="1" applyAlignment="1">
      <alignment horizontal="center" vertical="top"/>
      <protection/>
    </xf>
    <xf numFmtId="0" fontId="9" fillId="0" borderId="0" xfId="51" applyFont="1" applyAlignment="1">
      <alignment horizontal="left"/>
      <protection/>
    </xf>
    <xf numFmtId="0" fontId="10" fillId="0" borderId="0" xfId="51" applyFont="1" applyAlignment="1">
      <alignment horizontal="left"/>
      <protection/>
    </xf>
    <xf numFmtId="0" fontId="2" fillId="18" borderId="11" xfId="0" applyFont="1" applyFill="1" applyBorder="1" applyAlignment="1">
      <alignment/>
    </xf>
    <xf numFmtId="0" fontId="11" fillId="0" borderId="0" xfId="0" applyFont="1" applyAlignment="1">
      <alignment/>
    </xf>
    <xf numFmtId="165" fontId="0" fillId="0" borderId="10" xfId="0" applyNumberFormat="1" applyBorder="1" applyAlignment="1">
      <alignment/>
    </xf>
    <xf numFmtId="165" fontId="0" fillId="0" borderId="10" xfId="59" applyNumberFormat="1" applyFont="1" applyBorder="1" applyAlignment="1">
      <alignment horizontal="center" vertical="top"/>
    </xf>
    <xf numFmtId="0" fontId="11" fillId="0" borderId="0" xfId="0" applyFont="1" applyAlignment="1">
      <alignment horizontal="center" vertical="top"/>
    </xf>
    <xf numFmtId="0" fontId="11" fillId="0" borderId="0" xfId="0" applyFont="1" applyAlignment="1">
      <alignment horizontal="left" vertical="justify"/>
    </xf>
    <xf numFmtId="0" fontId="11" fillId="0" borderId="0" xfId="0" applyFont="1" applyAlignment="1">
      <alignment horizontal="center"/>
    </xf>
    <xf numFmtId="4" fontId="11" fillId="0" borderId="0" xfId="0" applyNumberFormat="1" applyFont="1" applyAlignment="1">
      <alignment/>
    </xf>
    <xf numFmtId="165" fontId="11" fillId="0" borderId="12" xfId="59" applyNumberFormat="1" applyFont="1" applyBorder="1" applyAlignment="1">
      <alignment/>
    </xf>
    <xf numFmtId="0" fontId="0" fillId="0" borderId="12" xfId="0" applyBorder="1" applyAlignment="1">
      <alignment/>
    </xf>
    <xf numFmtId="165" fontId="0" fillId="0" borderId="12" xfId="59" applyNumberFormat="1" applyFont="1" applyBorder="1" applyAlignment="1">
      <alignment/>
    </xf>
    <xf numFmtId="165" fontId="0" fillId="0" borderId="12" xfId="0" applyNumberFormat="1" applyBorder="1" applyAlignment="1">
      <alignment/>
    </xf>
    <xf numFmtId="165" fontId="0" fillId="0" borderId="0" xfId="0" applyNumberFormat="1" applyBorder="1" applyAlignment="1">
      <alignment/>
    </xf>
    <xf numFmtId="0" fontId="0" fillId="0" borderId="0" xfId="0" applyAlignment="1" quotePrefix="1">
      <alignment horizontal="left" vertical="justify"/>
    </xf>
    <xf numFmtId="165" fontId="11" fillId="0" borderId="0" xfId="59" applyNumberFormat="1" applyFont="1" applyBorder="1" applyAlignment="1">
      <alignment/>
    </xf>
    <xf numFmtId="0" fontId="0" fillId="0" borderId="0" xfId="0" applyAlignment="1">
      <alignment horizontal="right" vertical="top"/>
    </xf>
    <xf numFmtId="0" fontId="5" fillId="0" borderId="10" xfId="51" applyFont="1" applyFill="1" applyBorder="1" applyAlignment="1">
      <alignment horizontal="left" vertical="top"/>
      <protection/>
    </xf>
    <xf numFmtId="165" fontId="0" fillId="0" borderId="10" xfId="59" applyNumberFormat="1" applyFont="1" applyFill="1" applyBorder="1" applyAlignment="1">
      <alignment/>
    </xf>
    <xf numFmtId="0" fontId="0" fillId="0" borderId="0" xfId="0" applyFill="1" applyBorder="1" applyAlignment="1">
      <alignment/>
    </xf>
    <xf numFmtId="165" fontId="0" fillId="0" borderId="0" xfId="59" applyNumberFormat="1" applyFont="1" applyFill="1" applyBorder="1" applyAlignment="1">
      <alignment/>
    </xf>
    <xf numFmtId="0" fontId="11" fillId="0" borderId="0" xfId="0" applyFont="1" applyFill="1" applyBorder="1" applyAlignment="1">
      <alignment/>
    </xf>
    <xf numFmtId="165" fontId="11" fillId="0" borderId="0" xfId="59" applyNumberFormat="1" applyFont="1" applyFill="1" applyBorder="1" applyAlignment="1">
      <alignment/>
    </xf>
    <xf numFmtId="4" fontId="3" fillId="0" borderId="0" xfId="51" applyNumberFormat="1" applyFill="1" applyBorder="1" applyAlignment="1">
      <alignment horizontal="right"/>
      <protection/>
    </xf>
    <xf numFmtId="4" fontId="6" fillId="0" borderId="0" xfId="51" applyNumberFormat="1" applyFont="1" applyFill="1" applyBorder="1">
      <alignment/>
      <protection/>
    </xf>
    <xf numFmtId="4" fontId="8" fillId="0" borderId="0" xfId="51" applyNumberFormat="1" applyFont="1" applyFill="1" applyBorder="1">
      <alignment/>
      <protection/>
    </xf>
    <xf numFmtId="165" fontId="0" fillId="0" borderId="0" xfId="59" applyNumberFormat="1" applyFont="1" applyFill="1" applyBorder="1" applyAlignment="1">
      <alignment/>
    </xf>
    <xf numFmtId="164" fontId="0" fillId="0" borderId="0" xfId="59" applyFont="1" applyFill="1" applyBorder="1" applyAlignment="1">
      <alignment/>
    </xf>
    <xf numFmtId="0" fontId="0" fillId="18" borderId="0" xfId="0" applyFill="1" applyAlignment="1">
      <alignment/>
    </xf>
    <xf numFmtId="165" fontId="0" fillId="18" borderId="0" xfId="59" applyNumberFormat="1" applyFont="1" applyFill="1" applyAlignment="1">
      <alignment/>
    </xf>
    <xf numFmtId="0" fontId="12" fillId="0" borderId="0" xfId="0" applyFont="1" applyAlignment="1">
      <alignment horizontal="center" vertical="top"/>
    </xf>
    <xf numFmtId="0" fontId="12" fillId="0" borderId="0" xfId="0" applyFont="1" applyAlignment="1">
      <alignment/>
    </xf>
    <xf numFmtId="4" fontId="12" fillId="0" borderId="0" xfId="0" applyNumberFormat="1" applyFont="1" applyAlignment="1">
      <alignment/>
    </xf>
    <xf numFmtId="165" fontId="12" fillId="0" borderId="0" xfId="59" applyNumberFormat="1" applyFont="1" applyAlignment="1">
      <alignment/>
    </xf>
    <xf numFmtId="165" fontId="12" fillId="0" borderId="10" xfId="59" applyNumberFormat="1" applyFont="1" applyBorder="1" applyAlignment="1">
      <alignment/>
    </xf>
    <xf numFmtId="165" fontId="12" fillId="0" borderId="10" xfId="0" applyNumberFormat="1" applyFont="1" applyBorder="1" applyAlignment="1">
      <alignment/>
    </xf>
    <xf numFmtId="165" fontId="12" fillId="0" borderId="0" xfId="59" applyNumberFormat="1" applyFont="1" applyFill="1" applyBorder="1" applyAlignment="1">
      <alignment/>
    </xf>
    <xf numFmtId="0" fontId="12" fillId="0" borderId="0" xfId="0" applyFont="1" applyFill="1" applyBorder="1" applyAlignment="1">
      <alignment/>
    </xf>
    <xf numFmtId="0" fontId="0" fillId="0" borderId="0" xfId="0" applyBorder="1" applyAlignment="1">
      <alignment/>
    </xf>
    <xf numFmtId="10" fontId="0" fillId="0" borderId="0" xfId="0" applyNumberFormat="1" applyFont="1" applyAlignment="1">
      <alignment/>
    </xf>
    <xf numFmtId="0" fontId="2" fillId="0" borderId="0" xfId="0" applyFont="1" applyAlignment="1">
      <alignment horizontal="left" vertical="justify"/>
    </xf>
    <xf numFmtId="0" fontId="0" fillId="0" borderId="0" xfId="0" applyFont="1" applyAlignment="1" quotePrefix="1">
      <alignment horizontal="left" vertical="justify"/>
    </xf>
    <xf numFmtId="10" fontId="0" fillId="0" borderId="0" xfId="0" applyNumberFormat="1" applyAlignment="1">
      <alignment/>
    </xf>
    <xf numFmtId="0" fontId="13" fillId="0" borderId="0" xfId="0" applyFont="1" applyAlignment="1">
      <alignment/>
    </xf>
    <xf numFmtId="0" fontId="14" fillId="0" borderId="10" xfId="0" applyFont="1" applyBorder="1" applyAlignment="1">
      <alignment horizontal="center" vertical="top"/>
    </xf>
    <xf numFmtId="0" fontId="14" fillId="0" borderId="10" xfId="0" applyFont="1" applyBorder="1" applyAlignment="1">
      <alignment horizontal="left" vertical="justify"/>
    </xf>
    <xf numFmtId="0" fontId="14" fillId="0" borderId="10" xfId="0" applyFont="1" applyBorder="1" applyAlignment="1">
      <alignment horizontal="center"/>
    </xf>
    <xf numFmtId="4" fontId="14" fillId="0" borderId="10" xfId="0" applyNumberFormat="1" applyFont="1" applyBorder="1" applyAlignment="1">
      <alignment/>
    </xf>
    <xf numFmtId="165" fontId="14" fillId="0" borderId="10" xfId="59" applyNumberFormat="1" applyFont="1" applyBorder="1" applyAlignment="1">
      <alignment/>
    </xf>
    <xf numFmtId="165" fontId="0" fillId="0" borderId="0" xfId="0" applyNumberFormat="1" applyBorder="1" applyAlignment="1">
      <alignment/>
    </xf>
    <xf numFmtId="165" fontId="0" fillId="0" borderId="13" xfId="59" applyNumberFormat="1" applyFont="1" applyBorder="1" applyAlignment="1">
      <alignment/>
    </xf>
    <xf numFmtId="165" fontId="0" fillId="0" borderId="0" xfId="0" applyNumberFormat="1" applyBorder="1" applyAlignment="1">
      <alignment/>
    </xf>
    <xf numFmtId="165" fontId="0" fillId="0" borderId="0" xfId="59" applyNumberFormat="1" applyFont="1" applyBorder="1" applyAlignment="1">
      <alignment/>
    </xf>
    <xf numFmtId="165" fontId="0" fillId="0" borderId="0" xfId="59" applyNumberFormat="1" applyFont="1" applyBorder="1" applyAlignment="1">
      <alignment/>
    </xf>
    <xf numFmtId="165" fontId="0" fillId="0" borderId="0" xfId="59" applyNumberFormat="1" applyFont="1" applyBorder="1" applyAlignment="1">
      <alignment/>
    </xf>
    <xf numFmtId="165" fontId="0" fillId="0" borderId="0"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avadno 2" xfId="50"/>
    <cellStyle name="Navadno_Župančičeva 10 12 - popis del" xfId="51"/>
    <cellStyle name="Neutral" xfId="52"/>
    <cellStyle name="normal 2" xfId="53"/>
    <cellStyle name="Note" xfId="54"/>
    <cellStyle name="Percent" xfId="55"/>
    <cellStyle name="Output" xfId="56"/>
    <cellStyle name="Title" xfId="57"/>
    <cellStyle name="Total" xfId="58"/>
    <cellStyle name="Currency" xfId="59"/>
    <cellStyle name="Currency [0]" xfId="60"/>
    <cellStyle name="Comma" xfId="61"/>
    <cellStyle name="Comma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1"/>
  <sheetViews>
    <sheetView showGridLines="0" showZeros="0" tabSelected="1" view="pageBreakPreview" zoomScaleNormal="150" zoomScaleSheetLayoutView="100" zoomScalePageLayoutView="0" workbookViewId="0" topLeftCell="A331">
      <selection activeCell="K327" sqref="K327"/>
    </sheetView>
  </sheetViews>
  <sheetFormatPr defaultColWidth="9.00390625" defaultRowHeight="12.75"/>
  <cols>
    <col min="1" max="1" width="4.625" style="0" customWidth="1"/>
    <col min="2" max="2" width="35.125" style="0" customWidth="1"/>
    <col min="3" max="3" width="6.25390625" style="0" customWidth="1"/>
    <col min="4" max="4" width="9.00390625" style="0" customWidth="1"/>
    <col min="5" max="5" width="2.875" style="23" customWidth="1"/>
    <col min="6" max="6" width="16.00390625" style="23" customWidth="1"/>
    <col min="7" max="7" width="3.75390625" style="23" hidden="1" customWidth="1"/>
    <col min="8" max="8" width="3.75390625" style="23" customWidth="1"/>
    <col min="9" max="9" width="17.25390625" style="0" customWidth="1"/>
    <col min="10" max="10" width="17.75390625" style="64" customWidth="1"/>
    <col min="11" max="11" width="9.25390625" style="63" bestFit="1" customWidth="1"/>
  </cols>
  <sheetData>
    <row r="1" spans="1:10" ht="18">
      <c r="A1" s="61" t="s">
        <v>105</v>
      </c>
      <c r="B1" s="29"/>
      <c r="C1" s="30" t="s">
        <v>72</v>
      </c>
      <c r="D1" s="31"/>
      <c r="E1" s="31"/>
      <c r="F1" s="31" t="s">
        <v>73</v>
      </c>
      <c r="G1" s="31"/>
      <c r="H1" s="31"/>
      <c r="I1" s="31" t="s">
        <v>74</v>
      </c>
      <c r="J1" s="67"/>
    </row>
    <row r="2" spans="1:10" ht="14.25">
      <c r="A2" s="32"/>
      <c r="B2" s="33"/>
      <c r="C2" s="34"/>
      <c r="D2" s="35"/>
      <c r="E2" s="35"/>
      <c r="F2" s="35"/>
      <c r="G2" s="35"/>
      <c r="H2" s="35"/>
      <c r="I2" s="35"/>
      <c r="J2" s="68"/>
    </row>
    <row r="3" spans="1:10" ht="15.75">
      <c r="A3" s="36" t="s">
        <v>75</v>
      </c>
      <c r="B3" s="37"/>
      <c r="C3" s="38"/>
      <c r="D3" s="39"/>
      <c r="E3" s="39"/>
      <c r="F3" s="39"/>
      <c r="G3" s="39"/>
      <c r="H3" s="39"/>
      <c r="I3" s="39"/>
      <c r="J3" s="69"/>
    </row>
    <row r="4" spans="1:10" ht="14.25">
      <c r="A4" s="40" t="s">
        <v>76</v>
      </c>
      <c r="B4" s="41" t="s">
        <v>77</v>
      </c>
      <c r="C4" s="38"/>
      <c r="D4" s="39"/>
      <c r="E4" s="39"/>
      <c r="F4" s="39"/>
      <c r="G4" s="39"/>
      <c r="H4" s="39"/>
      <c r="I4" s="39"/>
      <c r="J4" s="69"/>
    </row>
    <row r="5" spans="1:10" ht="14.25">
      <c r="A5" s="42"/>
      <c r="B5" s="43" t="s">
        <v>78</v>
      </c>
      <c r="C5" s="38"/>
      <c r="D5" s="39"/>
      <c r="E5" s="39"/>
      <c r="F5" s="39"/>
      <c r="G5" s="39"/>
      <c r="H5" s="39"/>
      <c r="I5" s="39"/>
      <c r="J5" s="69"/>
    </row>
    <row r="6" spans="1:10" ht="14.25">
      <c r="A6" s="40" t="s">
        <v>76</v>
      </c>
      <c r="B6" s="44" t="s">
        <v>79</v>
      </c>
      <c r="C6" s="38"/>
      <c r="D6" s="39"/>
      <c r="E6" s="39"/>
      <c r="F6" s="39"/>
      <c r="G6" s="39"/>
      <c r="H6" s="39"/>
      <c r="I6" s="39"/>
      <c r="J6" s="69"/>
    </row>
    <row r="7" spans="1:10" ht="14.25">
      <c r="A7" s="40"/>
      <c r="B7" s="43" t="s">
        <v>80</v>
      </c>
      <c r="C7" s="38"/>
      <c r="D7" s="39"/>
      <c r="E7" s="39"/>
      <c r="F7" s="39"/>
      <c r="G7" s="39"/>
      <c r="H7" s="39"/>
      <c r="I7" s="39"/>
      <c r="J7" s="69"/>
    </row>
    <row r="8" spans="1:10" ht="14.25">
      <c r="A8" s="40" t="s">
        <v>76</v>
      </c>
      <c r="B8" s="43" t="s">
        <v>81</v>
      </c>
      <c r="C8" s="38"/>
      <c r="D8" s="39"/>
      <c r="E8" s="39"/>
      <c r="F8" s="39"/>
      <c r="G8" s="39"/>
      <c r="H8" s="39"/>
      <c r="I8" s="39"/>
      <c r="J8" s="69"/>
    </row>
    <row r="9" spans="1:10" ht="14.25">
      <c r="A9" s="40"/>
      <c r="B9" s="43" t="s">
        <v>82</v>
      </c>
      <c r="C9" s="38"/>
      <c r="D9" s="39"/>
      <c r="E9" s="39"/>
      <c r="F9" s="39"/>
      <c r="G9" s="39"/>
      <c r="H9" s="39"/>
      <c r="I9" s="39"/>
      <c r="J9" s="69"/>
    </row>
    <row r="10" spans="1:10" ht="14.25">
      <c r="A10" s="40" t="s">
        <v>76</v>
      </c>
      <c r="B10" s="43" t="s">
        <v>83</v>
      </c>
      <c r="C10" s="38"/>
      <c r="D10" s="39"/>
      <c r="E10" s="39"/>
      <c r="F10" s="39"/>
      <c r="G10" s="39"/>
      <c r="H10" s="39"/>
      <c r="I10" s="39"/>
      <c r="J10" s="69"/>
    </row>
    <row r="11" spans="1:10" ht="14.25">
      <c r="A11" s="40"/>
      <c r="B11" s="43" t="s">
        <v>84</v>
      </c>
      <c r="C11" s="38"/>
      <c r="D11" s="39"/>
      <c r="E11" s="39"/>
      <c r="F11" s="39"/>
      <c r="G11" s="39"/>
      <c r="H11" s="39"/>
      <c r="I11" s="39"/>
      <c r="J11" s="69"/>
    </row>
    <row r="12" spans="1:10" ht="14.25">
      <c r="A12" s="40" t="s">
        <v>76</v>
      </c>
      <c r="B12" s="43" t="s">
        <v>85</v>
      </c>
      <c r="C12" s="38"/>
      <c r="D12" s="39"/>
      <c r="E12" s="39"/>
      <c r="F12" s="39"/>
      <c r="G12" s="39"/>
      <c r="H12" s="39"/>
      <c r="I12" s="39"/>
      <c r="J12" s="69"/>
    </row>
    <row r="13" spans="1:10" ht="14.25">
      <c r="A13" s="40" t="s">
        <v>76</v>
      </c>
      <c r="B13" s="43" t="s">
        <v>86</v>
      </c>
      <c r="C13" s="38"/>
      <c r="D13" s="39"/>
      <c r="E13" s="39"/>
      <c r="F13" s="39"/>
      <c r="G13" s="39"/>
      <c r="H13" s="39"/>
      <c r="I13" s="39"/>
      <c r="J13" s="69"/>
    </row>
    <row r="14" spans="1:10" ht="14.25">
      <c r="A14" s="42"/>
      <c r="B14" s="43" t="s">
        <v>87</v>
      </c>
      <c r="C14" s="38"/>
      <c r="D14" s="39"/>
      <c r="E14" s="39"/>
      <c r="F14" s="39"/>
      <c r="G14" s="39"/>
      <c r="H14" s="39"/>
      <c r="I14" s="39"/>
      <c r="J14" s="69"/>
    </row>
    <row r="15" spans="1:10" ht="14.25">
      <c r="A15" s="32"/>
      <c r="B15" s="43" t="s">
        <v>88</v>
      </c>
      <c r="C15" s="34"/>
      <c r="D15" s="35"/>
      <c r="E15" s="35"/>
      <c r="F15" s="35"/>
      <c r="G15" s="35"/>
      <c r="H15" s="35"/>
      <c r="I15" s="35"/>
      <c r="J15" s="68"/>
    </row>
    <row r="16" spans="1:10" ht="14.25">
      <c r="A16" s="32"/>
      <c r="B16" s="33"/>
      <c r="C16" s="34"/>
      <c r="D16" s="35"/>
      <c r="E16" s="35"/>
      <c r="F16" s="35"/>
      <c r="G16" s="35"/>
      <c r="H16" s="35"/>
      <c r="I16" s="35"/>
      <c r="J16" s="68"/>
    </row>
    <row r="17" spans="1:9" ht="12.75">
      <c r="A17" s="2"/>
      <c r="B17" s="14"/>
      <c r="C17" s="3"/>
      <c r="D17" s="14"/>
      <c r="E17" s="14"/>
      <c r="I17" s="23"/>
    </row>
    <row r="18" spans="1:9" ht="12.75">
      <c r="A18" s="11" t="s">
        <v>62</v>
      </c>
      <c r="B18" s="45" t="s">
        <v>65</v>
      </c>
      <c r="C18" s="3"/>
      <c r="D18" s="14"/>
      <c r="E18" s="14"/>
      <c r="I18" s="23"/>
    </row>
    <row r="19" spans="1:9" ht="12.75">
      <c r="A19" s="2"/>
      <c r="B19" s="14"/>
      <c r="C19" s="3"/>
      <c r="D19" s="14"/>
      <c r="E19" s="14"/>
      <c r="I19" s="23"/>
    </row>
    <row r="20" spans="1:2" ht="12.75">
      <c r="A20" s="9" t="s">
        <v>5</v>
      </c>
      <c r="B20" s="46" t="s">
        <v>32</v>
      </c>
    </row>
    <row r="21" ht="12.75">
      <c r="B21" s="7"/>
    </row>
    <row r="22" spans="1:4" ht="25.5">
      <c r="A22" s="2">
        <v>1</v>
      </c>
      <c r="B22" s="19" t="s">
        <v>40</v>
      </c>
      <c r="D22" s="20"/>
    </row>
    <row r="23" spans="1:4" ht="76.5">
      <c r="A23" s="2"/>
      <c r="B23" s="19" t="s">
        <v>41</v>
      </c>
      <c r="D23" s="20"/>
    </row>
    <row r="24" spans="1:4" ht="12.75">
      <c r="A24" s="2"/>
      <c r="B24" s="19"/>
      <c r="D24" s="20"/>
    </row>
    <row r="25" spans="1:4" ht="102">
      <c r="A25" s="2"/>
      <c r="B25" s="19" t="s">
        <v>42</v>
      </c>
      <c r="D25" s="20"/>
    </row>
    <row r="26" spans="1:4" ht="12.75">
      <c r="A26" s="2"/>
      <c r="B26" s="19"/>
      <c r="D26" s="20"/>
    </row>
    <row r="27" spans="1:4" ht="63.75">
      <c r="A27" s="2"/>
      <c r="B27" s="19" t="s">
        <v>43</v>
      </c>
      <c r="D27" s="20"/>
    </row>
    <row r="28" spans="1:4" ht="12.75">
      <c r="A28" s="2"/>
      <c r="B28" s="19"/>
      <c r="D28" s="20"/>
    </row>
    <row r="29" spans="1:4" ht="12.75">
      <c r="A29" s="2"/>
      <c r="B29" s="19" t="s">
        <v>44</v>
      </c>
      <c r="D29" s="20"/>
    </row>
    <row r="30" spans="1:4" ht="12.75">
      <c r="A30" s="2"/>
      <c r="B30" s="19"/>
      <c r="D30" s="20"/>
    </row>
    <row r="31" spans="1:4" ht="25.5">
      <c r="A31" s="2"/>
      <c r="B31" s="19" t="s">
        <v>45</v>
      </c>
      <c r="D31" s="20"/>
    </row>
    <row r="32" spans="1:4" ht="12.75">
      <c r="A32" s="2"/>
      <c r="B32" s="19"/>
      <c r="D32" s="20"/>
    </row>
    <row r="33" spans="1:4" ht="25.5">
      <c r="A33" s="2"/>
      <c r="B33" s="19" t="s">
        <v>46</v>
      </c>
      <c r="D33" s="20"/>
    </row>
    <row r="34" spans="1:4" ht="12.75">
      <c r="A34" s="2"/>
      <c r="B34" s="19"/>
      <c r="D34" s="20"/>
    </row>
    <row r="35" spans="1:4" ht="25.5">
      <c r="A35" s="2"/>
      <c r="B35" s="19" t="s">
        <v>47</v>
      </c>
      <c r="D35" s="20"/>
    </row>
    <row r="36" spans="1:4" ht="12.75">
      <c r="A36" s="2"/>
      <c r="B36" s="19"/>
      <c r="D36" s="20"/>
    </row>
    <row r="37" spans="1:4" ht="25.5">
      <c r="A37" s="2"/>
      <c r="B37" s="19" t="s">
        <v>48</v>
      </c>
      <c r="D37" s="20"/>
    </row>
    <row r="38" spans="1:4" ht="12.75">
      <c r="A38" s="2"/>
      <c r="B38" s="19"/>
      <c r="D38" s="20"/>
    </row>
    <row r="39" spans="1:4" ht="25.5">
      <c r="A39" s="2"/>
      <c r="B39" s="19" t="s">
        <v>49</v>
      </c>
      <c r="D39" s="20"/>
    </row>
    <row r="40" spans="1:4" ht="12.75">
      <c r="A40" s="2"/>
      <c r="B40" s="19"/>
      <c r="D40" s="20"/>
    </row>
    <row r="41" spans="1:4" ht="51">
      <c r="A41" s="2"/>
      <c r="B41" s="19" t="s">
        <v>106</v>
      </c>
      <c r="D41" s="20"/>
    </row>
    <row r="42" spans="1:4" ht="12.75">
      <c r="A42" s="2"/>
      <c r="B42" s="19"/>
      <c r="D42" s="20"/>
    </row>
    <row r="43" spans="1:4" ht="12.75">
      <c r="A43" s="2"/>
      <c r="B43" s="19" t="s">
        <v>50</v>
      </c>
      <c r="D43" s="20"/>
    </row>
    <row r="44" spans="1:4" ht="12.75">
      <c r="A44" s="2"/>
      <c r="B44" s="19"/>
      <c r="D44" s="20"/>
    </row>
    <row r="45" spans="1:4" ht="38.25">
      <c r="A45" s="2"/>
      <c r="B45" s="19" t="s">
        <v>51</v>
      </c>
      <c r="D45" s="20"/>
    </row>
    <row r="46" spans="1:10" ht="12.75">
      <c r="A46" s="2"/>
      <c r="B46" s="19"/>
      <c r="C46" t="s">
        <v>15</v>
      </c>
      <c r="D46" s="20">
        <v>1</v>
      </c>
      <c r="F46" s="62">
        <v>0</v>
      </c>
      <c r="I46" s="47">
        <f>D46*F46</f>
        <v>0</v>
      </c>
      <c r="J46" s="70"/>
    </row>
    <row r="47" spans="1:6" ht="12.75">
      <c r="A47" s="2"/>
      <c r="B47" s="19"/>
      <c r="D47" s="20" t="s">
        <v>89</v>
      </c>
      <c r="F47" s="23" t="s">
        <v>89</v>
      </c>
    </row>
    <row r="48" spans="1:6" ht="25.5">
      <c r="A48" s="2">
        <f>A22+1</f>
        <v>2</v>
      </c>
      <c r="B48" s="19" t="s">
        <v>161</v>
      </c>
      <c r="D48" s="20" t="s">
        <v>89</v>
      </c>
      <c r="F48" s="23" t="s">
        <v>89</v>
      </c>
    </row>
    <row r="49" spans="1:9" ht="12.75">
      <c r="A49" s="2"/>
      <c r="B49" s="19"/>
      <c r="C49" t="s">
        <v>140</v>
      </c>
      <c r="D49" s="20">
        <v>1</v>
      </c>
      <c r="F49" s="24">
        <v>0</v>
      </c>
      <c r="I49" s="47">
        <f>D49*F49</f>
        <v>0</v>
      </c>
    </row>
    <row r="50" spans="1:9" ht="12.75">
      <c r="A50" s="2"/>
      <c r="B50" s="19"/>
      <c r="D50" s="20"/>
      <c r="F50" s="26"/>
      <c r="I50" s="57"/>
    </row>
    <row r="51" spans="1:6" ht="12.75">
      <c r="A51" s="2">
        <f>A48+1</f>
        <v>3</v>
      </c>
      <c r="B51" s="19" t="s">
        <v>19</v>
      </c>
      <c r="D51" s="20" t="s">
        <v>89</v>
      </c>
      <c r="F51" s="23" t="s">
        <v>89</v>
      </c>
    </row>
    <row r="52" spans="1:9" ht="12.75">
      <c r="A52" s="2"/>
      <c r="B52" s="19"/>
      <c r="C52" t="s">
        <v>1</v>
      </c>
      <c r="D52" s="20">
        <v>122</v>
      </c>
      <c r="F52" s="24">
        <v>0</v>
      </c>
      <c r="I52" s="47">
        <f>D52*F52</f>
        <v>0</v>
      </c>
    </row>
    <row r="53" spans="2:6" ht="12.75">
      <c r="B53" s="19"/>
      <c r="D53" t="s">
        <v>89</v>
      </c>
      <c r="F53" s="23" t="s">
        <v>89</v>
      </c>
    </row>
    <row r="54" spans="1:6" ht="78" customHeight="1">
      <c r="A54" s="2">
        <f>A51+1</f>
        <v>4</v>
      </c>
      <c r="B54" s="1" t="s">
        <v>17</v>
      </c>
      <c r="C54" s="4"/>
      <c r="D54" s="5" t="s">
        <v>89</v>
      </c>
      <c r="F54" s="23" t="s">
        <v>89</v>
      </c>
    </row>
    <row r="55" spans="1:9" ht="12.75">
      <c r="A55" s="2"/>
      <c r="B55" s="21">
        <v>1</v>
      </c>
      <c r="C55" s="4" t="s">
        <v>1</v>
      </c>
      <c r="D55" s="5">
        <v>439</v>
      </c>
      <c r="F55" s="24">
        <v>0</v>
      </c>
      <c r="I55" s="47">
        <f>D55*F55</f>
        <v>0</v>
      </c>
    </row>
    <row r="56" spans="1:6" ht="12.75">
      <c r="A56" s="2"/>
      <c r="B56" s="21"/>
      <c r="C56" s="4"/>
      <c r="D56" s="5" t="s">
        <v>89</v>
      </c>
      <c r="F56" s="23" t="s">
        <v>89</v>
      </c>
    </row>
    <row r="57" spans="1:6" ht="12.75">
      <c r="A57" s="2">
        <f>A54+1</f>
        <v>5</v>
      </c>
      <c r="B57" s="21" t="s">
        <v>18</v>
      </c>
      <c r="C57" s="4"/>
      <c r="D57" s="5" t="s">
        <v>89</v>
      </c>
      <c r="F57" s="23" t="s">
        <v>89</v>
      </c>
    </row>
    <row r="58" spans="1:9" ht="12.75">
      <c r="A58" s="2"/>
      <c r="B58" s="21"/>
      <c r="C58" s="4" t="s">
        <v>1</v>
      </c>
      <c r="D58" s="5">
        <v>53</v>
      </c>
      <c r="F58" s="24">
        <v>0</v>
      </c>
      <c r="I58" s="47">
        <f>D58*F58</f>
        <v>0</v>
      </c>
    </row>
    <row r="59" spans="1:6" ht="12.75">
      <c r="A59" s="2"/>
      <c r="B59" s="21"/>
      <c r="C59" s="4"/>
      <c r="D59" s="5" t="s">
        <v>89</v>
      </c>
      <c r="F59" s="23" t="s">
        <v>89</v>
      </c>
    </row>
    <row r="60" spans="1:6" ht="25.5">
      <c r="A60" s="2">
        <f>A57+1</f>
        <v>6</v>
      </c>
      <c r="B60" s="1" t="s">
        <v>16</v>
      </c>
      <c r="D60" s="17" t="s">
        <v>89</v>
      </c>
      <c r="F60" s="23" t="s">
        <v>89</v>
      </c>
    </row>
    <row r="61" spans="1:9" ht="12.75">
      <c r="A61" s="2"/>
      <c r="B61" s="1"/>
      <c r="C61" t="s">
        <v>1</v>
      </c>
      <c r="D61" s="17">
        <v>492</v>
      </c>
      <c r="F61" s="24">
        <v>0</v>
      </c>
      <c r="I61" s="47">
        <f>D61*F61</f>
        <v>0</v>
      </c>
    </row>
    <row r="62" spans="1:6" ht="12.75">
      <c r="A62" s="2"/>
      <c r="B62" s="1"/>
      <c r="D62" s="17" t="s">
        <v>89</v>
      </c>
      <c r="F62" s="23" t="s">
        <v>89</v>
      </c>
    </row>
    <row r="63" spans="1:6" ht="76.5">
      <c r="A63" s="2">
        <f>A60+1</f>
        <v>7</v>
      </c>
      <c r="B63" s="1" t="s">
        <v>20</v>
      </c>
      <c r="D63" s="17" t="s">
        <v>89</v>
      </c>
      <c r="F63" s="23" t="s">
        <v>89</v>
      </c>
    </row>
    <row r="64" spans="1:9" ht="12.75">
      <c r="A64" s="2"/>
      <c r="B64" s="1"/>
      <c r="C64" t="s">
        <v>1</v>
      </c>
      <c r="D64" s="17">
        <v>497</v>
      </c>
      <c r="F64" s="24">
        <v>0</v>
      </c>
      <c r="I64" s="47">
        <f>D64*F64</f>
        <v>0</v>
      </c>
    </row>
    <row r="65" spans="1:9" ht="12.75">
      <c r="A65" s="2"/>
      <c r="B65" s="1"/>
      <c r="D65" s="17"/>
      <c r="F65" s="26"/>
      <c r="I65" s="57"/>
    </row>
    <row r="66" spans="1:6" ht="25.5">
      <c r="A66" s="2">
        <f>A63+1</f>
        <v>8</v>
      </c>
      <c r="B66" s="16" t="s">
        <v>166</v>
      </c>
      <c r="C66" s="3"/>
      <c r="D66" s="22"/>
      <c r="F66" s="23" t="s">
        <v>89</v>
      </c>
    </row>
    <row r="67" spans="1:4" ht="25.5">
      <c r="A67" s="2"/>
      <c r="B67" s="85" t="s">
        <v>167</v>
      </c>
      <c r="C67" s="3"/>
      <c r="D67" s="22"/>
    </row>
    <row r="68" spans="1:4" ht="12.75">
      <c r="A68" s="2"/>
      <c r="B68" s="85" t="s">
        <v>168</v>
      </c>
      <c r="C68" s="3"/>
      <c r="D68" s="22"/>
    </row>
    <row r="69" spans="1:4" ht="12.75">
      <c r="A69" s="2"/>
      <c r="B69" s="85" t="s">
        <v>169</v>
      </c>
      <c r="C69" s="3"/>
      <c r="D69" s="22"/>
    </row>
    <row r="70" spans="1:4" ht="12.75">
      <c r="A70" s="2"/>
      <c r="B70" s="85" t="s">
        <v>165</v>
      </c>
      <c r="C70" s="3"/>
      <c r="D70" s="22"/>
    </row>
    <row r="71" spans="1:4" ht="12.75">
      <c r="A71" s="2"/>
      <c r="B71" s="85" t="s">
        <v>164</v>
      </c>
      <c r="C71" s="3"/>
      <c r="D71" s="22"/>
    </row>
    <row r="72" spans="1:9" ht="12.75">
      <c r="A72" s="2"/>
      <c r="B72" s="1"/>
      <c r="C72" t="s">
        <v>1</v>
      </c>
      <c r="D72" s="17">
        <v>12.6</v>
      </c>
      <c r="F72" s="24">
        <v>0</v>
      </c>
      <c r="I72" s="47">
        <f>D72*F72</f>
        <v>0</v>
      </c>
    </row>
    <row r="73" spans="1:6" ht="12.75">
      <c r="A73" s="2"/>
      <c r="B73" s="1"/>
      <c r="D73" s="17" t="s">
        <v>89</v>
      </c>
      <c r="F73" s="23" t="s">
        <v>89</v>
      </c>
    </row>
    <row r="74" spans="1:6" ht="38.25">
      <c r="A74" s="2">
        <f>A66+1</f>
        <v>9</v>
      </c>
      <c r="B74" s="1" t="s">
        <v>136</v>
      </c>
      <c r="D74" s="17" t="s">
        <v>89</v>
      </c>
      <c r="F74" s="23" t="s">
        <v>89</v>
      </c>
    </row>
    <row r="75" spans="1:9" ht="12.75">
      <c r="A75" s="2"/>
      <c r="B75" s="1"/>
      <c r="C75" t="s">
        <v>2</v>
      </c>
      <c r="D75" s="17">
        <f>20*10.5</f>
        <v>210</v>
      </c>
      <c r="F75" s="24">
        <v>0</v>
      </c>
      <c r="I75" s="47">
        <f>D75*F75</f>
        <v>0</v>
      </c>
    </row>
    <row r="76" spans="1:6" ht="12.75">
      <c r="A76" s="2"/>
      <c r="B76" s="1"/>
      <c r="D76" s="17" t="s">
        <v>89</v>
      </c>
      <c r="F76" s="23" t="s">
        <v>89</v>
      </c>
    </row>
    <row r="77" spans="1:6" ht="51">
      <c r="A77" s="2">
        <f>A74+1</f>
        <v>10</v>
      </c>
      <c r="B77" s="1" t="s">
        <v>137</v>
      </c>
      <c r="D77" s="17" t="s">
        <v>89</v>
      </c>
      <c r="F77" s="23" t="s">
        <v>89</v>
      </c>
    </row>
    <row r="78" spans="1:9" ht="12.75">
      <c r="A78" s="2"/>
      <c r="B78" s="1"/>
      <c r="C78" t="s">
        <v>2</v>
      </c>
      <c r="D78" s="17">
        <v>104</v>
      </c>
      <c r="F78" s="24">
        <v>0</v>
      </c>
      <c r="I78" s="47">
        <f>D78*F78</f>
        <v>0</v>
      </c>
    </row>
    <row r="79" spans="1:6" ht="12.75">
      <c r="A79" s="2"/>
      <c r="B79" s="1"/>
      <c r="D79" s="17" t="s">
        <v>89</v>
      </c>
      <c r="F79" s="23" t="s">
        <v>89</v>
      </c>
    </row>
    <row r="80" spans="1:6" ht="38.25">
      <c r="A80" s="2">
        <f>A77+1</f>
        <v>11</v>
      </c>
      <c r="B80" s="1" t="s">
        <v>21</v>
      </c>
      <c r="D80" s="17" t="s">
        <v>89</v>
      </c>
      <c r="F80" s="23" t="s">
        <v>89</v>
      </c>
    </row>
    <row r="81" spans="1:9" ht="12.75">
      <c r="A81" s="2"/>
      <c r="B81" s="1"/>
      <c r="C81" t="s">
        <v>1</v>
      </c>
      <c r="D81" s="17">
        <v>120</v>
      </c>
      <c r="F81" s="24">
        <v>0</v>
      </c>
      <c r="I81" s="47">
        <f>D81*F81</f>
        <v>0</v>
      </c>
    </row>
    <row r="82" spans="1:6" ht="12.75">
      <c r="A82" s="2"/>
      <c r="B82" s="1"/>
      <c r="D82" s="17" t="s">
        <v>89</v>
      </c>
      <c r="F82" s="23" t="s">
        <v>89</v>
      </c>
    </row>
    <row r="83" spans="1:6" ht="51">
      <c r="A83" s="2">
        <f>A80+1</f>
        <v>12</v>
      </c>
      <c r="B83" s="1" t="s">
        <v>138</v>
      </c>
      <c r="D83" s="17" t="s">
        <v>89</v>
      </c>
      <c r="F83" s="23" t="s">
        <v>89</v>
      </c>
    </row>
    <row r="84" spans="1:9" ht="12.75">
      <c r="A84" s="2"/>
      <c r="B84" s="1"/>
      <c r="C84" t="s">
        <v>1</v>
      </c>
      <c r="D84" s="17">
        <v>464</v>
      </c>
      <c r="F84" s="24">
        <v>0</v>
      </c>
      <c r="I84" s="47">
        <f>D84*F84</f>
        <v>0</v>
      </c>
    </row>
    <row r="85" spans="1:9" ht="12.75">
      <c r="A85" s="2"/>
      <c r="B85" s="1"/>
      <c r="D85" s="17"/>
      <c r="F85" s="26"/>
      <c r="I85" s="57"/>
    </row>
    <row r="86" spans="1:6" ht="25.5">
      <c r="A86" s="2">
        <f>A83+1</f>
        <v>13</v>
      </c>
      <c r="B86" s="1" t="s">
        <v>141</v>
      </c>
      <c r="D86" s="17" t="s">
        <v>89</v>
      </c>
      <c r="F86" s="23" t="s">
        <v>89</v>
      </c>
    </row>
    <row r="87" spans="1:9" ht="12.75">
      <c r="A87" s="2"/>
      <c r="B87" s="1"/>
      <c r="C87" t="s">
        <v>111</v>
      </c>
      <c r="D87" s="17">
        <v>1</v>
      </c>
      <c r="F87" s="24">
        <v>0</v>
      </c>
      <c r="I87" s="47">
        <f>D87*F87</f>
        <v>0</v>
      </c>
    </row>
    <row r="88" spans="1:6" ht="12.75">
      <c r="A88" s="2"/>
      <c r="B88" s="1"/>
      <c r="D88" s="17" t="s">
        <v>89</v>
      </c>
      <c r="F88" s="23" t="s">
        <v>89</v>
      </c>
    </row>
    <row r="89" spans="1:6" ht="12.75">
      <c r="A89" s="2">
        <f>A86+1</f>
        <v>14</v>
      </c>
      <c r="B89" s="1" t="s">
        <v>6</v>
      </c>
      <c r="D89" s="17" t="s">
        <v>89</v>
      </c>
      <c r="F89" s="23" t="s">
        <v>89</v>
      </c>
    </row>
    <row r="90" spans="1:6" ht="12.75">
      <c r="A90" s="2"/>
      <c r="B90" s="58" t="s">
        <v>95</v>
      </c>
      <c r="D90" s="17" t="s">
        <v>89</v>
      </c>
      <c r="F90" s="23" t="s">
        <v>89</v>
      </c>
    </row>
    <row r="91" spans="1:6" ht="12.75">
      <c r="A91" s="2"/>
      <c r="B91" s="58" t="s">
        <v>96</v>
      </c>
      <c r="D91" s="17" t="s">
        <v>89</v>
      </c>
      <c r="F91" s="23" t="s">
        <v>89</v>
      </c>
    </row>
    <row r="92" spans="1:6" ht="25.5">
      <c r="A92" s="2"/>
      <c r="B92" s="58" t="s">
        <v>97</v>
      </c>
      <c r="D92" s="17" t="s">
        <v>89</v>
      </c>
      <c r="F92" s="23" t="s">
        <v>89</v>
      </c>
    </row>
    <row r="93" spans="1:6" ht="12.75">
      <c r="A93" s="2"/>
      <c r="B93" s="58" t="s">
        <v>98</v>
      </c>
      <c r="D93" s="17" t="s">
        <v>89</v>
      </c>
      <c r="F93" s="23" t="s">
        <v>89</v>
      </c>
    </row>
    <row r="94" spans="1:6" ht="12.75">
      <c r="A94" s="2"/>
      <c r="B94" s="58" t="s">
        <v>99</v>
      </c>
      <c r="D94" s="17" t="s">
        <v>89</v>
      </c>
      <c r="F94" s="23" t="s">
        <v>89</v>
      </c>
    </row>
    <row r="95" spans="1:6" ht="12.75">
      <c r="A95" s="2"/>
      <c r="B95" s="58" t="s">
        <v>100</v>
      </c>
      <c r="D95" s="17" t="s">
        <v>89</v>
      </c>
      <c r="F95" s="23" t="s">
        <v>89</v>
      </c>
    </row>
    <row r="96" spans="1:6" ht="12.75">
      <c r="A96" s="2"/>
      <c r="B96" s="58" t="s">
        <v>119</v>
      </c>
      <c r="D96" s="17" t="s">
        <v>89</v>
      </c>
      <c r="F96" s="23" t="s">
        <v>89</v>
      </c>
    </row>
    <row r="97" spans="1:6" ht="12.75">
      <c r="A97" s="2"/>
      <c r="B97" s="1"/>
      <c r="D97" s="17" t="s">
        <v>89</v>
      </c>
      <c r="F97" s="23" t="s">
        <v>89</v>
      </c>
    </row>
    <row r="98" spans="1:6" ht="25.5">
      <c r="A98" s="2" t="s">
        <v>89</v>
      </c>
      <c r="B98" s="58" t="s">
        <v>121</v>
      </c>
      <c r="D98" s="17" t="s">
        <v>89</v>
      </c>
      <c r="F98" s="23" t="s">
        <v>89</v>
      </c>
    </row>
    <row r="99" spans="1:9" ht="12.75">
      <c r="A99" s="2"/>
      <c r="B99" s="1"/>
      <c r="C99" t="s">
        <v>2</v>
      </c>
      <c r="D99" s="17">
        <v>25</v>
      </c>
      <c r="F99" s="24">
        <v>0</v>
      </c>
      <c r="I99" s="47">
        <f>D99*F99</f>
        <v>0</v>
      </c>
    </row>
    <row r="100" spans="1:6" ht="12.75">
      <c r="A100" s="2"/>
      <c r="B100" s="1"/>
      <c r="D100" s="17" t="s">
        <v>89</v>
      </c>
      <c r="F100" s="23" t="s">
        <v>89</v>
      </c>
    </row>
    <row r="101" spans="1:6" ht="25.5">
      <c r="A101" s="2">
        <f>A89+1</f>
        <v>15</v>
      </c>
      <c r="B101" s="58" t="s">
        <v>120</v>
      </c>
      <c r="D101" s="17" t="s">
        <v>89</v>
      </c>
      <c r="F101" s="23" t="s">
        <v>89</v>
      </c>
    </row>
    <row r="102" spans="1:9" ht="12.75">
      <c r="A102" s="2"/>
      <c r="B102" s="1"/>
      <c r="C102" t="s">
        <v>2</v>
      </c>
      <c r="D102" s="17">
        <v>14</v>
      </c>
      <c r="F102" s="24">
        <v>0</v>
      </c>
      <c r="I102" s="47">
        <f>D102*F102</f>
        <v>0</v>
      </c>
    </row>
    <row r="103" spans="1:6" ht="12.75">
      <c r="A103" s="2"/>
      <c r="B103" s="1"/>
      <c r="D103" s="17" t="s">
        <v>89</v>
      </c>
      <c r="F103" s="23" t="s">
        <v>89</v>
      </c>
    </row>
    <row r="104" spans="1:6" ht="41.25" customHeight="1">
      <c r="A104" s="2">
        <f>A101+1</f>
        <v>16</v>
      </c>
      <c r="B104" s="58" t="s">
        <v>151</v>
      </c>
      <c r="D104" s="17" t="s">
        <v>89</v>
      </c>
      <c r="F104" s="23" t="s">
        <v>89</v>
      </c>
    </row>
    <row r="105" spans="1:9" ht="12.75">
      <c r="A105" s="2"/>
      <c r="B105" s="1"/>
      <c r="C105" t="s">
        <v>2</v>
      </c>
      <c r="D105" s="17">
        <v>10</v>
      </c>
      <c r="F105" s="24">
        <v>0</v>
      </c>
      <c r="I105" s="47">
        <f>D105*F105</f>
        <v>0</v>
      </c>
    </row>
    <row r="106" spans="1:4" ht="12.75">
      <c r="A106" s="2"/>
      <c r="B106" s="1"/>
      <c r="D106" s="17"/>
    </row>
    <row r="107" spans="1:6" ht="25.5">
      <c r="A107" s="2">
        <f>A104+1</f>
        <v>17</v>
      </c>
      <c r="B107" s="58" t="s">
        <v>122</v>
      </c>
      <c r="D107" s="17" t="s">
        <v>89</v>
      </c>
      <c r="F107" s="23" t="s">
        <v>89</v>
      </c>
    </row>
    <row r="108" spans="1:9" ht="12.75">
      <c r="A108" s="2"/>
      <c r="B108" s="1"/>
      <c r="C108" t="s">
        <v>2</v>
      </c>
      <c r="D108" s="17">
        <v>22</v>
      </c>
      <c r="F108" s="24">
        <v>0</v>
      </c>
      <c r="I108" s="47">
        <f>D108*F108</f>
        <v>0</v>
      </c>
    </row>
    <row r="109" spans="1:9" ht="12.75">
      <c r="A109" s="2"/>
      <c r="B109" s="1"/>
      <c r="D109" s="17"/>
      <c r="F109" s="26"/>
      <c r="I109" s="57"/>
    </row>
    <row r="110" spans="1:6" ht="25.5">
      <c r="A110" s="2">
        <f>A107+1</f>
        <v>18</v>
      </c>
      <c r="B110" s="58" t="s">
        <v>123</v>
      </c>
      <c r="D110" s="17" t="s">
        <v>89</v>
      </c>
      <c r="F110" s="23" t="s">
        <v>89</v>
      </c>
    </row>
    <row r="111" spans="1:9" ht="12.75">
      <c r="A111" s="2"/>
      <c r="B111" s="1"/>
      <c r="C111" t="s">
        <v>2</v>
      </c>
      <c r="D111" s="17">
        <v>22</v>
      </c>
      <c r="F111" s="24">
        <v>0</v>
      </c>
      <c r="I111" s="47">
        <f>D111*F111</f>
        <v>0</v>
      </c>
    </row>
    <row r="112" spans="1:9" ht="12.75">
      <c r="A112" s="2"/>
      <c r="B112" s="1"/>
      <c r="D112" s="17"/>
      <c r="F112" s="26"/>
      <c r="I112" s="57"/>
    </row>
    <row r="113" spans="1:6" ht="12.75">
      <c r="A113" s="2">
        <f>A110+1</f>
        <v>19</v>
      </c>
      <c r="B113" s="58" t="s">
        <v>124</v>
      </c>
      <c r="D113" s="17" t="s">
        <v>89</v>
      </c>
      <c r="F113" s="23" t="s">
        <v>89</v>
      </c>
    </row>
    <row r="114" spans="1:9" ht="12.75">
      <c r="A114" s="2"/>
      <c r="B114" s="1"/>
      <c r="C114" t="s">
        <v>2</v>
      </c>
      <c r="D114" s="17">
        <v>22</v>
      </c>
      <c r="F114" s="24">
        <v>0</v>
      </c>
      <c r="I114" s="47">
        <f>D114*F114</f>
        <v>0</v>
      </c>
    </row>
    <row r="115" spans="1:6" ht="12.75">
      <c r="A115" s="2"/>
      <c r="B115" s="1"/>
      <c r="D115" s="17" t="s">
        <v>89</v>
      </c>
      <c r="F115" s="23" t="s">
        <v>89</v>
      </c>
    </row>
    <row r="116" spans="1:2" ht="25.5">
      <c r="A116" s="2">
        <f>A113+1</f>
        <v>20</v>
      </c>
      <c r="B116" s="58" t="s">
        <v>127</v>
      </c>
    </row>
    <row r="117" spans="1:9" ht="12.75">
      <c r="A117" s="2"/>
      <c r="B117" s="58"/>
      <c r="C117" t="s">
        <v>4</v>
      </c>
      <c r="D117" s="17">
        <v>22</v>
      </c>
      <c r="F117" s="24">
        <v>0</v>
      </c>
      <c r="I117" s="47">
        <f>D117*F117</f>
        <v>0</v>
      </c>
    </row>
    <row r="118" spans="1:9" ht="12.75">
      <c r="A118" s="2"/>
      <c r="B118" s="58"/>
      <c r="D118" s="17"/>
      <c r="F118" s="26"/>
      <c r="I118" s="57"/>
    </row>
    <row r="119" spans="1:2" ht="25.5">
      <c r="A119" s="2">
        <f>A116+1</f>
        <v>21</v>
      </c>
      <c r="B119" s="58" t="s">
        <v>128</v>
      </c>
    </row>
    <row r="120" spans="1:9" ht="12.75">
      <c r="A120" s="2"/>
      <c r="B120" s="58"/>
      <c r="C120" t="s">
        <v>4</v>
      </c>
      <c r="D120" s="17">
        <v>15</v>
      </c>
      <c r="F120" s="24">
        <v>0</v>
      </c>
      <c r="I120" s="47">
        <f>D120*F120</f>
        <v>0</v>
      </c>
    </row>
    <row r="121" spans="1:9" ht="12.75">
      <c r="A121" s="2"/>
      <c r="B121" s="58"/>
      <c r="D121" s="17"/>
      <c r="F121" s="26"/>
      <c r="I121" s="57"/>
    </row>
    <row r="122" spans="1:2" ht="25.5">
      <c r="A122" s="2">
        <f>A119+1</f>
        <v>22</v>
      </c>
      <c r="B122" s="58" t="s">
        <v>129</v>
      </c>
    </row>
    <row r="123" spans="1:9" ht="12.75">
      <c r="A123" s="2"/>
      <c r="B123" s="58"/>
      <c r="C123" t="s">
        <v>4</v>
      </c>
      <c r="D123" s="17">
        <v>8</v>
      </c>
      <c r="F123" s="24">
        <v>0</v>
      </c>
      <c r="I123" s="47">
        <f>D123*F123</f>
        <v>0</v>
      </c>
    </row>
    <row r="124" spans="1:9" ht="12.75">
      <c r="A124" s="2"/>
      <c r="B124" s="1"/>
      <c r="D124" s="17" t="s">
        <v>89</v>
      </c>
      <c r="F124" s="26"/>
      <c r="I124" s="57"/>
    </row>
    <row r="125" spans="1:9" ht="25.5">
      <c r="A125" s="2">
        <f>A116+1</f>
        <v>21</v>
      </c>
      <c r="B125" s="58" t="s">
        <v>130</v>
      </c>
      <c r="C125" t="s">
        <v>4</v>
      </c>
      <c r="D125" s="17">
        <v>4</v>
      </c>
      <c r="F125" s="24">
        <v>0</v>
      </c>
      <c r="I125" s="47">
        <f>D125*F125</f>
        <v>0</v>
      </c>
    </row>
    <row r="126" spans="1:6" ht="12.75">
      <c r="A126" s="2"/>
      <c r="B126" s="1"/>
      <c r="D126" s="17" t="s">
        <v>89</v>
      </c>
      <c r="F126" s="23" t="s">
        <v>89</v>
      </c>
    </row>
    <row r="127" spans="1:2" ht="38.25">
      <c r="A127" s="2">
        <f>A125+1</f>
        <v>22</v>
      </c>
      <c r="B127" s="58" t="s">
        <v>125</v>
      </c>
    </row>
    <row r="128" spans="1:9" ht="12.75">
      <c r="A128" s="2"/>
      <c r="B128" s="1"/>
      <c r="C128" t="s">
        <v>4</v>
      </c>
      <c r="D128" s="17">
        <v>1</v>
      </c>
      <c r="F128" s="24">
        <v>0</v>
      </c>
      <c r="I128" s="47">
        <f>D128*F128</f>
        <v>0</v>
      </c>
    </row>
    <row r="129" spans="1:4" ht="12.75">
      <c r="A129" s="2"/>
      <c r="B129" s="1"/>
      <c r="D129" s="17"/>
    </row>
    <row r="130" spans="1:9" ht="38.25">
      <c r="A130" s="2">
        <f>A127+1</f>
        <v>23</v>
      </c>
      <c r="B130" s="1" t="s">
        <v>126</v>
      </c>
      <c r="C130" t="s">
        <v>4</v>
      </c>
      <c r="D130" s="17">
        <v>22</v>
      </c>
      <c r="F130" s="24">
        <v>0</v>
      </c>
      <c r="I130" s="47">
        <f>D130*F130</f>
        <v>0</v>
      </c>
    </row>
    <row r="131" spans="1:9" ht="12.75">
      <c r="A131" s="2"/>
      <c r="B131" s="1"/>
      <c r="D131" s="17"/>
      <c r="F131" s="26"/>
      <c r="I131" s="57"/>
    </row>
    <row r="132" spans="1:11" s="75" customFormat="1" ht="51">
      <c r="A132" s="74">
        <f>A130+1</f>
        <v>24</v>
      </c>
      <c r="B132" s="1" t="s">
        <v>117</v>
      </c>
      <c r="C132" s="75" t="s">
        <v>4</v>
      </c>
      <c r="D132" s="76">
        <v>2</v>
      </c>
      <c r="E132" s="77"/>
      <c r="F132" s="78">
        <v>0</v>
      </c>
      <c r="G132" s="77"/>
      <c r="H132" s="77"/>
      <c r="I132" s="79">
        <f>D132*F132</f>
        <v>0</v>
      </c>
      <c r="J132" s="80"/>
      <c r="K132" s="81"/>
    </row>
    <row r="133" spans="1:9" ht="12.75">
      <c r="A133" s="2"/>
      <c r="B133" s="1"/>
      <c r="D133" s="17"/>
      <c r="F133" s="26"/>
      <c r="I133" s="57"/>
    </row>
    <row r="134" spans="1:2" ht="38.25">
      <c r="A134" s="2">
        <f>A132+1</f>
        <v>25</v>
      </c>
      <c r="B134" s="1" t="s">
        <v>131</v>
      </c>
    </row>
    <row r="135" spans="1:9" ht="12.75">
      <c r="A135" s="2"/>
      <c r="B135" s="1"/>
      <c r="C135" t="s">
        <v>4</v>
      </c>
      <c r="D135" s="17">
        <v>8</v>
      </c>
      <c r="F135" s="24">
        <v>0</v>
      </c>
      <c r="I135" s="47">
        <f>D135*F135</f>
        <v>0</v>
      </c>
    </row>
    <row r="136" spans="1:6" ht="12.75">
      <c r="A136" s="2"/>
      <c r="B136" s="1"/>
      <c r="D136" s="17" t="s">
        <v>89</v>
      </c>
      <c r="F136" s="23" t="s">
        <v>89</v>
      </c>
    </row>
    <row r="137" spans="1:9" ht="25.5">
      <c r="A137" s="2">
        <f>A134+1</f>
        <v>26</v>
      </c>
      <c r="B137" s="1" t="s">
        <v>132</v>
      </c>
      <c r="C137" t="s">
        <v>4</v>
      </c>
      <c r="D137" s="17">
        <v>20</v>
      </c>
      <c r="F137" s="24">
        <v>0</v>
      </c>
      <c r="I137" s="47">
        <f>D137*F137</f>
        <v>0</v>
      </c>
    </row>
    <row r="138" spans="1:2" ht="12.75">
      <c r="A138" s="2"/>
      <c r="B138" s="1"/>
    </row>
    <row r="139" spans="1:6" ht="25.5">
      <c r="A139" s="2">
        <f>A137+1</f>
        <v>27</v>
      </c>
      <c r="B139" s="1" t="s">
        <v>114</v>
      </c>
      <c r="D139" s="17" t="s">
        <v>89</v>
      </c>
      <c r="F139" s="23" t="s">
        <v>89</v>
      </c>
    </row>
    <row r="140" spans="1:9" ht="12.75">
      <c r="A140" s="60" t="s">
        <v>89</v>
      </c>
      <c r="B140" s="58" t="s">
        <v>115</v>
      </c>
      <c r="C140" t="s">
        <v>4</v>
      </c>
      <c r="D140" s="17">
        <v>12</v>
      </c>
      <c r="F140" s="24">
        <v>0</v>
      </c>
      <c r="I140" s="47">
        <f>D140*F140</f>
        <v>0</v>
      </c>
    </row>
    <row r="141" spans="1:9" ht="12.75">
      <c r="A141" s="60"/>
      <c r="B141" s="1" t="s">
        <v>89</v>
      </c>
      <c r="D141" s="17" t="s">
        <v>89</v>
      </c>
      <c r="F141" s="26"/>
      <c r="I141" s="57"/>
    </row>
    <row r="142" spans="1:9" ht="12.75">
      <c r="A142" s="2">
        <f>A139+1</f>
        <v>28</v>
      </c>
      <c r="B142" s="58" t="s">
        <v>116</v>
      </c>
      <c r="C142" t="s">
        <v>4</v>
      </c>
      <c r="D142" s="17">
        <v>8</v>
      </c>
      <c r="F142" s="24">
        <v>0</v>
      </c>
      <c r="I142" s="47">
        <f>D142*F142</f>
        <v>0</v>
      </c>
    </row>
    <row r="143" spans="1:6" ht="12.75">
      <c r="A143" s="2"/>
      <c r="B143" s="1"/>
      <c r="D143" s="17" t="s">
        <v>89</v>
      </c>
      <c r="F143" s="23" t="s">
        <v>89</v>
      </c>
    </row>
    <row r="144" spans="1:9" ht="25.5">
      <c r="A144" s="2">
        <f>A142+1</f>
        <v>29</v>
      </c>
      <c r="B144" s="1" t="s">
        <v>113</v>
      </c>
      <c r="C144" t="s">
        <v>4</v>
      </c>
      <c r="D144" s="17">
        <v>2</v>
      </c>
      <c r="F144" s="24">
        <v>0</v>
      </c>
      <c r="I144" s="47">
        <f>D144*F144</f>
        <v>0</v>
      </c>
    </row>
    <row r="145" spans="1:6" ht="12.75">
      <c r="A145" s="2"/>
      <c r="B145" s="1"/>
      <c r="D145" s="17" t="s">
        <v>89</v>
      </c>
      <c r="F145" s="23" t="s">
        <v>89</v>
      </c>
    </row>
    <row r="146" spans="1:9" ht="25.5">
      <c r="A146" s="2">
        <f>A144+1</f>
        <v>30</v>
      </c>
      <c r="B146" s="1" t="s">
        <v>153</v>
      </c>
      <c r="C146" t="s">
        <v>4</v>
      </c>
      <c r="D146" s="17">
        <v>4</v>
      </c>
      <c r="F146" s="24">
        <v>0</v>
      </c>
      <c r="I146" s="47">
        <f>D146*F146</f>
        <v>0</v>
      </c>
    </row>
    <row r="147" spans="1:6" ht="12.75">
      <c r="A147" s="2"/>
      <c r="B147" s="1"/>
      <c r="D147" s="17" t="s">
        <v>89</v>
      </c>
      <c r="F147" s="23" t="s">
        <v>89</v>
      </c>
    </row>
    <row r="148" spans="1:6" ht="25.5">
      <c r="A148" s="2">
        <f>A146+1</f>
        <v>31</v>
      </c>
      <c r="B148" s="1" t="s">
        <v>148</v>
      </c>
      <c r="D148" s="17" t="s">
        <v>89</v>
      </c>
      <c r="F148" s="23" t="s">
        <v>89</v>
      </c>
    </row>
    <row r="149" spans="1:9" ht="12.75">
      <c r="A149" s="2"/>
      <c r="B149" s="1"/>
      <c r="C149" t="s">
        <v>1</v>
      </c>
      <c r="D149" s="17">
        <v>30</v>
      </c>
      <c r="F149" s="24">
        <v>0</v>
      </c>
      <c r="I149" s="47">
        <f>D149*F149</f>
        <v>0</v>
      </c>
    </row>
    <row r="150" spans="1:6" ht="12.75">
      <c r="A150" s="2"/>
      <c r="B150" s="1"/>
      <c r="D150" s="17" t="s">
        <v>89</v>
      </c>
      <c r="F150" s="23" t="s">
        <v>89</v>
      </c>
    </row>
    <row r="151" spans="1:6" ht="25.5">
      <c r="A151" s="2">
        <f>A148+1</f>
        <v>32</v>
      </c>
      <c r="B151" s="1" t="s">
        <v>35</v>
      </c>
      <c r="D151" s="17" t="s">
        <v>89</v>
      </c>
      <c r="F151" s="23" t="s">
        <v>89</v>
      </c>
    </row>
    <row r="152" spans="1:9" ht="12.75">
      <c r="A152" s="2"/>
      <c r="B152" s="1"/>
      <c r="C152" t="s">
        <v>2</v>
      </c>
      <c r="D152" s="17">
        <v>19</v>
      </c>
      <c r="F152" s="24">
        <v>0</v>
      </c>
      <c r="I152" s="47">
        <f>D152*F152</f>
        <v>0</v>
      </c>
    </row>
    <row r="153" spans="1:6" ht="12.75">
      <c r="A153" s="2"/>
      <c r="B153" s="1"/>
      <c r="D153" s="17" t="s">
        <v>89</v>
      </c>
      <c r="F153" s="23" t="s">
        <v>89</v>
      </c>
    </row>
    <row r="154" spans="1:6" ht="62.25" customHeight="1">
      <c r="A154" s="2">
        <f>A151+1</f>
        <v>33</v>
      </c>
      <c r="B154" s="1" t="s">
        <v>39</v>
      </c>
      <c r="D154" s="17" t="s">
        <v>89</v>
      </c>
      <c r="F154" s="23" t="s">
        <v>89</v>
      </c>
    </row>
    <row r="155" spans="1:9" ht="12.75">
      <c r="A155" s="2"/>
      <c r="B155" s="1"/>
      <c r="C155" t="s">
        <v>1</v>
      </c>
      <c r="D155" s="17">
        <v>30</v>
      </c>
      <c r="F155" s="24">
        <v>0</v>
      </c>
      <c r="I155" s="47">
        <f>D155*F155</f>
        <v>0</v>
      </c>
    </row>
    <row r="156" spans="1:6" ht="12.75">
      <c r="A156" s="2"/>
      <c r="B156" s="1"/>
      <c r="D156" s="17" t="s">
        <v>89</v>
      </c>
      <c r="F156" s="23" t="s">
        <v>89</v>
      </c>
    </row>
    <row r="157" spans="1:6" ht="89.25">
      <c r="A157" s="2">
        <f>A154+1</f>
        <v>34</v>
      </c>
      <c r="B157" s="1" t="s">
        <v>135</v>
      </c>
      <c r="D157" s="17" t="s">
        <v>89</v>
      </c>
      <c r="F157" s="23" t="s">
        <v>89</v>
      </c>
    </row>
    <row r="158" spans="1:9" ht="12.75">
      <c r="A158" s="2"/>
      <c r="B158" s="1"/>
      <c r="C158" t="s">
        <v>4</v>
      </c>
      <c r="D158" s="17">
        <v>2</v>
      </c>
      <c r="F158" s="24">
        <v>0</v>
      </c>
      <c r="I158" s="47">
        <f>D158*F158</f>
        <v>0</v>
      </c>
    </row>
    <row r="159" spans="1:6" ht="12.75">
      <c r="A159" s="2"/>
      <c r="B159" s="1"/>
      <c r="D159" s="17" t="s">
        <v>89</v>
      </c>
      <c r="F159" s="23" t="s">
        <v>89</v>
      </c>
    </row>
    <row r="160" spans="1:6" ht="38.25">
      <c r="A160" s="2">
        <f>A157+1</f>
        <v>35</v>
      </c>
      <c r="B160" s="1" t="s">
        <v>34</v>
      </c>
      <c r="D160" s="17" t="s">
        <v>89</v>
      </c>
      <c r="F160" s="23" t="s">
        <v>89</v>
      </c>
    </row>
    <row r="161" spans="1:9" ht="12.75">
      <c r="A161" s="2"/>
      <c r="B161" s="1"/>
      <c r="C161" t="s">
        <v>2</v>
      </c>
      <c r="D161" s="17">
        <v>0</v>
      </c>
      <c r="F161" s="24">
        <v>0</v>
      </c>
      <c r="I161" s="47">
        <f>D161*F161</f>
        <v>0</v>
      </c>
    </row>
    <row r="162" spans="1:6" ht="12.75">
      <c r="A162" s="2"/>
      <c r="B162" s="1"/>
      <c r="D162" s="17" t="s">
        <v>89</v>
      </c>
      <c r="F162" s="23" t="s">
        <v>89</v>
      </c>
    </row>
    <row r="163" spans="1:6" ht="38.25">
      <c r="A163" s="2">
        <f>A160+1</f>
        <v>36</v>
      </c>
      <c r="B163" s="1" t="s">
        <v>23</v>
      </c>
      <c r="D163" s="17" t="s">
        <v>89</v>
      </c>
      <c r="F163" s="23" t="s">
        <v>89</v>
      </c>
    </row>
    <row r="164" spans="1:9" ht="12.75">
      <c r="A164" s="2"/>
      <c r="B164" s="1"/>
      <c r="C164" t="s">
        <v>2</v>
      </c>
      <c r="D164" s="17">
        <v>60</v>
      </c>
      <c r="F164" s="24">
        <v>0</v>
      </c>
      <c r="I164" s="47">
        <f>D164*F164</f>
        <v>0</v>
      </c>
    </row>
    <row r="165" spans="1:6" ht="12.75">
      <c r="A165" s="2"/>
      <c r="B165" s="1"/>
      <c r="D165" s="17" t="s">
        <v>89</v>
      </c>
      <c r="F165" s="23" t="s">
        <v>89</v>
      </c>
    </row>
    <row r="166" spans="1:6" ht="12.75">
      <c r="A166" s="2">
        <f>A163+1</f>
        <v>37</v>
      </c>
      <c r="B166" s="1" t="s">
        <v>22</v>
      </c>
      <c r="D166" s="17" t="s">
        <v>89</v>
      </c>
      <c r="F166" s="23" t="s">
        <v>89</v>
      </c>
    </row>
    <row r="167" spans="1:6" ht="12.75">
      <c r="A167" s="2"/>
      <c r="B167" s="58" t="s">
        <v>93</v>
      </c>
      <c r="D167" s="17" t="s">
        <v>89</v>
      </c>
      <c r="F167" s="23" t="s">
        <v>89</v>
      </c>
    </row>
    <row r="168" spans="1:6" ht="25.5">
      <c r="A168" s="2"/>
      <c r="B168" s="58" t="s">
        <v>94</v>
      </c>
      <c r="D168" s="17" t="s">
        <v>89</v>
      </c>
      <c r="F168" s="23" t="s">
        <v>89</v>
      </c>
    </row>
    <row r="169" spans="1:6" ht="38.25">
      <c r="A169" s="2"/>
      <c r="B169" s="58" t="s">
        <v>133</v>
      </c>
      <c r="D169" s="17" t="s">
        <v>89</v>
      </c>
      <c r="F169" s="23" t="s">
        <v>89</v>
      </c>
    </row>
    <row r="170" spans="1:6" ht="12.75">
      <c r="A170" s="2"/>
      <c r="B170" s="58" t="s">
        <v>134</v>
      </c>
      <c r="D170" s="17" t="s">
        <v>89</v>
      </c>
      <c r="F170" s="23" t="s">
        <v>89</v>
      </c>
    </row>
    <row r="171" spans="1:9" ht="12.75">
      <c r="A171" s="2"/>
      <c r="B171" s="1"/>
      <c r="C171" t="s">
        <v>1</v>
      </c>
      <c r="D171" s="17">
        <v>50</v>
      </c>
      <c r="F171" s="24">
        <v>0</v>
      </c>
      <c r="I171" s="47">
        <f>D171*F171</f>
        <v>0</v>
      </c>
    </row>
    <row r="172" spans="1:6" ht="12.75">
      <c r="A172" s="2"/>
      <c r="B172" s="1"/>
      <c r="D172" s="17" t="s">
        <v>89</v>
      </c>
      <c r="F172" s="23" t="s">
        <v>89</v>
      </c>
    </row>
    <row r="173" spans="1:6" ht="38.25">
      <c r="A173" s="2">
        <f>A166+1</f>
        <v>38</v>
      </c>
      <c r="B173" s="1" t="s">
        <v>118</v>
      </c>
      <c r="D173" s="17" t="s">
        <v>89</v>
      </c>
      <c r="F173" s="23" t="s">
        <v>89</v>
      </c>
    </row>
    <row r="174" spans="1:9" ht="12.75">
      <c r="A174" s="2"/>
      <c r="B174" s="1"/>
      <c r="C174" t="s">
        <v>111</v>
      </c>
      <c r="D174" s="17">
        <v>1</v>
      </c>
      <c r="F174" s="24">
        <v>0</v>
      </c>
      <c r="I174" s="47">
        <f>D174*F174</f>
        <v>0</v>
      </c>
    </row>
    <row r="175" spans="1:6" ht="12.75">
      <c r="A175" s="2"/>
      <c r="B175" s="1"/>
      <c r="D175" s="17" t="s">
        <v>89</v>
      </c>
      <c r="F175" s="23" t="s">
        <v>89</v>
      </c>
    </row>
    <row r="176" spans="1:6" ht="25.5">
      <c r="A176" s="2">
        <f>A173+1</f>
        <v>39</v>
      </c>
      <c r="B176" s="1" t="s">
        <v>37</v>
      </c>
      <c r="D176" s="17" t="s">
        <v>89</v>
      </c>
      <c r="F176" s="23" t="s">
        <v>89</v>
      </c>
    </row>
    <row r="177" spans="1:9" ht="12.75">
      <c r="A177" s="2"/>
      <c r="B177" s="1"/>
      <c r="C177" s="3" t="s">
        <v>15</v>
      </c>
      <c r="D177" s="22">
        <v>1</v>
      </c>
      <c r="F177" s="24">
        <v>0</v>
      </c>
      <c r="I177" s="47">
        <f>D177*F177</f>
        <v>0</v>
      </c>
    </row>
    <row r="178" spans="1:6" ht="12.75">
      <c r="A178" s="2"/>
      <c r="B178" s="1"/>
      <c r="C178" s="3"/>
      <c r="D178" s="22"/>
      <c r="F178" s="26"/>
    </row>
    <row r="179" spans="1:6" ht="25.5">
      <c r="A179" s="2">
        <f>A176+1</f>
        <v>40</v>
      </c>
      <c r="B179" s="16" t="s">
        <v>52</v>
      </c>
      <c r="C179" s="3"/>
      <c r="D179" s="22" t="s">
        <v>89</v>
      </c>
      <c r="F179" s="23" t="s">
        <v>89</v>
      </c>
    </row>
    <row r="180" spans="1:9" ht="12.75">
      <c r="A180" s="2"/>
      <c r="B180" s="16"/>
      <c r="C180" s="3" t="s">
        <v>15</v>
      </c>
      <c r="D180" s="22">
        <v>1</v>
      </c>
      <c r="F180" s="24">
        <v>0</v>
      </c>
      <c r="I180" s="47">
        <f>D180*F180</f>
        <v>0</v>
      </c>
    </row>
    <row r="181" spans="1:6" ht="51">
      <c r="A181" s="2">
        <f>A179+1</f>
        <v>41</v>
      </c>
      <c r="B181" s="16" t="s">
        <v>53</v>
      </c>
      <c r="C181" s="3"/>
      <c r="D181" s="22" t="s">
        <v>89</v>
      </c>
      <c r="F181" s="23" t="s">
        <v>89</v>
      </c>
    </row>
    <row r="182" spans="1:9" ht="12.75">
      <c r="A182" s="2"/>
      <c r="B182" s="16"/>
      <c r="C182" s="3" t="s">
        <v>15</v>
      </c>
      <c r="D182" s="22">
        <v>1</v>
      </c>
      <c r="F182" s="24">
        <v>0</v>
      </c>
      <c r="I182" s="47">
        <f>D182*F182</f>
        <v>0</v>
      </c>
    </row>
    <row r="183" spans="1:9" ht="12.75">
      <c r="A183" s="2"/>
      <c r="B183" s="16"/>
      <c r="C183" s="3"/>
      <c r="D183" s="22"/>
      <c r="F183" s="26"/>
      <c r="I183" s="57"/>
    </row>
    <row r="184" spans="1:6" ht="25.5">
      <c r="A184" s="2">
        <f>A181+1</f>
        <v>42</v>
      </c>
      <c r="B184" s="16" t="s">
        <v>178</v>
      </c>
      <c r="C184" s="3"/>
      <c r="D184" s="22" t="s">
        <v>89</v>
      </c>
      <c r="F184" s="23" t="s">
        <v>89</v>
      </c>
    </row>
    <row r="185" spans="1:9" ht="12.75">
      <c r="A185" s="2"/>
      <c r="B185" s="16"/>
      <c r="C185" s="3" t="s">
        <v>15</v>
      </c>
      <c r="D185" s="22">
        <v>1</v>
      </c>
      <c r="F185" s="24">
        <v>0</v>
      </c>
      <c r="I185" s="47">
        <f>D185*F185</f>
        <v>0</v>
      </c>
    </row>
    <row r="186" spans="1:9" ht="12.75">
      <c r="A186" s="2"/>
      <c r="B186" s="16"/>
      <c r="C186" s="3"/>
      <c r="D186" s="22"/>
      <c r="F186" s="26"/>
      <c r="I186" s="57"/>
    </row>
    <row r="187" spans="1:9" ht="25.5">
      <c r="A187" s="2">
        <f>A184+1</f>
        <v>43</v>
      </c>
      <c r="B187" s="16" t="s">
        <v>139</v>
      </c>
      <c r="C187" s="3"/>
      <c r="D187" s="22" t="s">
        <v>89</v>
      </c>
      <c r="F187" s="26" t="s">
        <v>89</v>
      </c>
      <c r="I187" s="82"/>
    </row>
    <row r="188" spans="1:9" ht="12.75">
      <c r="A188" s="2"/>
      <c r="B188" s="16"/>
      <c r="C188" s="3" t="s">
        <v>140</v>
      </c>
      <c r="D188" s="83">
        <v>0.05</v>
      </c>
      <c r="F188" s="24">
        <f>SUM(H41:I182)</f>
        <v>0</v>
      </c>
      <c r="I188" s="47">
        <f>D188*F188</f>
        <v>0</v>
      </c>
    </row>
    <row r="189" spans="1:9" ht="12.75">
      <c r="A189" s="48"/>
      <c r="B189" s="24"/>
      <c r="C189" s="24"/>
      <c r="D189" s="24" t="s">
        <v>89</v>
      </c>
      <c r="E189" s="24"/>
      <c r="F189" s="24"/>
      <c r="G189" s="24"/>
      <c r="H189" s="24"/>
      <c r="I189" s="24"/>
    </row>
    <row r="190" spans="1:9" ht="12.75">
      <c r="A190" s="2"/>
      <c r="B190" s="16"/>
      <c r="C190" s="3"/>
      <c r="D190" s="22" t="s">
        <v>89</v>
      </c>
      <c r="E190" s="22"/>
      <c r="I190" s="23" t="s">
        <v>89</v>
      </c>
    </row>
    <row r="191" spans="1:11" s="46" customFormat="1" ht="13.5" thickBot="1">
      <c r="A191" s="49"/>
      <c r="B191" s="50"/>
      <c r="C191" s="51"/>
      <c r="D191" s="52" t="s">
        <v>89</v>
      </c>
      <c r="E191" s="52"/>
      <c r="F191" s="53" t="s">
        <v>3</v>
      </c>
      <c r="G191" s="53"/>
      <c r="H191" s="53"/>
      <c r="I191" s="53">
        <f>SUM(I20:I189)</f>
        <v>0</v>
      </c>
      <c r="J191" s="66"/>
      <c r="K191" s="63"/>
    </row>
    <row r="192" spans="1:4" ht="13.5" thickTop="1">
      <c r="A192" s="2"/>
      <c r="B192" s="1"/>
      <c r="D192" s="17" t="s">
        <v>89</v>
      </c>
    </row>
    <row r="193" spans="1:4" ht="12.75">
      <c r="A193" s="11" t="s">
        <v>7</v>
      </c>
      <c r="B193" s="46" t="s">
        <v>30</v>
      </c>
      <c r="D193" s="17" t="s">
        <v>89</v>
      </c>
    </row>
    <row r="194" spans="1:4" ht="12.75">
      <c r="A194" s="2"/>
      <c r="B194" s="1"/>
      <c r="D194" s="17" t="s">
        <v>89</v>
      </c>
    </row>
    <row r="195" spans="1:4" ht="134.25" customHeight="1">
      <c r="A195" s="2">
        <v>1</v>
      </c>
      <c r="B195" s="16" t="s">
        <v>152</v>
      </c>
      <c r="D195" s="17" t="s">
        <v>89</v>
      </c>
    </row>
    <row r="196" spans="1:4" ht="12" customHeight="1">
      <c r="A196" s="2"/>
      <c r="B196" s="16"/>
      <c r="D196" s="17"/>
    </row>
    <row r="197" spans="1:4" ht="25.5">
      <c r="A197" s="2">
        <v>2</v>
      </c>
      <c r="B197" s="1" t="s">
        <v>142</v>
      </c>
      <c r="D197" s="17" t="s">
        <v>89</v>
      </c>
    </row>
    <row r="198" spans="1:9" ht="12.75">
      <c r="A198" s="2"/>
      <c r="B198" s="1"/>
      <c r="C198" t="s">
        <v>4</v>
      </c>
      <c r="D198" s="17">
        <v>30</v>
      </c>
      <c r="F198" s="24">
        <v>0</v>
      </c>
      <c r="I198" s="47">
        <f>D198*F198</f>
        <v>0</v>
      </c>
    </row>
    <row r="199" spans="1:4" ht="12.75">
      <c r="A199" s="2"/>
      <c r="B199" s="1"/>
      <c r="D199" s="17" t="s">
        <v>89</v>
      </c>
    </row>
    <row r="200" spans="1:4" ht="12.75">
      <c r="A200" s="2">
        <f>A197+1</f>
        <v>3</v>
      </c>
      <c r="B200" s="1" t="s">
        <v>143</v>
      </c>
      <c r="D200" s="17" t="s">
        <v>89</v>
      </c>
    </row>
    <row r="201" spans="1:9" ht="12.75">
      <c r="A201" s="2"/>
      <c r="B201" s="1"/>
      <c r="C201" t="s">
        <v>4</v>
      </c>
      <c r="D201" s="17">
        <v>2</v>
      </c>
      <c r="F201" s="24">
        <v>0</v>
      </c>
      <c r="I201" s="47">
        <f>D201*F201</f>
        <v>0</v>
      </c>
    </row>
    <row r="202" spans="1:4" ht="12.75">
      <c r="A202" s="2"/>
      <c r="B202" s="1"/>
      <c r="D202" s="17" t="s">
        <v>89</v>
      </c>
    </row>
    <row r="203" spans="1:4" ht="12.75">
      <c r="A203" s="2">
        <f>A200+1</f>
        <v>4</v>
      </c>
      <c r="B203" s="1" t="s">
        <v>144</v>
      </c>
      <c r="D203" s="17" t="s">
        <v>89</v>
      </c>
    </row>
    <row r="204" spans="1:9" ht="12.75">
      <c r="A204" s="2"/>
      <c r="B204" s="1"/>
      <c r="C204" t="s">
        <v>4</v>
      </c>
      <c r="D204" s="17">
        <v>8</v>
      </c>
      <c r="F204" s="24">
        <v>0</v>
      </c>
      <c r="I204" s="47">
        <f>D204*F204</f>
        <v>0</v>
      </c>
    </row>
    <row r="205" spans="1:4" ht="12.75">
      <c r="A205" s="2"/>
      <c r="B205" s="1"/>
      <c r="D205" s="17" t="s">
        <v>89</v>
      </c>
    </row>
    <row r="206" spans="1:4" ht="25.5">
      <c r="A206" s="2">
        <f>A203+1</f>
        <v>5</v>
      </c>
      <c r="B206" s="1" t="s">
        <v>147</v>
      </c>
      <c r="D206" s="17" t="s">
        <v>89</v>
      </c>
    </row>
    <row r="207" spans="1:9" ht="12.75">
      <c r="A207" s="2"/>
      <c r="B207" s="1"/>
      <c r="C207" t="s">
        <v>4</v>
      </c>
      <c r="D207" s="17">
        <v>1</v>
      </c>
      <c r="F207" s="24">
        <v>0</v>
      </c>
      <c r="I207" s="47">
        <f>D207*F207</f>
        <v>0</v>
      </c>
    </row>
    <row r="208" spans="1:4" ht="12.75">
      <c r="A208" s="2"/>
      <c r="B208" s="1"/>
      <c r="D208" s="17"/>
    </row>
    <row r="209" spans="1:4" ht="25.5">
      <c r="A209" s="2">
        <f>A206+1</f>
        <v>6</v>
      </c>
      <c r="B209" s="1" t="s">
        <v>145</v>
      </c>
      <c r="D209" s="17" t="s">
        <v>89</v>
      </c>
    </row>
    <row r="210" spans="1:9" ht="12.75">
      <c r="A210" s="2"/>
      <c r="B210" s="58" t="s">
        <v>89</v>
      </c>
      <c r="C210" t="s">
        <v>111</v>
      </c>
      <c r="D210" s="17">
        <v>2</v>
      </c>
      <c r="F210" s="24">
        <v>0</v>
      </c>
      <c r="I210" s="47">
        <f>D210*F210</f>
        <v>0</v>
      </c>
    </row>
    <row r="211" spans="1:4" ht="12.75">
      <c r="A211" s="2"/>
      <c r="B211" s="1"/>
      <c r="D211" s="17" t="s">
        <v>89</v>
      </c>
    </row>
    <row r="212" spans="1:4" ht="25.5">
      <c r="A212" s="2">
        <f>A209+1</f>
        <v>7</v>
      </c>
      <c r="B212" s="1" t="s">
        <v>146</v>
      </c>
      <c r="D212" s="17" t="s">
        <v>89</v>
      </c>
    </row>
    <row r="213" spans="1:9" ht="12.75">
      <c r="A213" s="2"/>
      <c r="B213" s="1"/>
      <c r="C213" t="s">
        <v>4</v>
      </c>
      <c r="D213" s="17">
        <v>3</v>
      </c>
      <c r="F213" s="24">
        <v>0</v>
      </c>
      <c r="I213" s="47">
        <f>D213*F213</f>
        <v>0</v>
      </c>
    </row>
    <row r="214" spans="1:4" ht="12.75">
      <c r="A214" s="2"/>
      <c r="B214" s="1"/>
      <c r="D214" s="17" t="s">
        <v>89</v>
      </c>
    </row>
    <row r="215" spans="1:4" ht="25.5">
      <c r="A215" s="2">
        <f>A212+1</f>
        <v>8</v>
      </c>
      <c r="B215" s="58" t="s">
        <v>150</v>
      </c>
      <c r="D215" s="17" t="s">
        <v>89</v>
      </c>
    </row>
    <row r="216" spans="1:9" ht="12.75">
      <c r="A216" s="2"/>
      <c r="B216" s="1"/>
      <c r="C216" t="s">
        <v>4</v>
      </c>
      <c r="D216" s="17">
        <v>22</v>
      </c>
      <c r="F216" s="24">
        <v>0</v>
      </c>
      <c r="I216" s="47">
        <f>D216*F216</f>
        <v>0</v>
      </c>
    </row>
    <row r="217" spans="1:4" ht="12.75">
      <c r="A217" s="2"/>
      <c r="B217" s="1"/>
      <c r="D217" s="17" t="s">
        <v>89</v>
      </c>
    </row>
    <row r="218" spans="1:4" ht="38.25">
      <c r="A218" s="2">
        <f>A215+1</f>
        <v>9</v>
      </c>
      <c r="B218" s="58" t="s">
        <v>149</v>
      </c>
      <c r="D218" s="17" t="s">
        <v>89</v>
      </c>
    </row>
    <row r="219" spans="1:9" ht="12.75">
      <c r="A219" s="2"/>
      <c r="B219" s="58"/>
      <c r="C219" t="s">
        <v>4</v>
      </c>
      <c r="D219" s="17">
        <v>8</v>
      </c>
      <c r="F219" s="24">
        <v>0</v>
      </c>
      <c r="I219" s="47">
        <f>D219*F219</f>
        <v>0</v>
      </c>
    </row>
    <row r="220" spans="1:4" ht="12.75">
      <c r="A220" s="2"/>
      <c r="B220" s="1"/>
      <c r="D220" s="17" t="s">
        <v>89</v>
      </c>
    </row>
    <row r="221" spans="1:4" ht="12.75">
      <c r="A221" s="2"/>
      <c r="B221" s="1"/>
      <c r="D221" s="17" t="s">
        <v>89</v>
      </c>
    </row>
    <row r="222" spans="1:4" ht="76.5">
      <c r="A222" s="2">
        <f>A218+1</f>
        <v>10</v>
      </c>
      <c r="B222" s="16" t="s">
        <v>54</v>
      </c>
      <c r="C222" s="27"/>
      <c r="D222" s="22" t="s">
        <v>89</v>
      </c>
    </row>
    <row r="223" spans="1:9" ht="12.75">
      <c r="A223" s="2"/>
      <c r="B223" s="16"/>
      <c r="C223" s="13" t="s">
        <v>15</v>
      </c>
      <c r="D223" s="22">
        <v>1</v>
      </c>
      <c r="F223" s="24">
        <v>0</v>
      </c>
      <c r="I223" s="47">
        <f>D223*F223</f>
        <v>0</v>
      </c>
    </row>
    <row r="224" spans="1:9" ht="12.75">
      <c r="A224" s="48"/>
      <c r="B224" s="24"/>
      <c r="C224" s="24"/>
      <c r="D224" s="24" t="s">
        <v>89</v>
      </c>
      <c r="E224" s="24"/>
      <c r="F224" s="24"/>
      <c r="G224" s="24"/>
      <c r="H224" s="24"/>
      <c r="I224" s="24"/>
    </row>
    <row r="225" spans="1:9" ht="12.75">
      <c r="A225" s="2"/>
      <c r="B225" s="16"/>
      <c r="C225" s="3"/>
      <c r="D225" s="22" t="s">
        <v>89</v>
      </c>
      <c r="E225" s="22"/>
      <c r="I225" s="23" t="s">
        <v>89</v>
      </c>
    </row>
    <row r="226" spans="1:11" s="46" customFormat="1" ht="13.5" thickBot="1">
      <c r="A226" s="49"/>
      <c r="B226" s="50"/>
      <c r="C226" s="51"/>
      <c r="D226" s="52" t="s">
        <v>89</v>
      </c>
      <c r="E226" s="52"/>
      <c r="F226" s="53" t="s">
        <v>3</v>
      </c>
      <c r="G226" s="53"/>
      <c r="H226" s="53"/>
      <c r="I226" s="53">
        <f>SUM(I195:I224)</f>
        <v>0</v>
      </c>
      <c r="J226" s="66"/>
      <c r="K226" s="63"/>
    </row>
    <row r="227" spans="1:4" ht="13.5" thickTop="1">
      <c r="A227" s="2"/>
      <c r="B227" s="1"/>
      <c r="D227" s="17" t="s">
        <v>89</v>
      </c>
    </row>
    <row r="228" spans="1:4" ht="12.75">
      <c r="A228" s="11" t="s">
        <v>9</v>
      </c>
      <c r="B228" s="46" t="s">
        <v>8</v>
      </c>
      <c r="D228" s="17" t="s">
        <v>89</v>
      </c>
    </row>
    <row r="229" spans="1:4" ht="12.75">
      <c r="A229" s="11"/>
      <c r="B229" s="46"/>
      <c r="D229" s="17"/>
    </row>
    <row r="230" spans="1:4" ht="12.75">
      <c r="A230" s="2"/>
      <c r="B230" s="84" t="s">
        <v>155</v>
      </c>
      <c r="D230" s="17" t="s">
        <v>89</v>
      </c>
    </row>
    <row r="231" spans="1:4" ht="54" customHeight="1">
      <c r="A231" s="2"/>
      <c r="B231" s="84" t="s">
        <v>156</v>
      </c>
      <c r="D231" s="17"/>
    </row>
    <row r="232" spans="1:4" ht="12.75">
      <c r="A232" s="2"/>
      <c r="B232" s="1"/>
      <c r="D232" s="17"/>
    </row>
    <row r="233" spans="1:4" ht="12.75">
      <c r="A233" s="2">
        <v>1</v>
      </c>
      <c r="B233" s="1" t="s">
        <v>101</v>
      </c>
      <c r="D233" s="17" t="s">
        <v>89</v>
      </c>
    </row>
    <row r="234" spans="1:9" ht="12.75">
      <c r="A234" s="2"/>
      <c r="B234" s="58" t="s">
        <v>92</v>
      </c>
      <c r="C234" t="s">
        <v>1</v>
      </c>
      <c r="D234" s="17">
        <v>1620</v>
      </c>
      <c r="F234" s="24">
        <v>0</v>
      </c>
      <c r="I234" s="47">
        <f>D234*F234</f>
        <v>0</v>
      </c>
    </row>
    <row r="235" spans="1:9" ht="12.75">
      <c r="A235" s="2"/>
      <c r="B235" s="1"/>
      <c r="D235" s="17" t="s">
        <v>89</v>
      </c>
      <c r="F235" s="26"/>
      <c r="I235" s="57"/>
    </row>
    <row r="236" spans="1:5" ht="25.5">
      <c r="A236" s="2">
        <f>A233+1</f>
        <v>2</v>
      </c>
      <c r="B236" s="1" t="s">
        <v>108</v>
      </c>
      <c r="D236" s="17" t="s">
        <v>89</v>
      </c>
      <c r="E236" s="25"/>
    </row>
    <row r="237" spans="1:5" ht="12.75">
      <c r="A237" s="2"/>
      <c r="B237" s="1"/>
      <c r="D237" s="17" t="s">
        <v>89</v>
      </c>
      <c r="E237" s="25"/>
    </row>
    <row r="238" spans="1:9" ht="12.75">
      <c r="A238" s="2"/>
      <c r="B238" s="58" t="s">
        <v>92</v>
      </c>
      <c r="C238" t="s">
        <v>1</v>
      </c>
      <c r="D238" s="17">
        <v>1620</v>
      </c>
      <c r="F238" s="24">
        <v>0</v>
      </c>
      <c r="I238" s="47">
        <f>D238*F238</f>
        <v>0</v>
      </c>
    </row>
    <row r="239" spans="1:9" ht="12.75">
      <c r="A239" s="2"/>
      <c r="B239" s="1"/>
      <c r="D239" s="17" t="s">
        <v>89</v>
      </c>
      <c r="F239" s="26"/>
      <c r="I239" s="57"/>
    </row>
    <row r="240" spans="1:4" ht="24.75" customHeight="1">
      <c r="A240" s="2">
        <f>A236+1</f>
        <v>3</v>
      </c>
      <c r="B240" s="1" t="s">
        <v>107</v>
      </c>
      <c r="D240" s="17" t="s">
        <v>89</v>
      </c>
    </row>
    <row r="241" spans="1:9" ht="12.75">
      <c r="A241" s="2"/>
      <c r="B241" s="1"/>
      <c r="C241" t="s">
        <v>2</v>
      </c>
      <c r="D241" s="17">
        <v>20</v>
      </c>
      <c r="F241" s="24">
        <v>0</v>
      </c>
      <c r="I241" s="47">
        <f>D241*F241</f>
        <v>0</v>
      </c>
    </row>
    <row r="242" spans="1:4" ht="12.75">
      <c r="A242" s="2"/>
      <c r="B242" s="1"/>
      <c r="D242" s="17" t="s">
        <v>89</v>
      </c>
    </row>
    <row r="243" spans="1:4" ht="76.5">
      <c r="A243" s="2">
        <f>A240+1</f>
        <v>4</v>
      </c>
      <c r="B243" s="1" t="s">
        <v>112</v>
      </c>
      <c r="D243" s="17" t="s">
        <v>89</v>
      </c>
    </row>
    <row r="244" spans="1:9" ht="12.75">
      <c r="A244" s="2"/>
      <c r="B244" s="1" t="s">
        <v>36</v>
      </c>
      <c r="C244" t="s">
        <v>1</v>
      </c>
      <c r="D244" s="17">
        <v>225</v>
      </c>
      <c r="F244" s="24">
        <v>0</v>
      </c>
      <c r="I244" s="47">
        <f>D244*F244</f>
        <v>0</v>
      </c>
    </row>
    <row r="245" spans="1:4" ht="12.75">
      <c r="A245" s="2"/>
      <c r="B245" s="1"/>
      <c r="D245" s="17" t="s">
        <v>89</v>
      </c>
    </row>
    <row r="246" spans="1:4" ht="51">
      <c r="A246" s="2">
        <f>A243+1</f>
        <v>5</v>
      </c>
      <c r="B246" s="1" t="s">
        <v>154</v>
      </c>
      <c r="D246" s="17" t="s">
        <v>89</v>
      </c>
    </row>
    <row r="247" spans="1:9" ht="12.75">
      <c r="A247" s="2"/>
      <c r="B247" s="1"/>
      <c r="C247" t="s">
        <v>4</v>
      </c>
      <c r="D247" s="17">
        <v>10</v>
      </c>
      <c r="F247" s="24">
        <v>0</v>
      </c>
      <c r="I247" s="47">
        <f>D247*F247</f>
        <v>0</v>
      </c>
    </row>
    <row r="248" spans="1:4" ht="12.75">
      <c r="A248" s="2"/>
      <c r="B248" s="1"/>
      <c r="D248" s="17"/>
    </row>
    <row r="249" spans="1:4" ht="51">
      <c r="A249" s="2">
        <f>A246+1</f>
        <v>6</v>
      </c>
      <c r="B249" s="1" t="s">
        <v>157</v>
      </c>
      <c r="D249" s="17"/>
    </row>
    <row r="250" spans="1:9" ht="12.75">
      <c r="A250" s="2"/>
      <c r="B250" s="1" t="s">
        <v>89</v>
      </c>
      <c r="C250" t="s">
        <v>2</v>
      </c>
      <c r="D250" s="17">
        <v>18</v>
      </c>
      <c r="F250" s="24">
        <v>0</v>
      </c>
      <c r="I250" s="47">
        <f>D250*F250</f>
        <v>0</v>
      </c>
    </row>
    <row r="251" spans="1:4" ht="12.75">
      <c r="A251" s="2"/>
      <c r="B251" s="1"/>
      <c r="D251" s="17"/>
    </row>
    <row r="252" spans="1:4" ht="63.75">
      <c r="A252" s="2">
        <f>A249+1</f>
        <v>7</v>
      </c>
      <c r="B252" s="1" t="s">
        <v>109</v>
      </c>
      <c r="D252" s="17" t="s">
        <v>89</v>
      </c>
    </row>
    <row r="253" spans="1:9" ht="12.75">
      <c r="A253" s="2"/>
      <c r="B253" s="1" t="s">
        <v>110</v>
      </c>
      <c r="C253" t="s">
        <v>111</v>
      </c>
      <c r="D253" s="17">
        <v>1</v>
      </c>
      <c r="F253" s="24">
        <v>0</v>
      </c>
      <c r="I253" s="47">
        <f>D253*F253</f>
        <v>0</v>
      </c>
    </row>
    <row r="254" spans="1:9" ht="12.75">
      <c r="A254" s="2"/>
      <c r="B254" s="1"/>
      <c r="D254" s="17"/>
      <c r="F254" s="26"/>
      <c r="I254" s="57"/>
    </row>
    <row r="255" spans="1:6" ht="51">
      <c r="A255" s="2">
        <f>A252+1</f>
        <v>8</v>
      </c>
      <c r="B255" s="18" t="s">
        <v>179</v>
      </c>
      <c r="C255" s="3"/>
      <c r="E255" s="26"/>
      <c r="F255" s="23" t="s">
        <v>89</v>
      </c>
    </row>
    <row r="256" spans="1:9" ht="12.75">
      <c r="A256" s="2"/>
      <c r="B256" s="1"/>
      <c r="C256" s="3" t="s">
        <v>4</v>
      </c>
      <c r="D256" s="20">
        <v>2</v>
      </c>
      <c r="E256" s="26"/>
      <c r="F256" s="24">
        <v>0</v>
      </c>
      <c r="I256" s="47">
        <f>D256*F256</f>
        <v>0</v>
      </c>
    </row>
    <row r="257" spans="1:9" ht="12.75">
      <c r="A257" s="2"/>
      <c r="B257" s="1"/>
      <c r="D257" s="17"/>
      <c r="F257" s="26"/>
      <c r="I257" s="57"/>
    </row>
    <row r="258" spans="1:6" ht="25.5">
      <c r="A258" s="2">
        <f>A255+1</f>
        <v>9</v>
      </c>
      <c r="B258" s="18" t="s">
        <v>104</v>
      </c>
      <c r="C258" s="3"/>
      <c r="E258" s="26"/>
      <c r="F258" s="23" t="s">
        <v>89</v>
      </c>
    </row>
    <row r="259" spans="1:9" ht="12.75">
      <c r="A259" s="2"/>
      <c r="B259" s="1"/>
      <c r="C259" s="3" t="s">
        <v>1</v>
      </c>
      <c r="D259" s="20">
        <v>33</v>
      </c>
      <c r="E259" s="26"/>
      <c r="F259" s="24">
        <v>0</v>
      </c>
      <c r="I259" s="47">
        <f>D259*F259</f>
        <v>0</v>
      </c>
    </row>
    <row r="260" spans="1:9" ht="12.75">
      <c r="A260" s="48"/>
      <c r="B260" s="24"/>
      <c r="C260" s="24"/>
      <c r="D260" s="24" t="s">
        <v>89</v>
      </c>
      <c r="E260" s="24"/>
      <c r="F260" s="24"/>
      <c r="G260" s="24"/>
      <c r="H260" s="24"/>
      <c r="I260" s="24"/>
    </row>
    <row r="261" spans="1:9" ht="12.75">
      <c r="A261" s="2"/>
      <c r="B261" s="16"/>
      <c r="C261" s="3"/>
      <c r="D261" s="22" t="s">
        <v>89</v>
      </c>
      <c r="E261" s="22"/>
      <c r="I261" s="23" t="s">
        <v>89</v>
      </c>
    </row>
    <row r="262" spans="1:11" s="46" customFormat="1" ht="13.5" thickBot="1">
      <c r="A262" s="49"/>
      <c r="B262" s="50"/>
      <c r="C262" s="51"/>
      <c r="D262" s="52" t="s">
        <v>89</v>
      </c>
      <c r="E262" s="52"/>
      <c r="F262" s="53" t="s">
        <v>3</v>
      </c>
      <c r="G262" s="53"/>
      <c r="H262" s="53"/>
      <c r="I262" s="53">
        <f>SUM(I233:I260)</f>
        <v>0</v>
      </c>
      <c r="J262" s="66"/>
      <c r="K262" s="63"/>
    </row>
    <row r="263" spans="1:4" ht="13.5" thickTop="1">
      <c r="A263" s="2"/>
      <c r="B263" s="1"/>
      <c r="D263" s="17" t="s">
        <v>89</v>
      </c>
    </row>
    <row r="264" spans="1:4" ht="12.75">
      <c r="A264" s="11" t="s">
        <v>25</v>
      </c>
      <c r="B264" s="46" t="s">
        <v>12</v>
      </c>
      <c r="D264" s="17" t="s">
        <v>89</v>
      </c>
    </row>
    <row r="265" spans="1:4" ht="12.75">
      <c r="A265" s="2"/>
      <c r="B265" s="1"/>
      <c r="D265" s="17" t="s">
        <v>89</v>
      </c>
    </row>
    <row r="266" spans="1:4" ht="38.25">
      <c r="A266" s="2">
        <v>1</v>
      </c>
      <c r="B266" s="1" t="s">
        <v>33</v>
      </c>
      <c r="D266" s="17" t="s">
        <v>89</v>
      </c>
    </row>
    <row r="267" spans="1:9" ht="12.75">
      <c r="A267" s="2"/>
      <c r="B267" s="1"/>
      <c r="C267" t="s">
        <v>2</v>
      </c>
      <c r="D267" s="17">
        <v>70</v>
      </c>
      <c r="F267" s="24">
        <v>0</v>
      </c>
      <c r="I267" s="47">
        <f>D267*F267</f>
        <v>0</v>
      </c>
    </row>
    <row r="268" spans="1:4" ht="12.75">
      <c r="A268" s="2"/>
      <c r="B268" s="1"/>
      <c r="D268" s="17" t="s">
        <v>89</v>
      </c>
    </row>
    <row r="269" spans="1:4" ht="38.25">
      <c r="A269" s="2">
        <f>A266+1</f>
        <v>2</v>
      </c>
      <c r="B269" s="1" t="s">
        <v>158</v>
      </c>
      <c r="D269" s="17" t="s">
        <v>89</v>
      </c>
    </row>
    <row r="270" spans="1:9" ht="12.75">
      <c r="A270" s="2"/>
      <c r="B270" s="1"/>
      <c r="C270" t="s">
        <v>2</v>
      </c>
      <c r="D270" s="17">
        <v>70</v>
      </c>
      <c r="F270" s="24">
        <v>0</v>
      </c>
      <c r="I270" s="47">
        <f>D270*F270</f>
        <v>0</v>
      </c>
    </row>
    <row r="271" spans="1:4" ht="12.75">
      <c r="A271" s="2"/>
      <c r="B271" s="1"/>
      <c r="D271" s="17" t="s">
        <v>89</v>
      </c>
    </row>
    <row r="272" spans="1:4" ht="76.5">
      <c r="A272" s="2">
        <f>A269+1</f>
        <v>3</v>
      </c>
      <c r="B272" s="1" t="s">
        <v>162</v>
      </c>
      <c r="D272" s="17" t="s">
        <v>89</v>
      </c>
    </row>
    <row r="273" spans="1:9" ht="12.75">
      <c r="A273" s="2"/>
      <c r="B273" s="1"/>
      <c r="C273" t="s">
        <v>2</v>
      </c>
      <c r="D273" s="17">
        <v>20</v>
      </c>
      <c r="F273" s="24">
        <v>0</v>
      </c>
      <c r="I273" s="47">
        <f>D273*F273</f>
        <v>0</v>
      </c>
    </row>
    <row r="274" spans="1:9" ht="12.75">
      <c r="A274" s="2"/>
      <c r="B274" s="1"/>
      <c r="D274" s="17"/>
      <c r="F274" s="26"/>
      <c r="I274" s="57"/>
    </row>
    <row r="275" spans="1:4" ht="63.75">
      <c r="A275" s="2">
        <f>A272+1</f>
        <v>4</v>
      </c>
      <c r="B275" s="1" t="s">
        <v>160</v>
      </c>
      <c r="D275" s="17" t="s">
        <v>89</v>
      </c>
    </row>
    <row r="276" spans="1:9" ht="12.75">
      <c r="A276" s="2"/>
      <c r="B276" s="1"/>
      <c r="C276" t="s">
        <v>2</v>
      </c>
      <c r="D276" s="17">
        <v>20</v>
      </c>
      <c r="F276" s="24">
        <v>0</v>
      </c>
      <c r="I276" s="47">
        <f>D276*F276</f>
        <v>0</v>
      </c>
    </row>
    <row r="277" spans="1:4" ht="16.5" customHeight="1">
      <c r="A277" s="2"/>
      <c r="B277" s="1"/>
      <c r="D277" s="17" t="s">
        <v>89</v>
      </c>
    </row>
    <row r="278" spans="1:4" ht="51">
      <c r="A278" s="2">
        <f>A275+1</f>
        <v>5</v>
      </c>
      <c r="B278" s="1" t="s">
        <v>159</v>
      </c>
      <c r="D278" s="17" t="s">
        <v>89</v>
      </c>
    </row>
    <row r="279" spans="1:9" ht="12.75">
      <c r="A279" s="2"/>
      <c r="B279" s="1"/>
      <c r="C279" t="s">
        <v>2</v>
      </c>
      <c r="D279" s="17">
        <v>13</v>
      </c>
      <c r="F279" s="24">
        <v>0</v>
      </c>
      <c r="I279" s="47">
        <f>D279*F279</f>
        <v>0</v>
      </c>
    </row>
    <row r="280" spans="1:4" ht="12.75">
      <c r="A280" s="2"/>
      <c r="B280" s="1"/>
      <c r="D280" s="17" t="s">
        <v>89</v>
      </c>
    </row>
    <row r="281" spans="1:4" ht="25.5">
      <c r="A281" s="2">
        <f>A278+1</f>
        <v>6</v>
      </c>
      <c r="B281" s="1" t="s">
        <v>24</v>
      </c>
      <c r="D281" s="17" t="s">
        <v>89</v>
      </c>
    </row>
    <row r="282" spans="1:9" ht="12.75">
      <c r="A282" s="2"/>
      <c r="B282" s="1"/>
      <c r="C282" t="s">
        <v>2</v>
      </c>
      <c r="D282" s="17">
        <v>38</v>
      </c>
      <c r="F282" s="24">
        <v>0</v>
      </c>
      <c r="I282" s="47">
        <f>D282*F282</f>
        <v>0</v>
      </c>
    </row>
    <row r="283" spans="1:9" ht="12.75">
      <c r="A283" s="48"/>
      <c r="B283" s="24"/>
      <c r="C283" s="24"/>
      <c r="D283" s="24" t="s">
        <v>89</v>
      </c>
      <c r="E283" s="24"/>
      <c r="F283" s="24"/>
      <c r="G283" s="24"/>
      <c r="H283" s="24"/>
      <c r="I283" s="24"/>
    </row>
    <row r="284" spans="1:9" ht="12.75">
      <c r="A284" s="2"/>
      <c r="B284" s="16"/>
      <c r="C284" s="3"/>
      <c r="D284" s="22" t="s">
        <v>89</v>
      </c>
      <c r="E284" s="22"/>
      <c r="I284" s="23" t="s">
        <v>89</v>
      </c>
    </row>
    <row r="285" spans="1:11" s="46" customFormat="1" ht="13.5" thickBot="1">
      <c r="A285" s="49"/>
      <c r="B285" s="50"/>
      <c r="C285" s="51"/>
      <c r="D285" s="52" t="s">
        <v>89</v>
      </c>
      <c r="E285" s="52"/>
      <c r="F285" s="53" t="s">
        <v>3</v>
      </c>
      <c r="G285" s="53"/>
      <c r="H285" s="53"/>
      <c r="I285" s="53">
        <f>SUM(I266:I283)</f>
        <v>0</v>
      </c>
      <c r="J285" s="66"/>
      <c r="K285" s="63"/>
    </row>
    <row r="286" spans="1:4" ht="13.5" thickTop="1">
      <c r="A286" s="2"/>
      <c r="B286" s="1"/>
      <c r="D286" s="17" t="s">
        <v>89</v>
      </c>
    </row>
    <row r="287" spans="1:4" ht="12.75">
      <c r="A287" s="11" t="s">
        <v>31</v>
      </c>
      <c r="B287" s="46" t="s">
        <v>26</v>
      </c>
      <c r="D287" s="17" t="s">
        <v>89</v>
      </c>
    </row>
    <row r="288" spans="1:4" ht="12.75">
      <c r="A288" s="2"/>
      <c r="B288" s="46"/>
      <c r="D288" s="17" t="s">
        <v>89</v>
      </c>
    </row>
    <row r="289" spans="1:4" ht="38.25">
      <c r="A289" s="2">
        <v>1</v>
      </c>
      <c r="B289" s="1" t="s">
        <v>27</v>
      </c>
      <c r="D289" s="17" t="s">
        <v>89</v>
      </c>
    </row>
    <row r="290" spans="1:9" ht="12.75">
      <c r="A290" s="2"/>
      <c r="B290" s="1"/>
      <c r="C290" t="s">
        <v>2</v>
      </c>
      <c r="D290" s="17">
        <v>18</v>
      </c>
      <c r="F290" s="24">
        <v>0</v>
      </c>
      <c r="I290" s="47">
        <f>D290*F290</f>
        <v>0</v>
      </c>
    </row>
    <row r="291" spans="1:4" ht="12.75">
      <c r="A291" s="2"/>
      <c r="B291" s="1"/>
      <c r="D291" s="17" t="s">
        <v>89</v>
      </c>
    </row>
    <row r="292" spans="1:4" ht="25.5">
      <c r="A292" s="2">
        <f>A289+1</f>
        <v>2</v>
      </c>
      <c r="B292" s="1" t="s">
        <v>28</v>
      </c>
      <c r="D292" s="17" t="s">
        <v>89</v>
      </c>
    </row>
    <row r="293" spans="1:9" ht="12.75">
      <c r="A293" s="2"/>
      <c r="B293" s="1"/>
      <c r="C293" t="s">
        <v>4</v>
      </c>
      <c r="D293" s="17">
        <v>10</v>
      </c>
      <c r="F293" s="24">
        <v>0</v>
      </c>
      <c r="I293" s="47">
        <f>D293*F293</f>
        <v>0</v>
      </c>
    </row>
    <row r="294" spans="1:4" ht="12.75">
      <c r="A294" s="2"/>
      <c r="B294" s="1"/>
      <c r="D294" s="17" t="s">
        <v>89</v>
      </c>
    </row>
    <row r="295" spans="1:4" ht="38.25">
      <c r="A295" s="2">
        <f>A292+1</f>
        <v>3</v>
      </c>
      <c r="B295" s="1" t="s">
        <v>29</v>
      </c>
      <c r="D295" s="17" t="s">
        <v>89</v>
      </c>
    </row>
    <row r="296" spans="1:9" ht="12.75">
      <c r="A296" s="2"/>
      <c r="B296" s="1"/>
      <c r="C296" t="s">
        <v>4</v>
      </c>
      <c r="D296" s="17">
        <v>5</v>
      </c>
      <c r="F296" s="24">
        <v>0</v>
      </c>
      <c r="I296" s="47">
        <f>D296*F296</f>
        <v>0</v>
      </c>
    </row>
    <row r="297" spans="1:4" ht="12.75">
      <c r="A297" s="2"/>
      <c r="B297" s="1"/>
      <c r="D297" s="17" t="s">
        <v>89</v>
      </c>
    </row>
    <row r="298" spans="1:8" ht="27.75" customHeight="1">
      <c r="A298" s="2">
        <f>A295+1</f>
        <v>4</v>
      </c>
      <c r="B298" s="1" t="s">
        <v>13</v>
      </c>
      <c r="D298" s="17" t="s">
        <v>89</v>
      </c>
      <c r="E298" s="26"/>
      <c r="G298" s="26"/>
      <c r="H298" s="26"/>
    </row>
    <row r="299" spans="1:9" ht="12.75">
      <c r="A299" s="2"/>
      <c r="B299" s="1"/>
      <c r="C299" t="s">
        <v>11</v>
      </c>
      <c r="D299" s="17">
        <v>1</v>
      </c>
      <c r="E299" s="26"/>
      <c r="F299" s="24">
        <v>0</v>
      </c>
      <c r="I299" s="47">
        <f>D299*F299</f>
        <v>0</v>
      </c>
    </row>
    <row r="300" spans="1:5" ht="12.75">
      <c r="A300" s="2"/>
      <c r="B300" s="1"/>
      <c r="D300" s="17" t="s">
        <v>89</v>
      </c>
      <c r="E300" s="26"/>
    </row>
    <row r="301" spans="1:5" ht="12.75">
      <c r="A301" s="2">
        <f>A298+1</f>
        <v>5</v>
      </c>
      <c r="B301" s="1" t="s">
        <v>163</v>
      </c>
      <c r="D301" s="17" t="s">
        <v>89</v>
      </c>
      <c r="E301" s="26"/>
    </row>
    <row r="302" spans="1:9" ht="12.75">
      <c r="A302" s="2"/>
      <c r="B302" s="1"/>
      <c r="C302" t="s">
        <v>4</v>
      </c>
      <c r="D302" s="17">
        <v>1</v>
      </c>
      <c r="E302" s="26"/>
      <c r="F302" s="24">
        <v>0</v>
      </c>
      <c r="I302" s="47">
        <f>D302*F302</f>
        <v>0</v>
      </c>
    </row>
    <row r="303" spans="1:9" ht="12.75">
      <c r="A303" s="2"/>
      <c r="B303" s="1"/>
      <c r="D303" s="17"/>
      <c r="E303" s="26"/>
      <c r="F303" s="26"/>
      <c r="I303" s="57"/>
    </row>
    <row r="304" spans="1:6" ht="25.5">
      <c r="A304" s="2">
        <f>A301+1</f>
        <v>6</v>
      </c>
      <c r="B304" s="18" t="s">
        <v>180</v>
      </c>
      <c r="C304" s="3"/>
      <c r="E304" s="26"/>
      <c r="F304" s="23" t="s">
        <v>89</v>
      </c>
    </row>
    <row r="305" spans="1:9" ht="12.75">
      <c r="A305" s="2"/>
      <c r="B305" s="1"/>
      <c r="C305" s="3" t="s">
        <v>15</v>
      </c>
      <c r="D305" s="20">
        <v>1</v>
      </c>
      <c r="E305" s="26"/>
      <c r="F305" s="24">
        <v>0</v>
      </c>
      <c r="I305" s="47">
        <f>D305*F305</f>
        <v>0</v>
      </c>
    </row>
    <row r="306" spans="1:9" ht="12.75">
      <c r="A306" s="48"/>
      <c r="B306" s="24"/>
      <c r="C306" s="24"/>
      <c r="D306" s="24" t="s">
        <v>89</v>
      </c>
      <c r="E306" s="24"/>
      <c r="F306" s="24"/>
      <c r="G306" s="24"/>
      <c r="H306" s="24"/>
      <c r="I306" s="24"/>
    </row>
    <row r="307" spans="1:9" ht="12.75">
      <c r="A307" s="2"/>
      <c r="B307" s="16"/>
      <c r="C307" s="3"/>
      <c r="D307" s="22" t="s">
        <v>89</v>
      </c>
      <c r="E307" s="22"/>
      <c r="I307" s="23" t="s">
        <v>89</v>
      </c>
    </row>
    <row r="308" spans="1:11" s="46" customFormat="1" ht="13.5" thickBot="1">
      <c r="A308" s="49"/>
      <c r="B308" s="50"/>
      <c r="C308" s="51"/>
      <c r="D308" s="52" t="s">
        <v>89</v>
      </c>
      <c r="E308" s="52"/>
      <c r="F308" s="53" t="s">
        <v>3</v>
      </c>
      <c r="G308" s="53"/>
      <c r="H308" s="53"/>
      <c r="I308" s="53">
        <f>SUM(I289:I306)</f>
        <v>0</v>
      </c>
      <c r="J308" s="66"/>
      <c r="K308" s="63"/>
    </row>
    <row r="309" spans="1:4" ht="13.5" customHeight="1" thickTop="1">
      <c r="A309" s="2"/>
      <c r="B309" s="1"/>
      <c r="D309" s="17" t="s">
        <v>89</v>
      </c>
    </row>
    <row r="310" spans="1:10" ht="12.75">
      <c r="A310" s="11" t="s">
        <v>38</v>
      </c>
      <c r="B310" s="46" t="s">
        <v>70</v>
      </c>
      <c r="C310" s="3"/>
      <c r="D310" s="17" t="s">
        <v>89</v>
      </c>
      <c r="E310" s="6"/>
      <c r="F310" s="6"/>
      <c r="G310" s="6"/>
      <c r="H310" s="6"/>
      <c r="J310" s="71"/>
    </row>
    <row r="311" spans="1:10" ht="12.75">
      <c r="A311" s="2"/>
      <c r="B311" s="1"/>
      <c r="C311" s="3"/>
      <c r="D311" s="17" t="s">
        <v>89</v>
      </c>
      <c r="E311" s="6"/>
      <c r="F311" s="6"/>
      <c r="G311" s="6"/>
      <c r="H311" s="6"/>
      <c r="J311" s="71"/>
    </row>
    <row r="312" spans="1:10" ht="63.75">
      <c r="A312" s="2">
        <v>1</v>
      </c>
      <c r="B312" s="1" t="s">
        <v>182</v>
      </c>
      <c r="C312" s="3"/>
      <c r="D312" s="17" t="s">
        <v>89</v>
      </c>
      <c r="E312" s="6"/>
      <c r="F312" s="6"/>
      <c r="G312" s="6"/>
      <c r="H312" s="6"/>
      <c r="J312" s="71"/>
    </row>
    <row r="313" spans="1:9" ht="12.75">
      <c r="A313" s="2"/>
      <c r="B313" s="1"/>
      <c r="C313" s="3" t="s">
        <v>4</v>
      </c>
      <c r="D313" s="17">
        <v>57</v>
      </c>
      <c r="E313" s="6"/>
      <c r="F313" s="24">
        <v>0</v>
      </c>
      <c r="I313" s="47">
        <f>D313*F313</f>
        <v>0</v>
      </c>
    </row>
    <row r="314" spans="1:9" ht="12.75">
      <c r="A314" s="2"/>
      <c r="B314" s="1"/>
      <c r="C314" s="3"/>
      <c r="D314" s="17"/>
      <c r="E314" s="6"/>
      <c r="F314" s="26"/>
      <c r="I314" s="57"/>
    </row>
    <row r="315" spans="1:8" ht="25.5">
      <c r="A315" s="2">
        <f>A312+1</f>
        <v>2</v>
      </c>
      <c r="B315" s="1" t="s">
        <v>181</v>
      </c>
      <c r="C315" s="3"/>
      <c r="D315" s="17" t="s">
        <v>89</v>
      </c>
      <c r="E315" s="6"/>
      <c r="F315" s="6"/>
      <c r="G315" s="6"/>
      <c r="H315" s="6"/>
    </row>
    <row r="316" spans="1:9" ht="12.75">
      <c r="A316" s="2"/>
      <c r="B316" s="1"/>
      <c r="C316" s="3" t="s">
        <v>4</v>
      </c>
      <c r="D316" s="17">
        <v>2</v>
      </c>
      <c r="E316" s="6"/>
      <c r="F316" s="24">
        <v>0</v>
      </c>
      <c r="I316" s="47">
        <f>D316*F316</f>
        <v>0</v>
      </c>
    </row>
    <row r="317" spans="1:9" ht="12.75">
      <c r="A317" s="48"/>
      <c r="B317" s="24"/>
      <c r="C317" s="24"/>
      <c r="D317" s="24" t="s">
        <v>89</v>
      </c>
      <c r="E317" s="24"/>
      <c r="F317" s="24"/>
      <c r="G317" s="24"/>
      <c r="H317" s="24"/>
      <c r="I317" s="24"/>
    </row>
    <row r="318" spans="1:9" ht="12.75">
      <c r="A318" s="2"/>
      <c r="B318" s="16"/>
      <c r="C318" s="3"/>
      <c r="D318" s="22" t="s">
        <v>89</v>
      </c>
      <c r="E318" s="22"/>
      <c r="I318" s="23" t="s">
        <v>89</v>
      </c>
    </row>
    <row r="319" spans="1:11" s="46" customFormat="1" ht="13.5" thickBot="1">
      <c r="A319" s="49"/>
      <c r="B319" s="50"/>
      <c r="C319" s="51"/>
      <c r="D319" s="52" t="s">
        <v>89</v>
      </c>
      <c r="E319" s="52"/>
      <c r="F319" s="53" t="s">
        <v>3</v>
      </c>
      <c r="G319" s="53"/>
      <c r="H319" s="53"/>
      <c r="I319" s="53">
        <f>SUM(I312:I317)</f>
        <v>0</v>
      </c>
      <c r="J319" s="66"/>
      <c r="K319" s="63"/>
    </row>
    <row r="320" spans="1:4" ht="13.5" customHeight="1" thickTop="1">
      <c r="A320" s="2"/>
      <c r="B320" s="1"/>
      <c r="D320" s="17" t="s">
        <v>89</v>
      </c>
    </row>
    <row r="321" spans="1:10" ht="12.75">
      <c r="A321" s="11" t="s">
        <v>183</v>
      </c>
      <c r="B321" s="46" t="s">
        <v>186</v>
      </c>
      <c r="C321" s="3"/>
      <c r="D321" s="17" t="s">
        <v>89</v>
      </c>
      <c r="E321" s="6"/>
      <c r="F321" s="6"/>
      <c r="G321" s="6"/>
      <c r="H321" s="6"/>
      <c r="J321" s="71"/>
    </row>
    <row r="322" spans="1:10" ht="12.75">
      <c r="A322" s="2"/>
      <c r="B322" s="1"/>
      <c r="C322" s="3"/>
      <c r="D322" s="17" t="s">
        <v>89</v>
      </c>
      <c r="E322" s="6"/>
      <c r="F322" s="6"/>
      <c r="G322" s="6"/>
      <c r="H322" s="6"/>
      <c r="J322" s="71"/>
    </row>
    <row r="323" spans="1:10" ht="51">
      <c r="A323" s="2">
        <v>1</v>
      </c>
      <c r="B323" s="1" t="s">
        <v>184</v>
      </c>
      <c r="C323" s="3"/>
      <c r="D323" s="17" t="s">
        <v>89</v>
      </c>
      <c r="E323" s="6"/>
      <c r="F323" s="6"/>
      <c r="G323" s="6"/>
      <c r="H323" s="6"/>
      <c r="J323" s="71"/>
    </row>
    <row r="324" spans="1:9" ht="12.75">
      <c r="A324" s="2"/>
      <c r="B324" s="1"/>
      <c r="C324" s="3" t="s">
        <v>1</v>
      </c>
      <c r="D324" s="17">
        <v>12</v>
      </c>
      <c r="E324" s="6"/>
      <c r="F324" s="24">
        <v>0</v>
      </c>
      <c r="I324" s="47">
        <f>D324*F324</f>
        <v>0</v>
      </c>
    </row>
    <row r="325" spans="1:9" ht="12.75">
      <c r="A325" s="2"/>
      <c r="B325" s="1"/>
      <c r="C325" s="3"/>
      <c r="D325" s="17"/>
      <c r="E325" s="6"/>
      <c r="F325" s="26"/>
      <c r="I325" s="57"/>
    </row>
    <row r="326" spans="1:8" ht="51">
      <c r="A326" s="2">
        <f>A323+1</f>
        <v>2</v>
      </c>
      <c r="B326" s="1" t="s">
        <v>187</v>
      </c>
      <c r="C326" s="3"/>
      <c r="D326" s="17" t="s">
        <v>89</v>
      </c>
      <c r="E326" s="6"/>
      <c r="F326" s="6"/>
      <c r="G326" s="6"/>
      <c r="H326" s="6"/>
    </row>
    <row r="327" spans="1:9" ht="12.75">
      <c r="A327" s="2"/>
      <c r="B327" s="1"/>
      <c r="C327" s="3" t="s">
        <v>185</v>
      </c>
      <c r="D327" s="17">
        <v>9</v>
      </c>
      <c r="E327" s="6"/>
      <c r="F327" s="24">
        <v>0</v>
      </c>
      <c r="I327" s="47">
        <f>D327*F327</f>
        <v>0</v>
      </c>
    </row>
    <row r="328" spans="1:9" ht="12.75">
      <c r="A328" s="2"/>
      <c r="B328" s="1"/>
      <c r="C328" s="3"/>
      <c r="D328" s="17"/>
      <c r="E328" s="6"/>
      <c r="F328" s="96"/>
      <c r="I328" s="93"/>
    </row>
    <row r="329" spans="1:8" ht="51">
      <c r="A329" s="2">
        <f>A326+1</f>
        <v>3</v>
      </c>
      <c r="B329" s="1" t="s">
        <v>189</v>
      </c>
      <c r="C329" s="3"/>
      <c r="D329" s="17" t="s">
        <v>89</v>
      </c>
      <c r="E329" s="6"/>
      <c r="F329" s="6"/>
      <c r="G329" s="6"/>
      <c r="H329" s="6"/>
    </row>
    <row r="330" spans="1:9" ht="12.75">
      <c r="A330" s="2"/>
      <c r="B330" s="1"/>
      <c r="C330" s="3" t="s">
        <v>2</v>
      </c>
      <c r="D330" s="17">
        <v>10</v>
      </c>
      <c r="E330" s="6"/>
      <c r="F330" s="24">
        <v>0</v>
      </c>
      <c r="I330" s="47">
        <f>D330*F330</f>
        <v>0</v>
      </c>
    </row>
    <row r="331" spans="1:9" ht="12.75">
      <c r="A331" s="2"/>
      <c r="B331" s="1"/>
      <c r="C331" s="3"/>
      <c r="D331" s="17"/>
      <c r="E331" s="6"/>
      <c r="F331" s="97"/>
      <c r="G331" s="26"/>
      <c r="H331" s="26"/>
      <c r="I331" s="95"/>
    </row>
    <row r="332" spans="1:8" ht="89.25">
      <c r="A332" s="2">
        <f>A329+1</f>
        <v>4</v>
      </c>
      <c r="B332" s="1" t="s">
        <v>188</v>
      </c>
      <c r="C332" s="3"/>
      <c r="D332" s="17" t="s">
        <v>89</v>
      </c>
      <c r="E332" s="6"/>
      <c r="F332" s="6"/>
      <c r="G332" s="6"/>
      <c r="H332" s="6"/>
    </row>
    <row r="333" spans="1:8" ht="38.25">
      <c r="A333" s="2"/>
      <c r="B333" s="1" t="s">
        <v>191</v>
      </c>
      <c r="C333" s="3"/>
      <c r="D333" s="17"/>
      <c r="E333" s="6"/>
      <c r="F333" s="6"/>
      <c r="G333" s="6"/>
      <c r="H333" s="6"/>
    </row>
    <row r="334" spans="1:9" ht="12.75">
      <c r="A334" s="2"/>
      <c r="B334" s="1"/>
      <c r="C334" s="3" t="s">
        <v>2</v>
      </c>
      <c r="D334" s="17">
        <v>10</v>
      </c>
      <c r="E334" s="6"/>
      <c r="F334" s="24">
        <v>0</v>
      </c>
      <c r="I334" s="47">
        <f>D334*F334</f>
        <v>0</v>
      </c>
    </row>
    <row r="335" spans="1:9" ht="12.75">
      <c r="A335" s="2"/>
      <c r="B335" s="1"/>
      <c r="C335" s="3"/>
      <c r="D335" s="17"/>
      <c r="E335" s="6"/>
      <c r="F335" s="97"/>
      <c r="G335" s="26"/>
      <c r="H335" s="26"/>
      <c r="I335" s="95"/>
    </row>
    <row r="336" spans="1:8" ht="51">
      <c r="A336" s="2">
        <f>A332+1</f>
        <v>5</v>
      </c>
      <c r="B336" s="1" t="s">
        <v>190</v>
      </c>
      <c r="C336" s="3"/>
      <c r="D336" s="17" t="s">
        <v>89</v>
      </c>
      <c r="E336" s="6"/>
      <c r="F336" s="6"/>
      <c r="G336" s="6"/>
      <c r="H336" s="6"/>
    </row>
    <row r="337" spans="1:9" ht="12.75">
      <c r="A337" s="2"/>
      <c r="B337" s="1"/>
      <c r="C337" s="3" t="s">
        <v>2</v>
      </c>
      <c r="D337" s="17">
        <v>10</v>
      </c>
      <c r="E337" s="6"/>
      <c r="F337" s="24">
        <v>0</v>
      </c>
      <c r="I337" s="47">
        <f>D337*F337</f>
        <v>0</v>
      </c>
    </row>
    <row r="338" spans="1:9" ht="12.75">
      <c r="A338" s="2"/>
      <c r="B338" s="1"/>
      <c r="C338" s="3"/>
      <c r="D338" s="17"/>
      <c r="E338" s="6"/>
      <c r="F338" s="97"/>
      <c r="G338" s="26"/>
      <c r="H338" s="26"/>
      <c r="I338" s="95"/>
    </row>
    <row r="339" spans="1:8" ht="25.5">
      <c r="A339" s="2">
        <f>A336+1</f>
        <v>6</v>
      </c>
      <c r="B339" s="1" t="s">
        <v>194</v>
      </c>
      <c r="C339" s="3"/>
      <c r="D339" s="17" t="s">
        <v>89</v>
      </c>
      <c r="E339" s="6"/>
      <c r="F339" s="6"/>
      <c r="G339" s="6"/>
      <c r="H339" s="6"/>
    </row>
    <row r="340" spans="1:9" ht="12.75">
      <c r="A340" s="2"/>
      <c r="B340" s="1"/>
      <c r="C340" s="3" t="s">
        <v>111</v>
      </c>
      <c r="D340" s="17">
        <v>1</v>
      </c>
      <c r="E340" s="6"/>
      <c r="F340" s="24">
        <v>0</v>
      </c>
      <c r="I340" s="47">
        <f>D340*F340</f>
        <v>0</v>
      </c>
    </row>
    <row r="341" spans="1:9" ht="12.75">
      <c r="A341" s="2"/>
      <c r="B341" s="1"/>
      <c r="C341" s="3"/>
      <c r="D341" s="17"/>
      <c r="E341" s="6"/>
      <c r="F341" s="26"/>
      <c r="G341" s="26"/>
      <c r="H341" s="26"/>
      <c r="I341" s="57"/>
    </row>
    <row r="342" spans="1:9" ht="12.75">
      <c r="A342" s="2"/>
      <c r="B342" s="1"/>
      <c r="C342" s="3"/>
      <c r="D342" s="17"/>
      <c r="E342" s="6"/>
      <c r="F342" s="26"/>
      <c r="G342" s="26"/>
      <c r="H342" s="26"/>
      <c r="I342" s="57"/>
    </row>
    <row r="343" spans="1:8" ht="27.75" customHeight="1">
      <c r="A343" s="2">
        <f>A339+1</f>
        <v>7</v>
      </c>
      <c r="B343" s="1" t="s">
        <v>192</v>
      </c>
      <c r="C343" s="3"/>
      <c r="D343" s="17" t="s">
        <v>89</v>
      </c>
      <c r="E343" s="6"/>
      <c r="F343" s="6"/>
      <c r="G343" s="6"/>
      <c r="H343" s="6"/>
    </row>
    <row r="344" spans="1:9" ht="12.75">
      <c r="A344" s="2"/>
      <c r="B344" s="1"/>
      <c r="C344" s="3" t="s">
        <v>2</v>
      </c>
      <c r="D344" s="17">
        <v>10</v>
      </c>
      <c r="E344" s="6"/>
      <c r="F344" s="24">
        <v>0</v>
      </c>
      <c r="I344" s="47">
        <f>D344*F344</f>
        <v>0</v>
      </c>
    </row>
    <row r="345" spans="1:9" ht="12.75">
      <c r="A345" s="2"/>
      <c r="B345" s="1"/>
      <c r="C345" s="3"/>
      <c r="D345" s="17"/>
      <c r="E345" s="6"/>
      <c r="F345" s="98"/>
      <c r="I345" s="99"/>
    </row>
    <row r="346" spans="1:9" ht="12.75">
      <c r="A346" s="2"/>
      <c r="B346" s="1"/>
      <c r="C346" s="3"/>
      <c r="D346" s="17"/>
      <c r="E346" s="6"/>
      <c r="F346" s="26"/>
      <c r="I346" s="57"/>
    </row>
    <row r="347" spans="1:8" ht="27.75" customHeight="1">
      <c r="A347" s="2">
        <f>A343+1</f>
        <v>8</v>
      </c>
      <c r="B347" s="1" t="s">
        <v>193</v>
      </c>
      <c r="C347" s="3"/>
      <c r="D347" s="17" t="s">
        <v>89</v>
      </c>
      <c r="E347" s="6"/>
      <c r="F347" s="6"/>
      <c r="G347" s="6"/>
      <c r="H347" s="6"/>
    </row>
    <row r="348" spans="1:9" ht="12.75">
      <c r="A348" s="2"/>
      <c r="B348" s="1"/>
      <c r="C348" s="3" t="s">
        <v>140</v>
      </c>
      <c r="D348" s="17">
        <v>1</v>
      </c>
      <c r="E348" s="6"/>
      <c r="F348" s="24">
        <v>0</v>
      </c>
      <c r="I348" s="47">
        <f>D348*F348</f>
        <v>0</v>
      </c>
    </row>
    <row r="349" spans="1:9" ht="12.75">
      <c r="A349" s="48"/>
      <c r="B349" s="24"/>
      <c r="C349" s="24"/>
      <c r="D349" s="24" t="s">
        <v>89</v>
      </c>
      <c r="E349" s="24"/>
      <c r="F349" s="94"/>
      <c r="G349" s="94"/>
      <c r="H349" s="94"/>
      <c r="I349" s="94"/>
    </row>
    <row r="350" spans="1:9" ht="12.75">
      <c r="A350" s="2"/>
      <c r="B350" s="16"/>
      <c r="C350" s="3"/>
      <c r="D350" s="22" t="s">
        <v>89</v>
      </c>
      <c r="E350" s="22"/>
      <c r="I350" s="23" t="s">
        <v>89</v>
      </c>
    </row>
    <row r="351" spans="1:11" s="46" customFormat="1" ht="13.5" thickBot="1">
      <c r="A351" s="49"/>
      <c r="B351" s="50"/>
      <c r="C351" s="51"/>
      <c r="D351" s="52" t="s">
        <v>89</v>
      </c>
      <c r="E351" s="52"/>
      <c r="F351" s="53" t="s">
        <v>3</v>
      </c>
      <c r="G351" s="53"/>
      <c r="H351" s="53"/>
      <c r="I351" s="53">
        <f>SUM(I323:I349)</f>
        <v>0</v>
      </c>
      <c r="J351" s="66"/>
      <c r="K351" s="63"/>
    </row>
    <row r="352" spans="1:11" s="46" customFormat="1" ht="13.5" thickTop="1">
      <c r="A352" s="49"/>
      <c r="B352" s="50"/>
      <c r="C352" s="51"/>
      <c r="D352" s="52"/>
      <c r="E352" s="52"/>
      <c r="F352" s="59"/>
      <c r="G352" s="59"/>
      <c r="H352" s="59"/>
      <c r="I352" s="59"/>
      <c r="J352" s="66"/>
      <c r="K352" s="63"/>
    </row>
    <row r="353" spans="1:4" ht="13.5" customHeight="1">
      <c r="A353" s="2"/>
      <c r="B353" s="1"/>
      <c r="D353" s="17" t="s">
        <v>89</v>
      </c>
    </row>
    <row r="354" spans="1:4" ht="13.5" customHeight="1">
      <c r="A354" s="28" t="s">
        <v>55</v>
      </c>
      <c r="B354" s="45" t="s">
        <v>56</v>
      </c>
      <c r="D354" s="17" t="s">
        <v>89</v>
      </c>
    </row>
    <row r="355" spans="1:4" ht="13.5" customHeight="1">
      <c r="A355" s="2"/>
      <c r="B355" s="1"/>
      <c r="D355" s="17" t="s">
        <v>89</v>
      </c>
    </row>
    <row r="356" spans="1:4" ht="13.5" customHeight="1">
      <c r="A356" s="9" t="s">
        <v>5</v>
      </c>
      <c r="B356" s="46" t="s">
        <v>57</v>
      </c>
      <c r="D356" s="17" t="s">
        <v>89</v>
      </c>
    </row>
    <row r="357" spans="1:4" ht="13.5" customHeight="1">
      <c r="A357" s="2"/>
      <c r="B357" s="1"/>
      <c r="D357" s="17" t="s">
        <v>89</v>
      </c>
    </row>
    <row r="358" spans="1:4" ht="25.5" customHeight="1">
      <c r="A358" s="2">
        <v>1</v>
      </c>
      <c r="B358" s="1" t="s">
        <v>170</v>
      </c>
      <c r="C358" s="3"/>
      <c r="D358" s="17" t="s">
        <v>89</v>
      </c>
    </row>
    <row r="359" spans="1:4" ht="15" customHeight="1">
      <c r="A359" s="2"/>
      <c r="B359" s="1" t="s">
        <v>172</v>
      </c>
      <c r="C359" s="3"/>
      <c r="D359" s="17"/>
    </row>
    <row r="360" spans="1:9" ht="13.5" customHeight="1">
      <c r="A360" s="2"/>
      <c r="B360" s="1"/>
      <c r="C360" s="3" t="s">
        <v>1</v>
      </c>
      <c r="D360" s="17">
        <v>75</v>
      </c>
      <c r="F360" s="24">
        <v>0</v>
      </c>
      <c r="I360" s="47">
        <f>D360*F360</f>
        <v>0</v>
      </c>
    </row>
    <row r="361" spans="1:6" ht="13.5" customHeight="1">
      <c r="A361" s="2"/>
      <c r="B361" s="1"/>
      <c r="C361" s="3"/>
      <c r="D361" s="17" t="s">
        <v>89</v>
      </c>
      <c r="F361" s="23" t="s">
        <v>89</v>
      </c>
    </row>
    <row r="362" spans="1:6" ht="25.5">
      <c r="A362" s="2">
        <f>A358+1</f>
        <v>2</v>
      </c>
      <c r="B362" s="1" t="s">
        <v>66</v>
      </c>
      <c r="C362" s="3"/>
      <c r="D362" s="17" t="s">
        <v>89</v>
      </c>
      <c r="F362" s="23" t="s">
        <v>89</v>
      </c>
    </row>
    <row r="363" spans="1:4" ht="12.75">
      <c r="A363" s="2"/>
      <c r="B363" s="1" t="s">
        <v>172</v>
      </c>
      <c r="C363" s="3"/>
      <c r="D363" s="17"/>
    </row>
    <row r="364" spans="1:9" ht="13.5" customHeight="1">
      <c r="A364" s="2"/>
      <c r="B364" s="1"/>
      <c r="C364" s="3" t="s">
        <v>1</v>
      </c>
      <c r="D364" s="17">
        <v>75</v>
      </c>
      <c r="F364" s="24">
        <v>0</v>
      </c>
      <c r="I364" s="47">
        <f>D364*F364</f>
        <v>0</v>
      </c>
    </row>
    <row r="365" spans="1:6" ht="13.5" customHeight="1">
      <c r="A365" s="2"/>
      <c r="B365" s="1"/>
      <c r="C365" s="3"/>
      <c r="D365" s="17" t="s">
        <v>89</v>
      </c>
      <c r="F365" s="23" t="s">
        <v>89</v>
      </c>
    </row>
    <row r="366" spans="1:6" ht="38.25">
      <c r="A366" s="2">
        <f>A362+1</f>
        <v>3</v>
      </c>
      <c r="B366" s="1" t="s">
        <v>171</v>
      </c>
      <c r="C366" s="3"/>
      <c r="D366" s="17" t="s">
        <v>89</v>
      </c>
      <c r="F366" s="23" t="s">
        <v>89</v>
      </c>
    </row>
    <row r="367" spans="1:4" ht="12.75">
      <c r="A367" s="2"/>
      <c r="B367" s="1" t="s">
        <v>172</v>
      </c>
      <c r="C367" s="3"/>
      <c r="D367" s="17"/>
    </row>
    <row r="368" spans="1:9" ht="13.5" customHeight="1">
      <c r="A368" s="2"/>
      <c r="B368" s="1"/>
      <c r="C368" s="3" t="s">
        <v>1</v>
      </c>
      <c r="D368" s="17">
        <v>150</v>
      </c>
      <c r="F368" s="24">
        <v>0</v>
      </c>
      <c r="I368" s="47">
        <f>D368*F368</f>
        <v>0</v>
      </c>
    </row>
    <row r="369" spans="1:6" ht="13.5" customHeight="1">
      <c r="A369" s="2"/>
      <c r="B369" s="1"/>
      <c r="C369" s="3"/>
      <c r="D369" s="17" t="s">
        <v>89</v>
      </c>
      <c r="F369" s="23" t="s">
        <v>89</v>
      </c>
    </row>
    <row r="370" spans="1:6" ht="25.5">
      <c r="A370" s="2">
        <f>A366+1</f>
        <v>4</v>
      </c>
      <c r="B370" s="18" t="s">
        <v>67</v>
      </c>
      <c r="C370" s="3"/>
      <c r="D370" s="17" t="s">
        <v>89</v>
      </c>
      <c r="F370" s="23" t="s">
        <v>89</v>
      </c>
    </row>
    <row r="371" spans="1:4" ht="12.75">
      <c r="A371" s="2"/>
      <c r="B371" s="1" t="s">
        <v>172</v>
      </c>
      <c r="C371" s="3"/>
      <c r="D371" s="17"/>
    </row>
    <row r="372" spans="1:9" ht="13.5" customHeight="1">
      <c r="A372" s="2"/>
      <c r="B372" s="1"/>
      <c r="C372" s="3" t="s">
        <v>1</v>
      </c>
      <c r="D372" s="17">
        <v>150</v>
      </c>
      <c r="F372" s="24">
        <v>0</v>
      </c>
      <c r="I372" s="47">
        <f>D372*F372</f>
        <v>0</v>
      </c>
    </row>
    <row r="373" spans="1:6" ht="13.5" customHeight="1">
      <c r="A373" s="2"/>
      <c r="B373" s="1"/>
      <c r="C373" s="3"/>
      <c r="D373" s="17" t="s">
        <v>89</v>
      </c>
      <c r="F373" s="23" t="s">
        <v>89</v>
      </c>
    </row>
    <row r="374" spans="1:6" ht="25.5" customHeight="1">
      <c r="A374" s="2">
        <f>A370+1</f>
        <v>5</v>
      </c>
      <c r="B374" s="1" t="s">
        <v>173</v>
      </c>
      <c r="C374" s="3"/>
      <c r="D374" s="17" t="s">
        <v>89</v>
      </c>
      <c r="F374" s="23" t="s">
        <v>89</v>
      </c>
    </row>
    <row r="375" spans="1:9" ht="13.5" customHeight="1">
      <c r="A375" s="2"/>
      <c r="B375" s="1"/>
      <c r="C375" s="3" t="s">
        <v>140</v>
      </c>
      <c r="D375" s="17">
        <v>1</v>
      </c>
      <c r="F375" s="24">
        <v>0</v>
      </c>
      <c r="I375" s="47">
        <f>D375*F375</f>
        <v>0</v>
      </c>
    </row>
    <row r="376" spans="1:9" ht="12.75">
      <c r="A376" s="48"/>
      <c r="B376" s="24"/>
      <c r="C376" s="24"/>
      <c r="D376" s="24" t="s">
        <v>89</v>
      </c>
      <c r="E376" s="24"/>
      <c r="F376" s="24" t="s">
        <v>89</v>
      </c>
      <c r="G376" s="24"/>
      <c r="H376" s="24"/>
      <c r="I376" s="24"/>
    </row>
    <row r="377" spans="1:9" ht="12.75">
      <c r="A377" s="2"/>
      <c r="B377" s="16"/>
      <c r="C377" s="3"/>
      <c r="D377" s="22" t="s">
        <v>89</v>
      </c>
      <c r="E377" s="22"/>
      <c r="I377" s="23" t="s">
        <v>89</v>
      </c>
    </row>
    <row r="378" spans="1:11" s="46" customFormat="1" ht="13.5" thickBot="1">
      <c r="A378" s="49"/>
      <c r="B378" s="50"/>
      <c r="C378" s="51"/>
      <c r="D378" s="52" t="s">
        <v>89</v>
      </c>
      <c r="E378" s="52"/>
      <c r="F378" s="53" t="s">
        <v>3</v>
      </c>
      <c r="G378" s="53"/>
      <c r="H378" s="53"/>
      <c r="I378" s="53">
        <f>SUM(I358:I376)</f>
        <v>0</v>
      </c>
      <c r="J378" s="66"/>
      <c r="K378" s="63"/>
    </row>
    <row r="379" spans="4:10" ht="13.5" customHeight="1" thickTop="1">
      <c r="D379" t="s">
        <v>89</v>
      </c>
      <c r="E379"/>
      <c r="F379"/>
      <c r="G379"/>
      <c r="H379"/>
      <c r="J379" s="63"/>
    </row>
    <row r="380" spans="1:10" ht="13.5" customHeight="1">
      <c r="A380" s="11" t="s">
        <v>7</v>
      </c>
      <c r="B380" s="46" t="s">
        <v>14</v>
      </c>
      <c r="D380" t="s">
        <v>89</v>
      </c>
      <c r="E380"/>
      <c r="F380"/>
      <c r="G380"/>
      <c r="H380"/>
      <c r="J380" s="63"/>
    </row>
    <row r="381" spans="1:10" ht="13.5" customHeight="1">
      <c r="A381" s="11"/>
      <c r="B381" s="46"/>
      <c r="E381"/>
      <c r="F381"/>
      <c r="G381"/>
      <c r="H381"/>
      <c r="J381" s="63"/>
    </row>
    <row r="382" spans="1:10" ht="13.5" customHeight="1">
      <c r="A382" s="11"/>
      <c r="B382" s="87" t="s">
        <v>155</v>
      </c>
      <c r="E382"/>
      <c r="F382"/>
      <c r="G382"/>
      <c r="H382"/>
      <c r="J382" s="63"/>
    </row>
    <row r="383" spans="1:10" ht="13.5" customHeight="1">
      <c r="A383" s="11"/>
      <c r="B383" s="7" t="s">
        <v>176</v>
      </c>
      <c r="E383"/>
      <c r="F383"/>
      <c r="G383"/>
      <c r="H383"/>
      <c r="J383" s="63"/>
    </row>
    <row r="384" spans="1:4" ht="13.5" customHeight="1">
      <c r="A384" s="2"/>
      <c r="B384" s="1"/>
      <c r="D384" s="17" t="s">
        <v>89</v>
      </c>
    </row>
    <row r="385" spans="1:4" ht="51">
      <c r="A385" s="2">
        <v>1</v>
      </c>
      <c r="B385" s="1" t="s">
        <v>174</v>
      </c>
      <c r="C385" s="3"/>
      <c r="D385" s="17" t="s">
        <v>89</v>
      </c>
    </row>
    <row r="386" spans="1:9" ht="13.5" customHeight="1">
      <c r="A386" s="2"/>
      <c r="B386" s="1"/>
      <c r="C386" s="3" t="s">
        <v>2</v>
      </c>
      <c r="D386" s="17">
        <f>17+35+26+4+1</f>
        <v>83</v>
      </c>
      <c r="F386" s="24">
        <v>0</v>
      </c>
      <c r="I386" s="47">
        <f>D386*F386</f>
        <v>0</v>
      </c>
    </row>
    <row r="387" spans="1:6" ht="13.5" customHeight="1">
      <c r="A387" s="2"/>
      <c r="B387" s="1"/>
      <c r="C387" s="3"/>
      <c r="D387" s="17" t="s">
        <v>89</v>
      </c>
      <c r="F387" s="23" t="s">
        <v>89</v>
      </c>
    </row>
    <row r="388" spans="1:6" ht="38.25">
      <c r="A388" s="2">
        <f>A385+1</f>
        <v>2</v>
      </c>
      <c r="B388" s="1" t="s">
        <v>58</v>
      </c>
      <c r="C388" s="3"/>
      <c r="D388" s="17" t="s">
        <v>89</v>
      </c>
      <c r="F388" s="23" t="s">
        <v>89</v>
      </c>
    </row>
    <row r="389" spans="1:9" ht="13.5" customHeight="1">
      <c r="A389" s="2"/>
      <c r="B389" s="1"/>
      <c r="C389" s="3" t="s">
        <v>2</v>
      </c>
      <c r="D389" s="17">
        <v>38</v>
      </c>
      <c r="F389" s="24">
        <v>0</v>
      </c>
      <c r="I389" s="47">
        <f>D389*F389</f>
        <v>0</v>
      </c>
    </row>
    <row r="390" spans="1:6" ht="13.5" customHeight="1">
      <c r="A390" s="2"/>
      <c r="B390" s="1"/>
      <c r="C390" s="3"/>
      <c r="D390" s="17" t="s">
        <v>89</v>
      </c>
      <c r="F390" s="23" t="s">
        <v>89</v>
      </c>
    </row>
    <row r="391" spans="1:6" ht="12.75">
      <c r="A391" s="2">
        <f>A388+1</f>
        <v>3</v>
      </c>
      <c r="B391" s="1" t="s">
        <v>59</v>
      </c>
      <c r="C391" s="3"/>
      <c r="D391" s="17" t="s">
        <v>89</v>
      </c>
      <c r="F391" s="23" t="s">
        <v>89</v>
      </c>
    </row>
    <row r="392" spans="1:9" ht="13.5" customHeight="1">
      <c r="A392" s="2"/>
      <c r="B392" s="1"/>
      <c r="C392" s="3" t="s">
        <v>4</v>
      </c>
      <c r="D392" s="17">
        <v>4</v>
      </c>
      <c r="F392" s="24">
        <v>0</v>
      </c>
      <c r="I392" s="47">
        <f>D392*F392</f>
        <v>0</v>
      </c>
    </row>
    <row r="393" spans="1:6" ht="13.5" customHeight="1">
      <c r="A393" s="2"/>
      <c r="B393" s="1"/>
      <c r="C393" s="3"/>
      <c r="D393" s="17" t="s">
        <v>89</v>
      </c>
      <c r="F393" s="23" t="s">
        <v>89</v>
      </c>
    </row>
    <row r="394" spans="1:6" ht="13.5" customHeight="1">
      <c r="A394" s="2">
        <f>A391+1</f>
        <v>4</v>
      </c>
      <c r="B394" s="1" t="s">
        <v>60</v>
      </c>
      <c r="C394" s="3"/>
      <c r="D394" s="17" t="s">
        <v>89</v>
      </c>
      <c r="F394" s="23" t="s">
        <v>89</v>
      </c>
    </row>
    <row r="395" spans="1:9" ht="13.5" customHeight="1">
      <c r="A395" s="2"/>
      <c r="B395" s="1"/>
      <c r="C395" s="3" t="s">
        <v>2</v>
      </c>
      <c r="D395" s="17">
        <v>27</v>
      </c>
      <c r="F395" s="24">
        <v>0</v>
      </c>
      <c r="I395" s="47">
        <f>D395*F395</f>
        <v>0</v>
      </c>
    </row>
    <row r="396" spans="1:6" ht="13.5" customHeight="1">
      <c r="A396" s="2"/>
      <c r="B396" s="1"/>
      <c r="C396" s="3"/>
      <c r="D396" s="17" t="s">
        <v>89</v>
      </c>
      <c r="F396" s="23" t="s">
        <v>89</v>
      </c>
    </row>
    <row r="397" spans="1:6" ht="13.5" customHeight="1">
      <c r="A397" s="2">
        <f>A394+1</f>
        <v>5</v>
      </c>
      <c r="B397" s="1" t="s">
        <v>61</v>
      </c>
      <c r="C397" s="3"/>
      <c r="D397" s="17" t="s">
        <v>89</v>
      </c>
      <c r="F397" s="23" t="s">
        <v>89</v>
      </c>
    </row>
    <row r="398" spans="1:9" ht="13.5" customHeight="1">
      <c r="A398" s="2"/>
      <c r="B398" s="1"/>
      <c r="C398" s="3" t="s">
        <v>4</v>
      </c>
      <c r="D398" s="17">
        <v>2</v>
      </c>
      <c r="F398" s="24">
        <v>0</v>
      </c>
      <c r="I398" s="47">
        <f>D398*F398</f>
        <v>0</v>
      </c>
    </row>
    <row r="399" spans="1:6" ht="13.5" customHeight="1">
      <c r="A399" s="2"/>
      <c r="B399" s="1"/>
      <c r="C399" s="3"/>
      <c r="D399" s="17" t="s">
        <v>89</v>
      </c>
      <c r="F399" s="23" t="s">
        <v>89</v>
      </c>
    </row>
    <row r="400" spans="1:6" ht="25.5">
      <c r="A400" s="2">
        <f>A397+1</f>
        <v>6</v>
      </c>
      <c r="B400" s="1" t="s">
        <v>69</v>
      </c>
      <c r="C400" s="3"/>
      <c r="D400" s="17" t="s">
        <v>89</v>
      </c>
      <c r="F400" s="23" t="s">
        <v>89</v>
      </c>
    </row>
    <row r="401" spans="1:9" ht="13.5" customHeight="1">
      <c r="A401" s="2"/>
      <c r="B401" s="1"/>
      <c r="C401" s="3" t="s">
        <v>4</v>
      </c>
      <c r="D401" s="17">
        <v>200</v>
      </c>
      <c r="F401" s="24">
        <v>0</v>
      </c>
      <c r="I401" s="47">
        <f>D401*F401</f>
        <v>0</v>
      </c>
    </row>
    <row r="402" spans="1:6" ht="13.5" customHeight="1">
      <c r="A402" s="2"/>
      <c r="B402" s="1"/>
      <c r="C402" s="3"/>
      <c r="D402" s="17" t="s">
        <v>89</v>
      </c>
      <c r="F402" s="23" t="s">
        <v>89</v>
      </c>
    </row>
    <row r="403" spans="1:6" ht="25.5">
      <c r="A403" s="2">
        <f>A400+1</f>
        <v>7</v>
      </c>
      <c r="B403" s="1" t="s">
        <v>68</v>
      </c>
      <c r="C403" s="3"/>
      <c r="D403" s="17" t="s">
        <v>89</v>
      </c>
      <c r="F403" s="23" t="s">
        <v>89</v>
      </c>
    </row>
    <row r="404" spans="1:4" ht="12.75">
      <c r="A404" s="2"/>
      <c r="B404" s="1" t="s">
        <v>172</v>
      </c>
      <c r="C404" s="3"/>
      <c r="D404" s="17"/>
    </row>
    <row r="405" spans="1:9" ht="13.5" customHeight="1">
      <c r="A405" s="2"/>
      <c r="B405" s="1"/>
      <c r="C405" s="3" t="s">
        <v>2</v>
      </c>
      <c r="D405" s="17">
        <v>10</v>
      </c>
      <c r="F405" s="24">
        <v>0</v>
      </c>
      <c r="I405" s="47">
        <f>D405*F405</f>
        <v>0</v>
      </c>
    </row>
    <row r="406" spans="1:6" ht="13.5" customHeight="1">
      <c r="A406" s="2"/>
      <c r="B406" s="1"/>
      <c r="C406" s="3"/>
      <c r="D406" s="17" t="s">
        <v>89</v>
      </c>
      <c r="F406" s="23" t="s">
        <v>89</v>
      </c>
    </row>
    <row r="407" spans="1:6" ht="38.25">
      <c r="A407" s="2">
        <f>A403+1</f>
        <v>8</v>
      </c>
      <c r="B407" s="1" t="s">
        <v>175</v>
      </c>
      <c r="C407" s="3"/>
      <c r="D407" s="17" t="s">
        <v>89</v>
      </c>
      <c r="F407" s="23" t="s">
        <v>89</v>
      </c>
    </row>
    <row r="408" spans="1:9" ht="13.5" customHeight="1">
      <c r="A408" s="2"/>
      <c r="B408" s="1"/>
      <c r="C408" s="3" t="s">
        <v>2</v>
      </c>
      <c r="D408" s="17">
        <v>9</v>
      </c>
      <c r="F408" s="24">
        <v>0</v>
      </c>
      <c r="I408" s="47">
        <f>D408*F408</f>
        <v>0</v>
      </c>
    </row>
    <row r="409" spans="1:6" ht="13.5" customHeight="1">
      <c r="A409" s="2"/>
      <c r="B409" s="1"/>
      <c r="C409" s="3"/>
      <c r="D409" s="17" t="s">
        <v>89</v>
      </c>
      <c r="F409" s="23" t="s">
        <v>89</v>
      </c>
    </row>
    <row r="410" spans="1:6" ht="28.5" customHeight="1">
      <c r="A410" s="2">
        <f>A407+1</f>
        <v>9</v>
      </c>
      <c r="B410" s="18" t="s">
        <v>177</v>
      </c>
      <c r="C410" s="3"/>
      <c r="D410" t="s">
        <v>89</v>
      </c>
      <c r="E410" s="26"/>
      <c r="F410" s="23" t="s">
        <v>89</v>
      </c>
    </row>
    <row r="411" spans="1:5" ht="12.75">
      <c r="A411" s="2"/>
      <c r="B411" s="1" t="s">
        <v>172</v>
      </c>
      <c r="C411" s="3"/>
      <c r="E411" s="26"/>
    </row>
    <row r="412" spans="1:9" ht="12.75">
      <c r="A412" s="2"/>
      <c r="B412" s="1"/>
      <c r="C412" s="3" t="s">
        <v>4</v>
      </c>
      <c r="D412" s="20">
        <v>1</v>
      </c>
      <c r="E412" s="26"/>
      <c r="F412" s="24">
        <v>0</v>
      </c>
      <c r="I412" s="47">
        <f>D412*F412</f>
        <v>0</v>
      </c>
    </row>
    <row r="413" spans="1:9" ht="12.75">
      <c r="A413" s="2"/>
      <c r="B413" s="1"/>
      <c r="C413" s="3"/>
      <c r="D413" s="20"/>
      <c r="E413" s="26"/>
      <c r="F413" s="26"/>
      <c r="I413" s="57"/>
    </row>
    <row r="414" spans="1:9" ht="38.25">
      <c r="A414" s="2">
        <f>A410+1</f>
        <v>10</v>
      </c>
      <c r="B414" s="18" t="s">
        <v>102</v>
      </c>
      <c r="C414" s="3"/>
      <c r="E414" s="26"/>
      <c r="F414" s="26" t="s">
        <v>89</v>
      </c>
      <c r="G414" s="26"/>
      <c r="H414" s="26"/>
      <c r="I414" s="82"/>
    </row>
    <row r="415" spans="1:9" ht="12.75">
      <c r="A415" s="2"/>
      <c r="B415" s="1"/>
      <c r="C415" s="3" t="s">
        <v>103</v>
      </c>
      <c r="D415" s="20">
        <v>2</v>
      </c>
      <c r="E415" s="26"/>
      <c r="F415" s="24">
        <v>0</v>
      </c>
      <c r="I415" s="47">
        <f>D415*F415</f>
        <v>0</v>
      </c>
    </row>
    <row r="416" spans="1:9" ht="12.75">
      <c r="A416" s="48"/>
      <c r="B416" s="24"/>
      <c r="C416" s="24"/>
      <c r="D416" s="24"/>
      <c r="E416" s="24"/>
      <c r="F416" s="24"/>
      <c r="G416" s="24"/>
      <c r="H416" s="24"/>
      <c r="I416" s="24"/>
    </row>
    <row r="417" spans="1:9" ht="12.75">
      <c r="A417" s="2"/>
      <c r="B417" s="16"/>
      <c r="C417" s="3"/>
      <c r="D417" s="22"/>
      <c r="E417" s="22"/>
      <c r="I417" s="23" t="s">
        <v>89</v>
      </c>
    </row>
    <row r="418" spans="1:11" s="46" customFormat="1" ht="13.5" thickBot="1">
      <c r="A418" s="49"/>
      <c r="B418" s="50"/>
      <c r="C418" s="51"/>
      <c r="D418" s="52"/>
      <c r="E418" s="52"/>
      <c r="F418" s="53" t="s">
        <v>3</v>
      </c>
      <c r="G418" s="53"/>
      <c r="H418" s="53"/>
      <c r="I418" s="53">
        <f>SUM(I385:I416)</f>
        <v>0</v>
      </c>
      <c r="J418" s="66"/>
      <c r="K418" s="65"/>
    </row>
    <row r="419" spans="1:8" ht="13.5" thickTop="1">
      <c r="A419" s="15"/>
      <c r="B419" s="14"/>
      <c r="E419" s="26"/>
      <c r="F419" s="26"/>
      <c r="G419" s="26"/>
      <c r="H419" s="26"/>
    </row>
    <row r="420" spans="1:8" ht="12.75">
      <c r="A420" s="28" t="s">
        <v>63</v>
      </c>
      <c r="B420" s="45" t="s">
        <v>64</v>
      </c>
      <c r="E420" s="26"/>
      <c r="F420" s="26"/>
      <c r="G420" s="26"/>
      <c r="H420" s="26"/>
    </row>
    <row r="421" spans="1:8" ht="12.75">
      <c r="A421" s="15"/>
      <c r="B421" s="12"/>
      <c r="E421" s="26"/>
      <c r="F421" s="26"/>
      <c r="G421" s="26"/>
      <c r="H421" s="26"/>
    </row>
    <row r="422" spans="1:8" ht="12.75">
      <c r="A422" s="15" t="s">
        <v>5</v>
      </c>
      <c r="B422" s="46" t="s">
        <v>90</v>
      </c>
      <c r="E422" s="26"/>
      <c r="F422" s="26" t="s">
        <v>89</v>
      </c>
      <c r="G422" s="26"/>
      <c r="H422" s="26"/>
    </row>
    <row r="423" spans="1:8" ht="12.75">
      <c r="A423" s="15"/>
      <c r="B423" s="46"/>
      <c r="E423" s="26"/>
      <c r="F423" s="26"/>
      <c r="G423" s="26"/>
      <c r="H423" s="26"/>
    </row>
    <row r="424" spans="1:8" ht="38.25">
      <c r="A424" s="15" t="s">
        <v>0</v>
      </c>
      <c r="B424" s="18" t="s">
        <v>91</v>
      </c>
      <c r="E424" s="26"/>
      <c r="F424" s="26"/>
      <c r="G424" s="26"/>
      <c r="H424" s="26"/>
    </row>
    <row r="425" spans="1:9" ht="12.75">
      <c r="A425" s="15"/>
      <c r="B425" s="18"/>
      <c r="C425" s="3" t="s">
        <v>140</v>
      </c>
      <c r="D425" s="86">
        <v>0.15</v>
      </c>
      <c r="E425" s="26"/>
      <c r="F425" s="24">
        <f>I191+I226+I262+I285+I308+I319+I378+I418</f>
        <v>0</v>
      </c>
      <c r="I425" s="47">
        <f>D425*F425</f>
        <v>0</v>
      </c>
    </row>
    <row r="426" spans="1:9" ht="12.75">
      <c r="A426" s="88"/>
      <c r="B426" s="89"/>
      <c r="C426" s="90"/>
      <c r="D426" s="91"/>
      <c r="E426" s="91"/>
      <c r="F426" s="92"/>
      <c r="G426" s="92"/>
      <c r="H426" s="92"/>
      <c r="I426" s="92"/>
    </row>
    <row r="427" spans="1:11" s="46" customFormat="1" ht="13.5" thickBot="1">
      <c r="A427" s="49"/>
      <c r="B427" s="50"/>
      <c r="C427" s="51"/>
      <c r="D427" s="52"/>
      <c r="E427" s="52"/>
      <c r="F427" s="53" t="s">
        <v>3</v>
      </c>
      <c r="G427" s="53"/>
      <c r="H427" s="53"/>
      <c r="I427" s="53">
        <f>SUM(I425:I426)</f>
        <v>0</v>
      </c>
      <c r="J427" s="66"/>
      <c r="K427" s="65"/>
    </row>
    <row r="428" spans="1:11" s="46" customFormat="1" ht="13.5" thickTop="1">
      <c r="A428" s="49"/>
      <c r="B428" s="50"/>
      <c r="C428" s="51"/>
      <c r="D428" s="52"/>
      <c r="E428" s="52"/>
      <c r="F428" s="59"/>
      <c r="G428" s="59"/>
      <c r="H428" s="59"/>
      <c r="I428" s="59"/>
      <c r="J428" s="66"/>
      <c r="K428" s="65"/>
    </row>
    <row r="429" spans="1:11" s="46" customFormat="1" ht="12.75">
      <c r="A429" s="49"/>
      <c r="B429" s="50"/>
      <c r="C429" s="51"/>
      <c r="D429" s="52"/>
      <c r="E429" s="52"/>
      <c r="F429" s="59"/>
      <c r="G429" s="59"/>
      <c r="H429" s="59"/>
      <c r="I429" s="59"/>
      <c r="J429" s="66"/>
      <c r="K429" s="65"/>
    </row>
    <row r="430" spans="1:9" ht="12.75">
      <c r="A430" s="72"/>
      <c r="B430" s="72"/>
      <c r="C430" s="72"/>
      <c r="D430" s="72"/>
      <c r="E430" s="73"/>
      <c r="F430" s="73"/>
      <c r="G430" s="73"/>
      <c r="H430" s="73"/>
      <c r="I430" s="72"/>
    </row>
    <row r="432" spans="2:10" ht="12.75">
      <c r="B432" s="10" t="s">
        <v>10</v>
      </c>
      <c r="C432" s="3"/>
      <c r="E432" s="6"/>
      <c r="F432" s="6"/>
      <c r="G432" s="6"/>
      <c r="H432" s="6"/>
      <c r="J432" s="71"/>
    </row>
    <row r="433" spans="2:10" ht="12.75">
      <c r="B433" s="10"/>
      <c r="C433" s="3"/>
      <c r="E433" s="6"/>
      <c r="F433" s="6"/>
      <c r="G433" s="6"/>
      <c r="H433" s="6"/>
      <c r="J433" s="71"/>
    </row>
    <row r="434" spans="1:10" ht="12.75">
      <c r="A434" s="9" t="s">
        <v>62</v>
      </c>
      <c r="B434" s="10" t="s">
        <v>65</v>
      </c>
      <c r="C434" s="3"/>
      <c r="E434" s="6"/>
      <c r="F434" s="6"/>
      <c r="G434" s="6"/>
      <c r="H434" s="6"/>
      <c r="J434" s="71"/>
    </row>
    <row r="435" spans="3:10" ht="12.75">
      <c r="C435" s="3"/>
      <c r="E435" s="6"/>
      <c r="F435" s="6"/>
      <c r="G435" s="6"/>
      <c r="H435" s="6"/>
      <c r="J435" s="71"/>
    </row>
    <row r="436" spans="1:10" ht="12.75">
      <c r="A436" s="14" t="str">
        <f>A20</f>
        <v>I.</v>
      </c>
      <c r="B436" s="14" t="str">
        <f>B20</f>
        <v>Gradbena dela</v>
      </c>
      <c r="C436" s="3"/>
      <c r="E436" s="6"/>
      <c r="F436" s="6"/>
      <c r="G436" s="6"/>
      <c r="H436" s="6"/>
      <c r="I436" s="47">
        <f>I191</f>
        <v>0</v>
      </c>
      <c r="J436" s="71"/>
    </row>
    <row r="437" spans="1:10" ht="12.75">
      <c r="A437" s="13"/>
      <c r="B437" s="14"/>
      <c r="C437" s="3"/>
      <c r="E437" s="6"/>
      <c r="F437" s="6"/>
      <c r="G437" s="6"/>
      <c r="H437" s="6"/>
      <c r="J437" s="71"/>
    </row>
    <row r="438" spans="1:10" ht="12.75">
      <c r="A438" s="14" t="str">
        <f>A193</f>
        <v>II.</v>
      </c>
      <c r="B438" s="14" t="str">
        <f>B193</f>
        <v>Restavratorska dela:</v>
      </c>
      <c r="C438" s="3"/>
      <c r="E438" s="6"/>
      <c r="F438" s="6"/>
      <c r="G438" s="6"/>
      <c r="H438" s="6"/>
      <c r="I438" s="47">
        <f>I226</f>
        <v>0</v>
      </c>
      <c r="J438" s="71"/>
    </row>
    <row r="439" spans="1:10" ht="12.75">
      <c r="A439" s="15"/>
      <c r="B439" s="14"/>
      <c r="C439" s="3"/>
      <c r="E439" s="6"/>
      <c r="F439" s="6"/>
      <c r="G439" s="6"/>
      <c r="H439" s="6"/>
      <c r="J439" s="71"/>
    </row>
    <row r="440" spans="1:10" ht="15.75" customHeight="1">
      <c r="A440" s="16" t="str">
        <f>A228</f>
        <v>III.</v>
      </c>
      <c r="B440" s="16" t="str">
        <f>B228</f>
        <v>Slikopleskarska dela:</v>
      </c>
      <c r="C440" s="3"/>
      <c r="E440" s="6"/>
      <c r="F440" s="6"/>
      <c r="G440" s="6"/>
      <c r="H440" s="6"/>
      <c r="I440" s="47">
        <f>I262</f>
        <v>0</v>
      </c>
      <c r="J440" s="71"/>
    </row>
    <row r="441" spans="1:10" ht="12.75">
      <c r="A441" s="15"/>
      <c r="B441" s="16"/>
      <c r="C441" s="3"/>
      <c r="E441" s="8"/>
      <c r="F441" s="6"/>
      <c r="G441" s="8"/>
      <c r="H441" s="8"/>
      <c r="J441" s="71"/>
    </row>
    <row r="442" spans="1:10" ht="15" customHeight="1">
      <c r="A442" s="16" t="str">
        <f>A264</f>
        <v>IV.</v>
      </c>
      <c r="B442" s="16" t="str">
        <f>B264</f>
        <v>Kleparska dela:</v>
      </c>
      <c r="C442" s="3"/>
      <c r="E442" s="8"/>
      <c r="F442" s="6"/>
      <c r="G442" s="8"/>
      <c r="H442" s="8"/>
      <c r="I442" s="47">
        <f>I285</f>
        <v>0</v>
      </c>
      <c r="J442" s="71"/>
    </row>
    <row r="443" spans="1:10" ht="12.75">
      <c r="A443" s="15"/>
      <c r="B443" s="16"/>
      <c r="C443" s="3"/>
      <c r="E443" s="8"/>
      <c r="F443" s="6"/>
      <c r="G443" s="8"/>
      <c r="H443" s="8"/>
      <c r="J443" s="71"/>
    </row>
    <row r="444" spans="1:10" ht="12.75">
      <c r="A444" s="14" t="str">
        <f>A287</f>
        <v>V.</v>
      </c>
      <c r="B444" s="14" t="str">
        <f>B287</f>
        <v>Ključavničarska dela:</v>
      </c>
      <c r="C444" s="3"/>
      <c r="E444" s="8"/>
      <c r="F444" s="6"/>
      <c r="G444" s="8"/>
      <c r="H444" s="8"/>
      <c r="I444" s="47">
        <f>I308</f>
        <v>0</v>
      </c>
      <c r="J444" s="71"/>
    </row>
    <row r="445" spans="1:10" ht="12.75">
      <c r="A445" s="15"/>
      <c r="B445" s="16"/>
      <c r="C445" s="3"/>
      <c r="E445" s="8"/>
      <c r="F445" s="6"/>
      <c r="G445" s="8"/>
      <c r="H445" s="8"/>
      <c r="J445" s="71"/>
    </row>
    <row r="446" spans="1:10" ht="12.75">
      <c r="A446" s="14" t="str">
        <f>A310</f>
        <v>VI.</v>
      </c>
      <c r="B446" s="14" t="str">
        <f>B310</f>
        <v>Mizarska dela:</v>
      </c>
      <c r="C446" s="3"/>
      <c r="E446" s="6"/>
      <c r="F446" s="6"/>
      <c r="G446" s="6"/>
      <c r="H446" s="6"/>
      <c r="I446" s="47">
        <f>I319</f>
        <v>0</v>
      </c>
      <c r="J446" s="71"/>
    </row>
    <row r="447" spans="1:10" ht="12.75">
      <c r="A447" s="14"/>
      <c r="B447" s="14"/>
      <c r="C447" s="3"/>
      <c r="E447" s="6"/>
      <c r="F447" s="6"/>
      <c r="G447" s="6"/>
      <c r="H447" s="6"/>
      <c r="I447" s="93"/>
      <c r="J447" s="71"/>
    </row>
    <row r="448" spans="1:10" ht="12.75">
      <c r="A448" s="14" t="str">
        <f>A321</f>
        <v>VII.</v>
      </c>
      <c r="B448" s="14" t="str">
        <f>B321</f>
        <v>Razna dela - vrtiček</v>
      </c>
      <c r="C448" s="3"/>
      <c r="E448" s="6"/>
      <c r="F448" s="6"/>
      <c r="G448" s="6"/>
      <c r="H448" s="6"/>
      <c r="I448" s="47">
        <f>I351</f>
        <v>0</v>
      </c>
      <c r="J448" s="71"/>
    </row>
    <row r="449" spans="1:9" ht="12.75">
      <c r="A449" s="48"/>
      <c r="B449" s="24"/>
      <c r="C449" s="24"/>
      <c r="D449" s="24"/>
      <c r="E449" s="24"/>
      <c r="F449" s="24"/>
      <c r="G449" s="24"/>
      <c r="H449" s="24"/>
      <c r="I449" s="94"/>
    </row>
    <row r="450" spans="1:9" ht="12.75">
      <c r="A450" s="2"/>
      <c r="B450" s="16"/>
      <c r="C450" s="3"/>
      <c r="D450" s="22"/>
      <c r="E450" s="22"/>
      <c r="I450" s="23" t="s">
        <v>89</v>
      </c>
    </row>
    <row r="451" spans="1:11" s="46" customFormat="1" ht="13.5" thickBot="1">
      <c r="A451" s="49"/>
      <c r="B451" s="50"/>
      <c r="C451" s="51"/>
      <c r="D451" s="52"/>
      <c r="E451" s="52"/>
      <c r="F451" s="53" t="s">
        <v>3</v>
      </c>
      <c r="G451" s="53"/>
      <c r="H451" s="53"/>
      <c r="I451" s="53">
        <f>SUM(I434:I449)</f>
        <v>0</v>
      </c>
      <c r="J451" s="66"/>
      <c r="K451" s="65"/>
    </row>
    <row r="452" spans="1:10" ht="13.5" thickTop="1">
      <c r="A452" s="15"/>
      <c r="B452" s="14"/>
      <c r="C452" s="3"/>
      <c r="E452" s="6"/>
      <c r="F452" s="6"/>
      <c r="G452" s="6"/>
      <c r="H452" s="6"/>
      <c r="J452" s="71"/>
    </row>
    <row r="453" spans="1:10" ht="12.75">
      <c r="A453" s="11" t="s">
        <v>55</v>
      </c>
      <c r="B453" s="12" t="s">
        <v>56</v>
      </c>
      <c r="C453" s="3"/>
      <c r="E453" s="6"/>
      <c r="F453" s="6"/>
      <c r="G453" s="6"/>
      <c r="H453" s="6"/>
      <c r="J453" s="71"/>
    </row>
    <row r="454" spans="1:10" ht="12.75">
      <c r="A454" s="2"/>
      <c r="B454" s="1"/>
      <c r="C454" s="3"/>
      <c r="E454" s="6"/>
      <c r="F454" s="6"/>
      <c r="G454" s="6"/>
      <c r="H454" s="6"/>
      <c r="J454" s="71"/>
    </row>
    <row r="455" spans="1:10" ht="12.75">
      <c r="A455" s="14" t="str">
        <f>A356</f>
        <v>I.</v>
      </c>
      <c r="B455" s="14" t="str">
        <f>B356</f>
        <v>Krovska dela</v>
      </c>
      <c r="C455" s="3"/>
      <c r="E455" s="6"/>
      <c r="F455" s="6"/>
      <c r="G455" s="6"/>
      <c r="H455" s="6"/>
      <c r="I455" s="47">
        <f>I378</f>
        <v>0</v>
      </c>
      <c r="J455" s="71"/>
    </row>
    <row r="456" spans="1:10" ht="12.75">
      <c r="A456" s="15"/>
      <c r="B456" s="14"/>
      <c r="C456" s="3"/>
      <c r="E456" s="6"/>
      <c r="F456" s="6"/>
      <c r="G456" s="6"/>
      <c r="H456" s="6"/>
      <c r="J456" s="71"/>
    </row>
    <row r="457" spans="1:10" ht="15.75" customHeight="1">
      <c r="A457" s="16" t="str">
        <f>A380</f>
        <v>II.</v>
      </c>
      <c r="B457" s="16" t="str">
        <f>B380</f>
        <v>Kleparska dela</v>
      </c>
      <c r="C457" s="3"/>
      <c r="E457" s="6"/>
      <c r="F457" s="6"/>
      <c r="G457" s="6"/>
      <c r="H457" s="6"/>
      <c r="I457" s="47">
        <f>I418</f>
        <v>0</v>
      </c>
      <c r="J457" s="71"/>
    </row>
    <row r="458" spans="1:9" ht="12.75">
      <c r="A458" s="48"/>
      <c r="B458" s="24"/>
      <c r="C458" s="24"/>
      <c r="D458" s="24"/>
      <c r="E458" s="24"/>
      <c r="F458" s="24"/>
      <c r="G458" s="24"/>
      <c r="H458" s="24"/>
      <c r="I458" s="24"/>
    </row>
    <row r="459" spans="1:9" ht="12.75">
      <c r="A459" s="2"/>
      <c r="B459" s="16"/>
      <c r="C459" s="3"/>
      <c r="D459" s="22"/>
      <c r="E459" s="22"/>
      <c r="I459" s="23" t="s">
        <v>89</v>
      </c>
    </row>
    <row r="460" spans="1:11" s="46" customFormat="1" ht="13.5" thickBot="1">
      <c r="A460" s="49"/>
      <c r="B460" s="50"/>
      <c r="C460" s="51"/>
      <c r="D460" s="52"/>
      <c r="E460" s="52"/>
      <c r="F460" s="53" t="s">
        <v>3</v>
      </c>
      <c r="G460" s="53"/>
      <c r="H460" s="53"/>
      <c r="I460" s="53">
        <f>SUM(I454:I458)</f>
        <v>0</v>
      </c>
      <c r="J460" s="66"/>
      <c r="K460" s="65"/>
    </row>
    <row r="461" spans="1:10" ht="13.5" thickTop="1">
      <c r="A461" s="15"/>
      <c r="B461" s="14"/>
      <c r="C461" s="3"/>
      <c r="E461" s="6"/>
      <c r="F461" s="6"/>
      <c r="G461" s="6"/>
      <c r="H461" s="6"/>
      <c r="J461" s="71"/>
    </row>
    <row r="462" spans="2:10" ht="12.75">
      <c r="B462" s="16"/>
      <c r="C462" s="3"/>
      <c r="E462" s="6"/>
      <c r="F462" s="6"/>
      <c r="G462" s="6"/>
      <c r="H462" s="6"/>
      <c r="J462" s="71"/>
    </row>
    <row r="463" spans="1:10" ht="12.75">
      <c r="A463" s="11" t="s">
        <v>63</v>
      </c>
      <c r="B463" s="12" t="s">
        <v>64</v>
      </c>
      <c r="C463" s="3"/>
      <c r="E463" s="8"/>
      <c r="F463" s="6"/>
      <c r="G463" s="8"/>
      <c r="H463" s="8"/>
      <c r="I463" s="57" t="s">
        <v>89</v>
      </c>
      <c r="J463" s="71"/>
    </row>
    <row r="464" spans="1:10" ht="12.75">
      <c r="A464" s="11"/>
      <c r="B464" s="12"/>
      <c r="C464" s="3"/>
      <c r="E464" s="8"/>
      <c r="F464" s="6"/>
      <c r="G464" s="8"/>
      <c r="H464" s="8"/>
      <c r="I464" s="57"/>
      <c r="J464" s="71"/>
    </row>
    <row r="465" spans="1:10" ht="12.75">
      <c r="A465" s="14" t="str">
        <f>A422</f>
        <v>I.</v>
      </c>
      <c r="B465" s="14" t="str">
        <f>B422</f>
        <v>Ostala dela</v>
      </c>
      <c r="C465" s="3"/>
      <c r="E465" s="6"/>
      <c r="F465" s="6"/>
      <c r="G465" s="6"/>
      <c r="H465" s="6"/>
      <c r="I465" s="47">
        <f>I427</f>
        <v>0</v>
      </c>
      <c r="J465" s="71"/>
    </row>
    <row r="466" spans="1:9" ht="12.75">
      <c r="A466" s="48"/>
      <c r="B466" s="24"/>
      <c r="C466" s="24"/>
      <c r="D466" s="24"/>
      <c r="E466" s="24"/>
      <c r="F466" s="24"/>
      <c r="G466" s="24"/>
      <c r="H466" s="24"/>
      <c r="I466" s="24"/>
    </row>
    <row r="467" spans="1:9" ht="12.75">
      <c r="A467" s="2"/>
      <c r="B467" s="16"/>
      <c r="C467" s="3"/>
      <c r="D467" s="22"/>
      <c r="E467" s="22"/>
      <c r="I467" s="23" t="s">
        <v>89</v>
      </c>
    </row>
    <row r="468" spans="1:11" s="46" customFormat="1" ht="13.5" thickBot="1">
      <c r="A468" s="49"/>
      <c r="B468" s="50"/>
      <c r="C468" s="51"/>
      <c r="D468" s="52"/>
      <c r="E468" s="52"/>
      <c r="F468" s="53" t="s">
        <v>3</v>
      </c>
      <c r="G468" s="53"/>
      <c r="H468" s="53"/>
      <c r="I468" s="53">
        <f>SUM(I463:I467)</f>
        <v>0</v>
      </c>
      <c r="J468" s="66"/>
      <c r="K468" s="65"/>
    </row>
    <row r="469" ht="13.5" thickTop="1"/>
    <row r="470" spans="1:9" ht="13.5" thickBot="1">
      <c r="A470" s="54"/>
      <c r="B470" s="54"/>
      <c r="C470" s="54"/>
      <c r="D470" s="54"/>
      <c r="E470" s="55"/>
      <c r="F470" s="55"/>
      <c r="G470" s="55"/>
      <c r="H470" s="55"/>
      <c r="I470" s="54"/>
    </row>
    <row r="471" spans="1:9" ht="14.25" thickBot="1" thickTop="1">
      <c r="A471" s="54"/>
      <c r="B471" s="54" t="s">
        <v>71</v>
      </c>
      <c r="C471" s="54"/>
      <c r="D471" s="54"/>
      <c r="E471" s="55"/>
      <c r="F471" s="55" t="s">
        <v>89</v>
      </c>
      <c r="G471" s="55"/>
      <c r="H471" s="55"/>
      <c r="I471" s="56">
        <f>I451+I460+I468</f>
        <v>0</v>
      </c>
    </row>
    <row r="472" ht="13.5" thickTop="1"/>
  </sheetData>
  <sheetProtection/>
  <printOptions/>
  <pageMargins left="0.5118110236220472" right="0.75" top="0.65" bottom="0.54" header="0.11811023622047245" footer="0"/>
  <pageSetup horizontalDpi="200" verticalDpi="200" orientation="portrait" paperSize="9" scale="94" r:id="rId1"/>
  <headerFooter alignWithMargins="0">
    <oddFooter>&amp;CStran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dc:creator>
  <cp:keywords/>
  <dc:description/>
  <cp:lastModifiedBy>Roman</cp:lastModifiedBy>
  <cp:lastPrinted>2009-08-05T08:22:03Z</cp:lastPrinted>
  <dcterms:created xsi:type="dcterms:W3CDTF">1998-10-19T19:37:15Z</dcterms:created>
  <dcterms:modified xsi:type="dcterms:W3CDTF">2010-02-16T10:40:21Z</dcterms:modified>
  <cp:category/>
  <cp:version/>
  <cp:contentType/>
  <cp:contentStatus/>
</cp:coreProperties>
</file>