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75" yWindow="65491" windowWidth="11340" windowHeight="6795" tabRatio="816" activeTab="3"/>
  </bookViews>
  <sheets>
    <sheet name="Naslovna stran" sheetId="1" r:id="rId1"/>
    <sheet name="Rekapitualcija" sheetId="2" r:id="rId2"/>
    <sheet name="Splošni opis" sheetId="3" r:id="rId3"/>
    <sheet name="Popis" sheetId="4" r:id="rId4"/>
  </sheets>
  <definedNames>
    <definedName name="_xlnm.Print_Area" localSheetId="3">'Popis'!$A$1:$F$61</definedName>
  </definedNames>
  <calcPr fullCalcOnLoad="1"/>
</workbook>
</file>

<file path=xl/sharedStrings.xml><?xml version="1.0" encoding="utf-8"?>
<sst xmlns="http://schemas.openxmlformats.org/spreadsheetml/2006/main" count="169" uniqueCount="114">
  <si>
    <t>cena</t>
  </si>
  <si>
    <t>opis</t>
  </si>
  <si>
    <t>enota</t>
  </si>
  <si>
    <t>poz.</t>
  </si>
  <si>
    <t>cena/en.</t>
  </si>
  <si>
    <t>1.</t>
  </si>
  <si>
    <t>m2</t>
  </si>
  <si>
    <t>2.</t>
  </si>
  <si>
    <t>m1</t>
  </si>
  <si>
    <t>3.</t>
  </si>
  <si>
    <t>4.</t>
  </si>
  <si>
    <t xml:space="preserve">količina </t>
  </si>
  <si>
    <t>kos</t>
  </si>
  <si>
    <t>Naziv objekta:</t>
  </si>
  <si>
    <t>Naslov:</t>
  </si>
  <si>
    <t>Vrsta del:</t>
  </si>
  <si>
    <t>Vsebina:</t>
  </si>
  <si>
    <t>Splošni opis del</t>
  </si>
  <si>
    <t>Popis del</t>
  </si>
  <si>
    <t>Naročnik:</t>
  </si>
  <si>
    <t>Investitor:</t>
  </si>
  <si>
    <t>Mestna občina Ljubljana, Mestni trg 1, 1000 Ljubljana</t>
  </si>
  <si>
    <t>IMOS d.d., Fajfarjeva 33, P.P. 2599, 1001 Ljubljana</t>
  </si>
  <si>
    <t>Skupna rekapitulacija</t>
  </si>
  <si>
    <t xml:space="preserve">Skupna rekapitualcija </t>
  </si>
  <si>
    <t>a)</t>
  </si>
  <si>
    <t>Rušitvena dela</t>
  </si>
  <si>
    <t>b)</t>
  </si>
  <si>
    <t>Krovsko-kleparksa dela</t>
  </si>
  <si>
    <t>SKUPAJ</t>
  </si>
  <si>
    <t>Splošni opis</t>
  </si>
  <si>
    <t>-</t>
  </si>
  <si>
    <t>c)</t>
  </si>
  <si>
    <t>kpl</t>
  </si>
  <si>
    <t>Krovsko-kleparska dela</t>
  </si>
  <si>
    <t>SKUPAJ RUŠITVENA DELA</t>
  </si>
  <si>
    <t>V ceno krovsko-kleparskih del so zajeta tudi naslednja dela:</t>
  </si>
  <si>
    <t>Dobava in vgradnja paropropustne in vodoodporne sekundarne folije s pritrdilnim materialom in pomožnimi deli.</t>
  </si>
  <si>
    <t>Razna nepredvidena dela</t>
  </si>
  <si>
    <t>Dobava in montaža strelovodne inštalacije iz Al žice skupaj z vsemi pomožnimi deli in elementi z opravljenimi meritvami upornosti, ki je predpisana za tovrstne objekte.</t>
  </si>
  <si>
    <t>Meritev strelovodne instalacije je potrebno oddati v treh originalnih izvodih.</t>
  </si>
  <si>
    <t>Dobava in vgradnja kovinske plastificirane prezračevalne mreže.</t>
  </si>
  <si>
    <t>Skladiščenje azbestnocementnih odpadkov na javni deponiji skladno s pravilnikom o ravnanju z azbestnimi odpadki z vsemi pomožnimi deli ter plačilom ekoloških pristojbin - takse.</t>
  </si>
  <si>
    <t>Transport embaliranih azbestnocementnih odpadkov na javno deponijo skladno s pravilnikom, ki velja za prevoz nevarnih snovi z vsemi pomožnimi deli.</t>
  </si>
  <si>
    <t>Nakladanje in razkladanje embaliranih azbestnih strešnih odpadkov na tovorno vozilo skladno s pravilnikom, ki velja za prevoz nevarnih snovi z vsemi pomožnimi deli.</t>
  </si>
  <si>
    <t>Skladanje in embaliranje valovitih azbestnocementnih plošč in zaključnih elementov skladno s pravilnikom o ravnanju z azbestnimi odpadki z vsemi pomožnimi deli.</t>
  </si>
  <si>
    <t>Nanos vezivnega sredstva na valovite azbestnocementne plošče in zaključne elemente skladno s pravilnikom o ravnanju z azbestnimi odpadki skupaj z zaščitnim sredstvom in vsemi pomožnimi deli.</t>
  </si>
  <si>
    <t>Izdelava načrta gospodarjenja z odpadki ter ločevanje gradbenih odpadkov ločeno po vrstah glede na klasifikacijski seznam odpadkov v skladu z veljavnimi pravilniki.</t>
  </si>
  <si>
    <t>Odvoz odpadnega materiala na javno deponijo, vključno z vsemi pomožnimi deli in plačilom vseh pristojbin skladno s pravilnikom o ravnanju z gradbenimi odpadki</t>
  </si>
  <si>
    <t>Pripravljalna dela: dovoz opreme, postavitev tabel za določitev sanacijskega azbestnega območja, meritve koncentracije azbestnih vlaken v zraku na območju odstranjevanja azbesta, postavitev začasnih sanitarij, postavitev transportnega dvigala skladno s varnostnim načrtom ter odstranitev vse opreme z gradbišča po končanih delih. Vsa dela z azbestom je potrebno izvajati v skladu z veljavno zakonodajo.</t>
  </si>
  <si>
    <t>Odstranitev vseh odvečnih elementov na podstrešju z odvozom na stalno deponijo kot npr. kondenčne posode…</t>
  </si>
  <si>
    <t>Odstranitev  obstoječe toplotne izolacije na podstrešju</t>
  </si>
  <si>
    <t>Vsi leseni deli ostrešja morajo biti impregnirani</t>
  </si>
  <si>
    <t>V ceni rušitvenih del so zajeta tudi naslednja dela:</t>
  </si>
  <si>
    <t>Protiprašna zapora in zaščita tal med rušitvenimi deli.</t>
  </si>
  <si>
    <t>Demontaža obstoječe strelovodne inštalacije iz FeZn valjanca s prenosi na gradbiščno deponijo.</t>
  </si>
  <si>
    <t>V enotni ceni vseh postavk morajo biti zajeti vsi stroški izmer na mestu samem in pregled projekta in detajlov, stroški za ves osnovni, pomožni in pritrdilni material, vsa dela, vsi transporti materiala do mesta vgradnje, vsa pomožna sredstva (lestve, odri...), zaščita ostalih elementov.</t>
  </si>
  <si>
    <t xml:space="preserve">V ceno profilirane pločevinaste kritine so vključeni vsi zaključki, pritrdilni material, prenosi  in  pomožna dela. </t>
  </si>
  <si>
    <t>Pri menjavi žlebov je potrebno zamenjati tudi dotrajane vertikale ter obnoviti oz. po potrebi zamenjati LTŽ cev.</t>
  </si>
  <si>
    <t>SKUPAJ KROVSKO KLEPARSKA DELA</t>
  </si>
  <si>
    <t>Po potrebi obnoviti ozemljitev strelovoda.</t>
  </si>
  <si>
    <t>5.</t>
  </si>
  <si>
    <t>7.</t>
  </si>
  <si>
    <t>8.</t>
  </si>
  <si>
    <t>9.</t>
  </si>
  <si>
    <t>10.</t>
  </si>
  <si>
    <t>11.</t>
  </si>
  <si>
    <t>12.</t>
  </si>
  <si>
    <t>višina strehe v kapu :</t>
  </si>
  <si>
    <t>višina strehe v slemenu :</t>
  </si>
  <si>
    <t>naklon strehe :</t>
  </si>
  <si>
    <t>Dobava in vgradnja slepega opaža kot nosilec sekundarne kritine s pritrdilnim materialom in pomožnimi deli, kot npr. OSB plošče deb. 18mm ali lesen imregniran opaž deb. 24mm.</t>
  </si>
  <si>
    <t>kom</t>
  </si>
  <si>
    <t>Izdelava izpustov in kotličkov  iz žlebov ter priključitev na odtočne cevi z vsemi stikovanji.</t>
  </si>
  <si>
    <t>13.</t>
  </si>
  <si>
    <t>14.</t>
  </si>
  <si>
    <t>15.</t>
  </si>
  <si>
    <t>16.</t>
  </si>
  <si>
    <t>OŠ Vižmarje Brod</t>
  </si>
  <si>
    <t xml:space="preserve">Na gaju 2, 1000 Ljubljana </t>
  </si>
  <si>
    <t>5,18 m1</t>
  </si>
  <si>
    <t>12,0 stopinj</t>
  </si>
  <si>
    <t>Zamenjava strešne kritine D2</t>
  </si>
  <si>
    <t>684,00 m2</t>
  </si>
  <si>
    <t>3,76 m1</t>
  </si>
  <si>
    <t>Dobava in montaža novih kontraletev 5x8 cm in prečnih letev 5x8 oziroma 3x5 cm skupaj s prenosi, pritrdilnim materialom in vsemi pomožnimi deli. Les inpregniran.</t>
  </si>
  <si>
    <t>Izdelava obrobe venca v kapu iz pocinkane obarvane pločevine deb. min 0,6 mm in razvite širine 95 cm vključno s podlogo - leseno desko ali plohom v naklonu širine 40 cm .</t>
  </si>
  <si>
    <t>Izdelava zidne obrobe iz pocinkane obarvane pločevine deb. min 0,6 mm in razvite širine 35 cm .</t>
  </si>
  <si>
    <t>Izdelava obrobe dimnikov in ventilacij iz pocinkane in obarvane pločevine deb. min 0,6 mm, vključno s podkonstrukcijo.</t>
  </si>
  <si>
    <t>Dobava in montaža strešnih žlebov iz pocinkane obarvane pločevine debeline min 0,6 mm, razvite širine 40 cm v barvi izbrane kritine, vključno s kljukami, tesnili, prenosi in vsemi pomožnimi deli.</t>
  </si>
  <si>
    <r>
      <t>Dobava in montaža odtočnih cevi iz pocinkane obarvane pločevine premera 125</t>
    </r>
    <r>
      <rPr>
        <sz val="10"/>
        <color indexed="10"/>
        <rFont val="Arial"/>
        <family val="2"/>
      </rPr>
      <t xml:space="preserve"> </t>
    </r>
    <r>
      <rPr>
        <sz val="10"/>
        <rFont val="Arial"/>
        <family val="2"/>
      </rPr>
      <t>mm,  v barvi izbrane kritine, vključno s objemkami, tesnili, prenosi in vsemi pomožnimi deli.</t>
    </r>
  </si>
  <si>
    <t>Izdelava kape strešne ventilacije iz pocinkane in obarvane pločevine deb. min 0,6 mm - fi 125 mm</t>
  </si>
  <si>
    <t>17.</t>
  </si>
  <si>
    <t>Dobava in montaža tipskega linijskega snegolova iz pocinkane obarvane pločevine r.š. 32 cm.</t>
  </si>
  <si>
    <t>površina strehe D2 :</t>
  </si>
  <si>
    <t>6.</t>
  </si>
  <si>
    <t>Odstranjevanje vseh kleparskih izdelkov - obrobe, zaključki, police, podložne pločevine…),s prenosi na gradbiščno deponijo in odvozom na stalno deponijo.</t>
  </si>
  <si>
    <t>Odstranjevanje strehe v sestavi: trapezna pločevina z vsemi zaključki ter snegolovi, prečne letve 5/8, valovite azbestnocementne strešne plošče z zaključnimi elementi, prečne letve 5/8, toplotna izolacija  deb. 5 cm, parna  zapora.</t>
  </si>
  <si>
    <t>Čiščenje in sesanje celotne površine strehe po odstranitvi trapezne pločevine, azbestnocementne valovitke ter  tervola z vsemi pomožnimi deli.</t>
  </si>
  <si>
    <t>Dobava in vgradnja parne zapore s pritrdilnim materialom in pomožnimi deli.</t>
  </si>
  <si>
    <t>18.</t>
  </si>
  <si>
    <t>Izdelava obrobe iz pocinkane obarvane pločevine deb. min 0,6 mm in razvite širine 160 cm. Strešna obroba od vrha okna do slemena.</t>
  </si>
  <si>
    <t>19.</t>
  </si>
  <si>
    <t xml:space="preserve">Dobava in vgradnja toplotne izolacije na ploščo in med škarnike iz steklene volne (toplotne prevodnosti 0,035 W/mK) kot npr. Novoterm, debeline 15 cm s pritrdilnim materialom in pomožnimi deli. </t>
  </si>
  <si>
    <t>Dobava in montaža strešnih plošč iz                  profilirane jeklene, pocinkane in barvane           pločevine debeline 0,6 mm s 3 cm protikondenčnim obrizgom. Bele barve.</t>
  </si>
  <si>
    <t>Barva kritine in kleparskih izdelkov v enaki beli barvi kot že na obstoječih strehah ostalih šolskih objektov v neposredni bližini.</t>
  </si>
  <si>
    <t>Dobava in montaža novih škarnikov iz lepljenjega in impregniranega lesa montiranih v vzdolžni smeri. Škarniki dim. 12/16/90 cm, vključno z vsemi prenosi, pritrdilnim materialom in vsemi pomožnimi deli. Poraba lesa 0,05 m3/m2.</t>
  </si>
  <si>
    <t>m3</t>
  </si>
  <si>
    <t>Dobava in vgradnja obrobe za povečanje naklona iz 12 na min. 15 st., izvedba v Alu v barvi zunanjih Alu pokrivnih profilov strešnega okna (kot npr. Velux EAW/EAS).</t>
  </si>
  <si>
    <t>Dobava in vgradnja zunanjega mrežastega senčila na elektro pogon (kot. npr. Velux MML) in notranjega zatemnitvenega senčila na elektro pogon (kot npr. Velux DML).</t>
  </si>
  <si>
    <t>20.</t>
  </si>
  <si>
    <t>21.</t>
  </si>
  <si>
    <t>Odstranitev ostoječega svetlobne line ter dobava in vgradnja strešnega okna dim. 114/140, izdelano iz lepljencev, impregnirano in brezbarvno lakirano, zastekljeno s 24 mm energijsko varčnim kaljenim in varnostnim steklom (Uw=1,4 W/m2K, Ug=1,1 W/m2K). Strešno okno s krilom vpetim v sredini, dvojno tesnjenje s prezračevalno loputo v krilu, z električnim odpiranjem in zapiranjem preko integriranega elektromotorja (kot npr. Velux tip GGL Integra), s senzorjem za dež in daljinskim upravljanjem. Okno je vgrajeno v izolacijski okvir, ki zagotavlja večjo toplotno izolativnost in vodotesnost (kot npr. Velux BDX).</t>
  </si>
  <si>
    <t>obdelava notranjih špalet po vgradnji strešnih oken</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</si>
</sst>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
    <numFmt numFmtId="176" formatCode="0.0"/>
    <numFmt numFmtId="177" formatCode="#,##0.00\ &quot;€&quot;"/>
    <numFmt numFmtId="178" formatCode="_-* #,##0.00\ [$€-424]_-;\-* #,##0.00\ [$€-424]_-;_-* &quot;-&quot;??\ [$€-424]_-;_-@_-"/>
    <numFmt numFmtId="179" formatCode="&quot;Yes&quot;;&quot;Yes&quot;;&quot;No&quot;"/>
    <numFmt numFmtId="180" formatCode="[$€-2]\ #,##0.00_);[Red]\([$€-2]\ #,##0.00\)"/>
    <numFmt numFmtId="181" formatCode="#,##0.00\ [$€-1];[Red]\-#,##0.00\ [$€-1]"/>
  </numFmts>
  <fonts count="27">
    <font>
      <sz val="10"/>
      <name val="Arial CE"/>
      <family val="0"/>
    </font>
    <font>
      <u val="single"/>
      <sz val="10"/>
      <color indexed="12"/>
      <name val="Arial CE"/>
      <family val="0"/>
    </font>
    <font>
      <u val="single"/>
      <sz val="10"/>
      <color indexed="36"/>
      <name val="Arial CE"/>
      <family val="0"/>
    </font>
    <font>
      <sz val="12"/>
      <name val="Arial CE"/>
      <family val="0"/>
    </font>
    <font>
      <sz val="12"/>
      <name val="Arial"/>
      <family val="2"/>
    </font>
    <font>
      <b/>
      <sz val="12"/>
      <name val="Arial CE"/>
      <family val="0"/>
    </font>
    <font>
      <sz val="8"/>
      <name val="Arial CE"/>
      <family val="0"/>
    </font>
    <font>
      <sz val="10"/>
      <name val="Arial"/>
      <family val="2"/>
    </font>
    <font>
      <sz val="10"/>
      <color indexed="10"/>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2">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14" fillId="4" borderId="0" applyNumberFormat="0" applyBorder="0" applyAlignment="0" applyProtection="0"/>
    <xf numFmtId="0" fontId="1" fillId="0" borderId="0" applyNumberFormat="0" applyFill="0" applyBorder="0" applyAlignment="0" applyProtection="0"/>
    <xf numFmtId="0" fontId="18" fillId="16" borderId="1" applyNumberFormat="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6" fillId="17"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18" borderId="5"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19" fillId="16" borderId="8" applyNumberFormat="0" applyAlignment="0" applyProtection="0"/>
    <xf numFmtId="0" fontId="15"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7" borderId="8" applyNumberFormat="0" applyAlignment="0" applyProtection="0"/>
    <xf numFmtId="0" fontId="24" fillId="0" borderId="9" applyNumberFormat="0" applyFill="0" applyAlignment="0" applyProtection="0"/>
  </cellStyleXfs>
  <cellXfs count="53">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4" fillId="0" borderId="0" xfId="0" applyFont="1" applyAlignment="1">
      <alignment/>
    </xf>
    <xf numFmtId="0" fontId="4" fillId="0" borderId="0" xfId="0" applyFont="1" applyAlignment="1">
      <alignment horizontal="right"/>
    </xf>
    <xf numFmtId="0" fontId="5" fillId="0" borderId="0" xfId="0" applyFont="1" applyAlignment="1">
      <alignment horizontal="right"/>
    </xf>
    <xf numFmtId="0" fontId="5" fillId="0" borderId="0" xfId="0" applyFont="1" applyAlignment="1">
      <alignment/>
    </xf>
    <xf numFmtId="177" fontId="5" fillId="0" borderId="0" xfId="0" applyNumberFormat="1" applyFont="1" applyAlignment="1">
      <alignment/>
    </xf>
    <xf numFmtId="177" fontId="3" fillId="0" borderId="0" xfId="0" applyNumberFormat="1" applyFont="1" applyAlignment="1">
      <alignment/>
    </xf>
    <xf numFmtId="0" fontId="3" fillId="0" borderId="10" xfId="0" applyFont="1" applyBorder="1" applyAlignment="1">
      <alignment horizontal="right"/>
    </xf>
    <xf numFmtId="0" fontId="3" fillId="0" borderId="10" xfId="0" applyFont="1" applyBorder="1" applyAlignment="1">
      <alignment/>
    </xf>
    <xf numFmtId="177" fontId="3" fillId="0" borderId="10" xfId="0" applyNumberFormat="1" applyFont="1" applyBorder="1" applyAlignment="1">
      <alignment/>
    </xf>
    <xf numFmtId="0" fontId="3" fillId="0" borderId="0" xfId="0" applyFont="1" applyBorder="1" applyAlignment="1">
      <alignment horizontal="right"/>
    </xf>
    <xf numFmtId="0" fontId="3" fillId="0" borderId="0" xfId="0" applyFont="1" applyBorder="1" applyAlignment="1">
      <alignment/>
    </xf>
    <xf numFmtId="177" fontId="3" fillId="0" borderId="0" xfId="0" applyNumberFormat="1" applyFont="1" applyBorder="1" applyAlignment="1">
      <alignment/>
    </xf>
    <xf numFmtId="0" fontId="9" fillId="0" borderId="11" xfId="0" applyFont="1" applyBorder="1" applyAlignment="1">
      <alignment horizontal="center"/>
    </xf>
    <xf numFmtId="4" fontId="9" fillId="0" borderId="11" xfId="0" applyNumberFormat="1" applyFont="1" applyBorder="1" applyAlignment="1">
      <alignment horizontal="center"/>
    </xf>
    <xf numFmtId="0" fontId="7" fillId="0" borderId="0" xfId="0" applyFont="1" applyAlignment="1">
      <alignment/>
    </xf>
    <xf numFmtId="4" fontId="7" fillId="0" borderId="0" xfId="0" applyNumberFormat="1" applyFont="1" applyAlignment="1">
      <alignment horizontal="center"/>
    </xf>
    <xf numFmtId="4" fontId="7" fillId="0" borderId="0" xfId="0" applyNumberFormat="1" applyFont="1" applyAlignment="1">
      <alignment/>
    </xf>
    <xf numFmtId="4" fontId="9" fillId="0" borderId="0" xfId="0" applyNumberFormat="1" applyFont="1" applyAlignment="1">
      <alignment horizontal="center"/>
    </xf>
    <xf numFmtId="4" fontId="9" fillId="0" borderId="0" xfId="0" applyNumberFormat="1" applyFont="1" applyAlignment="1">
      <alignment/>
    </xf>
    <xf numFmtId="0" fontId="9" fillId="0" borderId="0" xfId="0" applyFont="1" applyAlignment="1">
      <alignment/>
    </xf>
    <xf numFmtId="177" fontId="9" fillId="0" borderId="0" xfId="59" applyNumberFormat="1" applyFont="1" applyAlignment="1">
      <alignment/>
    </xf>
    <xf numFmtId="177" fontId="9" fillId="0" borderId="11" xfId="0" applyNumberFormat="1" applyFont="1" applyBorder="1" applyAlignment="1">
      <alignment horizontal="center"/>
    </xf>
    <xf numFmtId="177" fontId="7" fillId="0" borderId="0" xfId="0" applyNumberFormat="1" applyFont="1" applyAlignment="1">
      <alignment/>
    </xf>
    <xf numFmtId="177" fontId="7" fillId="0" borderId="0" xfId="0" applyNumberFormat="1" applyFont="1" applyBorder="1" applyAlignment="1">
      <alignment horizontal="center"/>
    </xf>
    <xf numFmtId="177" fontId="7" fillId="0" borderId="0" xfId="59" applyNumberFormat="1" applyFont="1" applyAlignment="1">
      <alignment/>
    </xf>
    <xf numFmtId="177" fontId="9" fillId="0" borderId="0" xfId="0" applyNumberFormat="1" applyFont="1" applyAlignment="1">
      <alignment/>
    </xf>
    <xf numFmtId="49" fontId="7" fillId="0" borderId="0" xfId="0" applyNumberFormat="1" applyFont="1" applyAlignment="1">
      <alignment horizontal="left" vertical="top" wrapText="1"/>
    </xf>
    <xf numFmtId="49" fontId="9" fillId="0" borderId="0" xfId="0" applyNumberFormat="1" applyFont="1" applyAlignment="1">
      <alignment horizontal="left" vertical="top"/>
    </xf>
    <xf numFmtId="49" fontId="9" fillId="0" borderId="11" xfId="0" applyNumberFormat="1" applyFont="1" applyBorder="1" applyAlignment="1">
      <alignment horizontal="left" vertical="top"/>
    </xf>
    <xf numFmtId="49" fontId="7" fillId="0" borderId="0" xfId="0" applyNumberFormat="1" applyFont="1" applyAlignment="1">
      <alignment horizontal="left"/>
    </xf>
    <xf numFmtId="49" fontId="7" fillId="0" borderId="0" xfId="0" applyNumberFormat="1" applyFont="1" applyAlignment="1">
      <alignment horizontal="left" vertical="top"/>
    </xf>
    <xf numFmtId="0" fontId="7" fillId="0" borderId="0" xfId="0" applyNumberFormat="1" applyFont="1" applyAlignment="1">
      <alignment horizontal="left" vertical="top" wrapText="1"/>
    </xf>
    <xf numFmtId="49" fontId="9" fillId="0" borderId="0" xfId="0" applyNumberFormat="1" applyFont="1" applyAlignment="1">
      <alignment horizontal="right" vertical="top"/>
    </xf>
    <xf numFmtId="49" fontId="9" fillId="0" borderId="11" xfId="0" applyNumberFormat="1" applyFont="1" applyBorder="1" applyAlignment="1">
      <alignment horizontal="center" vertical="top"/>
    </xf>
    <xf numFmtId="49" fontId="7" fillId="0" borderId="0" xfId="0" applyNumberFormat="1" applyFont="1" applyBorder="1" applyAlignment="1">
      <alignment horizontal="right" vertical="top"/>
    </xf>
    <xf numFmtId="49" fontId="7" fillId="0" borderId="0" xfId="0" applyNumberFormat="1" applyFont="1" applyAlignment="1">
      <alignment horizontal="right" vertical="top"/>
    </xf>
    <xf numFmtId="9" fontId="3" fillId="0" borderId="0" xfId="0" applyNumberFormat="1" applyFont="1" applyAlignment="1">
      <alignment/>
    </xf>
    <xf numFmtId="49" fontId="9" fillId="0" borderId="10" xfId="0" applyNumberFormat="1" applyFont="1" applyBorder="1" applyAlignment="1">
      <alignment horizontal="right" vertical="top"/>
    </xf>
    <xf numFmtId="4" fontId="9" fillId="0" borderId="10" xfId="0" applyNumberFormat="1" applyFont="1" applyBorder="1" applyAlignment="1">
      <alignment horizontal="center"/>
    </xf>
    <xf numFmtId="4" fontId="9" fillId="0" borderId="10" xfId="0" applyNumberFormat="1" applyFont="1" applyBorder="1" applyAlignment="1">
      <alignment/>
    </xf>
    <xf numFmtId="177" fontId="9" fillId="0" borderId="10" xfId="59" applyNumberFormat="1" applyFont="1" applyBorder="1" applyAlignment="1">
      <alignment/>
    </xf>
    <xf numFmtId="177" fontId="9" fillId="0" borderId="10" xfId="0" applyNumberFormat="1" applyFont="1" applyBorder="1" applyAlignment="1">
      <alignment/>
    </xf>
    <xf numFmtId="49" fontId="9" fillId="0" borderId="10" xfId="0" applyNumberFormat="1" applyFont="1" applyBorder="1" applyAlignment="1">
      <alignment horizontal="left" wrapText="1"/>
    </xf>
    <xf numFmtId="0" fontId="7" fillId="0" borderId="0" xfId="0" applyFont="1" applyAlignment="1">
      <alignment horizontal="left" vertical="top" wrapText="1"/>
    </xf>
    <xf numFmtId="0" fontId="7" fillId="0" borderId="0" xfId="0" applyFont="1" applyAlignment="1">
      <alignment vertical="top" wrapText="1"/>
    </xf>
    <xf numFmtId="0" fontId="0" fillId="0" borderId="0" xfId="0" applyAlignment="1">
      <alignment wrapText="1"/>
    </xf>
    <xf numFmtId="0" fontId="7" fillId="0" borderId="0" xfId="0" applyFont="1" applyAlignment="1">
      <alignment wrapText="1"/>
    </xf>
    <xf numFmtId="0" fontId="7" fillId="0" borderId="0" xfId="0" applyFont="1" applyAlignment="1">
      <alignment horizontal="left" vertical="top" wrapText="1"/>
    </xf>
    <xf numFmtId="0" fontId="0" fillId="0" borderId="0" xfId="0" applyAlignment="1">
      <alignment horizontal="left" wrapText="1"/>
    </xf>
    <xf numFmtId="0" fontId="0" fillId="0" borderId="0" xfId="0" applyAlignment="1">
      <alignment vertical="top"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5:C17"/>
  <sheetViews>
    <sheetView zoomScalePageLayoutView="0" workbookViewId="0" topLeftCell="A1">
      <selection activeCell="C23" sqref="C23"/>
    </sheetView>
  </sheetViews>
  <sheetFormatPr defaultColWidth="9.00390625" defaultRowHeight="12.75"/>
  <cols>
    <col min="1" max="1" width="15.25390625" style="3" bestFit="1" customWidth="1"/>
    <col min="2" max="2" width="3.75390625" style="4" customWidth="1"/>
    <col min="3" max="3" width="54.625" style="3" customWidth="1"/>
    <col min="4" max="16384" width="9.125" style="3" customWidth="1"/>
  </cols>
  <sheetData>
    <row r="5" spans="1:3" ht="15">
      <c r="A5" s="3" t="s">
        <v>20</v>
      </c>
      <c r="C5" s="3" t="s">
        <v>21</v>
      </c>
    </row>
    <row r="7" spans="1:3" ht="15">
      <c r="A7" s="3" t="s">
        <v>19</v>
      </c>
      <c r="C7" s="3" t="s">
        <v>22</v>
      </c>
    </row>
    <row r="9" spans="1:3" ht="15">
      <c r="A9" s="3" t="s">
        <v>13</v>
      </c>
      <c r="C9" s="3" t="s">
        <v>78</v>
      </c>
    </row>
    <row r="11" spans="1:3" ht="15">
      <c r="A11" s="3" t="s">
        <v>14</v>
      </c>
      <c r="C11" s="3" t="s">
        <v>79</v>
      </c>
    </row>
    <row r="13" spans="1:3" ht="15">
      <c r="A13" s="3" t="s">
        <v>15</v>
      </c>
      <c r="C13" s="3" t="s">
        <v>82</v>
      </c>
    </row>
    <row r="15" spans="1:3" ht="15">
      <c r="A15" s="3" t="s">
        <v>16</v>
      </c>
      <c r="B15" s="4" t="s">
        <v>5</v>
      </c>
      <c r="C15" s="3" t="s">
        <v>23</v>
      </c>
    </row>
    <row r="16" spans="2:3" ht="15">
      <c r="B16" s="4" t="s">
        <v>7</v>
      </c>
      <c r="C16" s="3" t="s">
        <v>17</v>
      </c>
    </row>
    <row r="17" spans="2:3" ht="15">
      <c r="B17" s="4" t="s">
        <v>9</v>
      </c>
      <c r="C17" s="3" t="s">
        <v>18</v>
      </c>
    </row>
  </sheetData>
  <sheetProtection/>
  <printOptions/>
  <pageMargins left="1.1811023622047245" right="0.7874015748031497" top="0.7874015748031497" bottom="0.7874015748031497" header="0" footer="0"/>
  <pageSetup horizontalDpi="600" verticalDpi="600" orientation="portrait" paperSize="9" r:id="rId1"/>
  <headerFooter alignWithMargins="0">
    <oddFooter>&amp;CStran &amp;P od &amp;N</oddFooter>
  </headerFooter>
</worksheet>
</file>

<file path=xl/worksheets/sheet2.xml><?xml version="1.0" encoding="utf-8"?>
<worksheet xmlns="http://schemas.openxmlformats.org/spreadsheetml/2006/main" xmlns:r="http://schemas.openxmlformats.org/officeDocument/2006/relationships">
  <dimension ref="A4:E12"/>
  <sheetViews>
    <sheetView zoomScalePageLayoutView="0" workbookViewId="0" topLeftCell="A1">
      <selection activeCell="E8" sqref="E8"/>
    </sheetView>
  </sheetViews>
  <sheetFormatPr defaultColWidth="9.00390625" defaultRowHeight="12.75"/>
  <cols>
    <col min="1" max="1" width="5.25390625" style="2" customWidth="1"/>
    <col min="2" max="2" width="27.75390625" style="1" customWidth="1"/>
    <col min="3" max="4" width="13.875" style="1" customWidth="1"/>
    <col min="5" max="5" width="14.75390625" style="8" bestFit="1" customWidth="1"/>
    <col min="6" max="16384" width="9.125" style="1" customWidth="1"/>
  </cols>
  <sheetData>
    <row r="4" spans="1:5" s="6" customFormat="1" ht="15.75">
      <c r="A4" s="5" t="s">
        <v>5</v>
      </c>
      <c r="B4" s="6" t="s">
        <v>24</v>
      </c>
      <c r="E4" s="7"/>
    </row>
    <row r="6" spans="1:5" ht="15">
      <c r="A6" s="2" t="s">
        <v>25</v>
      </c>
      <c r="B6" s="1" t="s">
        <v>26</v>
      </c>
      <c r="E6" s="8">
        <f>Popis!F23</f>
        <v>0</v>
      </c>
    </row>
    <row r="8" spans="1:5" ht="15">
      <c r="A8" s="2" t="s">
        <v>27</v>
      </c>
      <c r="B8" s="1" t="s">
        <v>28</v>
      </c>
      <c r="E8" s="8">
        <f>Popis!F61</f>
        <v>0</v>
      </c>
    </row>
    <row r="10" spans="1:5" ht="15">
      <c r="A10" s="2" t="s">
        <v>32</v>
      </c>
      <c r="B10" s="1" t="s">
        <v>38</v>
      </c>
      <c r="D10" s="39">
        <v>0.05</v>
      </c>
      <c r="E10" s="8">
        <f>(E6+E8)*D10</f>
        <v>0</v>
      </c>
    </row>
    <row r="12" spans="1:5" ht="15.75" thickBot="1">
      <c r="A12" s="9"/>
      <c r="B12" s="10" t="s">
        <v>29</v>
      </c>
      <c r="C12" s="10"/>
      <c r="D12" s="10"/>
      <c r="E12" s="11">
        <f>SUM(E6:E11)</f>
        <v>0</v>
      </c>
    </row>
  </sheetData>
  <sheetProtection/>
  <printOptions/>
  <pageMargins left="1.1811023622047245" right="0.7874015748031497" top="0.7874015748031497" bottom="0.7874015748031497" header="0" footer="0"/>
  <pageSetup horizontalDpi="600" verticalDpi="600" orientation="portrait" paperSize="9" r:id="rId1"/>
  <headerFooter alignWithMargins="0">
    <oddFooter>&amp;CStran &amp;P od &amp;N</oddFooter>
  </headerFooter>
</worksheet>
</file>

<file path=xl/worksheets/sheet3.xml><?xml version="1.0" encoding="utf-8"?>
<worksheet xmlns="http://schemas.openxmlformats.org/spreadsheetml/2006/main" xmlns:r="http://schemas.openxmlformats.org/officeDocument/2006/relationships">
  <dimension ref="A4:E12"/>
  <sheetViews>
    <sheetView zoomScalePageLayoutView="0" workbookViewId="0" topLeftCell="A1">
      <selection activeCell="D20" sqref="D20"/>
    </sheetView>
  </sheetViews>
  <sheetFormatPr defaultColWidth="9.00390625" defaultRowHeight="12.75"/>
  <cols>
    <col min="1" max="1" width="5.25390625" style="2" customWidth="1"/>
    <col min="2" max="2" width="42.875" style="1" customWidth="1"/>
    <col min="3" max="4" width="13.875" style="1" customWidth="1"/>
    <col min="5" max="5" width="13.875" style="8" customWidth="1"/>
    <col min="6" max="16384" width="9.125" style="1" customWidth="1"/>
  </cols>
  <sheetData>
    <row r="4" spans="1:5" s="6" customFormat="1" ht="15.75">
      <c r="A4" s="5" t="s">
        <v>7</v>
      </c>
      <c r="B4" s="6" t="s">
        <v>30</v>
      </c>
      <c r="E4" s="7"/>
    </row>
    <row r="5" spans="1:5" s="13" customFormat="1" ht="15">
      <c r="A5" s="12"/>
      <c r="E5" s="14"/>
    </row>
    <row r="6" spans="1:5" s="13" customFormat="1" ht="15">
      <c r="A6" s="12"/>
      <c r="B6" s="13" t="s">
        <v>68</v>
      </c>
      <c r="C6" s="13" t="s">
        <v>84</v>
      </c>
      <c r="E6" s="14"/>
    </row>
    <row r="7" spans="2:3" ht="9" customHeight="1">
      <c r="B7" s="13"/>
      <c r="C7" s="13"/>
    </row>
    <row r="8" spans="2:3" ht="15">
      <c r="B8" s="13" t="s">
        <v>69</v>
      </c>
      <c r="C8" s="13" t="s">
        <v>80</v>
      </c>
    </row>
    <row r="9" spans="2:3" ht="9" customHeight="1">
      <c r="B9" s="13"/>
      <c r="C9" s="13"/>
    </row>
    <row r="10" spans="2:3" ht="15">
      <c r="B10" s="13" t="s">
        <v>94</v>
      </c>
      <c r="C10" s="13" t="s">
        <v>83</v>
      </c>
    </row>
    <row r="11" spans="2:3" ht="9" customHeight="1">
      <c r="B11" s="13"/>
      <c r="C11" s="13"/>
    </row>
    <row r="12" spans="2:3" ht="15">
      <c r="B12" s="13" t="s">
        <v>70</v>
      </c>
      <c r="C12" s="3" t="s">
        <v>81</v>
      </c>
    </row>
  </sheetData>
  <sheetProtection/>
  <printOptions/>
  <pageMargins left="1.1811023622047245" right="0.7874015748031497" top="0.7874015748031497" bottom="0.7874015748031497" header="0" footer="0"/>
  <pageSetup horizontalDpi="600" verticalDpi="600" orientation="portrait" paperSize="9" r:id="rId1"/>
  <headerFooter alignWithMargins="0">
    <oddFooter>&amp;CStran &amp;P od &amp;N</oddFooter>
  </headerFooter>
</worksheet>
</file>

<file path=xl/worksheets/sheet4.xml><?xml version="1.0" encoding="utf-8"?>
<worksheet xmlns="http://schemas.openxmlformats.org/spreadsheetml/2006/main" xmlns:r="http://schemas.openxmlformats.org/officeDocument/2006/relationships">
  <dimension ref="A1:F61"/>
  <sheetViews>
    <sheetView tabSelected="1" view="pageBreakPreview" zoomScaleSheetLayoutView="100" zoomScalePageLayoutView="0" workbookViewId="0" topLeftCell="A10">
      <selection activeCell="E21" sqref="E18:E21"/>
    </sheetView>
  </sheetViews>
  <sheetFormatPr defaultColWidth="9.00390625" defaultRowHeight="12.75"/>
  <cols>
    <col min="1" max="1" width="4.875" style="38" bestFit="1" customWidth="1"/>
    <col min="2" max="2" width="35.375" style="33" customWidth="1"/>
    <col min="3" max="3" width="6.125" style="18" bestFit="1" customWidth="1"/>
    <col min="4" max="4" width="9.125" style="19" bestFit="1" customWidth="1"/>
    <col min="5" max="5" width="11.75390625" style="27" bestFit="1" customWidth="1"/>
    <col min="6" max="6" width="13.375" style="25" bestFit="1" customWidth="1"/>
    <col min="7" max="16384" width="9.125" style="17" customWidth="1"/>
  </cols>
  <sheetData>
    <row r="1" spans="1:6" s="22" customFormat="1" ht="12.75">
      <c r="A1" s="35" t="s">
        <v>25</v>
      </c>
      <c r="B1" s="30" t="s">
        <v>26</v>
      </c>
      <c r="C1" s="20"/>
      <c r="D1" s="21"/>
      <c r="E1" s="23"/>
      <c r="F1" s="28"/>
    </row>
    <row r="3" spans="1:6" ht="12.75">
      <c r="A3" s="36" t="s">
        <v>3</v>
      </c>
      <c r="B3" s="31" t="s">
        <v>1</v>
      </c>
      <c r="C3" s="15" t="s">
        <v>2</v>
      </c>
      <c r="D3" s="16" t="s">
        <v>11</v>
      </c>
      <c r="E3" s="24" t="s">
        <v>4</v>
      </c>
      <c r="F3" s="24" t="s">
        <v>0</v>
      </c>
    </row>
    <row r="4" spans="1:6" ht="12.75">
      <c r="A4" s="37"/>
      <c r="B4" s="32"/>
      <c r="C4" s="17"/>
      <c r="E4" s="25"/>
      <c r="F4" s="26"/>
    </row>
    <row r="5" spans="1:6" ht="12.75">
      <c r="A5" s="37"/>
      <c r="B5" s="49" t="s">
        <v>53</v>
      </c>
      <c r="C5" s="48"/>
      <c r="D5" s="48"/>
      <c r="E5" s="48"/>
      <c r="F5" s="48"/>
    </row>
    <row r="6" spans="1:6" ht="12.75">
      <c r="A6" s="37" t="s">
        <v>31</v>
      </c>
      <c r="B6" s="50" t="s">
        <v>49</v>
      </c>
      <c r="C6" s="51"/>
      <c r="D6" s="51"/>
      <c r="E6" s="51"/>
      <c r="F6" s="51"/>
    </row>
    <row r="7" spans="1:6" ht="12.75">
      <c r="A7" s="37" t="s">
        <v>31</v>
      </c>
      <c r="B7" s="50" t="s">
        <v>54</v>
      </c>
      <c r="C7" s="51"/>
      <c r="D7" s="51"/>
      <c r="E7" s="51"/>
      <c r="F7" s="51"/>
    </row>
    <row r="8" spans="1:6" ht="12.75">
      <c r="A8" s="37" t="s">
        <v>31</v>
      </c>
      <c r="B8" s="50" t="s">
        <v>46</v>
      </c>
      <c r="C8" s="51"/>
      <c r="D8" s="51"/>
      <c r="E8" s="51"/>
      <c r="F8" s="51"/>
    </row>
    <row r="9" spans="1:6" ht="12.75">
      <c r="A9" s="37" t="s">
        <v>31</v>
      </c>
      <c r="B9" s="50" t="s">
        <v>45</v>
      </c>
      <c r="C9" s="51"/>
      <c r="D9" s="51"/>
      <c r="E9" s="51"/>
      <c r="F9" s="51"/>
    </row>
    <row r="10" spans="1:6" ht="12.75">
      <c r="A10" s="37" t="s">
        <v>31</v>
      </c>
      <c r="B10" s="50" t="s">
        <v>44</v>
      </c>
      <c r="C10" s="51"/>
      <c r="D10" s="51"/>
      <c r="E10" s="51"/>
      <c r="F10" s="51"/>
    </row>
    <row r="11" spans="1:6" ht="12.75">
      <c r="A11" s="37" t="s">
        <v>31</v>
      </c>
      <c r="B11" s="50" t="s">
        <v>43</v>
      </c>
      <c r="C11" s="51"/>
      <c r="D11" s="51"/>
      <c r="E11" s="51"/>
      <c r="F11" s="51"/>
    </row>
    <row r="12" spans="1:6" ht="12.75">
      <c r="A12" s="37" t="s">
        <v>31</v>
      </c>
      <c r="B12" s="50" t="s">
        <v>42</v>
      </c>
      <c r="C12" s="51"/>
      <c r="D12" s="51"/>
      <c r="E12" s="51"/>
      <c r="F12" s="51"/>
    </row>
    <row r="13" spans="1:6" ht="12.75">
      <c r="A13" s="37" t="s">
        <v>31</v>
      </c>
      <c r="B13" s="50" t="s">
        <v>47</v>
      </c>
      <c r="C13" s="51"/>
      <c r="D13" s="51"/>
      <c r="E13" s="51"/>
      <c r="F13" s="51"/>
    </row>
    <row r="14" spans="1:6" ht="12.75">
      <c r="A14" s="37" t="s">
        <v>31</v>
      </c>
      <c r="B14" s="50" t="s">
        <v>48</v>
      </c>
      <c r="C14" s="51"/>
      <c r="D14" s="51"/>
      <c r="E14" s="51"/>
      <c r="F14" s="51"/>
    </row>
    <row r="15" spans="1:6" ht="12.75">
      <c r="A15" s="37" t="s">
        <v>31</v>
      </c>
      <c r="B15" s="50" t="s">
        <v>50</v>
      </c>
      <c r="C15" s="51"/>
      <c r="D15" s="51"/>
      <c r="E15" s="51"/>
      <c r="F15" s="51"/>
    </row>
    <row r="16" spans="1:6" ht="12.75">
      <c r="A16" s="37" t="s">
        <v>31</v>
      </c>
      <c r="B16" s="50" t="s">
        <v>51</v>
      </c>
      <c r="C16" s="51"/>
      <c r="D16" s="51"/>
      <c r="E16" s="51"/>
      <c r="F16" s="51"/>
    </row>
    <row r="18" spans="1:6" ht="38.25">
      <c r="A18" s="38" t="s">
        <v>5</v>
      </c>
      <c r="B18" s="29" t="s">
        <v>55</v>
      </c>
      <c r="C18" s="18" t="s">
        <v>33</v>
      </c>
      <c r="D18" s="19">
        <v>1</v>
      </c>
      <c r="F18" s="25">
        <f>D18*E18</f>
        <v>0</v>
      </c>
    </row>
    <row r="19" spans="1:6" ht="89.25">
      <c r="A19" s="38" t="s">
        <v>7</v>
      </c>
      <c r="B19" s="29" t="s">
        <v>97</v>
      </c>
      <c r="C19" s="18" t="s">
        <v>6</v>
      </c>
      <c r="D19" s="19">
        <v>684</v>
      </c>
      <c r="F19" s="25">
        <f>D19*E19</f>
        <v>0</v>
      </c>
    </row>
    <row r="20" spans="1:6" ht="51">
      <c r="A20" s="38" t="s">
        <v>9</v>
      </c>
      <c r="B20" s="29" t="s">
        <v>96</v>
      </c>
      <c r="C20" s="18" t="s">
        <v>33</v>
      </c>
      <c r="D20" s="19">
        <v>1</v>
      </c>
      <c r="F20" s="25">
        <f>D20*E20</f>
        <v>0</v>
      </c>
    </row>
    <row r="21" spans="1:6" ht="51">
      <c r="A21" s="38" t="s">
        <v>10</v>
      </c>
      <c r="B21" s="29" t="s">
        <v>98</v>
      </c>
      <c r="C21" s="18" t="s">
        <v>6</v>
      </c>
      <c r="D21" s="19">
        <v>684</v>
      </c>
      <c r="F21" s="25">
        <f>D21*E21</f>
        <v>0</v>
      </c>
    </row>
    <row r="22" ht="12.75">
      <c r="B22" s="29"/>
    </row>
    <row r="23" spans="1:6" s="22" customFormat="1" ht="13.5" thickBot="1">
      <c r="A23" s="40"/>
      <c r="B23" s="45" t="s">
        <v>35</v>
      </c>
      <c r="C23" s="41"/>
      <c r="D23" s="42"/>
      <c r="E23" s="43"/>
      <c r="F23" s="44">
        <f>SUM(F18:F22)</f>
        <v>0</v>
      </c>
    </row>
    <row r="24" ht="12.75">
      <c r="B24" s="29"/>
    </row>
    <row r="25" spans="1:6" ht="12.75">
      <c r="A25" s="35" t="s">
        <v>27</v>
      </c>
      <c r="B25" s="30" t="s">
        <v>34</v>
      </c>
      <c r="C25" s="20"/>
      <c r="D25" s="21"/>
      <c r="E25" s="23"/>
      <c r="F25" s="28"/>
    </row>
    <row r="27" spans="1:6" ht="12.75">
      <c r="A27" s="36" t="s">
        <v>3</v>
      </c>
      <c r="B27" s="31" t="s">
        <v>1</v>
      </c>
      <c r="C27" s="15" t="s">
        <v>2</v>
      </c>
      <c r="D27" s="16" t="s">
        <v>11</v>
      </c>
      <c r="E27" s="24" t="s">
        <v>4</v>
      </c>
      <c r="F27" s="24" t="s">
        <v>0</v>
      </c>
    </row>
    <row r="28" spans="1:6" ht="12.75">
      <c r="A28" s="37"/>
      <c r="B28" s="32"/>
      <c r="C28" s="17"/>
      <c r="E28" s="25"/>
      <c r="F28" s="26"/>
    </row>
    <row r="29" spans="1:6" ht="12.75">
      <c r="A29" s="37"/>
      <c r="B29" s="49" t="s">
        <v>36</v>
      </c>
      <c r="C29" s="48"/>
      <c r="D29" s="48"/>
      <c r="E29" s="48"/>
      <c r="F29" s="48"/>
    </row>
    <row r="30" spans="1:6" ht="12.75">
      <c r="A30" s="37" t="s">
        <v>31</v>
      </c>
      <c r="B30" s="47" t="s">
        <v>56</v>
      </c>
      <c r="C30" s="52"/>
      <c r="D30" s="52"/>
      <c r="E30" s="52"/>
      <c r="F30" s="52"/>
    </row>
    <row r="31" spans="1:6" ht="12.75">
      <c r="A31" s="37" t="s">
        <v>31</v>
      </c>
      <c r="B31" s="47" t="s">
        <v>57</v>
      </c>
      <c r="C31" s="48"/>
      <c r="D31" s="48"/>
      <c r="E31" s="48"/>
      <c r="F31" s="48"/>
    </row>
    <row r="32" spans="1:6" ht="12.75">
      <c r="A32" s="37" t="s">
        <v>31</v>
      </c>
      <c r="B32" s="47" t="s">
        <v>105</v>
      </c>
      <c r="C32" s="48"/>
      <c r="D32" s="48"/>
      <c r="E32" s="48"/>
      <c r="F32" s="48"/>
    </row>
    <row r="33" spans="1:6" ht="12.75">
      <c r="A33" s="37" t="s">
        <v>31</v>
      </c>
      <c r="B33" s="47" t="s">
        <v>58</v>
      </c>
      <c r="C33" s="48"/>
      <c r="D33" s="48"/>
      <c r="E33" s="48"/>
      <c r="F33" s="48"/>
    </row>
    <row r="34" spans="1:6" ht="12.75">
      <c r="A34" s="37" t="s">
        <v>31</v>
      </c>
      <c r="B34" s="47" t="s">
        <v>60</v>
      </c>
      <c r="C34" s="48"/>
      <c r="D34" s="48"/>
      <c r="E34" s="48"/>
      <c r="F34" s="48"/>
    </row>
    <row r="35" spans="1:6" ht="12.75">
      <c r="A35" s="37" t="s">
        <v>31</v>
      </c>
      <c r="B35" s="47" t="s">
        <v>40</v>
      </c>
      <c r="C35" s="48"/>
      <c r="D35" s="48"/>
      <c r="E35" s="48"/>
      <c r="F35" s="48"/>
    </row>
    <row r="36" spans="1:6" ht="12.75">
      <c r="A36" s="37" t="s">
        <v>31</v>
      </c>
      <c r="B36" s="47" t="s">
        <v>52</v>
      </c>
      <c r="C36" s="48"/>
      <c r="D36" s="48"/>
      <c r="E36" s="48"/>
      <c r="F36" s="48"/>
    </row>
    <row r="37" spans="1:6" ht="12.75">
      <c r="A37" s="37" t="s">
        <v>31</v>
      </c>
      <c r="B37" s="50" t="s">
        <v>113</v>
      </c>
      <c r="C37" s="50"/>
      <c r="D37" s="50"/>
      <c r="E37" s="50"/>
      <c r="F37" s="50"/>
    </row>
    <row r="38" ht="12.75">
      <c r="B38" s="29"/>
    </row>
    <row r="39" spans="1:6" ht="63.75">
      <c r="A39" s="38" t="s">
        <v>5</v>
      </c>
      <c r="B39" s="29" t="s">
        <v>103</v>
      </c>
      <c r="C39" s="18" t="s">
        <v>6</v>
      </c>
      <c r="D39" s="19">
        <v>684</v>
      </c>
      <c r="F39" s="25">
        <f aca="true" t="shared" si="0" ref="F39:F58">D39*E39</f>
        <v>0</v>
      </c>
    </row>
    <row r="40" spans="1:6" ht="63.75">
      <c r="A40" s="38" t="s">
        <v>7</v>
      </c>
      <c r="B40" s="29" t="s">
        <v>71</v>
      </c>
      <c r="C40" s="18" t="s">
        <v>6</v>
      </c>
      <c r="D40" s="19">
        <v>684</v>
      </c>
      <c r="F40" s="25">
        <f t="shared" si="0"/>
        <v>0</v>
      </c>
    </row>
    <row r="41" spans="1:6" ht="38.25">
      <c r="A41" s="38" t="s">
        <v>9</v>
      </c>
      <c r="B41" s="29" t="s">
        <v>37</v>
      </c>
      <c r="C41" s="18" t="s">
        <v>6</v>
      </c>
      <c r="D41" s="19">
        <v>684</v>
      </c>
      <c r="F41" s="25">
        <f t="shared" si="0"/>
        <v>0</v>
      </c>
    </row>
    <row r="42" spans="1:6" ht="63.75">
      <c r="A42" s="38" t="s">
        <v>10</v>
      </c>
      <c r="B42" s="29" t="s">
        <v>85</v>
      </c>
      <c r="C42" s="18" t="s">
        <v>6</v>
      </c>
      <c r="D42" s="19">
        <v>684</v>
      </c>
      <c r="F42" s="25">
        <f t="shared" si="0"/>
        <v>0</v>
      </c>
    </row>
    <row r="43" spans="1:6" ht="51">
      <c r="A43" s="38" t="s">
        <v>61</v>
      </c>
      <c r="B43" s="34" t="s">
        <v>104</v>
      </c>
      <c r="C43" s="18" t="s">
        <v>6</v>
      </c>
      <c r="D43" s="19">
        <v>684</v>
      </c>
      <c r="F43" s="25">
        <f t="shared" si="0"/>
        <v>0</v>
      </c>
    </row>
    <row r="44" spans="1:6" ht="25.5">
      <c r="A44" s="38" t="s">
        <v>95</v>
      </c>
      <c r="B44" s="29" t="s">
        <v>99</v>
      </c>
      <c r="C44" s="18" t="s">
        <v>6</v>
      </c>
      <c r="D44" s="19">
        <v>684</v>
      </c>
      <c r="F44" s="25">
        <f t="shared" si="0"/>
        <v>0</v>
      </c>
    </row>
    <row r="45" spans="1:6" ht="63.75">
      <c r="A45" s="38" t="s">
        <v>62</v>
      </c>
      <c r="B45" s="29" t="s">
        <v>86</v>
      </c>
      <c r="C45" s="18" t="s">
        <v>8</v>
      </c>
      <c r="D45" s="19">
        <v>71.2</v>
      </c>
      <c r="F45" s="25">
        <f t="shared" si="0"/>
        <v>0</v>
      </c>
    </row>
    <row r="46" spans="1:6" ht="38.25">
      <c r="A46" s="38" t="s">
        <v>63</v>
      </c>
      <c r="B46" s="29" t="s">
        <v>87</v>
      </c>
      <c r="C46" s="18" t="s">
        <v>8</v>
      </c>
      <c r="D46" s="19">
        <v>42.4</v>
      </c>
      <c r="F46" s="25">
        <f t="shared" si="0"/>
        <v>0</v>
      </c>
    </row>
    <row r="47" spans="1:6" ht="38.25">
      <c r="A47" s="38" t="s">
        <v>64</v>
      </c>
      <c r="B47" s="29" t="s">
        <v>88</v>
      </c>
      <c r="C47" s="18" t="s">
        <v>6</v>
      </c>
      <c r="D47" s="19">
        <v>0.5</v>
      </c>
      <c r="F47" s="25">
        <f t="shared" si="0"/>
        <v>0</v>
      </c>
    </row>
    <row r="48" spans="1:6" ht="63.75">
      <c r="A48" s="38" t="s">
        <v>65</v>
      </c>
      <c r="B48" s="29" t="s">
        <v>89</v>
      </c>
      <c r="C48" s="18" t="s">
        <v>8</v>
      </c>
      <c r="D48" s="19">
        <v>73.95</v>
      </c>
      <c r="F48" s="25">
        <f t="shared" si="0"/>
        <v>0</v>
      </c>
    </row>
    <row r="49" spans="1:6" ht="63.75">
      <c r="A49" s="38" t="s">
        <v>66</v>
      </c>
      <c r="B49" s="29" t="s">
        <v>90</v>
      </c>
      <c r="C49" s="18" t="s">
        <v>8</v>
      </c>
      <c r="D49" s="19">
        <v>31</v>
      </c>
      <c r="F49" s="25">
        <f t="shared" si="0"/>
        <v>0</v>
      </c>
    </row>
    <row r="50" spans="1:6" ht="38.25">
      <c r="A50" s="38" t="s">
        <v>67</v>
      </c>
      <c r="B50" s="29" t="s">
        <v>73</v>
      </c>
      <c r="C50" s="18" t="s">
        <v>12</v>
      </c>
      <c r="D50" s="19">
        <v>8</v>
      </c>
      <c r="F50" s="25">
        <f t="shared" si="0"/>
        <v>0</v>
      </c>
    </row>
    <row r="51" spans="1:6" ht="204">
      <c r="A51" s="38" t="s">
        <v>74</v>
      </c>
      <c r="B51" s="46" t="s">
        <v>112</v>
      </c>
      <c r="C51" s="18" t="s">
        <v>12</v>
      </c>
      <c r="D51" s="19">
        <v>33</v>
      </c>
      <c r="F51" s="25">
        <f t="shared" si="0"/>
        <v>0</v>
      </c>
    </row>
    <row r="52" spans="1:6" ht="63.75">
      <c r="A52" s="38" t="s">
        <v>75</v>
      </c>
      <c r="B52" s="46" t="s">
        <v>108</v>
      </c>
      <c r="C52" s="18" t="s">
        <v>12</v>
      </c>
      <c r="D52" s="19">
        <v>33</v>
      </c>
      <c r="F52" s="25">
        <f t="shared" si="0"/>
        <v>0</v>
      </c>
    </row>
    <row r="53" spans="1:6" ht="63.75">
      <c r="A53" s="38" t="s">
        <v>76</v>
      </c>
      <c r="B53" s="46" t="s">
        <v>109</v>
      </c>
      <c r="C53" s="18" t="s">
        <v>12</v>
      </c>
      <c r="D53" s="19">
        <v>33</v>
      </c>
      <c r="F53" s="25">
        <f t="shared" si="0"/>
        <v>0</v>
      </c>
    </row>
    <row r="54" spans="1:6" ht="38.25">
      <c r="A54" s="38" t="s">
        <v>77</v>
      </c>
      <c r="B54" s="29" t="s">
        <v>91</v>
      </c>
      <c r="C54" s="18" t="s">
        <v>72</v>
      </c>
      <c r="D54" s="19">
        <v>1</v>
      </c>
      <c r="F54" s="25">
        <f t="shared" si="0"/>
        <v>0</v>
      </c>
    </row>
    <row r="55" spans="1:6" ht="25.5">
      <c r="A55" s="38" t="s">
        <v>92</v>
      </c>
      <c r="B55" s="29" t="s">
        <v>41</v>
      </c>
      <c r="C55" s="18" t="s">
        <v>8</v>
      </c>
      <c r="D55" s="19">
        <v>71.2</v>
      </c>
      <c r="F55" s="25">
        <f t="shared" si="0"/>
        <v>0</v>
      </c>
    </row>
    <row r="56" spans="1:6" ht="38.25">
      <c r="A56" s="38" t="s">
        <v>100</v>
      </c>
      <c r="B56" s="29" t="s">
        <v>93</v>
      </c>
      <c r="C56" s="18" t="s">
        <v>8</v>
      </c>
      <c r="D56" s="19">
        <v>71.2</v>
      </c>
      <c r="F56" s="25">
        <f t="shared" si="0"/>
        <v>0</v>
      </c>
    </row>
    <row r="57" spans="1:6" ht="51">
      <c r="A57" s="38" t="s">
        <v>102</v>
      </c>
      <c r="B57" s="29" t="s">
        <v>101</v>
      </c>
      <c r="C57" s="18" t="s">
        <v>8</v>
      </c>
      <c r="D57" s="19">
        <v>113</v>
      </c>
      <c r="F57" s="25">
        <f t="shared" si="0"/>
        <v>0</v>
      </c>
    </row>
    <row r="58" spans="1:6" ht="63.75">
      <c r="A58" s="38" t="s">
        <v>110</v>
      </c>
      <c r="B58" s="29" t="s">
        <v>39</v>
      </c>
      <c r="C58" s="18" t="s">
        <v>8</v>
      </c>
      <c r="D58" s="19">
        <v>142.4</v>
      </c>
      <c r="F58" s="25">
        <f t="shared" si="0"/>
        <v>0</v>
      </c>
    </row>
    <row r="59" spans="1:6" ht="89.25">
      <c r="A59" s="38" t="s">
        <v>111</v>
      </c>
      <c r="B59" s="29" t="s">
        <v>106</v>
      </c>
      <c r="C59" s="18" t="s">
        <v>107</v>
      </c>
      <c r="D59" s="19">
        <v>10.26</v>
      </c>
      <c r="F59" s="25">
        <f>D59*E59</f>
        <v>0</v>
      </c>
    </row>
    <row r="60" ht="12.75">
      <c r="B60" s="29"/>
    </row>
    <row r="61" spans="1:6" ht="26.25" thickBot="1">
      <c r="A61" s="40"/>
      <c r="B61" s="45" t="s">
        <v>59</v>
      </c>
      <c r="C61" s="41"/>
      <c r="D61" s="42"/>
      <c r="E61" s="43"/>
      <c r="F61" s="44">
        <f>SUM(F39:F60)</f>
        <v>0</v>
      </c>
    </row>
  </sheetData>
  <sheetProtection/>
  <protectedRanges>
    <protectedRange sqref="E18:E21" name="Obseg1"/>
    <protectedRange sqref="E54:E59 E39:E50" name="Obseg1_1"/>
    <protectedRange sqref="E51:E53" name="Obseg1_1_1"/>
  </protectedRanges>
  <mergeCells count="21">
    <mergeCell ref="B37:F37"/>
    <mergeCell ref="B30:F30"/>
    <mergeCell ref="B15:F15"/>
    <mergeCell ref="B6:F6"/>
    <mergeCell ref="B32:F32"/>
    <mergeCell ref="B8:F8"/>
    <mergeCell ref="B16:F16"/>
    <mergeCell ref="B31:F31"/>
    <mergeCell ref="B11:F11"/>
    <mergeCell ref="B12:F12"/>
    <mergeCell ref="B5:F5"/>
    <mergeCell ref="B13:F13"/>
    <mergeCell ref="B14:F14"/>
    <mergeCell ref="B29:F29"/>
    <mergeCell ref="B9:F9"/>
    <mergeCell ref="B10:F10"/>
    <mergeCell ref="B7:F7"/>
    <mergeCell ref="B36:F36"/>
    <mergeCell ref="B33:F33"/>
    <mergeCell ref="B34:F34"/>
    <mergeCell ref="B35:F35"/>
  </mergeCells>
  <printOptions/>
  <pageMargins left="1.1811023622047245" right="0.7874015748031497" top="0.7874015748031497" bottom="0.7874015748031497" header="0" footer="0"/>
  <pageSetup horizontalDpi="600" verticalDpi="600" orientation="portrait" paperSize="9" scale="96" r:id="rId1"/>
  <headerFooter alignWithMargins="0">
    <oddFooter>&amp;CStran &amp;P od &amp;N</oddFooter>
  </headerFooter>
  <rowBreaks count="2" manualBreakCount="2">
    <brk id="24" max="255" man="1"/>
    <brk id="4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taborska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Bajc</cp:lastModifiedBy>
  <cp:lastPrinted>2009-05-15T11:33:04Z</cp:lastPrinted>
  <dcterms:created xsi:type="dcterms:W3CDTF">2000-10-30T12:34:07Z</dcterms:created>
  <dcterms:modified xsi:type="dcterms:W3CDTF">2009-08-09T18:54:09Z</dcterms:modified>
  <cp:category/>
  <cp:version/>
  <cp:contentType/>
  <cp:contentStatus/>
</cp:coreProperties>
</file>