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1340" windowHeight="6795" tabRatio="816" activeTab="0"/>
  </bookViews>
  <sheets>
    <sheet name="Naslovna stran" sheetId="1" r:id="rId1"/>
    <sheet name="Rekapitualcija" sheetId="2" r:id="rId2"/>
    <sheet name="Splošni opis" sheetId="3" r:id="rId3"/>
    <sheet name="Popis" sheetId="4" r:id="rId4"/>
  </sheets>
  <definedNames/>
  <calcPr fullCalcOnLoad="1"/>
</workbook>
</file>

<file path=xl/sharedStrings.xml><?xml version="1.0" encoding="utf-8"?>
<sst xmlns="http://schemas.openxmlformats.org/spreadsheetml/2006/main" count="127" uniqueCount="86">
  <si>
    <t>cena</t>
  </si>
  <si>
    <t>opis</t>
  </si>
  <si>
    <t>enota</t>
  </si>
  <si>
    <t>poz.</t>
  </si>
  <si>
    <t>cena/en.</t>
  </si>
  <si>
    <t>1.</t>
  </si>
  <si>
    <t>m2</t>
  </si>
  <si>
    <t>2.</t>
  </si>
  <si>
    <t>m1</t>
  </si>
  <si>
    <t>3.</t>
  </si>
  <si>
    <t xml:space="preserve">količina </t>
  </si>
  <si>
    <t>Naziv objekta:</t>
  </si>
  <si>
    <t>Naslov:</t>
  </si>
  <si>
    <t>Vrsta del:</t>
  </si>
  <si>
    <t>Vsebina:</t>
  </si>
  <si>
    <t>Splošni opis del</t>
  </si>
  <si>
    <t>Popis del</t>
  </si>
  <si>
    <t>Naročnik:</t>
  </si>
  <si>
    <t>Investitor:</t>
  </si>
  <si>
    <t>Mestna občina Ljubljana, Mestni trg 1, 1000 Ljubljana</t>
  </si>
  <si>
    <t>IMOS d.d., Fajfarjeva 33, P.P. 2599, 1001 Ljubljana</t>
  </si>
  <si>
    <t>Skupna rekapitulacija</t>
  </si>
  <si>
    <t xml:space="preserve">Skupna rekapitualcija </t>
  </si>
  <si>
    <t>a)</t>
  </si>
  <si>
    <t>Rušitvena dela</t>
  </si>
  <si>
    <t>b)</t>
  </si>
  <si>
    <t>SKUPAJ</t>
  </si>
  <si>
    <t>Splošni opis</t>
  </si>
  <si>
    <t>Splošni podatki o objektu</t>
  </si>
  <si>
    <t>-</t>
  </si>
  <si>
    <t>c)</t>
  </si>
  <si>
    <t>kpl</t>
  </si>
  <si>
    <t>SKUPAJ RUŠITVENA DELA</t>
  </si>
  <si>
    <t>Razna nepredvidena dela</t>
  </si>
  <si>
    <t>Dobava in montaža strelovodne inštalacije iz Al žice skupaj z vsemi pomožnimi deli in elementi z opravljenimi meritvami upornosti, ki je predpisana za tovrstne objekte.</t>
  </si>
  <si>
    <t>Meritev strelovodne instalacije je potrebno oddati v treh originalnih izvodih.</t>
  </si>
  <si>
    <t>Izdelava načrta gospodarjenja z odpadki ter ločevanje gradbenih odpadkov ločeno po vrstah glede na klasifikacijski seznam odpadkov v skladu z veljavnimi pravilniki.</t>
  </si>
  <si>
    <t>Odvoz odpadnega materiala na javno deponijo, vključno z vsemi pomožnimi deli in plačilom vseh pristojbin skladno s pravilnikom o ravnanju z gradbenimi odpadki</t>
  </si>
  <si>
    <t>V ceni rušitvenih del so zajeta tudi naslednja dela:</t>
  </si>
  <si>
    <t>Protiprašna zapora in zaščita tal med rušitvenimi deli.</t>
  </si>
  <si>
    <t>Demontaža obstoječe strelovodne inštalacije iz FeZn valjanca s prenosi na gradbiščno deponijo.</t>
  </si>
  <si>
    <t>V enotni ceni vseh postavk morajo biti zajeti vsi stroški izmer na mestu samem in pregled projekta in detajlov, stroški za ves osnovni, pomožni in pritrdilni material, vsa dela, vsi transporti materiala do mesta vgradnje, vsa pomožna sredstva (lestve, odri...), zaščita ostalih elementov.</t>
  </si>
  <si>
    <t>Fasada, stavbno pohištvo</t>
  </si>
  <si>
    <t>Po potrebi obnoviti ozemljitev strelovoda.</t>
  </si>
  <si>
    <t xml:space="preserve">Pripravljalna dela: dovoz opreme, postavitev začasnih sanitarij, postavitev transportnega dvigala skladno s varnostnim načrtom ter odstranitev vse opreme z gradbišča po končanih delih. </t>
  </si>
  <si>
    <t xml:space="preserve">Pregled, popravilo ali zamenjava vseh  strešnih  odtokov, čiščenje  ali   zamenjava vertikal ter vseh  oddušnikov.  </t>
  </si>
  <si>
    <t>Čiščenje in sesanje celotne površine ravne  strehe po demontaži in odstranjevanju oz. pred vgradnjo parne zapore z vsemi pomožnimi deli.</t>
  </si>
  <si>
    <t>Ravna streha</t>
  </si>
  <si>
    <t>V ceni izdelave ravne strehe so zajeta tudi naslednja dela:</t>
  </si>
  <si>
    <t xml:space="preserve">Odstranitev slojev obstoječe  ravne strehe; v sestavi:  hidroizolacija 1cm, toplotna izolacija polistiren 10 cm, liti asfalt 2 cm, mastiks  1.5 cm, podložni asfalt  1.5 cm, lepenka; ter vseh pločevinastih zaključnih elementov in  žlebov. </t>
  </si>
  <si>
    <t>V ceno ravne strehe so vključeni tudi vsi potrebni zaključki (pločevinaste obrobe, zaključne letve, odkapni elementi, oddušnikim, žlebovi,…).</t>
  </si>
  <si>
    <t>SKUPAJ RAVNA STREHA</t>
  </si>
  <si>
    <t>površina ravne  strehe :</t>
  </si>
  <si>
    <t>Sanacija  ravne strehe</t>
  </si>
  <si>
    <t>OŠ Vižmarje Brod</t>
  </si>
  <si>
    <t xml:space="preserve">Na gaju 2, 1000 Ljubljana </t>
  </si>
  <si>
    <t>419 m2</t>
  </si>
  <si>
    <t>kos</t>
  </si>
  <si>
    <t>4.</t>
  </si>
  <si>
    <t>5.</t>
  </si>
  <si>
    <t>9.</t>
  </si>
  <si>
    <t>Izdelava obrobe dimnikov in ventilacij iz pocinkane in obarvane pločevine deb. min 0,6 mm, vključno s podkonstrukcijo.</t>
  </si>
  <si>
    <t>7.</t>
  </si>
  <si>
    <t>Izdelava kape strešne ventilacije iz pocinkane in obarvane pločevine deb. min 0,6 mm - fi 125 mm</t>
  </si>
  <si>
    <t>kom</t>
  </si>
  <si>
    <t>6.</t>
  </si>
  <si>
    <t>8.</t>
  </si>
  <si>
    <t>višina ravne strehe :</t>
  </si>
  <si>
    <t>3,6-4,0 m1</t>
  </si>
  <si>
    <r>
      <t>Odstranitev obstoječih linijskih svetlobnikov, dim. 140x1400 cm ter dobava in vgradnja novih linijskih svetlobnikov v termoizolativnih alu okvirjih, dim. 140/1400 cm, (raster 140x100 cm), z zasteklitvijo iz kaljenega stekla U=1.1W/m</t>
    </r>
    <r>
      <rPr>
        <vertAlign val="superscript"/>
        <sz val="10"/>
        <rFont val="Arial"/>
        <family val="2"/>
      </rPr>
      <t>2</t>
    </r>
    <r>
      <rPr>
        <sz val="10"/>
        <rFont val="Arial"/>
        <family val="2"/>
      </rPr>
      <t xml:space="preserve">K, notranjim in zunanjim senčilom na elektro pogon, vključno s pločevinasto obrobo. Vsa polja so fiksna. </t>
    </r>
  </si>
  <si>
    <r>
      <t>Odstranitev obstoječih linijskih svetlobnikov, dim. 140x800 cm ter dobava in vgradnja novih linijskih svetlobnikov v termoizolativnih alu okvirjih, dim. 140/800 cm, (raster 140x100 cm), z zasteklitvijo iz kaljenega stekla U=1.1W/m</t>
    </r>
    <r>
      <rPr>
        <vertAlign val="superscript"/>
        <sz val="10"/>
        <rFont val="Arial"/>
        <family val="2"/>
      </rPr>
      <t>2</t>
    </r>
    <r>
      <rPr>
        <sz val="10"/>
        <rFont val="Arial"/>
        <family val="2"/>
      </rPr>
      <t xml:space="preserve">K, notranjim in zunanjim senčilom na elektro pogon, vključno s pločevinasto obrobo. Vsa polja so fiksna. </t>
    </r>
  </si>
  <si>
    <t>Izdelava zidne obrobe iz pocinkane obarvane pločevine deb. min 0,6 mm in razvite širine 120 cm .</t>
  </si>
  <si>
    <t>Barvo pločevine ter drugih vidnih delov določi naročnik ob uvedbi v delo.</t>
  </si>
  <si>
    <t>Pregled vseh vertikal s kamero, po potrebi obnova vrtikal.</t>
  </si>
  <si>
    <t>Izdelava nove ravne strehe v sestavi: Parna zapora, toplotna izolacija 15 cm, filc, poliolifinska hidroizolacijska folija debeline 1,8mm. V ceni upoštevati tudi vse potrebne pločevinaste zaključke, obrobe, odkape, žlebove, okenske zaključke, potrebno podkonstrukcijo.</t>
  </si>
  <si>
    <t>Odstranitev obstoječih svetlobnih kupol  dim. 90x90 cm.</t>
  </si>
  <si>
    <t>12.</t>
  </si>
  <si>
    <t>13.</t>
  </si>
  <si>
    <t>Dobava in vgradnja zunanjega mrežastega senčila na elektro pogon (kot. npr. Velux MML) in notranjega zatemnitvenega senčila na elektro pogon (kot npr. Velux DML).</t>
  </si>
  <si>
    <t>Dobava in vgradnja obrobe za povečanje naklona na min. 15 st. za vgradnjo okna na ravno streho, izvedba v Alu v barvi zunanjih Alu pokrivnih profilov strešnega okna (kot npr. Velux ECX-T).</t>
  </si>
  <si>
    <t>Odstranitev ostoječe svetlobne kupole ter dobava in vgradnja strešnega okna dim. 78/98, izdelano iz lepljencev, impregnirano in brezbarvno lakirano, zastekljeno s 24 mm energijsko varčnim kaljenim in varnostnim steklom (Uw=1,4 W/m2K, Ug=1,1 W/m2K). Strešno okno s krilom vpetim v sredini, dvojno tesnjenje s prezračevalno loputo v krilu, z električnim odpiranjem in zapiranjem preko integriranega elektromotorja (kot npr. Velux tip GGL Integra), s senzorjem za dež in daljinskim upravljanjem. Okno je vgrajeno v izolacijski okvir, ki zagotavlja večjo toplotno izolativnost in vodotesnost (kot npr. Velux BDX).</t>
  </si>
  <si>
    <t>m3</t>
  </si>
  <si>
    <t>Dobava in montaža novih škarnikov iz lepljenjega in impregniranega lesa montiranih na ravno streho. Škarniki dim. 12/16/90 cm, vključno z vsemi prenosi, pritrdilnim materialom in vsemi pomožnimi deli. Poraba lesa 0,05 m3/m2.</t>
  </si>
  <si>
    <t>10.</t>
  </si>
  <si>
    <t>11.</t>
  </si>
  <si>
    <t>obdelava notranjih špalet po vgradnji strešnih oken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</si>
</sst>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
    <numFmt numFmtId="176" formatCode="0.0"/>
    <numFmt numFmtId="177" formatCode="#,##0.00\ &quot;€&quot;"/>
    <numFmt numFmtId="178" formatCode="_-* #,##0.00\ [$€-424]_-;\-* #,##0.00\ [$€-424]_-;_-* &quot;-&quot;??\ [$€-424]_-;_-@_-"/>
    <numFmt numFmtId="179" formatCode="&quot;Yes&quot;;&quot;Yes&quot;;&quot;No&quot;"/>
    <numFmt numFmtId="180" formatCode="[$€-2]\ #,##0.00_);[Red]\([$€-2]\ #,##0.00\)"/>
    <numFmt numFmtId="181" formatCode="[$-424]d\.\ mmmm\ yyyy"/>
  </numFmts>
  <fonts count="27">
    <font>
      <sz val="10"/>
      <name val="Arial CE"/>
      <family val="0"/>
    </font>
    <font>
      <u val="single"/>
      <sz val="10"/>
      <color indexed="12"/>
      <name val="Arial CE"/>
      <family val="0"/>
    </font>
    <font>
      <u val="single"/>
      <sz val="10"/>
      <color indexed="36"/>
      <name val="Arial CE"/>
      <family val="0"/>
    </font>
    <font>
      <sz val="12"/>
      <name val="Arial CE"/>
      <family val="0"/>
    </font>
    <font>
      <sz val="12"/>
      <name val="Arial"/>
      <family val="2"/>
    </font>
    <font>
      <b/>
      <sz val="12"/>
      <name val="Arial CE"/>
      <family val="0"/>
    </font>
    <font>
      <sz val="8"/>
      <name val="Arial CE"/>
      <family val="0"/>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2">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7" borderId="8" applyNumberFormat="0" applyAlignment="0" applyProtection="0"/>
    <xf numFmtId="0" fontId="25" fillId="0" borderId="9" applyNumberFormat="0" applyFill="0" applyAlignment="0" applyProtection="0"/>
  </cellStyleXfs>
  <cellXfs count="57">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xf>
    <xf numFmtId="177" fontId="5" fillId="0" borderId="0" xfId="0" applyNumberFormat="1" applyFont="1" applyAlignment="1">
      <alignment/>
    </xf>
    <xf numFmtId="177" fontId="3" fillId="0" borderId="0" xfId="0" applyNumberFormat="1" applyFont="1" applyAlignment="1">
      <alignment/>
    </xf>
    <xf numFmtId="0" fontId="3" fillId="0" borderId="10" xfId="0" applyFont="1" applyBorder="1" applyAlignment="1">
      <alignment horizontal="right"/>
    </xf>
    <xf numFmtId="0" fontId="3" fillId="0" borderId="10" xfId="0" applyFont="1" applyBorder="1" applyAlignment="1">
      <alignment/>
    </xf>
    <xf numFmtId="177" fontId="3" fillId="0" borderId="10" xfId="0" applyNumberFormat="1" applyFont="1" applyBorder="1" applyAlignment="1">
      <alignment/>
    </xf>
    <xf numFmtId="0" fontId="3" fillId="0" borderId="0" xfId="0" applyFont="1" applyBorder="1" applyAlignment="1">
      <alignment horizontal="right"/>
    </xf>
    <xf numFmtId="0" fontId="3" fillId="0" borderId="0" xfId="0" applyFont="1" applyBorder="1" applyAlignment="1">
      <alignment/>
    </xf>
    <xf numFmtId="177" fontId="3" fillId="0" borderId="0" xfId="0" applyNumberFormat="1" applyFont="1" applyBorder="1" applyAlignment="1">
      <alignment/>
    </xf>
    <xf numFmtId="0" fontId="8" fillId="0" borderId="11" xfId="0" applyFont="1" applyBorder="1" applyAlignment="1">
      <alignment horizontal="center"/>
    </xf>
    <xf numFmtId="4" fontId="8" fillId="0" borderId="11" xfId="0" applyNumberFormat="1" applyFont="1" applyBorder="1" applyAlignment="1">
      <alignment horizontal="center"/>
    </xf>
    <xf numFmtId="0" fontId="7" fillId="0" borderId="0" xfId="0" applyFont="1" applyAlignment="1">
      <alignment/>
    </xf>
    <xf numFmtId="4" fontId="7" fillId="0" borderId="0" xfId="0" applyNumberFormat="1" applyFont="1" applyAlignment="1">
      <alignment horizontal="center"/>
    </xf>
    <xf numFmtId="4" fontId="7" fillId="0" borderId="0" xfId="0" applyNumberFormat="1" applyFont="1" applyAlignment="1">
      <alignment/>
    </xf>
    <xf numFmtId="4" fontId="8" fillId="0" borderId="0" xfId="0" applyNumberFormat="1" applyFont="1" applyAlignment="1">
      <alignment horizontal="center"/>
    </xf>
    <xf numFmtId="4" fontId="8" fillId="0" borderId="0" xfId="0" applyNumberFormat="1" applyFont="1" applyAlignment="1">
      <alignment/>
    </xf>
    <xf numFmtId="0" fontId="8" fillId="0" borderId="0" xfId="0" applyFont="1" applyAlignment="1">
      <alignment/>
    </xf>
    <xf numFmtId="177" fontId="8" fillId="0" borderId="0" xfId="59" applyNumberFormat="1" applyFont="1" applyAlignment="1">
      <alignment/>
    </xf>
    <xf numFmtId="177" fontId="8" fillId="0" borderId="11" xfId="0" applyNumberFormat="1" applyFont="1" applyBorder="1" applyAlignment="1">
      <alignment horizontal="center"/>
    </xf>
    <xf numFmtId="177" fontId="7" fillId="0" borderId="0" xfId="0" applyNumberFormat="1" applyFont="1" applyAlignment="1">
      <alignment/>
    </xf>
    <xf numFmtId="177" fontId="7" fillId="0" borderId="0" xfId="0" applyNumberFormat="1" applyFont="1" applyBorder="1" applyAlignment="1">
      <alignment horizontal="center"/>
    </xf>
    <xf numFmtId="177" fontId="7" fillId="0" borderId="0" xfId="59" applyNumberFormat="1" applyFont="1" applyAlignment="1">
      <alignment/>
    </xf>
    <xf numFmtId="177" fontId="8" fillId="0" borderId="0" xfId="0" applyNumberFormat="1" applyFont="1" applyAlignment="1">
      <alignment/>
    </xf>
    <xf numFmtId="49" fontId="7" fillId="0" borderId="0" xfId="0" applyNumberFormat="1" applyFont="1" applyAlignment="1">
      <alignment horizontal="left" vertical="top" wrapText="1"/>
    </xf>
    <xf numFmtId="49" fontId="8" fillId="0" borderId="0" xfId="0" applyNumberFormat="1" applyFont="1" applyAlignment="1">
      <alignment horizontal="left" vertical="top"/>
    </xf>
    <xf numFmtId="49" fontId="8" fillId="0" borderId="11" xfId="0" applyNumberFormat="1" applyFont="1" applyBorder="1" applyAlignment="1">
      <alignment horizontal="left" vertical="top"/>
    </xf>
    <xf numFmtId="49" fontId="7" fillId="0" borderId="0" xfId="0" applyNumberFormat="1" applyFont="1" applyAlignment="1">
      <alignment horizontal="left"/>
    </xf>
    <xf numFmtId="49" fontId="7" fillId="0" borderId="0" xfId="0" applyNumberFormat="1" applyFont="1" applyAlignment="1">
      <alignment horizontal="left" vertical="top"/>
    </xf>
    <xf numFmtId="49" fontId="8" fillId="0" borderId="0" xfId="0" applyNumberFormat="1" applyFont="1" applyAlignment="1">
      <alignment horizontal="right" vertical="top"/>
    </xf>
    <xf numFmtId="49" fontId="8" fillId="0" borderId="11" xfId="0" applyNumberFormat="1" applyFont="1" applyBorder="1" applyAlignment="1">
      <alignment horizontal="center" vertical="top"/>
    </xf>
    <xf numFmtId="49" fontId="7" fillId="0" borderId="0" xfId="0" applyNumberFormat="1" applyFont="1" applyBorder="1" applyAlignment="1">
      <alignment horizontal="right" vertical="top"/>
    </xf>
    <xf numFmtId="49" fontId="7" fillId="0" borderId="0" xfId="0" applyNumberFormat="1" applyFont="1" applyAlignment="1">
      <alignment horizontal="right" vertical="top"/>
    </xf>
    <xf numFmtId="9" fontId="3" fillId="0" borderId="0" xfId="0" applyNumberFormat="1" applyFont="1" applyAlignment="1">
      <alignment/>
    </xf>
    <xf numFmtId="49" fontId="8" fillId="0" borderId="10" xfId="0" applyNumberFormat="1" applyFont="1" applyBorder="1" applyAlignment="1">
      <alignment horizontal="right" vertical="top"/>
    </xf>
    <xf numFmtId="4" fontId="8" fillId="0" borderId="10" xfId="0" applyNumberFormat="1" applyFont="1" applyBorder="1" applyAlignment="1">
      <alignment horizontal="center"/>
    </xf>
    <xf numFmtId="4" fontId="8" fillId="0" borderId="10" xfId="0" applyNumberFormat="1" applyFont="1" applyBorder="1" applyAlignment="1">
      <alignment/>
    </xf>
    <xf numFmtId="177" fontId="8" fillId="0" borderId="10" xfId="59" applyNumberFormat="1" applyFont="1" applyBorder="1" applyAlignment="1">
      <alignment/>
    </xf>
    <xf numFmtId="177" fontId="8" fillId="0" borderId="10" xfId="0" applyNumberFormat="1" applyFont="1" applyBorder="1" applyAlignment="1">
      <alignment/>
    </xf>
    <xf numFmtId="49" fontId="8" fillId="0" borderId="10" xfId="0" applyNumberFormat="1" applyFont="1" applyBorder="1" applyAlignment="1">
      <alignment horizontal="left" wrapText="1"/>
    </xf>
    <xf numFmtId="0" fontId="3" fillId="0" borderId="0" xfId="0" applyFont="1" applyFill="1" applyBorder="1" applyAlignment="1">
      <alignment/>
    </xf>
    <xf numFmtId="0" fontId="7" fillId="0" borderId="0" xfId="0" applyFont="1" applyAlignment="1">
      <alignment horizontal="left" vertical="top" wrapText="1"/>
    </xf>
    <xf numFmtId="0" fontId="0" fillId="0" borderId="0" xfId="0" applyAlignment="1">
      <alignment horizontal="left" wrapText="1"/>
    </xf>
    <xf numFmtId="0" fontId="7" fillId="0" borderId="0" xfId="0" applyNumberFormat="1" applyFont="1" applyAlignment="1">
      <alignment horizontal="left" vertical="top" wrapText="1"/>
    </xf>
    <xf numFmtId="177" fontId="7" fillId="0" borderId="11" xfId="0" applyNumberFormat="1" applyFont="1" applyBorder="1" applyAlignment="1">
      <alignment/>
    </xf>
    <xf numFmtId="0" fontId="7" fillId="0" borderId="0" xfId="0" applyFont="1" applyAlignment="1">
      <alignment vertical="top" wrapText="1"/>
    </xf>
    <xf numFmtId="0" fontId="0" fillId="0" borderId="0" xfId="0" applyAlignment="1">
      <alignment wrapText="1"/>
    </xf>
    <xf numFmtId="0" fontId="7" fillId="0" borderId="0" xfId="0" applyFont="1" applyAlignment="1">
      <alignment wrapText="1"/>
    </xf>
    <xf numFmtId="0" fontId="7" fillId="0" borderId="0" xfId="0" applyFont="1" applyAlignment="1">
      <alignment horizontal="left" vertical="top" wrapText="1"/>
    </xf>
    <xf numFmtId="0" fontId="0" fillId="0" borderId="0" xfId="0" applyAlignment="1">
      <alignment horizontal="left" wrapText="1"/>
    </xf>
    <xf numFmtId="0" fontId="0" fillId="0" borderId="0" xfId="0" applyAlignment="1">
      <alignment vertical="top" wrapText="1"/>
    </xf>
    <xf numFmtId="177" fontId="7" fillId="0" borderId="0" xfId="0" applyNumberFormat="1"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C17"/>
  <sheetViews>
    <sheetView tabSelected="1" zoomScalePageLayoutView="0" workbookViewId="0" topLeftCell="A1">
      <selection activeCell="C13" sqref="C13"/>
    </sheetView>
  </sheetViews>
  <sheetFormatPr defaultColWidth="9.00390625" defaultRowHeight="12.75"/>
  <cols>
    <col min="1" max="1" width="15.25390625" style="3" bestFit="1" customWidth="1"/>
    <col min="2" max="2" width="3.75390625" style="4" customWidth="1"/>
    <col min="3" max="3" width="54.625" style="3" customWidth="1"/>
    <col min="4" max="16384" width="9.125" style="3" customWidth="1"/>
  </cols>
  <sheetData>
    <row r="5" spans="1:3" ht="15">
      <c r="A5" s="3" t="s">
        <v>18</v>
      </c>
      <c r="C5" s="3" t="s">
        <v>19</v>
      </c>
    </row>
    <row r="7" spans="1:3" ht="15">
      <c r="A7" s="3" t="s">
        <v>17</v>
      </c>
      <c r="C7" s="3" t="s">
        <v>20</v>
      </c>
    </row>
    <row r="9" spans="1:3" ht="15">
      <c r="A9" s="3" t="s">
        <v>11</v>
      </c>
      <c r="C9" s="3" t="s">
        <v>54</v>
      </c>
    </row>
    <row r="11" spans="1:3" ht="15">
      <c r="A11" s="3" t="s">
        <v>12</v>
      </c>
      <c r="C11" s="3" t="s">
        <v>55</v>
      </c>
    </row>
    <row r="13" spans="1:3" ht="15">
      <c r="A13" s="3" t="s">
        <v>13</v>
      </c>
      <c r="C13" s="3" t="s">
        <v>53</v>
      </c>
    </row>
    <row r="15" spans="1:3" ht="15">
      <c r="A15" s="3" t="s">
        <v>14</v>
      </c>
      <c r="B15" s="4" t="s">
        <v>5</v>
      </c>
      <c r="C15" s="3" t="s">
        <v>21</v>
      </c>
    </row>
    <row r="16" spans="2:3" ht="15">
      <c r="B16" s="4" t="s">
        <v>7</v>
      </c>
      <c r="C16" s="3" t="s">
        <v>15</v>
      </c>
    </row>
    <row r="17" spans="2:3" ht="15">
      <c r="B17" s="4" t="s">
        <v>9</v>
      </c>
      <c r="C17" s="3" t="s">
        <v>16</v>
      </c>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2.xml><?xml version="1.0" encoding="utf-8"?>
<worksheet xmlns="http://schemas.openxmlformats.org/spreadsheetml/2006/main" xmlns:r="http://schemas.openxmlformats.org/officeDocument/2006/relationships">
  <dimension ref="A4:E12"/>
  <sheetViews>
    <sheetView zoomScalePageLayoutView="0" workbookViewId="0" topLeftCell="A1">
      <selection activeCell="F25" sqref="F25"/>
    </sheetView>
  </sheetViews>
  <sheetFormatPr defaultColWidth="9.00390625" defaultRowHeight="12.75"/>
  <cols>
    <col min="1" max="1" width="5.25390625" style="2" customWidth="1"/>
    <col min="2" max="2" width="27.75390625" style="1" customWidth="1"/>
    <col min="3" max="3" width="16.75390625" style="1" customWidth="1"/>
    <col min="4" max="4" width="13.875" style="1" customWidth="1"/>
    <col min="5" max="5" width="14.75390625" style="8" bestFit="1" customWidth="1"/>
    <col min="6" max="16384" width="9.125" style="1" customWidth="1"/>
  </cols>
  <sheetData>
    <row r="4" spans="1:5" s="6" customFormat="1" ht="15.75">
      <c r="A4" s="5" t="s">
        <v>5</v>
      </c>
      <c r="B4" s="6" t="s">
        <v>22</v>
      </c>
      <c r="E4" s="7"/>
    </row>
    <row r="6" spans="1:5" ht="15">
      <c r="A6" s="2" t="s">
        <v>23</v>
      </c>
      <c r="B6" s="1" t="s">
        <v>24</v>
      </c>
      <c r="E6" s="8">
        <f>Popis!F17</f>
        <v>0</v>
      </c>
    </row>
    <row r="8" spans="1:5" ht="15">
      <c r="A8" s="2" t="s">
        <v>25</v>
      </c>
      <c r="B8" s="1" t="s">
        <v>42</v>
      </c>
      <c r="E8" s="8">
        <f>Popis!F46</f>
        <v>0</v>
      </c>
    </row>
    <row r="10" spans="1:5" ht="15">
      <c r="A10" s="2" t="s">
        <v>30</v>
      </c>
      <c r="B10" s="1" t="s">
        <v>33</v>
      </c>
      <c r="D10" s="38">
        <v>0.05</v>
      </c>
      <c r="E10" s="8">
        <f>(E6+E8)*D10</f>
        <v>0</v>
      </c>
    </row>
    <row r="12" spans="1:5" ht="15.75" thickBot="1">
      <c r="A12" s="9"/>
      <c r="B12" s="10" t="s">
        <v>26</v>
      </c>
      <c r="C12" s="10"/>
      <c r="D12" s="10"/>
      <c r="E12" s="11">
        <f>SUM(E6:E11)</f>
        <v>0</v>
      </c>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3.xml><?xml version="1.0" encoding="utf-8"?>
<worksheet xmlns="http://schemas.openxmlformats.org/spreadsheetml/2006/main" xmlns:r="http://schemas.openxmlformats.org/officeDocument/2006/relationships">
  <dimension ref="A4:E11"/>
  <sheetViews>
    <sheetView zoomScalePageLayoutView="0" workbookViewId="0" topLeftCell="A1">
      <selection activeCell="C8" sqref="C8"/>
    </sheetView>
  </sheetViews>
  <sheetFormatPr defaultColWidth="9.00390625" defaultRowHeight="12.75"/>
  <cols>
    <col min="1" max="1" width="5.25390625" style="2" customWidth="1"/>
    <col min="2" max="2" width="42.875" style="1" customWidth="1"/>
    <col min="3" max="3" width="19.25390625" style="1" customWidth="1"/>
    <col min="4" max="4" width="13.875" style="1" customWidth="1"/>
    <col min="5" max="5" width="13.875" style="8" customWidth="1"/>
    <col min="6" max="16384" width="9.125" style="1" customWidth="1"/>
  </cols>
  <sheetData>
    <row r="4" spans="1:5" s="6" customFormat="1" ht="15.75">
      <c r="A4" s="5" t="s">
        <v>7</v>
      </c>
      <c r="B4" s="6" t="s">
        <v>27</v>
      </c>
      <c r="E4" s="7"/>
    </row>
    <row r="6" spans="1:5" s="13" customFormat="1" ht="15">
      <c r="A6" s="12" t="s">
        <v>23</v>
      </c>
      <c r="B6" s="13" t="s">
        <v>28</v>
      </c>
      <c r="E6" s="14"/>
    </row>
    <row r="7" spans="1:5" s="13" customFormat="1" ht="9" customHeight="1">
      <c r="A7" s="12"/>
      <c r="E7" s="14"/>
    </row>
    <row r="8" spans="2:5" s="13" customFormat="1" ht="15">
      <c r="B8" s="13" t="s">
        <v>67</v>
      </c>
      <c r="C8" s="13" t="s">
        <v>68</v>
      </c>
      <c r="E8" s="14"/>
    </row>
    <row r="9" spans="2:3" ht="9" customHeight="1">
      <c r="B9" s="13"/>
      <c r="C9" s="13"/>
    </row>
    <row r="10" spans="2:3" ht="15">
      <c r="B10" s="13" t="s">
        <v>52</v>
      </c>
      <c r="C10" s="45" t="s">
        <v>56</v>
      </c>
    </row>
    <row r="11" spans="2:3" ht="9" customHeight="1">
      <c r="B11" s="13"/>
      <c r="C11" s="13"/>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4.xml><?xml version="1.0" encoding="utf-8"?>
<worksheet xmlns="http://schemas.openxmlformats.org/spreadsheetml/2006/main" xmlns:r="http://schemas.openxmlformats.org/officeDocument/2006/relationships">
  <dimension ref="A1:F46"/>
  <sheetViews>
    <sheetView view="pageBreakPreview" zoomScaleSheetLayoutView="100" zoomScalePageLayoutView="0" workbookViewId="0" topLeftCell="A1">
      <selection activeCell="F57" sqref="F57"/>
    </sheetView>
  </sheetViews>
  <sheetFormatPr defaultColWidth="9.00390625" defaultRowHeight="12.75"/>
  <cols>
    <col min="1" max="1" width="4.875" style="37" bestFit="1" customWidth="1"/>
    <col min="2" max="2" width="35.375" style="33" customWidth="1"/>
    <col min="3" max="3" width="6.125" style="18" bestFit="1" customWidth="1"/>
    <col min="4" max="4" width="9.125" style="19" bestFit="1" customWidth="1"/>
    <col min="5" max="5" width="11.75390625" style="27" bestFit="1" customWidth="1"/>
    <col min="6" max="6" width="13.375" style="25" bestFit="1" customWidth="1"/>
    <col min="7" max="16384" width="9.125" style="17" customWidth="1"/>
  </cols>
  <sheetData>
    <row r="1" spans="1:6" s="22" customFormat="1" ht="12.75">
      <c r="A1" s="34" t="s">
        <v>23</v>
      </c>
      <c r="B1" s="30" t="s">
        <v>24</v>
      </c>
      <c r="C1" s="20"/>
      <c r="D1" s="21"/>
      <c r="E1" s="23"/>
      <c r="F1" s="28"/>
    </row>
    <row r="3" spans="1:6" ht="12.75">
      <c r="A3" s="35" t="s">
        <v>3</v>
      </c>
      <c r="B3" s="31" t="s">
        <v>1</v>
      </c>
      <c r="C3" s="15" t="s">
        <v>2</v>
      </c>
      <c r="D3" s="16" t="s">
        <v>10</v>
      </c>
      <c r="E3" s="24" t="s">
        <v>4</v>
      </c>
      <c r="F3" s="24" t="s">
        <v>0</v>
      </c>
    </row>
    <row r="4" spans="1:6" ht="12.75">
      <c r="A4" s="36"/>
      <c r="B4" s="32"/>
      <c r="C4" s="17"/>
      <c r="E4" s="25"/>
      <c r="F4" s="26"/>
    </row>
    <row r="5" spans="1:6" ht="12.75">
      <c r="A5" s="36"/>
      <c r="B5" s="52" t="s">
        <v>38</v>
      </c>
      <c r="C5" s="51"/>
      <c r="D5" s="51"/>
      <c r="E5" s="51"/>
      <c r="F5" s="51"/>
    </row>
    <row r="6" spans="1:6" ht="12.75">
      <c r="A6" s="36" t="s">
        <v>29</v>
      </c>
      <c r="B6" s="53" t="s">
        <v>44</v>
      </c>
      <c r="C6" s="54"/>
      <c r="D6" s="54"/>
      <c r="E6" s="54"/>
      <c r="F6" s="54"/>
    </row>
    <row r="7" spans="1:6" ht="12.75">
      <c r="A7" s="36" t="s">
        <v>29</v>
      </c>
      <c r="B7" s="53" t="s">
        <v>39</v>
      </c>
      <c r="C7" s="54"/>
      <c r="D7" s="54"/>
      <c r="E7" s="54"/>
      <c r="F7" s="54"/>
    </row>
    <row r="8" spans="1:6" ht="12.75">
      <c r="A8" s="36" t="s">
        <v>29</v>
      </c>
      <c r="B8" s="53" t="s">
        <v>36</v>
      </c>
      <c r="C8" s="54"/>
      <c r="D8" s="54"/>
      <c r="E8" s="54"/>
      <c r="F8" s="54"/>
    </row>
    <row r="9" spans="1:6" ht="12.75">
      <c r="A9" s="36" t="s">
        <v>29</v>
      </c>
      <c r="B9" s="53" t="s">
        <v>37</v>
      </c>
      <c r="C9" s="54"/>
      <c r="D9" s="54"/>
      <c r="E9" s="54"/>
      <c r="F9" s="54"/>
    </row>
    <row r="10" spans="1:6" ht="12.75">
      <c r="A10" s="36" t="s">
        <v>29</v>
      </c>
      <c r="B10" s="53" t="s">
        <v>37</v>
      </c>
      <c r="C10" s="54"/>
      <c r="D10" s="54"/>
      <c r="E10" s="54"/>
      <c r="F10" s="54"/>
    </row>
    <row r="11" spans="1:6" ht="12.75">
      <c r="A11" s="36"/>
      <c r="B11" s="53" t="s">
        <v>45</v>
      </c>
      <c r="C11" s="54"/>
      <c r="D11" s="54"/>
      <c r="E11" s="54"/>
      <c r="F11" s="54"/>
    </row>
    <row r="12" spans="1:6" ht="12.75">
      <c r="A12" s="36"/>
      <c r="B12" s="46"/>
      <c r="C12" s="47"/>
      <c r="D12" s="47"/>
      <c r="E12" s="47"/>
      <c r="F12" s="47"/>
    </row>
    <row r="13" spans="1:6" ht="38.25">
      <c r="A13" s="37" t="s">
        <v>5</v>
      </c>
      <c r="B13" s="29" t="s">
        <v>40</v>
      </c>
      <c r="C13" s="18" t="s">
        <v>31</v>
      </c>
      <c r="D13" s="19">
        <v>1</v>
      </c>
      <c r="F13" s="25">
        <f>D13*E13</f>
        <v>0</v>
      </c>
    </row>
    <row r="14" spans="1:6" ht="89.25">
      <c r="A14" s="37" t="s">
        <v>7</v>
      </c>
      <c r="B14" s="29" t="s">
        <v>49</v>
      </c>
      <c r="C14" s="18" t="s">
        <v>6</v>
      </c>
      <c r="D14" s="19">
        <v>419</v>
      </c>
      <c r="F14" s="25">
        <f>D14*E14</f>
        <v>0</v>
      </c>
    </row>
    <row r="15" spans="1:6" ht="51">
      <c r="A15" s="37" t="s">
        <v>9</v>
      </c>
      <c r="B15" s="29" t="s">
        <v>46</v>
      </c>
      <c r="C15" s="18" t="s">
        <v>6</v>
      </c>
      <c r="D15" s="19">
        <v>419</v>
      </c>
      <c r="F15" s="25">
        <f>D15*E15</f>
        <v>0</v>
      </c>
    </row>
    <row r="16" ht="12.75">
      <c r="B16" s="29"/>
    </row>
    <row r="17" spans="1:6" ht="13.5" thickBot="1">
      <c r="A17" s="39"/>
      <c r="B17" s="44" t="s">
        <v>32</v>
      </c>
      <c r="C17" s="40"/>
      <c r="D17" s="41"/>
      <c r="E17" s="42"/>
      <c r="F17" s="43">
        <f>SUM(F13:F16)</f>
        <v>0</v>
      </c>
    </row>
    <row r="18" ht="12.75">
      <c r="B18" s="29"/>
    </row>
    <row r="19" spans="1:6" ht="12.75">
      <c r="A19" s="34" t="s">
        <v>25</v>
      </c>
      <c r="B19" s="30" t="s">
        <v>47</v>
      </c>
      <c r="C19" s="20"/>
      <c r="D19" s="21"/>
      <c r="E19" s="23"/>
      <c r="F19" s="28"/>
    </row>
    <row r="21" spans="1:6" ht="12.75">
      <c r="A21" s="35" t="s">
        <v>3</v>
      </c>
      <c r="B21" s="31" t="s">
        <v>1</v>
      </c>
      <c r="C21" s="15" t="s">
        <v>2</v>
      </c>
      <c r="D21" s="16" t="s">
        <v>10</v>
      </c>
      <c r="E21" s="24" t="s">
        <v>4</v>
      </c>
      <c r="F21" s="24" t="s">
        <v>0</v>
      </c>
    </row>
    <row r="22" spans="1:6" s="22" customFormat="1" ht="12.75">
      <c r="A22" s="36"/>
      <c r="B22" s="32"/>
      <c r="C22" s="17"/>
      <c r="D22" s="19"/>
      <c r="E22" s="25"/>
      <c r="F22" s="26"/>
    </row>
    <row r="23" spans="1:6" ht="12.75">
      <c r="A23" s="36"/>
      <c r="B23" s="52" t="s">
        <v>48</v>
      </c>
      <c r="C23" s="51"/>
      <c r="D23" s="51"/>
      <c r="E23" s="51"/>
      <c r="F23" s="51"/>
    </row>
    <row r="24" spans="1:6" ht="12.75">
      <c r="A24" s="36" t="s">
        <v>29</v>
      </c>
      <c r="B24" s="50" t="s">
        <v>41</v>
      </c>
      <c r="C24" s="55"/>
      <c r="D24" s="55"/>
      <c r="E24" s="55"/>
      <c r="F24" s="55"/>
    </row>
    <row r="25" spans="1:6" ht="12.75">
      <c r="A25" s="36" t="s">
        <v>29</v>
      </c>
      <c r="B25" s="50" t="s">
        <v>50</v>
      </c>
      <c r="C25" s="51"/>
      <c r="D25" s="51"/>
      <c r="E25" s="51"/>
      <c r="F25" s="51"/>
    </row>
    <row r="26" spans="1:6" ht="12.75">
      <c r="A26" s="36" t="s">
        <v>29</v>
      </c>
      <c r="B26" s="50" t="s">
        <v>72</v>
      </c>
      <c r="C26" s="51"/>
      <c r="D26" s="51"/>
      <c r="E26" s="51"/>
      <c r="F26" s="51"/>
    </row>
    <row r="27" spans="1:6" ht="12.75">
      <c r="A27" s="36" t="s">
        <v>29</v>
      </c>
      <c r="B27" s="50" t="s">
        <v>43</v>
      </c>
      <c r="C27" s="51"/>
      <c r="D27" s="51"/>
      <c r="E27" s="51"/>
      <c r="F27" s="51"/>
    </row>
    <row r="28" spans="1:6" ht="12.75">
      <c r="A28" s="36" t="s">
        <v>29</v>
      </c>
      <c r="B28" s="50" t="s">
        <v>35</v>
      </c>
      <c r="C28" s="51"/>
      <c r="D28" s="51"/>
      <c r="E28" s="51"/>
      <c r="F28" s="51"/>
    </row>
    <row r="29" spans="1:6" ht="12.75">
      <c r="A29" s="36" t="s">
        <v>29</v>
      </c>
      <c r="B29" s="53" t="s">
        <v>73</v>
      </c>
      <c r="C29" s="53"/>
      <c r="D29" s="53"/>
      <c r="E29" s="53"/>
      <c r="F29" s="53"/>
    </row>
    <row r="30" spans="1:6" ht="12.75">
      <c r="A30" s="36" t="s">
        <v>29</v>
      </c>
      <c r="B30" s="53" t="s">
        <v>85</v>
      </c>
      <c r="C30" s="53"/>
      <c r="D30" s="53"/>
      <c r="E30" s="53"/>
      <c r="F30" s="53"/>
    </row>
    <row r="32" spans="1:6" ht="89.25">
      <c r="A32" s="37" t="s">
        <v>5</v>
      </c>
      <c r="B32" s="48" t="s">
        <v>74</v>
      </c>
      <c r="C32" s="18" t="s">
        <v>6</v>
      </c>
      <c r="D32" s="19">
        <v>419</v>
      </c>
      <c r="F32" s="25">
        <f>D32*E32</f>
        <v>0</v>
      </c>
    </row>
    <row r="33" spans="1:6" ht="63.75">
      <c r="A33" s="37" t="s">
        <v>7</v>
      </c>
      <c r="B33" s="29" t="s">
        <v>34</v>
      </c>
      <c r="C33" s="18" t="s">
        <v>8</v>
      </c>
      <c r="D33" s="19">
        <v>41.25</v>
      </c>
      <c r="F33" s="25">
        <f aca="true" t="shared" si="0" ref="F33:F43">D33*E33</f>
        <v>0</v>
      </c>
    </row>
    <row r="34" spans="1:6" ht="25.5">
      <c r="A34" s="37" t="s">
        <v>9</v>
      </c>
      <c r="B34" s="48" t="s">
        <v>75</v>
      </c>
      <c r="C34" s="18" t="s">
        <v>57</v>
      </c>
      <c r="D34" s="19">
        <v>16</v>
      </c>
      <c r="F34" s="25">
        <f t="shared" si="0"/>
        <v>0</v>
      </c>
    </row>
    <row r="35" spans="1:6" ht="204">
      <c r="A35" s="37" t="s">
        <v>58</v>
      </c>
      <c r="B35" s="46" t="s">
        <v>80</v>
      </c>
      <c r="C35" s="18" t="s">
        <v>57</v>
      </c>
      <c r="D35" s="19">
        <v>10</v>
      </c>
      <c r="F35" s="25">
        <f t="shared" si="0"/>
        <v>0</v>
      </c>
    </row>
    <row r="36" spans="1:6" ht="63.75">
      <c r="A36" s="37" t="s">
        <v>59</v>
      </c>
      <c r="B36" s="46" t="s">
        <v>79</v>
      </c>
      <c r="C36" s="18" t="s">
        <v>57</v>
      </c>
      <c r="D36" s="19">
        <v>10</v>
      </c>
      <c r="F36" s="25">
        <f t="shared" si="0"/>
        <v>0</v>
      </c>
    </row>
    <row r="37" spans="1:6" ht="63.75">
      <c r="A37" s="37" t="s">
        <v>65</v>
      </c>
      <c r="B37" s="46" t="s">
        <v>78</v>
      </c>
      <c r="C37" s="18" t="s">
        <v>57</v>
      </c>
      <c r="D37" s="19">
        <v>10</v>
      </c>
      <c r="F37" s="25">
        <f t="shared" si="0"/>
        <v>0</v>
      </c>
    </row>
    <row r="38" spans="1:6" ht="129">
      <c r="A38" s="37" t="s">
        <v>62</v>
      </c>
      <c r="B38" s="48" t="s">
        <v>69</v>
      </c>
      <c r="C38" s="18" t="s">
        <v>57</v>
      </c>
      <c r="D38" s="19">
        <v>1</v>
      </c>
      <c r="F38" s="25">
        <f t="shared" si="0"/>
        <v>0</v>
      </c>
    </row>
    <row r="39" spans="1:6" ht="129">
      <c r="A39" s="37" t="s">
        <v>66</v>
      </c>
      <c r="B39" s="48" t="s">
        <v>70</v>
      </c>
      <c r="C39" s="18" t="s">
        <v>57</v>
      </c>
      <c r="D39" s="19">
        <v>2</v>
      </c>
      <c r="F39" s="25">
        <f t="shared" si="0"/>
        <v>0</v>
      </c>
    </row>
    <row r="40" spans="1:6" ht="38.25">
      <c r="A40" s="37" t="s">
        <v>60</v>
      </c>
      <c r="B40" s="29" t="s">
        <v>61</v>
      </c>
      <c r="C40" s="18" t="s">
        <v>6</v>
      </c>
      <c r="D40" s="19">
        <v>8.56</v>
      </c>
      <c r="F40" s="25">
        <f t="shared" si="0"/>
        <v>0</v>
      </c>
    </row>
    <row r="41" spans="1:6" ht="38.25">
      <c r="A41" s="37" t="s">
        <v>83</v>
      </c>
      <c r="B41" s="29" t="s">
        <v>71</v>
      </c>
      <c r="C41" s="18" t="s">
        <v>8</v>
      </c>
      <c r="D41" s="19">
        <v>65.2</v>
      </c>
      <c r="F41" s="25">
        <f t="shared" si="0"/>
        <v>0</v>
      </c>
    </row>
    <row r="42" spans="1:6" ht="38.25">
      <c r="A42" s="37" t="s">
        <v>84</v>
      </c>
      <c r="B42" s="29" t="s">
        <v>63</v>
      </c>
      <c r="C42" s="18" t="s">
        <v>64</v>
      </c>
      <c r="D42" s="19">
        <v>4</v>
      </c>
      <c r="F42" s="25">
        <f t="shared" si="0"/>
        <v>0</v>
      </c>
    </row>
    <row r="43" spans="1:6" ht="63.75">
      <c r="A43" s="37" t="s">
        <v>76</v>
      </c>
      <c r="B43" s="29" t="s">
        <v>34</v>
      </c>
      <c r="C43" s="18" t="s">
        <v>8</v>
      </c>
      <c r="D43" s="19">
        <v>48.3</v>
      </c>
      <c r="F43" s="49">
        <f t="shared" si="0"/>
        <v>0</v>
      </c>
    </row>
    <row r="44" spans="1:6" ht="89.25">
      <c r="A44" s="37" t="s">
        <v>77</v>
      </c>
      <c r="B44" s="29" t="s">
        <v>82</v>
      </c>
      <c r="C44" s="18" t="s">
        <v>81</v>
      </c>
      <c r="D44" s="19">
        <v>6.29</v>
      </c>
      <c r="F44" s="25">
        <f>D44*E44</f>
        <v>0</v>
      </c>
    </row>
    <row r="45" spans="2:6" ht="12.75">
      <c r="B45" s="29"/>
      <c r="F45" s="56"/>
    </row>
    <row r="46" spans="1:6" ht="13.5" thickBot="1">
      <c r="A46" s="39"/>
      <c r="B46" s="44" t="s">
        <v>51</v>
      </c>
      <c r="C46" s="40"/>
      <c r="D46" s="41"/>
      <c r="E46" s="42"/>
      <c r="F46" s="43">
        <f>SUM(F32:F44)</f>
        <v>0</v>
      </c>
    </row>
  </sheetData>
  <sheetProtection/>
  <protectedRanges>
    <protectedRange sqref="E13:E15 E32:E33" name="Obseg1"/>
    <protectedRange sqref="E34 E38:E39" name="Obseg1_1_1"/>
    <protectedRange sqref="E40" name="Obseg1_1"/>
    <protectedRange sqref="E41" name="Obseg1_1_2"/>
    <protectedRange sqref="E42" name="Obseg1_1_3"/>
    <protectedRange sqref="E43 E45" name="Obseg1_1_4"/>
    <protectedRange sqref="E35:E37" name="Obseg1_1_1_2"/>
    <protectedRange sqref="E44" name="Obseg1_1_2_1"/>
  </protectedRanges>
  <mergeCells count="15">
    <mergeCell ref="B30:F30"/>
    <mergeCell ref="B24:F24"/>
    <mergeCell ref="B6:F6"/>
    <mergeCell ref="B11:F11"/>
    <mergeCell ref="B29:F29"/>
    <mergeCell ref="B27:F27"/>
    <mergeCell ref="B28:F28"/>
    <mergeCell ref="B26:F26"/>
    <mergeCell ref="B5:F5"/>
    <mergeCell ref="B8:F8"/>
    <mergeCell ref="B9:F9"/>
    <mergeCell ref="B25:F25"/>
    <mergeCell ref="B23:F23"/>
    <mergeCell ref="B10:F10"/>
    <mergeCell ref="B7:F7"/>
  </mergeCells>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taborska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dc:creator>
  <cp:keywords/>
  <dc:description/>
  <cp:lastModifiedBy>Bajc</cp:lastModifiedBy>
  <cp:lastPrinted>2009-07-30T10:00:24Z</cp:lastPrinted>
  <dcterms:created xsi:type="dcterms:W3CDTF">2000-10-30T12:34:07Z</dcterms:created>
  <dcterms:modified xsi:type="dcterms:W3CDTF">2009-08-09T18:56:38Z</dcterms:modified>
  <cp:category/>
  <cp:version/>
  <cp:contentType/>
  <cp:contentStatus/>
</cp:coreProperties>
</file>