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75" yWindow="65491" windowWidth="11340" windowHeight="6795" tabRatio="816" activeTab="3"/>
  </bookViews>
  <sheets>
    <sheet name="Naslovna stran" sheetId="1" r:id="rId1"/>
    <sheet name="Rekapitualcija" sheetId="2" r:id="rId2"/>
    <sheet name="Splošni opis" sheetId="3" r:id="rId3"/>
    <sheet name="Popis" sheetId="4" r:id="rId4"/>
  </sheets>
  <definedNames>
    <definedName name="_xlnm.Print_Area" localSheetId="3">'Popis'!$A$1:$F$56</definedName>
  </definedNames>
  <calcPr fullCalcOnLoad="1"/>
</workbook>
</file>

<file path=xl/sharedStrings.xml><?xml version="1.0" encoding="utf-8"?>
<sst xmlns="http://schemas.openxmlformats.org/spreadsheetml/2006/main" count="158" uniqueCount="106">
  <si>
    <t>cena</t>
  </si>
  <si>
    <t>opis</t>
  </si>
  <si>
    <t>enota</t>
  </si>
  <si>
    <t>poz.</t>
  </si>
  <si>
    <t>cena/en.</t>
  </si>
  <si>
    <t>1.</t>
  </si>
  <si>
    <t>m2</t>
  </si>
  <si>
    <t>2.</t>
  </si>
  <si>
    <t>m1</t>
  </si>
  <si>
    <t>3.</t>
  </si>
  <si>
    <t>4.</t>
  </si>
  <si>
    <t xml:space="preserve">količina </t>
  </si>
  <si>
    <t>kos</t>
  </si>
  <si>
    <t>Naziv objekta:</t>
  </si>
  <si>
    <t>Naslov:</t>
  </si>
  <si>
    <t>Vrsta del:</t>
  </si>
  <si>
    <t>Vsebina:</t>
  </si>
  <si>
    <t>Splošni opis del</t>
  </si>
  <si>
    <t>Popis del</t>
  </si>
  <si>
    <t>Naročnik:</t>
  </si>
  <si>
    <t>Investitor:</t>
  </si>
  <si>
    <t>Mestna občina Ljubljana, Mestni trg 1, 1000 Ljubljana</t>
  </si>
  <si>
    <t>IMOS d.d., Fajfarjeva 33, P.P. 2599, 1001 Ljubljana</t>
  </si>
  <si>
    <t>Skupna rekapitulacija</t>
  </si>
  <si>
    <t xml:space="preserve">Skupna rekapitualcija </t>
  </si>
  <si>
    <t>a)</t>
  </si>
  <si>
    <t>Rušitvena dela</t>
  </si>
  <si>
    <t>b)</t>
  </si>
  <si>
    <t>Krovsko-kleparksa dela</t>
  </si>
  <si>
    <t>SKUPAJ</t>
  </si>
  <si>
    <t>Splošni opis</t>
  </si>
  <si>
    <t>-</t>
  </si>
  <si>
    <t>c)</t>
  </si>
  <si>
    <t>kpl</t>
  </si>
  <si>
    <t>Krovsko-kleparska dela</t>
  </si>
  <si>
    <t>SKUPAJ RUŠITVENA DELA</t>
  </si>
  <si>
    <t>V ceno krovsko-kleparskih del so zajeta tudi naslednja dela:</t>
  </si>
  <si>
    <t>Dobava in vgradnja paropropustne in vodoodporne sekundarne folije s pritrdilnim materialom in pomožnimi deli.</t>
  </si>
  <si>
    <t>Razna nepredvidena dela</t>
  </si>
  <si>
    <t>Dobava in montaža strelovodne inštalacije iz Al žice skupaj z vsemi pomožnimi deli in elementi z opravljenimi meritvami upornosti, ki je predpisana za tovrstne objekte.</t>
  </si>
  <si>
    <t>Meritev strelovodne instalacije je potrebno oddati v treh originalnih izvodih.</t>
  </si>
  <si>
    <t>Dobava in vgradnja kovinske plastificirane prezračevalne mreže.</t>
  </si>
  <si>
    <t>Skladiščenje azbestnocementnih odpadkov na javni deponiji skladno s pravilnikom o ravnanju z azbestnimi odpadki z vsemi pomožnimi deli ter plačilom ekoloških pristojbin - takse.</t>
  </si>
  <si>
    <t>Transport embaliranih azbestnocementnih odpadkov na javno deponijo skladno s pravilnikom, ki velja za prevoz nevarnih snovi z vsemi pomožnimi deli.</t>
  </si>
  <si>
    <t>Nakladanje in razkladanje embaliranih azbestnih strešnih odpadkov na tovorno vozilo skladno s pravilnikom, ki velja za prevoz nevarnih snovi z vsemi pomožnimi deli.</t>
  </si>
  <si>
    <t>Skladanje in embaliranje valovitih azbestnocementnih plošč in zaključnih elementov skladno s pravilnikom o ravnanju z azbestnimi odpadki z vsemi pomožnimi deli.</t>
  </si>
  <si>
    <t>Nanos vezivnega sredstva na valovite azbestnocementne plošče in zaključne elemente skladno s pravilnikom o ravnanju z azbestnimi odpadki skupaj z zaščitnim sredstvom in vsemi pomožnimi deli.</t>
  </si>
  <si>
    <t>Izdelava načrta gospodarjenja z odpadki ter ločevanje gradbenih odpadkov ločeno po vrstah glede na klasifikacijski seznam odpadkov v skladu z veljavnimi pravilniki.</t>
  </si>
  <si>
    <t>Odvoz odpadnega materiala na javno deponijo, vključno z vsemi pomožnimi deli in plačilom vseh pristojbin skladno s pravilnikom o ravnanju z gradbenimi odpadki</t>
  </si>
  <si>
    <t>Pripravljalna dela: dovoz opreme, postavitev tabel za določitev sanacijskega azbestnega območja, meritve koncentracije azbestnih vlaken v zraku na območju odstranjevanja azbesta, postavitev začasnih sanitarij, postavitev transportnega dvigala skladno s varnostnim načrtom ter odstranitev vse opreme z gradbišča po končanih delih. Vsa dela z azbestom je potrebno izvajati v skladu z veljavno zakonodajo.</t>
  </si>
  <si>
    <t>Odstranitev vseh odvečnih elementov na podstrešju z odvozom na stalno deponijo kot npr. kondenčne posode…</t>
  </si>
  <si>
    <t>Odstranitev  obstoječe toplotne izolacije na podstrešju</t>
  </si>
  <si>
    <t>Vsi leseni deli ostrešja morajo biti impregnirani</t>
  </si>
  <si>
    <t>V ceni rušitvenih del so zajeta tudi naslednja dela:</t>
  </si>
  <si>
    <t>Protiprašna zapora in zaščita tal med rušitvenimi deli.</t>
  </si>
  <si>
    <t>Demontaža obstoječe strelovodne inštalacije iz FeZn valjanca s prenosi na gradbiščno deponijo.</t>
  </si>
  <si>
    <t>V enotni ceni vseh postavk morajo biti zajeti vsi stroški izmer na mestu samem in pregled projekta in detajlov, stroški za ves osnovni, pomožni in pritrdilni material, vsa dela, vsi transporti materiala do mesta vgradnje, vsa pomožna sredstva (lestve, odri...), zaščita ostalih elementov.</t>
  </si>
  <si>
    <t xml:space="preserve">V ceno profilirane pločevinaste kritine so vključeni vsi zaključki, pritrdilni material, prenosi  in  pomožna dela. </t>
  </si>
  <si>
    <t>Pri menjavi žlebov je potrebno zamenjati tudi dotrajane vertikale ter obnoviti oz. po potrebi zamenjati LTŽ cev.</t>
  </si>
  <si>
    <t>SKUPAJ KROVSKO KLEPARSKA DELA</t>
  </si>
  <si>
    <t>Po potrebi obnoviti ozemljitev strelovoda.</t>
  </si>
  <si>
    <t>5.</t>
  </si>
  <si>
    <t>7.</t>
  </si>
  <si>
    <t>8.</t>
  </si>
  <si>
    <t>9.</t>
  </si>
  <si>
    <t>višina strehe v kapu :</t>
  </si>
  <si>
    <t>višina strehe v slemenu :</t>
  </si>
  <si>
    <t>naklon strehe :</t>
  </si>
  <si>
    <t>Dobava in vgradnja slepega opaža kot nosilec sekundarne kritine s pritrdilnim materialom in pomožnimi deli, kot npr. OSB plošče deb. 18mm ali lesen imregniran opaž deb. 24mm.</t>
  </si>
  <si>
    <t>OŠ Vižmarje Brod</t>
  </si>
  <si>
    <t xml:space="preserve">Na gaju 2, 1000 Ljubljana </t>
  </si>
  <si>
    <t>površina strehe D1 :</t>
  </si>
  <si>
    <t>12,0 stopinj</t>
  </si>
  <si>
    <t>Dobava in montaža novih kontraletev 5x8 cm in prečnih letev 5x8 oziroma 3x5 cm skupaj s prenosi, pritrdilnim materialom in vsemi pomožnimi deli. Les inpregniran.</t>
  </si>
  <si>
    <t>Izdelava obrobe venca v kapu iz pocinkane obarvane pločevine deb. min 0,6 mm in razvite širine 95 cm vključno s podlogo - leseno desko ali plohom v naklonu širine 40 cm .</t>
  </si>
  <si>
    <t>Izdelava zidne obrobe iz pocinkane obarvane pločevine deb. min 0,6 mm in razvite širine 35 cm .</t>
  </si>
  <si>
    <t>Dobava in montaža tipskega linijskega snegolova iz pocinkane obarvane pločevine r.š. 32 cm.</t>
  </si>
  <si>
    <t>Dobava in vgradnja parne zapore PE folije deb. 0,15mm skupaj s pritrdilnim in tesnilnim materialom in pomožnimi deli, ( polaganje na cementni estrih ).</t>
  </si>
  <si>
    <t>6.</t>
  </si>
  <si>
    <t>Zamenjava strešne kritine D5</t>
  </si>
  <si>
    <t>220,00 m2</t>
  </si>
  <si>
    <t>Odstranjevanje strehe v sestavi: trapezna pločevina z vsemi zaključki ter snegolovi, kontra letve 5/8, opaž, toplotna izolacija 10 cm, parna zapora.</t>
  </si>
  <si>
    <t>Čiščenje in sesanje celotne površine strehe po odstranitvi sestave strehe iz poz. 2, z vsemi pomožnimi deli.</t>
  </si>
  <si>
    <t>Odstranjevanje vseh kleparskih izdelkov - obrobe, zaključki, police, podložne pločevine, žlote,…),s prenosi na gradbiščno deponijo in odvozom na stalno deponijo.</t>
  </si>
  <si>
    <t>10.</t>
  </si>
  <si>
    <t>11.</t>
  </si>
  <si>
    <t>12.</t>
  </si>
  <si>
    <t>13.</t>
  </si>
  <si>
    <t>Izdelava obrobe iz pocinkane obarvane pločevine deb. min 0,6 mm in razvite širine 120 cm. Strešna obroba od vrha kupole do slemena.</t>
  </si>
  <si>
    <t>4,1 m1</t>
  </si>
  <si>
    <t>5,3 m1</t>
  </si>
  <si>
    <t>Dobava in vgradnja toplotne izolacije na ploščo iz steklene volne (toplotne prevodnosti 0,035 W/mK) kot npr. Novoterm, debeline 15 cm s pritrdilnim materialom in pomožnimi deli</t>
  </si>
  <si>
    <t>Dobava in montaža strešnih plošč iz                  profilirane jeklene, pocinkane in barvane           pločevine debeline 0,6 mm s 3 cm protikondenčnim obrizgom. Bele barve.</t>
  </si>
  <si>
    <t>Barva kritine in kleparskih izdelkov v enaki beli barvi kot že na obstoječih strehah ostalih šolskih objektov v neposredni bližini.</t>
  </si>
  <si>
    <t>Izdelava žlote iz pocinkane obarvane pločevine deb. min 0,6 mm in razvite širine 70 cm vključno s podkonstrukcijo ter el. ogrevanjem.</t>
  </si>
  <si>
    <t>Dobava in montaža novih škarnikov iz lepljenjega in impregniranega lesa montiranih na ravno streho. Škarniki dim. 12/16/90 cm, vključno z vsemi prenosi, pritrdilnim materialom in vsemi pomožnimi deli. Poraba lesa 0,05 m3/m2.</t>
  </si>
  <si>
    <t>m3</t>
  </si>
  <si>
    <t>Odstranitev ostoječe svetlobne kupole ter dobava in vgradnja strešnega okna dim. 78/98, izdelano iz lepljencev, impregnirano in brezbarvno lakirano, zastekljeno s 24 mm energijsko varčnim kaljenim in varnostnim steklom (Uw=1,4 W/m2K, Ug=1,1 W/m2K). Strešno okno s krilom vpetim v sredini, dvojno tesnjenje s prezračevalno loputo v krilu, z električnim odpiranjem in zapiranjem preko integriranega elektromotorja (kot npr. Velux tip GGL Integra), s senzorjem za dež in daljinskim upravljanjem. Okno je vgrajeno v izolacijski okvir, ki zagotavlja večjo toplotno izolativnost in vodotesnost (kot npr. Velux BDX).</t>
  </si>
  <si>
    <t>Dobava in vgradnja zunanjega mrežastega senčila na elektro pogon (kot. npr. Velux MML) in notranjega zatemnitvenega senčila na elektro pogon (kot npr. Velux DML).</t>
  </si>
  <si>
    <t>Dobava in vgradnja obrobe za povečanje naklona iz 12 na min. 15 st., izvedba v Alu v barvi zunanjih Alu pokrivnih profilov strešnega okna (kot npr. Velux EAW/EAS).</t>
  </si>
  <si>
    <t>14.</t>
  </si>
  <si>
    <t>15.</t>
  </si>
  <si>
    <t>16.</t>
  </si>
  <si>
    <t>17.</t>
  </si>
  <si>
    <t>18.</t>
  </si>
  <si>
    <t>obdelava notranjih špalet po vgradnji strešnih oken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</si>
</sst>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
    <numFmt numFmtId="176" formatCode="0.0"/>
    <numFmt numFmtId="177" formatCode="#,##0.00\ &quot;€&quot;"/>
    <numFmt numFmtId="178" formatCode="_-* #,##0.00\ [$€-424]_-;\-* #,##0.00\ [$€-424]_-;_-* &quot;-&quot;??\ [$€-424]_-;_-@_-"/>
    <numFmt numFmtId="179" formatCode="&quot;Yes&quot;;&quot;Yes&quot;;&quot;No&quot;"/>
    <numFmt numFmtId="180" formatCode="[$€-2]\ #,##0.00_);[Red]\([$€-2]\ #,##0.00\)"/>
    <numFmt numFmtId="181" formatCode="#,##0.00\ [$€-1];[Red]\-#,##0.00\ [$€-1]"/>
  </numFmts>
  <fonts count="26">
    <font>
      <sz val="10"/>
      <name val="Arial CE"/>
      <family val="0"/>
    </font>
    <font>
      <u val="single"/>
      <sz val="10"/>
      <color indexed="12"/>
      <name val="Arial CE"/>
      <family val="0"/>
    </font>
    <font>
      <u val="single"/>
      <sz val="10"/>
      <color indexed="36"/>
      <name val="Arial CE"/>
      <family val="0"/>
    </font>
    <font>
      <sz val="12"/>
      <name val="Arial CE"/>
      <family val="0"/>
    </font>
    <font>
      <sz val="12"/>
      <name val="Arial"/>
      <family val="2"/>
    </font>
    <font>
      <b/>
      <sz val="12"/>
      <name val="Arial CE"/>
      <family val="0"/>
    </font>
    <font>
      <sz val="8"/>
      <name val="Arial CE"/>
      <family val="0"/>
    </font>
    <font>
      <sz val="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3" fillId="4" borderId="0" applyNumberFormat="0" applyBorder="0" applyAlignment="0" applyProtection="0"/>
    <xf numFmtId="0" fontId="1" fillId="0" borderId="0" applyNumberFormat="0" applyFill="0" applyBorder="0" applyAlignment="0" applyProtection="0"/>
    <xf numFmtId="0" fontId="17" fillId="16"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5"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18" fillId="16" borderId="8" applyNumberFormat="0" applyAlignment="0" applyProtection="0"/>
    <xf numFmtId="0" fontId="14"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7" borderId="8" applyNumberFormat="0" applyAlignment="0" applyProtection="0"/>
    <xf numFmtId="0" fontId="23" fillId="0" borderId="9" applyNumberFormat="0" applyFill="0" applyAlignment="0" applyProtection="0"/>
  </cellStyleXfs>
  <cellXfs count="59">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xf>
    <xf numFmtId="177" fontId="5" fillId="0" borderId="0" xfId="0" applyNumberFormat="1" applyFont="1" applyAlignment="1">
      <alignment/>
    </xf>
    <xf numFmtId="177" fontId="3" fillId="0" borderId="0" xfId="0" applyNumberFormat="1" applyFont="1" applyAlignment="1">
      <alignment/>
    </xf>
    <xf numFmtId="0" fontId="3" fillId="0" borderId="10" xfId="0" applyFont="1" applyBorder="1" applyAlignment="1">
      <alignment horizontal="right"/>
    </xf>
    <xf numFmtId="0" fontId="3" fillId="0" borderId="10" xfId="0" applyFont="1" applyBorder="1" applyAlignment="1">
      <alignment/>
    </xf>
    <xf numFmtId="177" fontId="3" fillId="0" borderId="10" xfId="0" applyNumberFormat="1" applyFont="1" applyBorder="1" applyAlignment="1">
      <alignment/>
    </xf>
    <xf numFmtId="0" fontId="3" fillId="0" borderId="0" xfId="0" applyFont="1" applyBorder="1" applyAlignment="1">
      <alignment horizontal="right"/>
    </xf>
    <xf numFmtId="0" fontId="3" fillId="0" borderId="0" xfId="0" applyFont="1" applyBorder="1" applyAlignment="1">
      <alignment/>
    </xf>
    <xf numFmtId="177" fontId="3" fillId="0" borderId="0" xfId="0" applyNumberFormat="1" applyFont="1" applyBorder="1" applyAlignment="1">
      <alignment/>
    </xf>
    <xf numFmtId="0" fontId="8" fillId="0" borderId="11" xfId="0" applyFont="1" applyBorder="1" applyAlignment="1">
      <alignment horizontal="center"/>
    </xf>
    <xf numFmtId="4" fontId="8" fillId="0" borderId="11" xfId="0" applyNumberFormat="1" applyFont="1" applyBorder="1" applyAlignment="1">
      <alignment horizontal="center"/>
    </xf>
    <xf numFmtId="0" fontId="7" fillId="0" borderId="0" xfId="0" applyFont="1" applyAlignment="1">
      <alignment/>
    </xf>
    <xf numFmtId="4" fontId="7" fillId="0" borderId="0" xfId="0" applyNumberFormat="1" applyFont="1" applyAlignment="1">
      <alignment horizontal="center"/>
    </xf>
    <xf numFmtId="4" fontId="7" fillId="0" borderId="0" xfId="0" applyNumberFormat="1" applyFont="1" applyAlignment="1">
      <alignment/>
    </xf>
    <xf numFmtId="4" fontId="8" fillId="0" borderId="0" xfId="0" applyNumberFormat="1" applyFont="1" applyAlignment="1">
      <alignment horizontal="center"/>
    </xf>
    <xf numFmtId="4" fontId="8" fillId="0" borderId="0" xfId="0" applyNumberFormat="1" applyFont="1" applyAlignment="1">
      <alignment/>
    </xf>
    <xf numFmtId="0" fontId="8" fillId="0" borderId="0" xfId="0" applyFont="1" applyAlignment="1">
      <alignment/>
    </xf>
    <xf numFmtId="177" fontId="8" fillId="0" borderId="0" xfId="59" applyNumberFormat="1" applyFont="1" applyAlignment="1">
      <alignment/>
    </xf>
    <xf numFmtId="177" fontId="8" fillId="0" borderId="11" xfId="0" applyNumberFormat="1" applyFont="1" applyBorder="1" applyAlignment="1">
      <alignment horizontal="center"/>
    </xf>
    <xf numFmtId="177" fontId="7" fillId="0" borderId="0" xfId="0" applyNumberFormat="1" applyFont="1" applyAlignment="1">
      <alignment/>
    </xf>
    <xf numFmtId="177" fontId="7" fillId="0" borderId="0" xfId="0" applyNumberFormat="1" applyFont="1" applyBorder="1" applyAlignment="1">
      <alignment horizontal="center"/>
    </xf>
    <xf numFmtId="177" fontId="7" fillId="0" borderId="0" xfId="59" applyNumberFormat="1" applyFont="1" applyAlignment="1">
      <alignment/>
    </xf>
    <xf numFmtId="177" fontId="8" fillId="0" borderId="0" xfId="0" applyNumberFormat="1" applyFont="1" applyAlignment="1">
      <alignment/>
    </xf>
    <xf numFmtId="49" fontId="7" fillId="0" borderId="0" xfId="0" applyNumberFormat="1" applyFont="1" applyAlignment="1">
      <alignment horizontal="left" vertical="top" wrapText="1"/>
    </xf>
    <xf numFmtId="49" fontId="8" fillId="0" borderId="0" xfId="0" applyNumberFormat="1" applyFont="1" applyAlignment="1">
      <alignment horizontal="left" vertical="top"/>
    </xf>
    <xf numFmtId="49" fontId="8" fillId="0" borderId="11" xfId="0" applyNumberFormat="1" applyFont="1" applyBorder="1" applyAlignment="1">
      <alignment horizontal="left" vertical="top"/>
    </xf>
    <xf numFmtId="49" fontId="7" fillId="0" borderId="0" xfId="0" applyNumberFormat="1" applyFont="1" applyAlignment="1">
      <alignment horizontal="left"/>
    </xf>
    <xf numFmtId="49" fontId="7" fillId="0" borderId="0" xfId="0" applyNumberFormat="1" applyFont="1" applyAlignment="1">
      <alignment horizontal="left" vertical="top"/>
    </xf>
    <xf numFmtId="0" fontId="7" fillId="0" borderId="0" xfId="0" applyNumberFormat="1" applyFont="1" applyAlignment="1">
      <alignment horizontal="left" vertical="top" wrapText="1"/>
    </xf>
    <xf numFmtId="49" fontId="8" fillId="0" borderId="0" xfId="0" applyNumberFormat="1" applyFont="1" applyAlignment="1">
      <alignment horizontal="right" vertical="top"/>
    </xf>
    <xf numFmtId="49" fontId="8" fillId="0" borderId="11" xfId="0" applyNumberFormat="1" applyFont="1" applyBorder="1" applyAlignment="1">
      <alignment horizontal="center" vertical="top"/>
    </xf>
    <xf numFmtId="49" fontId="7" fillId="0" borderId="0" xfId="0" applyNumberFormat="1" applyFont="1" applyBorder="1" applyAlignment="1">
      <alignment horizontal="right" vertical="top"/>
    </xf>
    <xf numFmtId="49" fontId="7" fillId="0" borderId="0" xfId="0" applyNumberFormat="1" applyFont="1" applyAlignment="1">
      <alignment horizontal="right" vertical="top"/>
    </xf>
    <xf numFmtId="9" fontId="3" fillId="0" borderId="0" xfId="0" applyNumberFormat="1" applyFont="1" applyAlignment="1">
      <alignment/>
    </xf>
    <xf numFmtId="49" fontId="8" fillId="0" borderId="10" xfId="0" applyNumberFormat="1" applyFont="1" applyBorder="1" applyAlignment="1">
      <alignment horizontal="right" vertical="top"/>
    </xf>
    <xf numFmtId="4" fontId="8" fillId="0" borderId="10" xfId="0" applyNumberFormat="1" applyFont="1" applyBorder="1" applyAlignment="1">
      <alignment horizontal="center"/>
    </xf>
    <xf numFmtId="4" fontId="8" fillId="0" borderId="10" xfId="0" applyNumberFormat="1" applyFont="1" applyBorder="1" applyAlignment="1">
      <alignment/>
    </xf>
    <xf numFmtId="177" fontId="8" fillId="0" borderId="10" xfId="59" applyNumberFormat="1" applyFont="1" applyBorder="1" applyAlignment="1">
      <alignment/>
    </xf>
    <xf numFmtId="177" fontId="8" fillId="0" borderId="10" xfId="0" applyNumberFormat="1" applyFont="1" applyBorder="1" applyAlignment="1">
      <alignment/>
    </xf>
    <xf numFmtId="49" fontId="8" fillId="0" borderId="10" xfId="0" applyNumberFormat="1" applyFont="1" applyBorder="1" applyAlignment="1">
      <alignment horizontal="left" wrapText="1"/>
    </xf>
    <xf numFmtId="49" fontId="7" fillId="0" borderId="12" xfId="0" applyNumberFormat="1" applyFont="1" applyBorder="1" applyAlignment="1">
      <alignment horizontal="right" vertical="top"/>
    </xf>
    <xf numFmtId="4" fontId="7" fillId="0" borderId="12" xfId="0" applyNumberFormat="1" applyFont="1" applyBorder="1" applyAlignment="1">
      <alignment horizontal="center"/>
    </xf>
    <xf numFmtId="4" fontId="7" fillId="0" borderId="12" xfId="0" applyNumberFormat="1" applyFont="1" applyBorder="1" applyAlignment="1">
      <alignment/>
    </xf>
    <xf numFmtId="177" fontId="7" fillId="0" borderId="12" xfId="59" applyNumberFormat="1" applyFont="1" applyBorder="1" applyAlignment="1">
      <alignment/>
    </xf>
    <xf numFmtId="49" fontId="8" fillId="0" borderId="12" xfId="0" applyNumberFormat="1" applyFont="1" applyBorder="1" applyAlignment="1">
      <alignment horizontal="left" vertical="top" wrapText="1"/>
    </xf>
    <xf numFmtId="177" fontId="8" fillId="0" borderId="12" xfId="0" applyNumberFormat="1" applyFont="1" applyBorder="1" applyAlignment="1">
      <alignment/>
    </xf>
    <xf numFmtId="0" fontId="7"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0" fillId="0" borderId="0" xfId="0" applyAlignment="1">
      <alignment horizontal="left" wrapText="1"/>
    </xf>
    <xf numFmtId="0" fontId="0" fillId="0" borderId="0" xfId="0" applyAlignment="1">
      <alignment wrapText="1"/>
    </xf>
    <xf numFmtId="0" fontId="7" fillId="0" borderId="0" xfId="0" applyFont="1" applyAlignment="1">
      <alignmen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C17"/>
  <sheetViews>
    <sheetView zoomScalePageLayoutView="0" workbookViewId="0" topLeftCell="A1">
      <selection activeCell="C19" sqref="C19"/>
    </sheetView>
  </sheetViews>
  <sheetFormatPr defaultColWidth="9.00390625" defaultRowHeight="12.75"/>
  <cols>
    <col min="1" max="1" width="15.25390625" style="3" bestFit="1" customWidth="1"/>
    <col min="2" max="2" width="3.75390625" style="4" customWidth="1"/>
    <col min="3" max="3" width="54.625" style="3" customWidth="1"/>
    <col min="4" max="16384" width="9.125" style="3" customWidth="1"/>
  </cols>
  <sheetData>
    <row r="5" spans="1:3" ht="15">
      <c r="A5" s="3" t="s">
        <v>20</v>
      </c>
      <c r="C5" s="3" t="s">
        <v>21</v>
      </c>
    </row>
    <row r="7" spans="1:3" ht="15">
      <c r="A7" s="3" t="s">
        <v>19</v>
      </c>
      <c r="C7" s="3" t="s">
        <v>22</v>
      </c>
    </row>
    <row r="9" spans="1:3" ht="15">
      <c r="A9" s="3" t="s">
        <v>13</v>
      </c>
      <c r="C9" s="3" t="s">
        <v>69</v>
      </c>
    </row>
    <row r="11" spans="1:3" ht="15">
      <c r="A11" s="3" t="s">
        <v>14</v>
      </c>
      <c r="C11" s="3" t="s">
        <v>70</v>
      </c>
    </row>
    <row r="13" spans="1:3" ht="15">
      <c r="A13" s="3" t="s">
        <v>15</v>
      </c>
      <c r="C13" s="3" t="s">
        <v>79</v>
      </c>
    </row>
    <row r="15" spans="1:3" ht="15">
      <c r="A15" s="3" t="s">
        <v>16</v>
      </c>
      <c r="B15" s="4" t="s">
        <v>5</v>
      </c>
      <c r="C15" s="3" t="s">
        <v>23</v>
      </c>
    </row>
    <row r="16" spans="2:3" ht="15">
      <c r="B16" s="4" t="s">
        <v>7</v>
      </c>
      <c r="C16" s="3" t="s">
        <v>17</v>
      </c>
    </row>
    <row r="17" spans="2:3" ht="15">
      <c r="B17" s="4" t="s">
        <v>9</v>
      </c>
      <c r="C17" s="3" t="s">
        <v>18</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2.xml><?xml version="1.0" encoding="utf-8"?>
<worksheet xmlns="http://schemas.openxmlformats.org/spreadsheetml/2006/main" xmlns:r="http://schemas.openxmlformats.org/officeDocument/2006/relationships">
  <dimension ref="A4:E12"/>
  <sheetViews>
    <sheetView zoomScalePageLayoutView="0" workbookViewId="0" topLeftCell="A1">
      <selection activeCell="E6" sqref="E6"/>
    </sheetView>
  </sheetViews>
  <sheetFormatPr defaultColWidth="9.00390625" defaultRowHeight="12.75"/>
  <cols>
    <col min="1" max="1" width="5.25390625" style="2" customWidth="1"/>
    <col min="2" max="2" width="27.75390625" style="1" customWidth="1"/>
    <col min="3" max="4" width="13.875" style="1" customWidth="1"/>
    <col min="5" max="5" width="14.75390625" style="8" bestFit="1" customWidth="1"/>
    <col min="6" max="16384" width="9.125" style="1" customWidth="1"/>
  </cols>
  <sheetData>
    <row r="4" spans="1:5" s="6" customFormat="1" ht="15.75">
      <c r="A4" s="5" t="s">
        <v>5</v>
      </c>
      <c r="B4" s="6" t="s">
        <v>24</v>
      </c>
      <c r="E4" s="7"/>
    </row>
    <row r="6" spans="1:5" ht="15">
      <c r="A6" s="2" t="s">
        <v>25</v>
      </c>
      <c r="B6" s="1" t="s">
        <v>26</v>
      </c>
      <c r="E6" s="8">
        <f>Popis!$F$22</f>
        <v>0</v>
      </c>
    </row>
    <row r="8" spans="1:5" ht="15">
      <c r="A8" s="2" t="s">
        <v>27</v>
      </c>
      <c r="B8" s="1" t="s">
        <v>28</v>
      </c>
      <c r="E8" s="8">
        <f>Popis!F56</f>
        <v>0</v>
      </c>
    </row>
    <row r="10" spans="1:5" ht="15">
      <c r="A10" s="2" t="s">
        <v>32</v>
      </c>
      <c r="B10" s="1" t="s">
        <v>38</v>
      </c>
      <c r="D10" s="39">
        <v>0.05</v>
      </c>
      <c r="E10" s="8">
        <f>(E6+E8)*D10</f>
        <v>0</v>
      </c>
    </row>
    <row r="12" spans="1:5" ht="15.75" thickBot="1">
      <c r="A12" s="9"/>
      <c r="B12" s="10" t="s">
        <v>29</v>
      </c>
      <c r="C12" s="10"/>
      <c r="D12" s="10"/>
      <c r="E12" s="11">
        <f>SUM(E6:E11)</f>
        <v>0</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3.xml><?xml version="1.0" encoding="utf-8"?>
<worksheet xmlns="http://schemas.openxmlformats.org/spreadsheetml/2006/main" xmlns:r="http://schemas.openxmlformats.org/officeDocument/2006/relationships">
  <dimension ref="A4:E12"/>
  <sheetViews>
    <sheetView zoomScalePageLayoutView="0" workbookViewId="0" topLeftCell="A1">
      <selection activeCell="D22" sqref="D22"/>
    </sheetView>
  </sheetViews>
  <sheetFormatPr defaultColWidth="9.00390625" defaultRowHeight="12.75"/>
  <cols>
    <col min="1" max="1" width="5.25390625" style="2" customWidth="1"/>
    <col min="2" max="2" width="42.875" style="1" customWidth="1"/>
    <col min="3" max="4" width="13.875" style="1" customWidth="1"/>
    <col min="5" max="5" width="13.875" style="8" customWidth="1"/>
    <col min="6" max="16384" width="9.125" style="1" customWidth="1"/>
  </cols>
  <sheetData>
    <row r="4" spans="1:5" s="6" customFormat="1" ht="15.75">
      <c r="A4" s="5" t="s">
        <v>7</v>
      </c>
      <c r="B4" s="6" t="s">
        <v>30</v>
      </c>
      <c r="E4" s="7"/>
    </row>
    <row r="5" spans="1:5" s="13" customFormat="1" ht="15">
      <c r="A5" s="12"/>
      <c r="E5" s="14"/>
    </row>
    <row r="6" spans="1:5" s="13" customFormat="1" ht="15">
      <c r="A6" s="12"/>
      <c r="B6" s="13" t="s">
        <v>65</v>
      </c>
      <c r="C6" s="13" t="s">
        <v>89</v>
      </c>
      <c r="E6" s="14"/>
    </row>
    <row r="7" spans="2:3" ht="9" customHeight="1">
      <c r="B7" s="13"/>
      <c r="C7" s="13"/>
    </row>
    <row r="8" spans="2:3" ht="15">
      <c r="B8" s="13" t="s">
        <v>66</v>
      </c>
      <c r="C8" s="13" t="s">
        <v>90</v>
      </c>
    </row>
    <row r="9" spans="2:3" ht="9" customHeight="1">
      <c r="B9" s="13"/>
      <c r="C9" s="13"/>
    </row>
    <row r="10" spans="2:3" ht="15">
      <c r="B10" s="13" t="s">
        <v>71</v>
      </c>
      <c r="C10" s="13" t="s">
        <v>80</v>
      </c>
    </row>
    <row r="11" spans="2:3" ht="9" customHeight="1">
      <c r="B11" s="13"/>
      <c r="C11" s="13"/>
    </row>
    <row r="12" spans="2:3" ht="15">
      <c r="B12" s="13" t="s">
        <v>67</v>
      </c>
      <c r="C12" s="3" t="s">
        <v>72</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4.xml><?xml version="1.0" encoding="utf-8"?>
<worksheet xmlns="http://schemas.openxmlformats.org/spreadsheetml/2006/main" xmlns:r="http://schemas.openxmlformats.org/officeDocument/2006/relationships">
  <dimension ref="A1:F56"/>
  <sheetViews>
    <sheetView tabSelected="1" view="pageBreakPreview" zoomScaleSheetLayoutView="100" zoomScalePageLayoutView="0" workbookViewId="0" topLeftCell="A48">
      <selection activeCell="E19" sqref="E19"/>
    </sheetView>
  </sheetViews>
  <sheetFormatPr defaultColWidth="9.00390625" defaultRowHeight="12.75"/>
  <cols>
    <col min="1" max="1" width="4.875" style="38" bestFit="1" customWidth="1"/>
    <col min="2" max="2" width="35.375" style="33" customWidth="1"/>
    <col min="3" max="3" width="6.125" style="18" bestFit="1" customWidth="1"/>
    <col min="4" max="4" width="9.125" style="19" bestFit="1" customWidth="1"/>
    <col min="5" max="5" width="11.75390625" style="27" bestFit="1" customWidth="1"/>
    <col min="6" max="6" width="13.375" style="25" bestFit="1" customWidth="1"/>
    <col min="7" max="16384" width="9.125" style="17" customWidth="1"/>
  </cols>
  <sheetData>
    <row r="1" spans="1:6" s="22" customFormat="1" ht="12.75">
      <c r="A1" s="35" t="s">
        <v>25</v>
      </c>
      <c r="B1" s="30" t="s">
        <v>26</v>
      </c>
      <c r="C1" s="20"/>
      <c r="D1" s="21"/>
      <c r="E1" s="23"/>
      <c r="F1" s="28"/>
    </row>
    <row r="3" spans="1:6" ht="12.75">
      <c r="A3" s="36" t="s">
        <v>3</v>
      </c>
      <c r="B3" s="31" t="s">
        <v>1</v>
      </c>
      <c r="C3" s="15" t="s">
        <v>2</v>
      </c>
      <c r="D3" s="16" t="s">
        <v>11</v>
      </c>
      <c r="E3" s="24" t="s">
        <v>4</v>
      </c>
      <c r="F3" s="24" t="s">
        <v>0</v>
      </c>
    </row>
    <row r="4" spans="1:6" ht="12.75">
      <c r="A4" s="37"/>
      <c r="B4" s="32"/>
      <c r="C4" s="17"/>
      <c r="E4" s="25"/>
      <c r="F4" s="26"/>
    </row>
    <row r="5" spans="1:6" ht="12.75">
      <c r="A5" s="37"/>
      <c r="B5" s="58" t="s">
        <v>53</v>
      </c>
      <c r="C5" s="57"/>
      <c r="D5" s="57"/>
      <c r="E5" s="57"/>
      <c r="F5" s="57"/>
    </row>
    <row r="6" spans="1:6" ht="12.75">
      <c r="A6" s="37" t="s">
        <v>31</v>
      </c>
      <c r="B6" s="55" t="s">
        <v>49</v>
      </c>
      <c r="C6" s="56"/>
      <c r="D6" s="56"/>
      <c r="E6" s="56"/>
      <c r="F6" s="56"/>
    </row>
    <row r="7" spans="1:6" ht="12.75">
      <c r="A7" s="37" t="s">
        <v>31</v>
      </c>
      <c r="B7" s="55" t="s">
        <v>54</v>
      </c>
      <c r="C7" s="56"/>
      <c r="D7" s="56"/>
      <c r="E7" s="56"/>
      <c r="F7" s="56"/>
    </row>
    <row r="8" spans="1:6" ht="12.75">
      <c r="A8" s="37" t="s">
        <v>31</v>
      </c>
      <c r="B8" s="55" t="s">
        <v>46</v>
      </c>
      <c r="C8" s="56"/>
      <c r="D8" s="56"/>
      <c r="E8" s="56"/>
      <c r="F8" s="56"/>
    </row>
    <row r="9" spans="1:6" ht="12.75">
      <c r="A9" s="37" t="s">
        <v>31</v>
      </c>
      <c r="B9" s="55" t="s">
        <v>45</v>
      </c>
      <c r="C9" s="56"/>
      <c r="D9" s="56"/>
      <c r="E9" s="56"/>
      <c r="F9" s="56"/>
    </row>
    <row r="10" spans="1:6" ht="12.75">
      <c r="A10" s="37" t="s">
        <v>31</v>
      </c>
      <c r="B10" s="55" t="s">
        <v>44</v>
      </c>
      <c r="C10" s="56"/>
      <c r="D10" s="56"/>
      <c r="E10" s="56"/>
      <c r="F10" s="56"/>
    </row>
    <row r="11" spans="1:6" ht="12.75">
      <c r="A11" s="37" t="s">
        <v>31</v>
      </c>
      <c r="B11" s="55" t="s">
        <v>43</v>
      </c>
      <c r="C11" s="56"/>
      <c r="D11" s="56"/>
      <c r="E11" s="56"/>
      <c r="F11" s="56"/>
    </row>
    <row r="12" spans="1:6" ht="12.75">
      <c r="A12" s="37" t="s">
        <v>31</v>
      </c>
      <c r="B12" s="55" t="s">
        <v>42</v>
      </c>
      <c r="C12" s="56"/>
      <c r="D12" s="56"/>
      <c r="E12" s="56"/>
      <c r="F12" s="56"/>
    </row>
    <row r="13" spans="1:6" ht="12.75">
      <c r="A13" s="37" t="s">
        <v>31</v>
      </c>
      <c r="B13" s="55" t="s">
        <v>47</v>
      </c>
      <c r="C13" s="56"/>
      <c r="D13" s="56"/>
      <c r="E13" s="56"/>
      <c r="F13" s="56"/>
    </row>
    <row r="14" spans="1:6" ht="12.75">
      <c r="A14" s="37" t="s">
        <v>31</v>
      </c>
      <c r="B14" s="55" t="s">
        <v>48</v>
      </c>
      <c r="C14" s="56"/>
      <c r="D14" s="56"/>
      <c r="E14" s="56"/>
      <c r="F14" s="56"/>
    </row>
    <row r="15" spans="1:6" ht="12.75">
      <c r="A15" s="37" t="s">
        <v>31</v>
      </c>
      <c r="B15" s="55" t="s">
        <v>50</v>
      </c>
      <c r="C15" s="56"/>
      <c r="D15" s="56"/>
      <c r="E15" s="56"/>
      <c r="F15" s="56"/>
    </row>
    <row r="16" spans="1:6" ht="12.75">
      <c r="A16" s="37" t="s">
        <v>31</v>
      </c>
      <c r="B16" s="55" t="s">
        <v>51</v>
      </c>
      <c r="C16" s="56"/>
      <c r="D16" s="56"/>
      <c r="E16" s="56"/>
      <c r="F16" s="56"/>
    </row>
    <row r="18" spans="1:6" ht="38.25">
      <c r="A18" s="38" t="s">
        <v>5</v>
      </c>
      <c r="B18" s="29" t="s">
        <v>55</v>
      </c>
      <c r="C18" s="18" t="s">
        <v>33</v>
      </c>
      <c r="D18" s="19">
        <v>1</v>
      </c>
      <c r="F18" s="25">
        <f>D18*E18</f>
        <v>0</v>
      </c>
    </row>
    <row r="19" spans="1:6" ht="51">
      <c r="A19" s="38" t="s">
        <v>7</v>
      </c>
      <c r="B19" s="29" t="s">
        <v>81</v>
      </c>
      <c r="C19" s="18" t="s">
        <v>6</v>
      </c>
      <c r="D19" s="19">
        <v>220</v>
      </c>
      <c r="F19" s="25">
        <f>D19*E19</f>
        <v>0</v>
      </c>
    </row>
    <row r="20" spans="1:6" ht="63.75">
      <c r="A20" s="38" t="s">
        <v>9</v>
      </c>
      <c r="B20" s="29" t="s">
        <v>83</v>
      </c>
      <c r="C20" s="18" t="s">
        <v>33</v>
      </c>
      <c r="D20" s="19">
        <v>1</v>
      </c>
      <c r="F20" s="25">
        <f>D20*E20</f>
        <v>0</v>
      </c>
    </row>
    <row r="21" spans="1:6" ht="38.25">
      <c r="A21" s="38" t="s">
        <v>10</v>
      </c>
      <c r="B21" s="29" t="s">
        <v>82</v>
      </c>
      <c r="C21" s="18" t="s">
        <v>6</v>
      </c>
      <c r="D21" s="19">
        <v>220</v>
      </c>
      <c r="F21" s="25">
        <f>D21*E21</f>
        <v>0</v>
      </c>
    </row>
    <row r="22" spans="1:6" ht="12.75">
      <c r="A22" s="46"/>
      <c r="B22" s="50" t="s">
        <v>35</v>
      </c>
      <c r="C22" s="47"/>
      <c r="D22" s="48"/>
      <c r="E22" s="49"/>
      <c r="F22" s="51">
        <f>SUM(F18:F21)</f>
        <v>0</v>
      </c>
    </row>
    <row r="23" spans="1:6" ht="12.75">
      <c r="A23" s="35" t="s">
        <v>27</v>
      </c>
      <c r="B23" s="30" t="s">
        <v>34</v>
      </c>
      <c r="C23" s="20"/>
      <c r="D23" s="21"/>
      <c r="E23" s="23"/>
      <c r="F23" s="28"/>
    </row>
    <row r="25" spans="1:6" ht="12.75">
      <c r="A25" s="36" t="s">
        <v>3</v>
      </c>
      <c r="B25" s="31" t="s">
        <v>1</v>
      </c>
      <c r="C25" s="15" t="s">
        <v>2</v>
      </c>
      <c r="D25" s="16" t="s">
        <v>11</v>
      </c>
      <c r="E25" s="24" t="s">
        <v>4</v>
      </c>
      <c r="F25" s="24" t="s">
        <v>0</v>
      </c>
    </row>
    <row r="26" spans="1:6" ht="12.75">
      <c r="A26" s="37"/>
      <c r="B26" s="32"/>
      <c r="C26" s="17"/>
      <c r="E26" s="25"/>
      <c r="F26" s="26"/>
    </row>
    <row r="27" spans="1:6" ht="12.75">
      <c r="A27" s="37"/>
      <c r="B27" s="58" t="s">
        <v>36</v>
      </c>
      <c r="C27" s="57"/>
      <c r="D27" s="57"/>
      <c r="E27" s="57"/>
      <c r="F27" s="57"/>
    </row>
    <row r="28" spans="1:6" ht="12.75">
      <c r="A28" s="37" t="s">
        <v>31</v>
      </c>
      <c r="B28" s="53" t="s">
        <v>56</v>
      </c>
      <c r="C28" s="54"/>
      <c r="D28" s="54"/>
      <c r="E28" s="54"/>
      <c r="F28" s="54"/>
    </row>
    <row r="29" spans="1:6" ht="12.75">
      <c r="A29" s="37" t="s">
        <v>31</v>
      </c>
      <c r="B29" s="53" t="s">
        <v>57</v>
      </c>
      <c r="C29" s="57"/>
      <c r="D29" s="57"/>
      <c r="E29" s="57"/>
      <c r="F29" s="57"/>
    </row>
    <row r="30" spans="1:6" ht="12.75">
      <c r="A30" s="37" t="s">
        <v>31</v>
      </c>
      <c r="B30" s="53" t="s">
        <v>93</v>
      </c>
      <c r="C30" s="57"/>
      <c r="D30" s="57"/>
      <c r="E30" s="57"/>
      <c r="F30" s="57"/>
    </row>
    <row r="31" spans="1:6" ht="12.75">
      <c r="A31" s="37" t="s">
        <v>31</v>
      </c>
      <c r="B31" s="53" t="s">
        <v>58</v>
      </c>
      <c r="C31" s="57"/>
      <c r="D31" s="57"/>
      <c r="E31" s="57"/>
      <c r="F31" s="57"/>
    </row>
    <row r="32" spans="1:6" ht="12.75">
      <c r="A32" s="37" t="s">
        <v>31</v>
      </c>
      <c r="B32" s="53" t="s">
        <v>60</v>
      </c>
      <c r="C32" s="57"/>
      <c r="D32" s="57"/>
      <c r="E32" s="57"/>
      <c r="F32" s="57"/>
    </row>
    <row r="33" spans="1:6" ht="12.75">
      <c r="A33" s="37" t="s">
        <v>31</v>
      </c>
      <c r="B33" s="53" t="s">
        <v>40</v>
      </c>
      <c r="C33" s="57"/>
      <c r="D33" s="57"/>
      <c r="E33" s="57"/>
      <c r="F33" s="57"/>
    </row>
    <row r="34" spans="1:6" ht="12.75">
      <c r="A34" s="37" t="s">
        <v>31</v>
      </c>
      <c r="B34" s="53" t="s">
        <v>52</v>
      </c>
      <c r="C34" s="57"/>
      <c r="D34" s="57"/>
      <c r="E34" s="57"/>
      <c r="F34" s="57"/>
    </row>
    <row r="35" spans="1:6" ht="12.75">
      <c r="A35" s="37" t="s">
        <v>31</v>
      </c>
      <c r="B35" s="55" t="s">
        <v>105</v>
      </c>
      <c r="C35" s="55"/>
      <c r="D35" s="55"/>
      <c r="E35" s="55"/>
      <c r="F35" s="55"/>
    </row>
    <row r="36" ht="12.75">
      <c r="B36" s="29"/>
    </row>
    <row r="37" spans="1:6" ht="51">
      <c r="A37" s="38" t="s">
        <v>5</v>
      </c>
      <c r="B37" s="29" t="s">
        <v>77</v>
      </c>
      <c r="C37" s="18" t="s">
        <v>6</v>
      </c>
      <c r="D37" s="19">
        <v>220</v>
      </c>
      <c r="F37" s="25">
        <f>D37*E37</f>
        <v>0</v>
      </c>
    </row>
    <row r="38" spans="1:6" ht="63.75">
      <c r="A38" s="38" t="s">
        <v>7</v>
      </c>
      <c r="B38" s="29" t="s">
        <v>91</v>
      </c>
      <c r="C38" s="18" t="s">
        <v>6</v>
      </c>
      <c r="D38" s="19">
        <v>220</v>
      </c>
      <c r="F38" s="25">
        <f aca="true" t="shared" si="0" ref="F38:F53">D38*E38</f>
        <v>0</v>
      </c>
    </row>
    <row r="39" spans="1:6" ht="63.75">
      <c r="A39" s="38" t="s">
        <v>9</v>
      </c>
      <c r="B39" s="29" t="s">
        <v>68</v>
      </c>
      <c r="C39" s="18" t="s">
        <v>6</v>
      </c>
      <c r="D39" s="19">
        <v>220</v>
      </c>
      <c r="F39" s="25">
        <f t="shared" si="0"/>
        <v>0</v>
      </c>
    </row>
    <row r="40" spans="1:6" ht="38.25">
      <c r="A40" s="38" t="s">
        <v>10</v>
      </c>
      <c r="B40" s="29" t="s">
        <v>37</v>
      </c>
      <c r="C40" s="18" t="s">
        <v>6</v>
      </c>
      <c r="D40" s="19">
        <v>220</v>
      </c>
      <c r="F40" s="25">
        <f t="shared" si="0"/>
        <v>0</v>
      </c>
    </row>
    <row r="41" spans="1:6" ht="63.75">
      <c r="A41" s="38" t="s">
        <v>61</v>
      </c>
      <c r="B41" s="29" t="s">
        <v>73</v>
      </c>
      <c r="C41" s="18" t="s">
        <v>6</v>
      </c>
      <c r="D41" s="19">
        <v>220</v>
      </c>
      <c r="F41" s="25">
        <f t="shared" si="0"/>
        <v>0</v>
      </c>
    </row>
    <row r="42" spans="1:6" ht="51">
      <c r="A42" s="38" t="s">
        <v>78</v>
      </c>
      <c r="B42" s="34" t="s">
        <v>92</v>
      </c>
      <c r="C42" s="18" t="s">
        <v>6</v>
      </c>
      <c r="D42" s="19">
        <v>220</v>
      </c>
      <c r="F42" s="25">
        <f t="shared" si="0"/>
        <v>0</v>
      </c>
    </row>
    <row r="43" spans="1:6" ht="63.75">
      <c r="A43" s="38" t="s">
        <v>62</v>
      </c>
      <c r="B43" s="29" t="s">
        <v>74</v>
      </c>
      <c r="C43" s="18" t="s">
        <v>8</v>
      </c>
      <c r="D43" s="19">
        <v>34</v>
      </c>
      <c r="F43" s="25">
        <f t="shared" si="0"/>
        <v>0</v>
      </c>
    </row>
    <row r="44" spans="1:6" ht="38.25">
      <c r="A44" s="38" t="s">
        <v>63</v>
      </c>
      <c r="B44" s="29" t="s">
        <v>75</v>
      </c>
      <c r="C44" s="18" t="s">
        <v>8</v>
      </c>
      <c r="D44" s="19">
        <v>20.6</v>
      </c>
      <c r="F44" s="25">
        <f t="shared" si="0"/>
        <v>0</v>
      </c>
    </row>
    <row r="45" spans="1:6" ht="51">
      <c r="A45" s="38" t="s">
        <v>64</v>
      </c>
      <c r="B45" s="29" t="s">
        <v>94</v>
      </c>
      <c r="C45" s="18" t="s">
        <v>8</v>
      </c>
      <c r="D45" s="19">
        <v>17</v>
      </c>
      <c r="F45" s="25">
        <f t="shared" si="0"/>
        <v>0</v>
      </c>
    </row>
    <row r="46" spans="1:6" ht="204">
      <c r="A46" s="38" t="s">
        <v>84</v>
      </c>
      <c r="B46" s="52" t="s">
        <v>97</v>
      </c>
      <c r="C46" s="18" t="s">
        <v>12</v>
      </c>
      <c r="D46" s="19">
        <v>12</v>
      </c>
      <c r="F46" s="25">
        <f t="shared" si="0"/>
        <v>0</v>
      </c>
    </row>
    <row r="47" spans="1:6" ht="63.75">
      <c r="A47" s="38" t="s">
        <v>85</v>
      </c>
      <c r="B47" s="52" t="s">
        <v>99</v>
      </c>
      <c r="C47" s="18" t="s">
        <v>12</v>
      </c>
      <c r="D47" s="19">
        <v>12</v>
      </c>
      <c r="F47" s="25">
        <f t="shared" si="0"/>
        <v>0</v>
      </c>
    </row>
    <row r="48" spans="1:6" ht="63.75">
      <c r="A48" s="38" t="s">
        <v>86</v>
      </c>
      <c r="B48" s="52" t="s">
        <v>98</v>
      </c>
      <c r="C48" s="18" t="s">
        <v>12</v>
      </c>
      <c r="D48" s="19">
        <v>12</v>
      </c>
      <c r="F48" s="25">
        <f t="shared" si="0"/>
        <v>0</v>
      </c>
    </row>
    <row r="49" spans="1:6" ht="25.5">
      <c r="A49" s="38" t="s">
        <v>87</v>
      </c>
      <c r="B49" s="29" t="s">
        <v>41</v>
      </c>
      <c r="C49" s="18" t="s">
        <v>8</v>
      </c>
      <c r="D49" s="19">
        <v>34</v>
      </c>
      <c r="F49" s="25">
        <f t="shared" si="0"/>
        <v>0</v>
      </c>
    </row>
    <row r="50" spans="1:6" ht="38.25">
      <c r="A50" s="38" t="s">
        <v>100</v>
      </c>
      <c r="B50" s="29" t="s">
        <v>76</v>
      </c>
      <c r="C50" s="18" t="s">
        <v>8</v>
      </c>
      <c r="D50" s="19">
        <v>34</v>
      </c>
      <c r="F50" s="25">
        <f t="shared" si="0"/>
        <v>0</v>
      </c>
    </row>
    <row r="51" spans="1:2" ht="12.75">
      <c r="A51" s="38" t="s">
        <v>101</v>
      </c>
      <c r="B51" s="29"/>
    </row>
    <row r="52" spans="1:6" ht="63.75">
      <c r="A52" s="38" t="s">
        <v>102</v>
      </c>
      <c r="B52" s="29" t="s">
        <v>39</v>
      </c>
      <c r="C52" s="18" t="s">
        <v>8</v>
      </c>
      <c r="D52" s="19">
        <v>68</v>
      </c>
      <c r="F52" s="25">
        <f t="shared" si="0"/>
        <v>0</v>
      </c>
    </row>
    <row r="53" spans="1:6" ht="51">
      <c r="A53" s="38" t="s">
        <v>103</v>
      </c>
      <c r="B53" s="29" t="s">
        <v>88</v>
      </c>
      <c r="C53" s="18" t="s">
        <v>8</v>
      </c>
      <c r="D53" s="19">
        <v>34.8</v>
      </c>
      <c r="F53" s="25">
        <f t="shared" si="0"/>
        <v>0</v>
      </c>
    </row>
    <row r="54" spans="1:6" ht="89.25">
      <c r="A54" s="38" t="s">
        <v>104</v>
      </c>
      <c r="B54" s="29" t="s">
        <v>95</v>
      </c>
      <c r="C54" s="18" t="s">
        <v>96</v>
      </c>
      <c r="D54" s="19">
        <v>4.4</v>
      </c>
      <c r="F54" s="25">
        <f>D54*E54</f>
        <v>0</v>
      </c>
    </row>
    <row r="55" ht="12.75">
      <c r="B55" s="29"/>
    </row>
    <row r="56" spans="1:6" ht="26.25" thickBot="1">
      <c r="A56" s="40"/>
      <c r="B56" s="45" t="s">
        <v>59</v>
      </c>
      <c r="C56" s="41"/>
      <c r="D56" s="42"/>
      <c r="E56" s="43"/>
      <c r="F56" s="44">
        <f>SUM(F37:F55)</f>
        <v>0</v>
      </c>
    </row>
  </sheetData>
  <sheetProtection/>
  <protectedRanges>
    <protectedRange sqref="E18" name="Obseg1"/>
    <protectedRange sqref="E49:E52 E38:E45" name="Obseg1_1"/>
    <protectedRange sqref="E37" name="Obseg1_2"/>
    <protectedRange sqref="E19:E22" name="Obseg1_3"/>
    <protectedRange sqref="E54" name="Obseg1_1_2_1"/>
    <protectedRange sqref="E46:E48" name="Obseg1_1_1_2"/>
  </protectedRanges>
  <mergeCells count="21">
    <mergeCell ref="B35:F35"/>
    <mergeCell ref="B34:F34"/>
    <mergeCell ref="B31:F31"/>
    <mergeCell ref="B32:F32"/>
    <mergeCell ref="B33:F33"/>
    <mergeCell ref="B5:F5"/>
    <mergeCell ref="B13:F13"/>
    <mergeCell ref="B14:F14"/>
    <mergeCell ref="B27:F27"/>
    <mergeCell ref="B9:F9"/>
    <mergeCell ref="B10:F10"/>
    <mergeCell ref="B7:F7"/>
    <mergeCell ref="B28:F28"/>
    <mergeCell ref="B15:F15"/>
    <mergeCell ref="B6:F6"/>
    <mergeCell ref="B30:F30"/>
    <mergeCell ref="B8:F8"/>
    <mergeCell ref="B16:F16"/>
    <mergeCell ref="B29:F29"/>
    <mergeCell ref="B11:F11"/>
    <mergeCell ref="B12:F12"/>
  </mergeCells>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taborska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Bajc</cp:lastModifiedBy>
  <cp:lastPrinted>2009-05-15T11:33:04Z</cp:lastPrinted>
  <dcterms:created xsi:type="dcterms:W3CDTF">2000-10-30T12:34:07Z</dcterms:created>
  <dcterms:modified xsi:type="dcterms:W3CDTF">2009-08-09T18:57:16Z</dcterms:modified>
  <cp:category/>
  <cp:version/>
  <cp:contentType/>
  <cp:contentStatus/>
</cp:coreProperties>
</file>