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41" yWindow="15" windowWidth="8520" windowHeight="8625" tabRatio="889" activeTab="15"/>
  </bookViews>
  <sheets>
    <sheet name="GLAVA" sheetId="1" r:id="rId1"/>
    <sheet name="grad.rekap." sheetId="2" r:id="rId2"/>
    <sheet name="rušitvena dela" sheetId="3" r:id="rId3"/>
    <sheet name="zemeljska dela" sheetId="4" r:id="rId4"/>
    <sheet name="betonska dela" sheetId="5" r:id="rId5"/>
    <sheet name="opaži" sheetId="6" r:id="rId6"/>
    <sheet name="zidarska dela" sheetId="7" r:id="rId7"/>
    <sheet name="zunanja ureditev" sheetId="8" r:id="rId8"/>
    <sheet name="obrt.rekap." sheetId="9" r:id="rId9"/>
    <sheet name="ostrešje" sheetId="10" r:id="rId10"/>
    <sheet name="krovsko kleparska dela" sheetId="11" r:id="rId11"/>
    <sheet name="stavbno pohištvo" sheetId="12" r:id="rId12"/>
    <sheet name="suhomontažerska" sheetId="13" r:id="rId13"/>
    <sheet name="slikopleskarska" sheetId="14" r:id="rId14"/>
    <sheet name="tlakarska dela" sheetId="15" r:id="rId15"/>
    <sheet name="ključavničarska dela" sheetId="16" r:id="rId16"/>
    <sheet name="x" sheetId="17" r:id="rId17"/>
  </sheets>
  <definedNames>
    <definedName name="grad.rekap.">'grad.rekap.'!$A$1</definedName>
  </definedNames>
  <calcPr fullCalcOnLoad="1"/>
</workbook>
</file>

<file path=xl/comments4.xml><?xml version="1.0" encoding="utf-8"?>
<comments xmlns="http://schemas.openxmlformats.org/spreadsheetml/2006/main">
  <authors>
    <author>.</author>
    <author>Uporabnik</author>
  </authors>
  <commentList>
    <comment ref="C6" authorId="0">
      <text>
        <r>
          <rPr>
            <b/>
            <sz val="8"/>
            <rFont val="Tahoma"/>
            <family val="2"/>
          </rPr>
          <t>.:</t>
        </r>
        <r>
          <rPr>
            <sz val="8"/>
            <rFont val="Tahoma"/>
            <family val="2"/>
          </rPr>
          <t xml:space="preserve">
</t>
        </r>
        <r>
          <rPr>
            <b/>
            <sz val="11"/>
            <color indexed="10"/>
            <rFont val="Tahoma"/>
            <family val="2"/>
          </rPr>
          <t>Vse opombe tega popisa so za ponudnika obvezne!</t>
        </r>
      </text>
    </comment>
    <comment ref="C15" authorId="1">
      <text>
        <r>
          <rPr>
            <b/>
            <sz val="12"/>
            <color indexed="10"/>
            <rFont val="Tahoma"/>
            <family val="2"/>
          </rPr>
          <t>Uporabnik:
Ponudnik mora obvezno in v celoti upoštevati razpisne pogoje ponudnika</t>
        </r>
      </text>
    </comment>
    <comment ref="B19" authorId="0">
      <text>
        <r>
          <rPr>
            <b/>
            <sz val="8"/>
            <rFont val="Tahoma"/>
            <family val="2"/>
          </rPr>
          <t>.:</t>
        </r>
        <r>
          <rPr>
            <sz val="8"/>
            <rFont val="Tahoma"/>
            <family val="2"/>
          </rPr>
          <t xml:space="preserve">
</t>
        </r>
        <r>
          <rPr>
            <b/>
            <sz val="8"/>
            <color indexed="10"/>
            <rFont val="Tahoma"/>
            <family val="2"/>
          </rPr>
          <t xml:space="preserve">vse opombe v posameznih podskupinah so za ponudnika obvezne </t>
        </r>
      </text>
    </comment>
  </commentList>
</comments>
</file>

<file path=xl/comments8.xml><?xml version="1.0" encoding="utf-8"?>
<comments xmlns="http://schemas.openxmlformats.org/spreadsheetml/2006/main">
  <authors>
    <author>.</author>
  </authors>
  <commentList>
    <comment ref="B6" authorId="0">
      <text>
        <r>
          <rPr>
            <b/>
            <sz val="8"/>
            <rFont val="Tahoma"/>
            <family val="2"/>
          </rPr>
          <t>.:</t>
        </r>
        <r>
          <rPr>
            <sz val="8"/>
            <rFont val="Tahoma"/>
            <family val="2"/>
          </rPr>
          <t xml:space="preserve">
</t>
        </r>
        <r>
          <rPr>
            <b/>
            <sz val="8"/>
            <color indexed="10"/>
            <rFont val="Tahoma"/>
            <family val="2"/>
          </rPr>
          <t>vse opombe tega popisa so za ponudnika obvezne</t>
        </r>
      </text>
    </comment>
  </commentList>
</comments>
</file>

<file path=xl/sharedStrings.xml><?xml version="1.0" encoding="utf-8"?>
<sst xmlns="http://schemas.openxmlformats.org/spreadsheetml/2006/main" count="1028" uniqueCount="445">
  <si>
    <t xml:space="preserve">izdelava mikroarmiranega estriha v sestavi :  toplotna izolacija ekspandiran polistiren 8,00 cm, PVC folija, estrih v debelini 6,50 cm, robni dilatacijski trak </t>
  </si>
  <si>
    <t xml:space="preserve">izdelava mikroarmiranega estriha v sestavi :  toplotna izolacija ekspandiran polistiren 10,00 cm, PVC folija, estrih v debelini 8,70 cm, robni dilatacijski trak </t>
  </si>
  <si>
    <t xml:space="preserve">dobava in lepljenje PVC tlaka (cenovni razred nabave 25,00 €/m2, noramet grano..) z predhodno izdelavo izravnave z izravnalno maso in lepljenjem na podlago, stiki varjeni, pod odporen na sledi koles in podobnih sledi, pod po položitvi zaščitno premazan, vzorec po izboru arhitekta </t>
  </si>
  <si>
    <t>obdelava stika med različnimi tlaki z Rf ali Ms nizko letvico</t>
  </si>
  <si>
    <t>dobava in polaganje ekspandirane plute, polno lepljene na betonski estrih pod finalno oblogo morament</t>
  </si>
  <si>
    <t>izdelava parne zapore estrihov pred izvedbo finalnih tlakov - parket in sintetične talne obloge</t>
  </si>
  <si>
    <t>izdelava hidroizolacije z dvokomponentno cementno elastično vodotesno maso (hidrostop elastik) - pod keramiko v kopalnicah in balkonih</t>
  </si>
  <si>
    <t>dobava in lepljenje (kemaband 12) fleksibilnih tesnilnih trakov širine 120mm na stik horizontale z vertikalo in vertikalnih vogalov</t>
  </si>
  <si>
    <t>dobava in polaganje talnih keramičnih ploščic granitogreco srednje kvalitete z lepljenjem na podlago - stranski prostori</t>
  </si>
  <si>
    <t>doplačilo za polaganje v diagonalo</t>
  </si>
  <si>
    <t xml:space="preserve">dobava in polaganje stenskih  keramičnih ploščic višje kvalitete z lepljenjem na podlago </t>
  </si>
  <si>
    <t>izdelava stence višine 15 cm, z lepljenjem na podlago v prostorih kjer ni stenske keramike, stenca je izdelana v isti kvaliteti kot talna keramika</t>
  </si>
  <si>
    <t>dobava in montaža rondec kotnih letev za vogale keramike - ocena</t>
  </si>
  <si>
    <t>izdelava dilatacijskega stika na keramiki z trajnoelastičnim trakom - kitom</t>
  </si>
  <si>
    <t>dobava in polaganje talnih nedrsečih keramičnih ploščic višje kvalitete z lepljenjem na podlago</t>
  </si>
  <si>
    <t>dobava in montaža predpražnika debeline 22 mm, dimenzij 200/100 cm, EMCO tip senator 522 W/Rali podobno z kovinskim Rf ali Al okvirjem</t>
  </si>
  <si>
    <t>KLJUČAVNIČARSKA DELA</t>
  </si>
  <si>
    <t>ključavničarska dela :</t>
  </si>
  <si>
    <t>izdelava sider za sidranje ostrešja izdelani iz navojne palice fi 18 mm z siderno ploščico, dolžina sidra 500 mm</t>
  </si>
  <si>
    <t>izdelava sider za sidranje lepljenih lesenih nosilcev, sidra vroče cinkane izvedbe teže do 15 kg/kom</t>
  </si>
  <si>
    <t>izdelava konstrukcije stojal za klimate in ostalo opremo, kostrukcija iz pohištvenih profilov, vroče cinkana, fiksiranje na armiranobetonsko steno, izdelava po delavniškem načrtu</t>
  </si>
  <si>
    <t>izdelava in montaža podkonstrukcije žlebov izdelane iz Rf pohištvene cevi 50/50 z privarjenimi ploščicami za sidranje lesenih delov žlebu, konzola fiksirana v AB steber, dolžina 70 cm ( 20 + 20 + 30)</t>
  </si>
  <si>
    <t>izdelava, dobava in montaža Rf vratnih pripir izdelane iz kotnika 30/30 z sidri za vgraditev v beton</t>
  </si>
  <si>
    <t>izdelava okvirja predpražnikov velikosti do 2,00 m2/kom izdelan iz Rf kotnika 30/30 prirejen za vgraditev z obbetoniranjem</t>
  </si>
  <si>
    <t xml:space="preserve">izdelava manjših kovinskih izdelkov </t>
  </si>
  <si>
    <t>dobava in montaža gasilnih aparatov prah ABC 9 kg</t>
  </si>
  <si>
    <t>dobava in montaža gasilnih aparatov CO2 9 kg</t>
  </si>
  <si>
    <t>dobava in montaža panelnih resonatorjev za dušenje zvoka nizkih frekvenc, paneli iz vezane plošče debeline 6 mm kateri so od stene ali stropa oddaljeni 50 mm z letvami 5/8 cm, paneli so tapicirani</t>
  </si>
  <si>
    <t>dobava in montaža perfuriranih lesenih plošč na steno za dušenje zvoka frekvenc 125 - 500 Hz, plošče montirane v odmiku od stene 50 mm z distančnimi letvami 5/8cm, med steno in ploščo vstavljena mineralna volna majhne gostote ( 60 - 80 kg/m3) debeline 2 cm z steklenim voalom na zunanji strani, debelina lesene plošče je 16 mm, perfuracija v osni razdalji 64mm, luknje fi 6 mm 1/4 površine, luknje 12mm 1/2 površine in luknje 24 mm 1/4 površine, vzorec določi arhitekt</t>
  </si>
  <si>
    <t>dobava in montaža absorbcijskih plošč AMF thermatex alpha  debeline 19 mm, na zunanji strani je navarjena plast akustično prozorne tkanine bele barve na notranji strani nakaširan karton, ki omogoča lepljenje plošč na steno ali strop - učilnice</t>
  </si>
  <si>
    <t>opaž zobov v betonskih stenah dimenzij do 16/6 cm nad okni za vgraditev škatel žaluzij</t>
  </si>
  <si>
    <t>opaž odprtin in prehodov v stenah debeline 25 cm za prehod instalacij fi do 60 cm</t>
  </si>
  <si>
    <t>NOVO GRADNJA - PRIZIDEK                               Osnovna šola Zadobrova                                                                                 I. faza</t>
  </si>
  <si>
    <t>izdelava in montaža maske žlebu izdelan iz jeklene pocinkane barvne pločevine razvite širine 36 cm pritrjen na leseno podkonstrukcijo žlebu</t>
  </si>
  <si>
    <t>izdelava, dobava in montaža zastekljene PVC fasadne stene, stena izdelana iz PVC profilov z jeklenimi ojačitvami in prekinjenim toplotnim mostom, v beli barvi vključno z okovjem, zgornji del ima okensko krilo višine 155 cm fiksno zastekljeno, zasteklitev z zvočno izolativnim steklom pri čemer je notranje steklo varnostno- kaljeno, zunanje float, U skupno 1,30 W/m2K, g=50%, LT=65-70%,                                            spodnji del stene višine 83 cm je zvočno izolacijski sendvič panel, Umax.=0,65W/m2K, kot obstoječe stene, montaža med AB stebre, stena dimenzij 150 x 238cm, izdelava po shemi, oznaka O3</t>
  </si>
  <si>
    <t>izdelava, dobava in montaža zastekljene PVC fasadne stene, stena izdelana iz PVC profilov z jeklenimi ojačitvami in prekinjenim toplotnim mostom, v beli barvi vključno z okovjem, zgornji del ima dve okenski krili višine 155 cm, večje širine 155 cm je fiksno zastekljeno, manjše se odpira po horizontalni in vertikalni osi, zasteklitev z zvočno izolativnim steklom pri čemer je notranje steklo varnostno- kaljeno, zunanje float, U skupno 1,30 W/m2K, g=50%, LT=65-70%,                                            spodnji del stene višine 83 cm je zvočno izolacijski sendvič panel, Umax.=0,65W/m2K, kot obstoječe stene, montaža med AB stebre, stena dimenzij 250 x 238cm, izdelava po shemi, oznaka O1</t>
  </si>
  <si>
    <t>izdelava dobava in montaža lesenih profilov na ravni strehi dimenzij do 15/15cm, kot podkonstrukcija strešini in oblogi</t>
  </si>
  <si>
    <t>zametavanje instalacijskih reg velikosti do 5/5 cm z grobo podaljšano malto</t>
  </si>
  <si>
    <t>dolbljenje žlebov v opečnem zidu dimenzij do 15/15 cm za instalacije</t>
  </si>
  <si>
    <t>zametavanje instalacijskih reg velikosti do 15/15 cm z grobo podaljšano malto</t>
  </si>
  <si>
    <t>pomoč KV delavca</t>
  </si>
  <si>
    <t>ur</t>
  </si>
  <si>
    <t>pomoč PK delavca</t>
  </si>
  <si>
    <t>zidarska dela :</t>
  </si>
  <si>
    <t>STAVBNO POHIŠTVO</t>
  </si>
  <si>
    <t>RUŠITVENA DELA</t>
  </si>
  <si>
    <t>kitanje z akrilnim kitom stikov med suhomontažnimi ploščami in ostalimi materiali</t>
  </si>
  <si>
    <t>popravilo opleskov po zaključku del in montaži opreme, vključno z materialom - ocena</t>
  </si>
  <si>
    <t>kg</t>
  </si>
  <si>
    <t>rušitvena dela :</t>
  </si>
  <si>
    <t>nakladanje ruševin na prevozno sredstvo in odvoz v stalni depo oddaljen do 10 km</t>
  </si>
  <si>
    <t>plačilo depoja nenevarnih gradbenih odpadkov</t>
  </si>
  <si>
    <t>doplačilo za polaganje tlaka v več barvah v prostorih do 30m2</t>
  </si>
  <si>
    <t>izdelava suhomontažnih predelnih sten višine do 3,00 m debeline 12,5 cm W112</t>
  </si>
  <si>
    <t xml:space="preserve">nepredvidena rušitvena dela 10% </t>
  </si>
  <si>
    <t>evr</t>
  </si>
  <si>
    <t>BETONSKA DELA</t>
  </si>
  <si>
    <t>betonska dela :</t>
  </si>
  <si>
    <t>bandažiranje, 2 x glajenje in 3 x oplesk mavčnokartonskih sten</t>
  </si>
  <si>
    <t>stavbno pohištvo :</t>
  </si>
  <si>
    <t>SLIKOPLESKARSKA DELA</t>
  </si>
  <si>
    <t>slikopleskarska dela :</t>
  </si>
  <si>
    <t>TLAKARSKA DELA</t>
  </si>
  <si>
    <t>tlakarska dela :</t>
  </si>
  <si>
    <t>SUHOMONTAŽERSKA DELA</t>
  </si>
  <si>
    <t>suhomontažerska dela :</t>
  </si>
  <si>
    <t>REKAPITULACIJA GRADBENIH DEL :</t>
  </si>
  <si>
    <t>SKUPAJ :</t>
  </si>
  <si>
    <t>10.</t>
  </si>
  <si>
    <t>11.</t>
  </si>
  <si>
    <t>12.</t>
  </si>
  <si>
    <t>13.</t>
  </si>
  <si>
    <t>14.</t>
  </si>
  <si>
    <t>15.</t>
  </si>
  <si>
    <t>16.</t>
  </si>
  <si>
    <t>17.</t>
  </si>
  <si>
    <t>18.</t>
  </si>
  <si>
    <t>19.</t>
  </si>
  <si>
    <t>20.</t>
  </si>
  <si>
    <t>21.</t>
  </si>
  <si>
    <t>22.</t>
  </si>
  <si>
    <t>REKAPITULACIJA</t>
  </si>
  <si>
    <t>GRADBENA DELA :</t>
  </si>
  <si>
    <t>OBRTNIŠKA DELA :</t>
  </si>
  <si>
    <t>I.</t>
  </si>
  <si>
    <t>II.</t>
  </si>
  <si>
    <t>III.</t>
  </si>
  <si>
    <t>IV.</t>
  </si>
  <si>
    <t>REKAPITULACIJA OBRTNIŠKIH DEL :</t>
  </si>
  <si>
    <t>1.</t>
  </si>
  <si>
    <t>2.</t>
  </si>
  <si>
    <t>3.</t>
  </si>
  <si>
    <t>4.</t>
  </si>
  <si>
    <t>5.</t>
  </si>
  <si>
    <t>6.</t>
  </si>
  <si>
    <t>7.</t>
  </si>
  <si>
    <t>8.</t>
  </si>
  <si>
    <t>9.</t>
  </si>
  <si>
    <t>m</t>
  </si>
  <si>
    <t>m3</t>
  </si>
  <si>
    <t>m2</t>
  </si>
  <si>
    <t>OPAŽI</t>
  </si>
  <si>
    <t>kom</t>
  </si>
  <si>
    <t>opaži :</t>
  </si>
  <si>
    <t>ZIDARSKA DELA</t>
  </si>
  <si>
    <t>dolbljenje žlebov v opečnem zidu dimenzij do 5/5 cm za instalacije</t>
  </si>
  <si>
    <t>pomoč pri iznosu opreme, pohištva in ostalega inventarja iz prostorov na depo investitorja</t>
  </si>
  <si>
    <t>pomoč instalaterjem pri demontaži instalacij, radiatorji ipd</t>
  </si>
  <si>
    <t>rušenje predelne opečne stene med učilnicami, stena debeline 15 cm z odnosom ruševin v gradbiščni depo</t>
  </si>
  <si>
    <t>odstranitev lesenih vrat velikosti do 2,00 m2/kom z izbijanjem iz zidu ter odnosom v gradbiščni depo</t>
  </si>
  <si>
    <t>izdelava preboja skozi armiranobetonsko stropno konstrukcijo in sistem ravne strehe, velikost preboja za prehod instalacijskega kanala velikosti 25/30 cm, preboj se izvede natančno zaradi izvedbe tesnenja instalacij</t>
  </si>
  <si>
    <t>izdelava preboja skozi armiranobetonsko stropno konstrukcijo in sistem ravne strehe, velikost preboja za prehod instalacijskega kanala velikosti 35/40 cm, preboj se izvede natančno zaradi izvedbe tesnenja instalacij</t>
  </si>
  <si>
    <t>delo PK delavca v režiji za nepredvidena dela pri rušitvah</t>
  </si>
  <si>
    <t>izdelava vertikalne obloge odtočnih cevi ob stebrih z izdelavo podkonstrukcije, vmesno izolacijo in vlagoodpornimi mavčnokartonskimi ploščami, obloge razvite širine do 1,00m</t>
  </si>
  <si>
    <t>obdelava stika med mavčnokartonskimi ploščami in ostalimi materiali s kitanjem z akrilnim kitom</t>
  </si>
  <si>
    <t>vgraditev Alu kotnikov na vogale sten in oblog</t>
  </si>
  <si>
    <t>krpanje obstoječih opleskanih sten (10% površine), odstranjevanje obstoječega opleska in grobo kitanje</t>
  </si>
  <si>
    <t>2 x oplesk finoometanih že opleskanih sten s poldisperzijsko barvo</t>
  </si>
  <si>
    <t>dobava in montaža PVC zaokrožnic na stiku tlak - stena, zaokrožnica višine do 10 cm v enaki kvaliteti in barvi kot tlak</t>
  </si>
  <si>
    <t>odstranitev zunanjega stavbnega pohištva, zastekljena lesena okna med stebri, vključno z suhomontažnimi  parapeti višine 80 cm, stena velikosti 250 x 280 cm in odnos ruševin v gradbiščni depo</t>
  </si>
  <si>
    <t>odstranitev sanitarnih elementov - umivalnik z odnosom v gradbiščni depo</t>
  </si>
  <si>
    <t>odbijanje stenske keramične obloge lepljene na površino z iznosom ruševin iz objekta</t>
  </si>
  <si>
    <t>posek grmovja z nakladanjem vejevja na kamion</t>
  </si>
  <si>
    <t>posek dreves premera do 40 cm, listavci višine 10 - 15 m z odvozom lesa in vejevja</t>
  </si>
  <si>
    <t>odstranitev panjev z odkopom in nakladanjem na kamion</t>
  </si>
  <si>
    <t>rušenje obstoječih armiranobetonskih jaškov, velikosti do 80 x 80 cm, globine do 1,50 m z LTŽ pokrovom</t>
  </si>
  <si>
    <t>izkop in izvedba začasne prevezave kanalizacije z PVC cevmi fi 160 cm položene in obsute s peskom - ocena</t>
  </si>
  <si>
    <t>demontaža odtočnih cevi vključno z LTŽ cevjo</t>
  </si>
  <si>
    <t>odstranitev obstoječe črne kritine na stiku z novim objektom v pasu do 1,00 m po strešini</t>
  </si>
  <si>
    <t>odstranitev obstoječe pločevinaste kritine na stiku z novim objektom v pasu do 1,00 m po strešini, vključno z podkonstrukcijo strehe</t>
  </si>
  <si>
    <t>rezanje armiranobetonskih konstrukcij plošče debeline 18 cm z odstranitvijo ruševin v gradbiščni depo, plošča na višini do 3,00 m</t>
  </si>
  <si>
    <t>rezanje armiranobetonskih konstrukcij nosilcev debeline 20 cm, višine 50 cm z odstranitvijo ruševin v gradbiščni depo, nosilec na višini do 3,00 m</t>
  </si>
  <si>
    <t>23.</t>
  </si>
  <si>
    <t>ZEMELJSKA DELA</t>
  </si>
  <si>
    <t>zemeljska dela :</t>
  </si>
  <si>
    <t>postavitev gradbenih profilov in prenos zakoličbe na profile</t>
  </si>
  <si>
    <t>površinski izkop humusa v debelini do 10 cm z odnosom v gradbiščni depo oddaljen do 20 m</t>
  </si>
  <si>
    <t>strojni izkop gradbene jame v III. Ktg, izkop  globine do 1,0m z nakladanjem izkopa na kamion</t>
  </si>
  <si>
    <t>isto kot postavka 03. Le v V. ktg</t>
  </si>
  <si>
    <t>zasip objekta z izkopanim materialom v slojih po 30 cm, za temelji</t>
  </si>
  <si>
    <t>utrjevanje dna gradbene jame z uvaljanjem</t>
  </si>
  <si>
    <t>odvoz izkopa na začasni depo oddaljen do 50m</t>
  </si>
  <si>
    <t xml:space="preserve">odvoz izkopa na stalni depo oddaljen do 10 km </t>
  </si>
  <si>
    <t>dovoz materiala iz začasne deponije vključno z nakladanjem na kamion za izvedbo zasipa za zidovi</t>
  </si>
  <si>
    <t>plačilo depoja gradbenih odpadkov - ocena</t>
  </si>
  <si>
    <t>dovoz humusa iz začasnega depoja in strojno planiranje</t>
  </si>
  <si>
    <t>pregled temeljnih tal pooblaščene institucije - ocena</t>
  </si>
  <si>
    <t>planiranje dna izkopa pod temelji z točnostjo +-5 cm z potrebnimi dosipi in izkopi</t>
  </si>
  <si>
    <t>utrjevanje dna izkopa pod temelji z uvaljanjem ali nabijačem</t>
  </si>
  <si>
    <t>zasipanje med temeljni in temeljnimi nastavki z izkopanim materialom v sloju po 20 cm skupne debeline do 50 cm</t>
  </si>
  <si>
    <t>planiranje dna gradbene jame z točnostjo +-5 cm z potrebnimi dosipi in izkopi - med temelji</t>
  </si>
  <si>
    <t>utrjevanje dna gradbene jame z uvaljanjem med temelji</t>
  </si>
  <si>
    <t xml:space="preserve">dobava in ugraditev tampona v sloju po 20 cm skupne debeline do 50 cm med temelji </t>
  </si>
  <si>
    <t xml:space="preserve">dobava in ugraditev tampona v sloju po 20 cm skupne debeline do 50 cm okoli objekta v pasu do 1,50 m </t>
  </si>
  <si>
    <t>ročni odkop ob obstoječem temelju in zidu z odmetom izkopa na rob</t>
  </si>
  <si>
    <t>dobava in ugraditev podložnega betona C12/15 preseka 0,08 - 0,12 m3/m2 pod temelji</t>
  </si>
  <si>
    <t>dobava in ugraditev podložnega betona C12/15 preseka 0,08 - 0,12 m3/m2 med temelji</t>
  </si>
  <si>
    <t>dobava in ugraditev armiranega betona C25/30 preseka 0,20 -  0,30 m3/m2-m - pasovni temelji</t>
  </si>
  <si>
    <t>dobava in ugraditev armiranega betona C25/30 preseka nad  0,30 m3/m2-m - pasovni temelji</t>
  </si>
  <si>
    <t>dobava in ugraditev armiranega betona C25/30 preseka 0,12 -  0,20 m3/m2-m - temeljni nastavki</t>
  </si>
  <si>
    <t>dobava in ugraditev armiranega betona C25/30, 0-16, v konstrukcije preseka 0,04 - 0,12  m3/m2-m, - stebri in vertikalne vezi</t>
  </si>
  <si>
    <t>dobava in ugraditev armiranega betona C25/30, 0-16, v konstrukcije preseka do 0,04 m3/m2 ,  preklade</t>
  </si>
  <si>
    <t>dobava in ugraditev armiranega  betona C25/30 v konstrukcije preseka do 0,08 m3/m2-m - horizontalne vezi</t>
  </si>
  <si>
    <t>dobava in ugraditev armature srednje zahtevne izvedbe do fi 12 mm - ocena</t>
  </si>
  <si>
    <t>dobava in ugraditev armature srednje zahtevne izvedbe nad fi 12 mm - ocena</t>
  </si>
  <si>
    <t>dobava in ugrajevanje armaturnih mrež teže do 4 kg/m2 - ocena</t>
  </si>
  <si>
    <t>opaž robov podložnega betona višine do 10 cm na terenu</t>
  </si>
  <si>
    <t>dvostranski opaž temeljnih nastavkov višine do 50 cm, debeline do 30 cm</t>
  </si>
  <si>
    <t>opaž odprtin in prehodov skozi temelje površine do 0,10 m2/kom</t>
  </si>
  <si>
    <t>opaž vertikalnih vezi med gotovimi zidovi višine do 3 m</t>
  </si>
  <si>
    <t>opaž preklad brez zoba podpor do 3m obsega do 70 cm</t>
  </si>
  <si>
    <t>opaž robov plošče višine do 20 cm</t>
  </si>
  <si>
    <t>opaž odprtin in prehodov skozi ploščo površine do 0,10 m2/kom</t>
  </si>
  <si>
    <t>opaž horizontalnih vezi na zidovih višine do 20 cm</t>
  </si>
  <si>
    <t>izdelava fasadnih odrov višine do 10 m enostavne fasade za 60 dni</t>
  </si>
  <si>
    <t>dvostranski opaž ravnih pasovnih temeljev višine 60 cm</t>
  </si>
  <si>
    <t>dvostranski opaž ravnih pasovnih temeljev višine 100 cm</t>
  </si>
  <si>
    <t>enostranski opaž ravnih pasovnih temeljev višine 100 cm</t>
  </si>
  <si>
    <t>dvostranski opaž armiranobetonskih sten debeline 20 cm, stene višine do 5,00m, viden opaž</t>
  </si>
  <si>
    <t>dobava in ugraditev armiranega betona C25/30 v konstrukcije preseka  0,12 - 0,20 m3/m2-m, dodani plastifikatorji za vidne konstrukcije, granulata 0-32 - stene</t>
  </si>
  <si>
    <t>dobava in ugraditev armiranega betona C25/30 v konstrukcije preseka 0,12 -  0,20 m3/m2, dodani plastifikatorji za vidne konstrukcije, debelina plošče do 20 cm - plošče v naklonu</t>
  </si>
  <si>
    <t>dobava in ugraditev armiranega betona C25/30 v konstrukcije preseka  0,20 - 0,30 m3/m2-m, dodani plastifikatorji za vidne konstrukcije, granulata 0-32 - stene</t>
  </si>
  <si>
    <t>dvostranski opaž armiranobetonskih sten debeline 25 cm, stene višine do 8,50m, viden opaž</t>
  </si>
  <si>
    <t>opaž odprtin in prehodov v stenah debeline 20 cm za okna in vrata</t>
  </si>
  <si>
    <t>opaž odprtin in prehodov v stenah debeline 25 cm za okna in vrata</t>
  </si>
  <si>
    <t>opaž odprtin in prehodov v stenah debeline 25 cm za okna fi 120 cm</t>
  </si>
  <si>
    <t>opaž prehodov v stenah debeline 20 in 25 cn za potrebe instalaterjev, velikosti do 0,10m2/kom</t>
  </si>
  <si>
    <t>opaž prehodov v stenah debeline 20 in 25 cn za potrebe instalaterjev, velikosti 0,10 - 0,20 m2/kom</t>
  </si>
  <si>
    <t>opaž betonskih plošč podpor do 5,00m, debeline do 20 cm, plošča v naklonu, viden opaž</t>
  </si>
  <si>
    <t>opaž odprtin in prehodov skozi ploščo višine do 20 cm - kupole</t>
  </si>
  <si>
    <t>opaž nosilcev med stebri nad okni, nosilec obsega do 46 cm podpor do 3,00 m, viden opaž</t>
  </si>
  <si>
    <t>opaž pravokotnih stebrov brez zoba obsega do 100 cm, višine do 3,00 m, viden opaž</t>
  </si>
  <si>
    <t>dobava in ugraditev armiranega betona C25/30 v konstrukcije preseka  0,04 - 0,08 m3/m2-m, dodani plastifikatorji za vidne konstrukcije, granulata 0-16 - stebri</t>
  </si>
  <si>
    <t>lahki premični delovni odri višine do 6 m za 30 dni - enkratna tlorisna površina za vse potrebne prestavitve in demontaže</t>
  </si>
  <si>
    <t>24.</t>
  </si>
  <si>
    <t>V.</t>
  </si>
  <si>
    <t>dobava in ugraditev pustega betona C12/15 preseka nad 0,30 m3/m2 v obstoječi prostor za izravnavo tlakov</t>
  </si>
  <si>
    <t>rušenje sten debeline 25 cm - preboj med obstoječim in novim delom, odnos ruševin v gradbiščni depo</t>
  </si>
  <si>
    <t>izdelava fine cementne prevleke na podložni beton, izdelava zlikane površine svežega betona temeljev, oz. pačokiranje in brušenje zidov kot podlaga za izvedbo hidroizolacije</t>
  </si>
  <si>
    <t>izdelava vertikalne hidroizolacije v sestavi 1 x hladni premaz, 1 x izolacijski trak deb. 4 mm, varjena cela površina</t>
  </si>
  <si>
    <t>izdelava hidroizolacije pod betonskimi zidovi in stebri z samorazlivno hidroizolacijskim premazom ( hidrotes )</t>
  </si>
  <si>
    <t>zidanje sten debeline 30 cm z opečnimi bloki v apneno cementni malti višine do 3,0m</t>
  </si>
  <si>
    <t>zidanje sten debeline 25 cm z opečnimi bloki v apneno cementni malti višine do 3,0m</t>
  </si>
  <si>
    <t>zidanje sten debeline 20 cm z opečnimi bloki v apneno cementni malti višine do 3,0m</t>
  </si>
  <si>
    <t>zidanje predelnih opečnih sten debeline 11,5 cm  z opečnim porotherm blokom v podaljšani malti višine do 3,0 m</t>
  </si>
  <si>
    <t xml:space="preserve">dobava in montaža tipskih opečnih preklad nad vrati dolžine do 160 cm </t>
  </si>
  <si>
    <t>vzidava okvirjev predpražnih mrež velikosti do 2 m2/kom</t>
  </si>
  <si>
    <t>grobi in fini omet betonskih sten in sten zidanih z opečnim blokom z predhodnim cementnim obrizgom</t>
  </si>
  <si>
    <t>grobi in fini omet armiranobetonskih stropov in poševnin z predhodnim obrizgom</t>
  </si>
  <si>
    <t>vzidava vrat v izgotovljene odprtine oz. obdelava špalet,  velikosti nad 2 m2</t>
  </si>
  <si>
    <t>obzidava geberita od WC ja z siporex bloketi</t>
  </si>
  <si>
    <t xml:space="preserve">vgrajevanje elektro,telefonskih in hidrantnih omaric velikosti 0,25 - 0,75 m2/kom </t>
  </si>
  <si>
    <t xml:space="preserve">vgrajevanje elektro in telefonskih omaric velikosti 0,75 - 1,50 m2/kom </t>
  </si>
  <si>
    <t xml:space="preserve">vgrajevanje elektro in telefonskih omaric velikosti  1,50 - 3,00 m2/kom </t>
  </si>
  <si>
    <t>ugrajevanje kovinskega profila za razmejitev tlakov - Ms</t>
  </si>
  <si>
    <t>zaščita instalacijskih cevi položenih po tlaku z obbetoniranjem v preseku do 0,02 m3/m</t>
  </si>
  <si>
    <t>izdelava prebojev v opečnem zidu debeline 20 cm za potrebe instalaterjev, velikost preboja do 0,05 m2/kom, vključno z zazidavo po izvedbi instalacij</t>
  </si>
  <si>
    <t>izdelava prebojev v betonskem zidu ali plošči debeline 20 cm za potrebe instalaterjev, velikost preboja do 0,05 m2/kom, vključno z zazidavo po izvedbi instalacij</t>
  </si>
  <si>
    <t>čiščenje objekta pred polaganjem izolacij - gradbeno</t>
  </si>
  <si>
    <t>finalno čiščenje objekta po zaključku del, tlaki, keramika, okna, vrata, sanitarna keramika, vrata …</t>
  </si>
  <si>
    <t>nepredvidena gradbena dela ocena 5%</t>
  </si>
  <si>
    <t>izdelava horizontalne hidroizolacije v sestavi 1 x hladni premaz, 1 x izolacijski  trak z tekstilnim voalom debeline 5 mm,  varjena cela površina</t>
  </si>
  <si>
    <t>izdelava zaščite vertikalne hidroizolacije s stirodur ploščami 3035 S debeline 12 cm</t>
  </si>
  <si>
    <t>zazidava odprtin in prehodov z opečnim modularnim blokom v podaljšani malti</t>
  </si>
  <si>
    <t>dobava in vzidava sider za sidranje strešne konstrukcije, sidra teže do 20 kg/kom za sidranje lepljenih strešnih nosilcev, vgradnja z potapljanjem v svežo betonsko mešanico</t>
  </si>
  <si>
    <t>dobava in vgraditev dilatacije med objekti, dilatacija debeline 5 cm - stiropor</t>
  </si>
  <si>
    <t>krpanje ometa obstoječih sten z grobim in finim podaljšanim ometom</t>
  </si>
  <si>
    <t>priprava podlage z fino cementno malto za vgradnjo notranjih in zunanjih okenskih polic</t>
  </si>
  <si>
    <t>vzidava oken v izgotovljene odprtine oz. obdelava špalet, okna velikosti nad 6 m2</t>
  </si>
  <si>
    <t>vzidava vrat velikosti 2,00 - 4,00 m2/kom v izgotovljene odprtine oz. obdelava špalet</t>
  </si>
  <si>
    <t>obzidava tuš kadičke s penobetonskimi bloketi</t>
  </si>
  <si>
    <t>25.</t>
  </si>
  <si>
    <t>26.</t>
  </si>
  <si>
    <t>27.</t>
  </si>
  <si>
    <t>28.</t>
  </si>
  <si>
    <t>29.</t>
  </si>
  <si>
    <t>30.</t>
  </si>
  <si>
    <t>31.</t>
  </si>
  <si>
    <t>32.</t>
  </si>
  <si>
    <t>33.</t>
  </si>
  <si>
    <t>34.</t>
  </si>
  <si>
    <t>35.</t>
  </si>
  <si>
    <t>36.</t>
  </si>
  <si>
    <t>37.</t>
  </si>
  <si>
    <t>38.</t>
  </si>
  <si>
    <t>39.</t>
  </si>
  <si>
    <t>VI.</t>
  </si>
  <si>
    <t>VII.</t>
  </si>
  <si>
    <t>ZUNANJA UREDITEV</t>
  </si>
  <si>
    <t xml:space="preserve">kombiniran površinski  izkop v III. Ktg, izkop  globine do 0,50m z nakladanjem izkopa na kamion </t>
  </si>
  <si>
    <t>planiranje dna gradbene jame z točnostjo +-3 cm z potrebnimi dosipi in izkopi</t>
  </si>
  <si>
    <t>dobava in vgraditev betonskih grednih robnikov dimenzij 100/20/5 cm z polnim obbetoniranjem</t>
  </si>
  <si>
    <t>dobava in polaganje natron papirja na peščeno podlago pod betonsko ploščo platojev</t>
  </si>
  <si>
    <t>dobava in ugraditev armiranega betona C25/30 preseka 0,20 - 0,30 m3/m2-m -pasovni temelji</t>
  </si>
  <si>
    <t>dobava in vgraditev mikroarmiranega betona C16/20, granulata 0-16 mm, v talno ploščo debeline 12 cm</t>
  </si>
  <si>
    <t>strojno glajenje betonskih površin</t>
  </si>
  <si>
    <t xml:space="preserve">dvostranski opaž pasovnih temeljev višine do 100 cm </t>
  </si>
  <si>
    <t>izdelava fine peščene podlage v debelini do 5 cm z utrditvijo in ureditvijo naklonov</t>
  </si>
  <si>
    <t>dobava in polaganje betonskih tlakovcev višje kvalitete debeline 8 cm na peščeno podlago vključno z rezanjem detajlov in fugiranjem</t>
  </si>
  <si>
    <t xml:space="preserve">kombiniran izkop v III. ktg jarkov širine do 1,00 m, globine do 1,00 m </t>
  </si>
  <si>
    <t xml:space="preserve">zasip jarkov z izkopanim materialom z utrjevanjem v slojih po 30 cm  </t>
  </si>
  <si>
    <t xml:space="preserve">dobava in ugraditev tampona v sloju po 20 cm skupne debeline 50 cm </t>
  </si>
  <si>
    <t>humuziranje zelenic v debelini do 16 cm, zasejanje zelenic s travnim semenom</t>
  </si>
  <si>
    <t>izdelava komplet cestnega požiralnika fi 40 cm, globine do 1,00m z LTŽ povozno rešetko Mp 25</t>
  </si>
  <si>
    <t>dobava in vgraditev tipskega koalstenčnega lovilca olj za površino parkirišča do 100 m2</t>
  </si>
  <si>
    <t>dobava in vgraditev PVC cevi fi 160 mm z obbetoniranjem</t>
  </si>
  <si>
    <t>dobava in montaža žične ograje z vmesnimi stebrički, ograja višine 150 cm vgrajena v pripravljene temeljne cevi, sistem PALISADA ali KOČEVAR</t>
  </si>
  <si>
    <t>dobava in montaža vrat v ograji višine 150 cm v enaki izvedbi kot ograja, vrata opremljena z cilindrično ključavnico, širina vrat 100 cm</t>
  </si>
  <si>
    <t>nasip pranega prodca granulata 8 - 16 mm v deblini do 10 cm za lamelami do fasade</t>
  </si>
  <si>
    <t>asfaltiranje parkirnih površin  z asfaltom 5+3 cm</t>
  </si>
  <si>
    <t>zarezovanje obstoječih asfalnih površin, robovi do 10 cm za ureditev spoja, odstranitev in odvoz ruševin</t>
  </si>
  <si>
    <t>zunanja ureditev :</t>
  </si>
  <si>
    <t>OSTREŠJE</t>
  </si>
  <si>
    <t>ostrešje :</t>
  </si>
  <si>
    <t>izdelava, dobava in montaža lesenega lepljenega dvokapnega strešnega nosilca debeline 22 cm, višine 90 -120 cm, dolžine 16,50m, sidranje na zidovih z kovinskimi čevlji med utorom v steni po detajlu izvajalca</t>
  </si>
  <si>
    <t>izdelava, dobava in montaža lesenega lepljenega sekundarnega strešnega nosilca debeline 18 cm, višine 35 cm, dolžine 5,20m, sidranje na zidovih in primarnih nosilcih z kovinskimi čevlji po detajlu izvajalca</t>
  </si>
  <si>
    <t>letvanje strešin z letvami 8x6 cm v rastru 200 cm, letve položene na toplotnoizolacijo debeline 12 cm in sidrane skozi izolacijo v jekleno pločevino spodnjega stropa</t>
  </si>
  <si>
    <t>letvanje strešin z letvami 8x6 cm v rastru 200 cm, letve položene na toplotnoizolacijo debeline 16 cm in sidrane skozi izolacijo v armiranobetonsko naklonsko ploščo</t>
  </si>
  <si>
    <t>izdelava lesene podkonstrukcije zidni obrobi atike, podkonstrukcija izdelana iz letev 5 x 8 cm pritrjena na AB zid, razvita širina 30 + 25 cm ( 4x letev)</t>
  </si>
  <si>
    <t>izdelava lesene podkonstrukcije pravokotnih žlebov, izdelana iz impregniranih desk debeline 20 mm, montaža na kovinsko podkonstrukcijo z lesenimi podlogami za ureditev naklonov žlebu, razvita širina opaža 60 cm</t>
  </si>
  <si>
    <t>izdelava deščičnega vidnega opaža v razmaku, opaž izdelan iz impregniranih in finalno opleskanih desk 50 x 25 mm pritrjenih z vijačenjem v kovinsko podkonstrukcijo žlebu s spodnje strani, širina opaža 40 cm</t>
  </si>
  <si>
    <t>tesarska obdelava stika med staro in novo strešino, izvedba potrebnih ojačitev in povezav z letvami - ocena</t>
  </si>
  <si>
    <t>KROVSKO KLEPARSKA DELA</t>
  </si>
  <si>
    <t>krovsko kleparska dela :</t>
  </si>
  <si>
    <t>izdelava, dobava in montaža lesene trapezne lepljene kapne lege debeline 20 cm, višine 10 - 13 cm, sidranje na AB zid z privijačenjem</t>
  </si>
  <si>
    <t>dobava in montaža visoko profilirane jeklene pocinkane in barvane pločevine (4,5 cm) pritrjene v rastru 300 cm na lesene lepljene nosilce ( haironville HA 44/180 ) - spodnji strop</t>
  </si>
  <si>
    <t>dobava in polaganje Al/PE folije na profilirano pločevino strešine (gefitas Al 1/30G)</t>
  </si>
  <si>
    <t>dobava in polaganje toplotne izolacije                 ( tervol DDP ) debeline 12 cm</t>
  </si>
  <si>
    <t>dobava in polaganje toplotne izolacije                 ( tervol DDP ) debeline 6 cm med letve kritine v rastru 200 cm</t>
  </si>
  <si>
    <t>dobava in polaganje sekundarne kritine , sintetična folija ( deltavent)</t>
  </si>
  <si>
    <t>pokrivanje strešin z nisko profilirano pocinkano barvno pločevino, pritrditev na lesene legice8/6cm v rastru 200 cm</t>
  </si>
  <si>
    <t>izdelava parne zapore na AB strešni plošči z 1x hladni premaz in varilni bitumenski trak z nosilcem iz Al folije in steklenega voala - neskončna parna zapora ( gemini vapor 4)</t>
  </si>
  <si>
    <t>dobava in polaganje toplotne izolacije                 ( tervol DDP ) debeline 10 cm</t>
  </si>
  <si>
    <t xml:space="preserve">dobava in montaža tipskih linijskih snegolovov v barvi kritine </t>
  </si>
  <si>
    <t>dobava in vgraditev sistemsko penjenega polnila na lomu strešine</t>
  </si>
  <si>
    <t>pokrivanje slemena z jekleno pocinkano barvno pločevino razvite širine 100 cm</t>
  </si>
  <si>
    <t>dobava in montaža odkapne pločevine v žleb razvite širine 30 cm iz jeklene pocinkane barvne pločevine</t>
  </si>
  <si>
    <t>izdelava in montaža pravokotnega žlebu izdelan iz jeklene pocinkane barvne pločevine razvite širine 68 cm pritrjen na leseno podkonstrukcijo žebu</t>
  </si>
  <si>
    <t xml:space="preserve">izdelava in montaža zaščite na lomu strešine izdelane iz jeklene pocinkane barvne pločevine razvite širine 20 cm </t>
  </si>
  <si>
    <t xml:space="preserve">izdelava in montaža obrob kupole izdelane iz jeklene pocinkane barvne pločevine </t>
  </si>
  <si>
    <t>dobava in vgraditev sistemsko penjenega polnila v slemenu</t>
  </si>
  <si>
    <t>izdelava in montaža zidne obrobe, strešina  - zid, izdelane iz jeklene pocinkane barvne pločevine razvite širine 75 cm</t>
  </si>
  <si>
    <t>izdelava in montaža zidne obrobe, strešina  - zid, izdelane iz jeklene pocinkane barvne pločevine razvite širine 50 cm</t>
  </si>
  <si>
    <t>izdelava in montaža obrobe atike, obroba iz dveh delov, izdelane iz jeklene pocinkane barvne pločevine razvite širine 48 + 50 cm</t>
  </si>
  <si>
    <t>izdelava in montaža čelne obrobe, izdelane iz jeklene pocinkane barvne pločevine razvite širine 50 cm</t>
  </si>
  <si>
    <t>zapiranje vertikale med novo in obstoječo strešino z  nisko profilirano pocinkano barvno pločevino</t>
  </si>
  <si>
    <t>pokrivanje dilatacijskega stika med novo in staro streho z jekleno pocinkano barvno pločevino razvite širine 50 cm</t>
  </si>
  <si>
    <t>izdelava obrob in zaključkov pri prehodih skozi streho</t>
  </si>
  <si>
    <t>izdelava klina na obstoječi ravni strehi za spremembo odtoka s strehe, klin izdelan iz stiropora debeline 12 - 0 cm dolžine 150 cm, prilepljen na obstoječo črno kritino z hladnim bitumenskim lepilom</t>
  </si>
  <si>
    <t>izdelava dvoslojne hidroizolacije ravne strehe v sestavi 2 x scudoplast ECTR 180/4</t>
  </si>
  <si>
    <t>dobava in montaža slivnikov izdelanih iz Rf pločevine z zaščitno mrežo, slivnik fi 160 mm za odtok iz ravne strehe</t>
  </si>
  <si>
    <t>dobava in montaža PVC brezšumnih izoliranih cevi fi 160 mm s priklopom na slivnik in horizontalno kanalizacijo</t>
  </si>
  <si>
    <t>izdelava, dobava in montaža izlivnega kotlička izdelan iz Alu barvne pločevine</t>
  </si>
  <si>
    <t>izdelava, dobava in montaža okroglih odtočnih cevi razvite širine 50 cm izdelani iz  barvne pločevine, vključno z pritrdili</t>
  </si>
  <si>
    <t>dobava in montaža LTŽ cevi fi 160 mm z kolenom dolžine 200 cm za priklop žleba na peskolov</t>
  </si>
  <si>
    <t>izdelava, dobava in montaža zastekljene PVC fasadne stene, stena izdelana iz PVC profilov z jeklenimi ojačitvami in prekinjenim toplotnim mostom, v beli barvi vključno z okovjem, zgornji del ima okensko krilo višine 155 cm, širine 150 cm, fiksno zastekljeno, v manjši del so vgrajena vrata velikosti  100 x 238 cm, zgornji del zastekljen v rastru zastekljitve spodnji del z polnlom, odpiranje po vertikalni osi, zasteklitev z zvočno izolativnim steklom pri čemer je notranje steklo varnostno- kaljeno, zunanje float, U skupno 1,30 W/m2K, g=50%, LT=65-70%,                                            spodnji del stene in vrat višine 83 cm je zvočno izolacijski sendvič panel, U=065W/m2K, kot obstoječe stene, montaža med AB stebre, stena dimenzij 250 x 238cm, izdelava po shemi, oznaka O2</t>
  </si>
  <si>
    <t xml:space="preserve">izdelava, dobava in montaža fiksno zastekljenega okroglega okna, izdelan iz PVC profilov z jeklenimi ojačitvami in prekinjenim toplotnim mostom, zasteklitev z zvočno izolativnim steklom pri čemer je notranje steklo varnostno- kaljeno, zunanje float, U skupno 1,30 W/m2K, g=50%, LT=65-70%, montaža v odprtino v AB steni, notranja in zunanja ALU barvana polkrožna polica  širine do 20 cm , okno premera 120 cm, izdelava po shemi, oznaka O4                             </t>
  </si>
  <si>
    <t>izdelava, dobava in montaža trodelnega okna izdelanega iz PVC profilov z jeklenimi ojačitvami in prekinjenim toplotnim mostom V= 1,4W/m2K, zasteklitev z zvočno izolativnim steklom pri čemer je notranje steklo varnostno- kaljeno, zunanje float, U skupno 1,30 W/m2K, LT =75% Rw = 30 dB, srednje krilo širine 220 cm je fiksno zastekljeno , stranska krila se odpirata po horizontalni osi s pomočjo elektromotorjev z upravljanjem iz kabineta, zunanja okenska polica Alu barvna pločevina, notranja PVC sistemski element, izdelava po shemi, okno dimenzij 460 x 140 cm, oznaka O5</t>
  </si>
  <si>
    <r>
      <t xml:space="preserve">izdelava, dobava in montaža trodelnega okna izdelanega iz PVC profilov z jeklenimi ojačitvami in prekinjenim toplotnim mostom V= 1,4W/m2K, zasteklitev z zvočno izolativnim steklom pri čemer je notranje steklo varnostno- kaljeno, zunanje float, U skupno 1,30 W/m2K, LT =75% Rw = 30 dB, odpiranje po horizontalni osi  za 90 </t>
    </r>
    <r>
      <rPr>
        <vertAlign val="superscript"/>
        <sz val="12"/>
        <rFont val="Times New Roman CE"/>
        <family val="0"/>
      </rPr>
      <t>0</t>
    </r>
    <r>
      <rPr>
        <sz val="12"/>
        <rFont val="Times New Roman CE"/>
        <family val="1"/>
      </rPr>
      <t>s pomočjo elektromotorjev z upravljanjem iz požarne centarale -</t>
    </r>
    <r>
      <rPr>
        <b/>
        <i/>
        <sz val="12"/>
        <rFont val="Times New Roman CE"/>
        <family val="0"/>
      </rPr>
      <t xml:space="preserve"> okno za odvod dima</t>
    </r>
    <r>
      <rPr>
        <sz val="12"/>
        <rFont val="Times New Roman CE"/>
        <family val="1"/>
      </rPr>
      <t>, zunanja okenska polica Alu barvna pločevina, notranja PVC sistemski element, izdelava po shemi, okno dimenzij 460 x 140 cm, oznaka O6</t>
    </r>
  </si>
  <si>
    <t>izdelava, dobava in montaža dvodelnega okna izdelanega iz PVC profilov z jeklenimi ojačitvami in prekinjenim toplotnim mostom V= 1,4W/m2K, zasteklitev z zvočno izolativnim steklom pri čemer je notranje steklo varnostno- kaljeno, zunanje float, U skupno 1,30 W/m2K, LT =75% Rw = 30 dB, zasteklitev fiksna, zunanja okenska polica Alu barvna pločevina, notranja PVC sistemski element, izdelava po shemi, okno dimenzij 485 x 140 cm, oznaka O7</t>
  </si>
  <si>
    <t>izdelava, dobava in montaža trodelnega okna izdelanega iz PVC profilov z jeklenimi ojačitvami in prekinjenim toplotnim mostom V= 1,4W/m2K, zasteklitev z zvočno izolativnim steklom pri čemer je notranje steklo varnostno- kaljeno, zunanje float, U skupno 1,30 W/m2K, LT =75% Rw = 30 dB, zasteklitev fiksna, zunanja okenska polica Alu barvna pločevina, notranja PVC sistemski element, izdelava po shemi, okno dimenzij 200 x 420 cm, oznaka O8</t>
  </si>
  <si>
    <t>izdelava, dobava in montaža dvokrilnih zunanjih vrat izdelane iz PVC profilov z jeklenimi ojačitvami in prekinjenim toplotnim mostom V= 1,4W/m2K, zasteklitev z zvočno izolativnim steklom pri čemer je notranje steklo varnostno- kaljeno, zunanje float, U skupno 1,30 W/m2K, LT =75% Rw = 30 dB, zasteklitev fiksna, trotočkovna nasaditev, vrata opremljena s panik kljuko, samozapiralom in cilindrično ključavnico, izdelava po shemi, vrata dimenzij 218 x 242 cm, oznaka V9</t>
  </si>
  <si>
    <t>izdelava, dobava in montaža dvokrilnih zunanjih vrat izdelane iz PVC profilov z jeklenimi ojačitvami in prekinjenim toplotnim mostom V= 1,4W/m2K, zasteklitev z zvočno izolativnim steklom pri čemer je notranje steklo varnostno- kaljeno, zunanje float, U skupno 1,30 W/m2K, LT =75% Rw = 30 dB, zasteklitev okrogla fi 60 cm fiksna, trotočkovna nasaditev, vrata opremljena s panik kljuko, samozapiralom in cilindrično ključavnico, izdelava po shemi, vrata dimenzij 205 x 240 cm, oznaka V10</t>
  </si>
  <si>
    <t>dobava in montaža svetlobnih kupol izdelane iz dvoslojnih polopalnih lupin na toplotno izoliranih nastavkih višine 50 cm izdelanih iz dvoslojnega poliestra z prirobnico, nazvna mera kupole 80/80 cm, oznaka O11</t>
  </si>
  <si>
    <r>
      <t xml:space="preserve">izdelava, dobava in montaža notranjih enokrilnih vrat v kovinskem podboju, vratni podboj prašno barvan, vratno leseno krilo z izrezom z fiksno zasteklitvijo velikosti 20/20 cm obdelano z maxisvolta, robovi krila ABS nalimki, notranje okovje primerne kvalitete, trojno nasadilo z preprečitvijo vkleščenja prstov, odpiranje za 180 </t>
    </r>
    <r>
      <rPr>
        <vertAlign val="superscript"/>
        <sz val="12"/>
        <rFont val="Times New Roman CE"/>
        <family val="0"/>
      </rPr>
      <t xml:space="preserve">0 </t>
    </r>
    <r>
      <rPr>
        <sz val="12"/>
        <rFont val="Times New Roman CE"/>
        <family val="0"/>
      </rPr>
      <t>cilindrična ključavnica, kovinska kljuka, štoparji, barva po izboru Rw 28 dB, izdelava po shemi, velikost vrat 105 x215 cm, oznaka V1</t>
    </r>
  </si>
  <si>
    <r>
      <t xml:space="preserve">izdelava, dobava in montaža notranjih enokrilnih vrat v kovinskem podboju, vratni podboj prašno barvan, vratno leseno krilo z izrezom z fiksno zasteklitvijo velikosti 20/20 cm obdelano z maxisvolta, robovi krila ABS nalimki, notranje okovje primerne kvalitete, trojno nasadilo z preprečitvijo vkleščenja prstov, odpiranje za 180 </t>
    </r>
    <r>
      <rPr>
        <vertAlign val="superscript"/>
        <sz val="12"/>
        <rFont val="Times New Roman CE"/>
        <family val="0"/>
      </rPr>
      <t xml:space="preserve">0 </t>
    </r>
    <r>
      <rPr>
        <sz val="12"/>
        <rFont val="Times New Roman CE"/>
        <family val="0"/>
      </rPr>
      <t>cilindrična ključavnica, kovinska kljuka, štoparji, barva po izboru Rw 28 dB, izdelava po shemi, velikost vrat 105 x215 cm, oznaka V2</t>
    </r>
  </si>
  <si>
    <r>
      <t xml:space="preserve">izdelava, dobava in montaža notranjih enokrilnih vrat v kovinskem podboju, vratni podboj prašno barvan, vratno leseno krilo polno obdelano z maxisvolta, robovi krila ABS nalimki, notranje okovje primerne kvalitete, trojno nasadilo z preprečitvijo vkleščenja prstov, </t>
    </r>
    <r>
      <rPr>
        <sz val="12"/>
        <rFont val="Times New Roman CE"/>
        <family val="0"/>
      </rPr>
      <t>cilindrična ključavnica, kovinska kljuka, štoparji, barva po izboru Rw 28 dB, izdelava po shemi, velikost vrat 105 x215 cm, oznaka V3</t>
    </r>
  </si>
  <si>
    <t>izdelava, dobava in montaža dvokrilnih notranjih vrat izdelane iz PVC profilov z jeklenimi ojačitvami in prekinjenim toplotnim mostom, zasteklitev z varnostnim- kaljenim steklom, trotočkovna nasaditev, vrata opremljena s panik kljuko, eno krilo fiksirano z zatiči, samozapiralom in cilindrično ključavnico, izdelava po shemi, vrata dimenzij 218 x 240 cm, oznaka V4</t>
  </si>
  <si>
    <r>
      <t xml:space="preserve">izdelava, dobava in montaža notranjih enokrilnih vrat v kovinskem podboju, vratni podboj prašno barvan, vratno leseno krilo polno obdelano z maxisvolta, robovi krila ABS nalimki, notranje okovje primerne kvalitete, trojno nasadilo z preprečitvijo vkleščenja prstov, </t>
    </r>
    <r>
      <rPr>
        <sz val="12"/>
        <rFont val="Times New Roman CE"/>
        <family val="0"/>
      </rPr>
      <t>cilindrična ključavnica, kovinska kljuka, štoparji, v krilu vgrajena prezračevalna rešetka ( 42,5/22,5), barva po izboru Rw 28 dB, izdelava po shemi, velikost vrat 95 x215 cm, oznaka V5</t>
    </r>
  </si>
  <si>
    <r>
      <t xml:space="preserve">izdelava, dobava in montaža notranjih enokrilnih vrat v kovinskem podboju, vratni podboj prašno barvan, vratno leseno krilo polno obdelano z maxisvolta, robovi krila ABS nalimki, notranje okovje primerne kvalitete, trojno nasadilo z preprečitvijo vkleščenja prstov, </t>
    </r>
    <r>
      <rPr>
        <sz val="12"/>
        <rFont val="Times New Roman CE"/>
        <family val="0"/>
      </rPr>
      <t>cilindrična ključavnica, kovinska kljuka, štoparji, barva po izboru Rw 28 dB, izdelava po shemi, velikost vrat 95 x215 cm, oznaka V6</t>
    </r>
  </si>
  <si>
    <t>izdelava, dobava in montaža sanitarnih predelnih sten izdelanih iz vodoodporne iverke, oplaščene z ultrapasom (MAXisovolta) z Rf nogicami ( h = 20 cm), pritrdilni, montažni in siderni elementi v Rf izvedbi, stena med WC boksi velikosti 145x 180 cm</t>
  </si>
  <si>
    <t>POPIS                                                 GRADBENO OBRTNIŠKIH DEL</t>
  </si>
  <si>
    <t>april</t>
  </si>
  <si>
    <t>komplet izdelava temelja v telovadnici za montažo stebrov mreže za odbojko, temelj velikosti fi 40cm globine 1,00 m zalit tz betonom in vstavljeno Rf pušo za nastavitev stebra ( pušo dobavi opremaš )</t>
  </si>
  <si>
    <t>dobava in montaža absorbcijskih plošč AMF thermatex alpha  debeline 19 mm, na zunanji strani je navarjena plast akustično prozorne tkanine bele barve na notranji strani nakaširan karton, ki omogoča lepljenje plošč na steno ali strop, montaža na dele označene v projektu oziroma v dogovoru z projektantom, akustična obloga stropov z izdelavo podkonstrukcije iz kovinskih profilov za pritrditev obloge</t>
  </si>
  <si>
    <t>dobava in montaža absorbcijskih plošč AMF thermatex alpha  debeline 19 mm, na zunanji strani je navarjena plast akustično prozorne tkanine bele barve na notranji strani nakaširan karton, ki omogoča lepljenje plošč na steno ali strop, montaža na dele označene v projektu oziroma v dogovoru z projektantom, akustična obloga sten lepljena na stenske podlage</t>
  </si>
  <si>
    <t>40.</t>
  </si>
  <si>
    <t>dobava in polaganje gumijaste - varovalne podloge iz litega gumi granulata vgrajen po standardu SIST EN 1177, debelina tlaka 4 cm ( debelina odgovarjajoča višini padca otroka ), polaganje na betonsko podlago izdelana iz drenažnega betona 4-8mm debeline 15 cm, dobava in vgraditev Alu distančnikov na robovih površine na stiku podlaga - zelenica</t>
  </si>
  <si>
    <t xml:space="preserve">izdelava mikroarmiranega estriha v sestavi :  toplotna izolacija ekspandiran polistiren 10,00 cm, PVC folija, estrih v debelini 8,80 cm, robni dilatacijski trak </t>
  </si>
  <si>
    <t>dobava in polaganje večnamenske točkovno elastične športne površine nanešene brezšivno v dveh slojih, tlak izveden z nalitjem, prefabricirani vezani gumijasti tepih debeline 7mm, narejen iz resikliranih avtomobilskih gum, popolnoma zlepljen na osnovno podlago in premazan z antiporoznim premazom, zgornji barvni sloj debeline 2 mm narejen iz poliuretanske osnove ( naprimer herculan ali podobno )</t>
  </si>
  <si>
    <t>izdelava, dobava in montaža sanitarnih predelnih sten izdelanih iz vodoodporne iverke, oplaščene z ultrapasom ( MAXisovolta) z Rf nogicami ( h = 20 cm), pritrdilni, montažni in siderni elementi v Rf izvedbi, vhodna stena za 3WC bokse z vmesnimi trojimi vrati, krilo izdelano iz enakega materiala velikosti 60/180 cm, opremljena z kljuko in ključavnico na metulčka, stena velikosti 276 x 180 cm</t>
  </si>
  <si>
    <t>izdelava, dobava in montaža sanitarnih predelnih sten izdelanih iz vodoodporne iverke, oplaščene z ultrapasom ( MAXisovolta) z Rf nogicami ( h = 20 cm), pritrdilni, montažni in siderni elementi v Rf izvedbi, vhodna stena za 1WC boks z vmesnimi vrati, krilo izdelano iz enakega materiala velikosti 60/180 cm, opremljeno z kljuko in ključavnico na metulčka, stena velikosti 93 x 180 cm</t>
  </si>
  <si>
    <t>izdelava, dobava in montaža sanitarnih predelnih sten izdelanih iz vodoodporne iverke, oplaščene z ultrapasom (MAXisovolta) z Rf nogicami ( h = 20 cm), pritrdilni, montažni in siderni elementi v Rf izvedbi, stena velikosti 95x 180 cm</t>
  </si>
  <si>
    <t>dobava in montaža požarnih EI30 drsnih enokrilnih vrat, odpiranje v zidano steno obloženo z mavčnokartonsko ploščo, zapiranje vrat avtomatsko vezano na požarno centralo, vrata velikosti 248 x 240 cm, oznaka PV1</t>
  </si>
  <si>
    <t>dobava in montaža požarnih EI30 drsnih enokrilnih vrat z vmesnim osebnim prehodom velikosti 100 x 215 cm opremljenim s psnik kljuko, odpiranje v zidano steno obloženo z mavčnokartonsko ploščo, zapiranje vrat avtomatsko vezano na požarno centralo, vrata velikosti 248 x 240 cm, oznaka PV2</t>
  </si>
  <si>
    <t>dobava in montaža notranijh rolo schren senčil, upravljanje upravljanje ročno, pritrditev v AB preklado, schrean velikosti 150 + 100 x 155 cm za fasadni element O1</t>
  </si>
  <si>
    <t>dobava in montaža notranijh rolo schren senčil, upravljanje upravljanje ročno, pritrditev v AB preklado, schrean velikosti 150 + 100 x 155 cm za fasadni element O2</t>
  </si>
  <si>
    <t>dobava in montaža notranijh rolo schren senčil, upravljanje upravljanje ročno, pritrditev v AB preklado, schrean velikosti 150 x 155 cm za okno O3</t>
  </si>
  <si>
    <t>dobava in montaža zunanjih kompaktnih  žaluzij z električnim upravljanjem iz kabineta, montaža na okensko preklado z vertikalnim  vodilom, žaluzija za okno 120 + 220 + 120 x 140 cm, okno 460 x 140, oznaka O5</t>
  </si>
  <si>
    <t>dobava in montaža zunanjih rolo schren senčil, upravljanje električno daljinsko iz kabineta, pritrditev v AB preklado, vertikalna vodila, schrean velikosti 242 x 140 cm za okno O7</t>
  </si>
  <si>
    <t>dobava in montaža zunanjih kompaktnih  žaluzij z električnim upravljanjem iz kabineta, montaža na okensko preklado z vertikalnim  vodilom, žaluzija za okno 200 x 420, oznaka O8</t>
  </si>
  <si>
    <t>obloga stene z izdelavo kovinske podkonstrukcije in 2 x ognjevarno mavčnokartonsko ploščo</t>
  </si>
  <si>
    <t>groba izravnava betonskih površin sten in stropov z izravnalno maso ( kemaglet) v debelini do 5 mm</t>
  </si>
  <si>
    <t>izdelava spuščenega suhomontažnega stropa z kovinsko podkonstrukcijo na vešalih do 50 cm ter mavčnokartonsko ploščo</t>
  </si>
  <si>
    <t>obloga instalacijskih kanalov z izvedbo kovinske podkonstrukcije in mavčnokartonsko ploščo, obloga razvite širine do 1,00 m</t>
  </si>
  <si>
    <t xml:space="preserve">2 x glajenje in oplesk sten z poldisperzijsko barvo 2 x v enem tonu </t>
  </si>
  <si>
    <t>izdelava pralnega opleska sten na že pripravljeno podlago, oplesk do višine 2,00 m  - latex ali podobno</t>
  </si>
  <si>
    <t>oplesk vidnih lesenih delov ostrešja na fasadi z lazurnimi premazi 2x</t>
  </si>
  <si>
    <t>oplesk kovinskih konstrukcij klimatov in ostale opreme - ocena</t>
  </si>
  <si>
    <t xml:space="preserve">izdelava paropropustne fasade po sistemu stotherm ali podobno debelina izolacije 15 cm z tankoslojnim zaključnim slojem v barvi </t>
  </si>
  <si>
    <t>dodatek za obdelavo špalet v drugi barvi in granulatu 1,5mm, špalete širine do 20 cm</t>
  </si>
  <si>
    <t>izdelava termoizolativnega fasadnega podstavka po sistemu stotherm, toplotna izolacija ekstrudirani polistiren debeline 12 cm, lepilo, mrežica potopljena v lepilo, zaključni sloj klirplast v tonu po izboru</t>
  </si>
  <si>
    <t xml:space="preserve">izdelava paropropustne fasade po sistemu stotherm ali podobno debelina izolacije 10 cm z tankoslojnim zaključnim slojem v barvi - obloga stebrov </t>
  </si>
  <si>
    <t xml:space="preserve">izdelava mikroarmiranega estriha v sestavi :  toplotna izolacija ekspandiran polistiren 5,00 cm, PVC folija, estrih v debelini 9,00 cm, robni dilatacijski trak </t>
  </si>
  <si>
    <t xml:space="preserve">izdelava mikroarmiranega estriha v sestavi :  toplotna izolacija ekspandiran polistiren 10,00 cm, PVC folija, estrih v debelini 7,20 cm, robni dilatacijski trak </t>
  </si>
  <si>
    <t xml:space="preserve">izdelava mikroarmiranega estriha v sestavi :  toplotna izolacija ekspandiran polistiren 10,00 cm, PVC folija, estrih v debelini 6,70 cm, robni dilatacijski trak </t>
  </si>
  <si>
    <r>
      <rPr>
        <b/>
        <i/>
        <sz val="11"/>
        <rFont val="Times New Roman CE"/>
        <family val="0"/>
      </rPr>
      <t xml:space="preserve">SPLOŠNA OPOMBA: </t>
    </r>
    <r>
      <rPr>
        <i/>
        <sz val="11"/>
        <rFont val="Times New Roman CE"/>
        <family val="0"/>
      </rPr>
      <t xml:space="preserve">Popis je izdelan na podlagi PGD projekta in razgovora z odgovornim vodjem projekta. Notranji interier, eventuelna prestavitev zračnih ali zemeljskih instalacijskih in komunalnih vodov ni predmet tega popisa. V kolikor popis posamezne postavke eventuelno odstopa od popisov v projektu mora izvajalec od nadzora ali projektanta zahtevati pojasnilo. V ceni na enoto morajo biti vkalkulirani sledeče pripombe:                                                                                                                               1.Vsi potrebni varnostni ukrepi in zaščite v smislu Zakona o varnosti in zdravja pri delu ter Pravilnika o listinah za sredstva pri delu, ki veljajo pri izvajanju navedenih del                                     2.Vsi notranji in zunanji horizontalni in vertikalni transporti do začasnih in stalnih deponij ter vsa pripravljalna, pomožna in zaključna dela pri posameznih postavkah.(tudi če to ni posebej navedeno v posameznih postavkah). Odpadni in izkopani material se deponira na deponije,katera morajo imeti uporabna dovoljenja za deponiranje posametnih vrst materiala.Ponudnik izbere lokacije posameznih deponij  in v cenah za Em upošteva vse stroške deponiranja in transporta. Prikazane količine v tem popisu so v raščenem in vgrajenem stanju. Posametni koeficienti razrahljivosti so upoštevani že v ceni za enoto mere. Pri  cenah za enoto je upoštevati specifičnost  lokacije  (utesnjenost) glede na skladiščenje materiala – sprotni dovoz le tega .                                                                                             3.Vsa potrebna pripravljalna dela, preverjanje mer na objektu samem, sprotno čiščenje objekta, popravila eventuelne škode nastale na objektu, infrastrukturi in okolici  zaradi izvajanja posameznih del opisanih v postavkah .                                                                                                                                           4. terminsko usklajevati dela z ostalimi izvajalci na objektu za doseganje končnega roka izvedbe </t>
    </r>
  </si>
  <si>
    <r>
      <t>SPLOŠNA OPOMBA:</t>
    </r>
    <r>
      <rPr>
        <i/>
        <sz val="10"/>
        <rFont val="Times New Roman"/>
        <family val="1"/>
      </rPr>
      <t xml:space="preserve"> Pojektantski popis in projektantski predračun je izdelan na podlagi PGD projekta, ogleda izvedenega obstoječega stanja ter razgovora s projektantom in investitorjem. Eventualna prestavitev zračnih ali zemeljskih inštalacijskih in komunalnih vodov, inštalacije ter notranja oprema ni predmet tega popisa.  V primeru , da PGD popis deloma odstopa od projekta samega, mora izvajalec pred izvedbo obvezno od nadzora ali projektanta zahtevati pojasnilo. Vse pripombe in pogoji razpisne dokumentacije so pri izdelavi ponudbe strogo obvezne. V sledečem popisu morajo biti v vseh postavkah vkalkulirane in upoštevane sledeče pripombe:  </t>
    </r>
  </si>
  <si>
    <t xml:space="preserve">1. Vsi potrebni varnostni ukrepi in zaščite v smislu Zakona o varnosti in zdravja pri delu ter Pravilnika o listinah za  sredstva pri delu, ki veljajo pri izvajanju navedenih del. </t>
  </si>
  <si>
    <t>2. Vsi notranji in zunanji vertikalni in horizontalni transporti do začasnih in stalnih deponij ter vsa pripravljalna , pomožna in zaključna dela pri posameznih postavkah. (tudi, če to ni posebej navedeno v posameznih postavkah). Odpadni in izkopani material se deponira na deponije, katere morajo imeti upravna dovoljenja za deponiranje posameznih vrst materiala. Ponudnik izbere lokacije posameznih deponij v skladu s tem popisom in v cenah za E.M. upošteva vse stroške deponiranja in transporta. Prikazane količine v tem popisu so v raščenem ali vgrajenem stanju.  Posametni koeficienti razrahljivosti so upoštevani že v ceni za enoto mere. Pri  cenah za enoto je upoštevati specifičnost  lokacije  (utesnjenost) glede na skladiščenje materiala – sprotni dovoz le tega .</t>
  </si>
  <si>
    <r>
      <t xml:space="preserve">3. </t>
    </r>
    <r>
      <rPr>
        <i/>
        <sz val="10"/>
        <rFont val="Times New Roman CE"/>
        <family val="1"/>
      </rPr>
      <t>Vgrajeni material mora ustrezati veljavnim normativom in  predpisanim standardom, ter ustrezati kvaliteti določeni z veljavno zakonodajo ter projektom. Ponudnik to dokaže s predložitvijo a-testov in certifikatov pred vgrajevanjem, pridobitev teh listin mora biti vkalkulirana v cenah po enoti.  Projektna in tehnična dokumentacija v celoti je sestavni del tega popisa.</t>
    </r>
  </si>
  <si>
    <t xml:space="preserve">4. V kolikor v poziciji ni navedeno drugače , veljajo kot kriteriji enakovrednosti kot za primer navedenim izvedbam vse tehnične  specifikacije za posamezne elemente ali pa za sistem , ki je opisan  - naveden v tehničnih podlogah proizvajalca , katerega sistem je naveden kot primer načina izvedbe in doseganja kvalitete. </t>
  </si>
  <si>
    <r>
      <t>5.</t>
    </r>
    <r>
      <rPr>
        <i/>
        <sz val="10"/>
        <rFont val="Arial CE"/>
        <family val="0"/>
      </rPr>
      <t xml:space="preserve"> V času izdelave objekta morajo biti vsi vgrajeni materiali kot tudi začasno deponiran material na delovišču in skladiščih zaščiteni pred fizičnimi poškodbami, dežjem, mrazom in hudim vetrom ter ostalimi škodljivimi vremenskimi pogoji.</t>
    </r>
  </si>
  <si>
    <t xml:space="preserve">6. Pri izvajanju objekta je obvezno upoštevati požarni elaborat ali načrt za predmetni objekt ter vse ostale pogoje posameznih soglasodajalcev, izdelovalcev posameznih načrtov in gradbenega dovoljenja.  Pred pričetkom del mora izvajalec dodatno pregledati načrt gradbenih konstrukcij, načrt arhitekture, električnih inštalacij, naprav in opreme in načrt strojnih inštalacij, naprav in opreme ter morebitne ugotovljene pripombe posredovati investitorju. </t>
  </si>
  <si>
    <t xml:space="preserve">7. V popisu so v vseh postavkah vkalkulrana popolnoma vsa pripravljalna, pomožna in zaključna dela, ki pripadajo k posamezni postavki in so potrebna za nemoteno izvajanje del! Ponudnik mora v posameznih cenah za enoto mere upoštevati vse potrebne vertikalne in horizontalne transporte ter upoštevati velikost - delno utesnjenost parcele ter posledično zaradi tega sprotni dovoz določenega materiala in opreme na delovišče. </t>
  </si>
  <si>
    <t xml:space="preserve">8. Vsebina popisa je izdelana na podlagi trenutno veljavnih predpisov in standardov. Količine so izračunane na podlagi GNG normativov in veljajo v nadaljevanju tudi kot kriterij za obračun posameznih količin &lt;8V kolikor to ni drugagače določeno v posameznih postavkah)! </t>
  </si>
  <si>
    <t>9. Posamezni materiali, ki so v popisu navedeni z imenom ali tipom so za ponudnika zaradi doseganja kvalitete obvezni! Materiali, ki so opremljeni s citatom: "kot naprimer ali enakovredno" ali "kot npr. in enakovredno" za ponudnika niso obvezni!!!. Ponudnik lahko ponuja druge artikle, material in opremo, vendar samo pod pogojem, da izpolnjuje navedene kriterije, parametre in lastnosti, ki se v posamezni postavki ali splošni opombi od določenega artikla, opreme ali materiala zahtevajo!!! Vse vgrajene materiale in opremo, ki kakor koli odstopa od popisa; ter vse delavniške načrte mora predhodno (pred izvedbo ali vgrajevanjem) obvezno pismeno potrditi projektant ali predstavnik investitorja!</t>
  </si>
  <si>
    <t xml:space="preserve">10. Vsa potrebna pripravljalna dela, preverjanje mer na objektu samem, sprotno čiščenje objekta, popravila eventuelne škode nastale na objektu, infrastrukturi in okolici  zaradi izvajanja posameznih del opisanih v postavkah .                                                                                                                                      </t>
  </si>
  <si>
    <t>11. terminsko usklajevati dela z ostalimi izvajalci za doseganje končnega roka izvedbe</t>
  </si>
  <si>
    <t xml:space="preserve">1. Opaži morajo biti čisti in v celoti pripravljeni za betoniranje (močenje), Črpni beton se ne sme vgrajevati z višine večje od 1m!. Betonirati se lahko začne šele po pregledu podlage, odrov, opažev in armature. Vse vezi, stebri in preklade pod ploščami se betonirajo skupaj s ploščo! Beton se ročno vgrajuje samo v predelne stene in v primerih kadar to dovoli nadzor. </t>
  </si>
  <si>
    <t xml:space="preserve">2. Armatura ne sme rjaveti, pred montažo  jo je potrebno očistiti od eventualnih nečistoč, upoštevati je debelino zaščitne plasti betona. </t>
  </si>
  <si>
    <t xml:space="preserve">3. Pred naročilom je upoštevati navedene eurokode in oznake betona; po končanem betoniranju je vgrajen beton potrebno zaščititi in negovati v skladu s pravili stroke. </t>
  </si>
  <si>
    <t xml:space="preserve">4.  Nadomestila za izvedbo elementov z naklonom  do 5 % od vodoravnosti se posebej ne priznava. Za vidne konstrukcije se smatrajo vse tiste konstrukcije, ki po končani izdelavi ostanejo neometane. </t>
  </si>
  <si>
    <t xml:space="preserve">5. Dopustna odstopanja za pravokotnost, dimenzije in ravnost posameznih betonskih ali armiranobetonskih konstrukcij so določena po določilih DIN 18202. </t>
  </si>
  <si>
    <t xml:space="preserve">6. Pred začetkom betonskih del morata biti opaž in armatura popolnoma pripravljena. Odprtine za instalacijske vode morajo biti nameščene na točno predvidenih lokacijah, nameščena morajo biti vsa sidra, podometna inštalacija in ostali podometni elementi. </t>
  </si>
  <si>
    <t xml:space="preserve">7. Vse vezi, stebri, nosilci in preklade se betonirajo strojno s črpnim betonom skupaj s ploščami ali posebej! Beton se lahko ročno vgrajuje samo v predelne stene in v primerih, kadar to dovoli nadzor ali je to predpisano v statičnem izračunu! </t>
  </si>
  <si>
    <t>8. Pred pričetkom gradnje mora izvajalec izdelati Projekt betona v skladu z veljavno zakonodajo in ga predložiti nadzoru in projektantu gradbenih konstrukcij v pregled in potrditev! Pripadajoči stroški morajo biti že vkalkulirani v ceno posamezne E.M. vgrajenega betona. Betoni so v celoti izdelani v skaldu z SIST EN 206-1!</t>
  </si>
  <si>
    <t>1. Vse potrebne zaščite že varovanih brežin gradbene jame ter ostalih izkopov in varovanje le teh v času izvajanja del vse do dokončanja zasipa. (vsakodnevno ažurno kontroliranje stanja gradbene jame)</t>
  </si>
  <si>
    <t>2. Ažurno črpanje vode iz gradbene jame in črpanje eventualnih zalednih vod.</t>
  </si>
  <si>
    <t xml:space="preserve">4. Pred izvedbo zasipa se je obvezno posvetovati s statikom ali nadzorom zaradi večplastne, mešane sestave zasipa in eventualne souporabe izkopanega materiala. Eventualno pilotiranje pod nivojem temeljenja do globine fliša ni predmet tega popisa. </t>
  </si>
  <si>
    <t xml:space="preserve">5. Obračun izkopanih, nasutih, zasutih in odpeljanih materialov se obračunava v raščenem ali vgrajenem komprimiranem stanju. Stalne koeficiente razrahljivosti je upoštevati v E.M. posamezne postavke. </t>
  </si>
  <si>
    <t xml:space="preserve">Pomožna dela so : </t>
  </si>
  <si>
    <t xml:space="preserve">2. Gradbena dela ki so predmet pomoćnih obrtniških del in posamezni točkovni ali manjši pasovni temelji se obračunajo po E.M. posameznih postavk, navedenih v gradbenih delih popisa.  </t>
  </si>
  <si>
    <r>
      <t>OPOMBA:</t>
    </r>
    <r>
      <rPr>
        <i/>
        <sz val="9"/>
        <color indexed="8"/>
        <rFont val="Times New Roman CE"/>
        <family val="0"/>
      </rPr>
      <t xml:space="preserve"> Pri izvajanju mizarskih del je upoštevati vsa pripravljalna dela, pomožna dela zaključna dela. Hkrati je potrebno tudi upoštevati:</t>
    </r>
  </si>
  <si>
    <t xml:space="preserve">1. V ceno za enoto mere morajo biti vračunani stroški za izdelavo delavniških načrtov ter detajlov za izvedbo posameznih konstrukcijskih elementov in izdelava predizmer na objektu.  </t>
  </si>
  <si>
    <t>2. Pred izvedbo - montažo stavbnega pohištva je z izvajalcem gradbenih del potrebno uskladiti mere posameznih odprtin za okna in vrata in upoštevati shemo vrat in oken iz PZI projekta.</t>
  </si>
  <si>
    <t xml:space="preserve">3. Stavbno pohištvo poljubnega proizvajalca z ustreznim certifikatom; pred izdelavo nadzor potrdi detajle in način izvedbe! V času izdelave popisa PZI projekt še ni vseboval sheme oken in vrat, zato so posamezne postavke ocenjene na podlagi tlorisev PZI projekta. Pred izvdelavo pohištva mora zato izvajalec OBVEZNO preveriti in uskladiti dejansko stanje.  </t>
  </si>
  <si>
    <t>4. Vsi pohištveni robovi in vogali morajo biti gladki, brez ostrih robov, stoli in mize za otroke morajo biti v skladu s slovenskimi nacionalnimi standardi s področja pohištva v vrtcih oziroma izobraževalnih zavodih. Težke omare in visoko pohištvo mora biti pričvrščeno na tla in steno.</t>
  </si>
  <si>
    <t>5. V ceno na enoto je upoštevati vse okrasne in tesnilne letve in tesnitev stavbnega pohištva na stiku z fasado oziroma oblogami, vgradnja oken se izvaja po RAL sistemu</t>
  </si>
  <si>
    <t>pri zunanjih oknih katera se odpirajo je upoštevati v ceni na EM tudi ključavnico za zaklepanje oken</t>
  </si>
  <si>
    <t>6. Celotno stavbno pohištvo mora biti pred montažo tovarniško zaščiten z debeloslojno PVC zaščitno vakuumsko folijo, katero se odstrani šele po končanih delih! Stroške za zaščito je zajeti v ceno E.M! Kljuke, ščite in držala pred montažo in nabavo predhodno pisno potrdi projektant.</t>
  </si>
  <si>
    <t>OPOMBA: Pri izvajanju montažnih del je upoštevati vsa  pripravljalna dela. Posebej pa je treba še upoštevati:</t>
  </si>
  <si>
    <t>1. Varovalni odri, ki služijo varovanju življenja izvajalcev ter ostalih na gradbišču se za čas izvajanja ne obračunavajo posebej, v kolikor to ni v popisu posebej opisano.</t>
  </si>
  <si>
    <t>2. Stikovanje med posameznimi mora biti ravno in gladko , stiki rezani in bandažirani.</t>
  </si>
  <si>
    <t xml:space="preserve">2. Na  opleskanih površinah se ne smejo poznati sledovi od slikopleskarskega orodja  in ton mora biti enoten. </t>
  </si>
  <si>
    <t>3. Pred pričetkom je predhodno pregledati delovno površino in izvesti potrebna preddela; površine očistiti od emulzij, premazov opažev in mastnih deležev, pregledati niveleto površin in pomeriti stopnjo vlage. Vse našteto mora biti zajeto v E.M. posamezne postavke.</t>
  </si>
  <si>
    <t>4. V ceno je upoštevati vse zaščite pri slikanju ali pleskanju med posameznimi različnimi nanosi barv: bandažni trak, začasno odstranjevanje in ponovno nameščanje, zaščito lesenih ograj, zidnih površin, ipd…</t>
  </si>
  <si>
    <t>5. Vsi kovinski izdelki, ki se v finalni obdelavi prašno barvajo morajo biti barvani pri istem izvajalcu  zaradi preprečitve nastanka odstopanja nians ali posameznih odtenkov zaradi uporabe različnih vrst enakega definiranega barvnega odtenka. Uporabljena barva mora bti proizvod istega proizvajalca, kar izvajalec predhodno dokače z testnimi nanosi, po pisni potrditvi s strani projektanta in nadzorne službe pa se nanosi lahko izvedejo v celoti.</t>
  </si>
  <si>
    <r>
      <t>OPOMBA:</t>
    </r>
    <r>
      <rPr>
        <i/>
        <sz val="10"/>
        <color indexed="8"/>
        <rFont val="Times New Roman CE"/>
        <family val="1"/>
      </rPr>
      <t xml:space="preserve"> Pri izvajanju tlakarskih del je upoštevati vsa pripravljalna dela, pomožna dela zaključna dela. Hkrati je potrebno tudi upoštevati:</t>
    </r>
  </si>
  <si>
    <t>1. Pred polaganjem talnih oblog je predhodno pregledati delovno površino in izvesti potrebna preddela; površine očistiti od emulzij, premazov opažev in mastnih deležev, pregledati niveleto tlaka in pomeriti stopnjo vlage. Pred polaganjem je preveriti stanje talne hidroizolacije, pri polaganju pa dela izvajati tako, da se le-ta ne poškoduje. Vse našteto mora biti zajeto v E.M. posamezne postavke.</t>
  </si>
  <si>
    <t>2. Polaganje talnih obloga ob vodovodnih  in elektro priključkih izvesti , tako da so stiki pokriti s rozetami .</t>
  </si>
  <si>
    <t>3. Pred polaganjem izvajalec skupaj z nadzorom pregleda površine oblaganja določi lokacije, način in smer oblaganja tlaka in polaganja talnih oblog. Površine odprtin do 0,50 m2 , ki se ne oblagajo , ampak se oblaganje vrši ob  odprtinah,  se ne odbijajo.</t>
  </si>
  <si>
    <t xml:space="preserve">4. Pri polaganju lesenih talnih oblog in parketa je obvezno potrebno upoštevati sledeče pogoje:
• Vlaga v podlagi ne sme presegati 2,00 %
• Relativna vlaga v prostoru med 45 in 65 %
• Temperatura v prostoru od 18 do 24°C. </t>
  </si>
  <si>
    <t>5. Pri polaganju gumiranih talnih oblog in parketa je obvezno potrebno upoštevati sledeče splošne pogoje:
¨ Minimalni izvedbeni pogoji za vgradnjo epoksidnih tlakov:
¨ Izvedeni epoksidni tlak se lahko mehansko obremeni po ca. 3 do 4 dneh kemijsko odpornost pa
  doseže po ca. 7 do 10 dneh pri temperaturi 200C. Pranje in čiščenje epoksidnega tlaka z vodo je možno šele po kemijski utrditvi tlaka.
¨ Temperatura podlage min. 10oC oz. 3oC nad temperaturo rosišča, temperatura zraka v prostoru min.10oC.
¨ V primeru izvedbe emulzijskih epoksidnih sistemov: Temperatura podlage min. 15oC oz. 3oC nad temperaturo rosišča, temperatura zraka v prostoru min.15oC.
¨ Relativna vlaga zraka v prostoru max. 75%.
¨ Vsebnost vlage v cementni podlagi do 4,5%CM.
¨ Oprijemna trdnost podlage ³ 1,5 N/mm2.
¨ Tlačna trdnost AB podlage ³ 25 N/mm2.
¨ Tlačna trdnost cementnega estriha ³ 30 N/mm2.
¨ Ravnost osnovne podlage v skladu z DIN EN 18202 (tabela 3, vrstica3).
¨ Upoštevati je potrebno navodila iz tehničnih listov o produktih tudi priporočila BEB KH-0/U in KH-0/S v zadnji izdaji izbranega proizvajalca.  Izgled in stopnjo protidrsnosti je potrebno na  osnovi vzorca predhodno pisno potrditi s strani nadzora in projektanta.
¨ Obvezna ustreznost materialov za uporabo v prehrambeni industriji.
¨ Obvezna ustreznost materialov za uporabo v bivalnih prostorih.
¨ Obvezna ustreznost materialov za uporabo v garažnih hišah sistem OS8.
¨ Obvezna je izvedba opisanega sistema, vendar poljubnega proizvajalca.</t>
  </si>
  <si>
    <t>OPOMBA: Pri izvajanju tesarskih del je upoštevati vsa  pripravljalna dela in zlaganje lesa. Posebej pa je treba še upoštevati:</t>
  </si>
  <si>
    <t>2. Amortizacijsko stopnjo opažev in odrov ne glede na dobo za ves čas gradnje na objektu oziroma posamezne faze pri gradnji tudi takrat, kadar je v posamezni postavki amortizacija določena.</t>
  </si>
  <si>
    <t>3. Stroške za morebitne statične presoje stabilnosti, sidranja in preizkuse opažev je vkalkulirati v cene na enoto.</t>
  </si>
  <si>
    <t>4. Les za vgradnjo mora biti suh, ostrorobno rezan, ustrezno očiščen od lubja.</t>
  </si>
  <si>
    <t>5. Pri delu je obvezno upoštevati navodila za montažo ter detajle vgraditve od proizvajalca kritine.</t>
  </si>
  <si>
    <r>
      <t>OPOMBA:</t>
    </r>
    <r>
      <rPr>
        <i/>
        <sz val="9"/>
        <color indexed="8"/>
        <rFont val="Times New Roman CE"/>
        <family val="0"/>
      </rPr>
      <t xml:space="preserve"> Pri izvajanju slikopleskarskih del je upoštevati vsa pripravljalna dela, pomožna in zaključna dela. Hkrati je potrebno tudi upoštevati:</t>
    </r>
  </si>
  <si>
    <t xml:space="preserve">1. Delovni odri, ki služijo varovanju življenja, izvajalcev ter ostalih na gradbišču in niso posebej navedenea v tem popisu (glej tesraska dela - opaži in odri) se za čas izvajanja ne obračunavajo  posebej, ampak jih je potrebno upoštevati v cenah za enoto posameznih postavk, v kolikor to ni v popisu posebej opisano in označeno. </t>
  </si>
  <si>
    <r>
      <t>SPLOŠNA OPOMBA:</t>
    </r>
    <r>
      <rPr>
        <i/>
        <sz val="9"/>
        <rFont val="Times New Roman"/>
        <family val="1"/>
      </rPr>
      <t xml:space="preserve"> Pri izdelavi zunanje ureditve veljajo vsa splošna navodila, ki so opisana že na začetku tega popisa, poleg njih morajo biti v vseh postavkah vkalkulirane in upoštevane sledeče pripombe in pomožna dela:  </t>
    </r>
  </si>
  <si>
    <r>
      <t>a.)</t>
    </r>
    <r>
      <rPr>
        <i/>
        <sz val="9"/>
        <rFont val="Times New Roman CE"/>
        <family val="1"/>
      </rPr>
      <t xml:space="preserve"> Postavitev , premeščanje in odstranitev  odrov.</t>
    </r>
  </si>
  <si>
    <r>
      <t>b.)</t>
    </r>
    <r>
      <rPr>
        <i/>
        <sz val="9"/>
        <rFont val="Times New Roman CE"/>
        <family val="1"/>
      </rPr>
      <t xml:space="preserve"> Pri  cenah za enoto je upoštevati specifičnost  lokacije  (utesnjenost) glede na skladiščenje materiala – sprotni dovoz le tega .</t>
    </r>
  </si>
  <si>
    <r>
      <t>c.)</t>
    </r>
    <r>
      <rPr>
        <i/>
        <sz val="9"/>
        <rFont val="Times New Roman CE"/>
        <family val="1"/>
      </rPr>
      <t xml:space="preserve"> V kolikor v poziciji ni navedeno drugače , veljajo kot kriteriji enakovrednosti kot za primer navedenim izvedbam vse tehnične  specifikacije za posamezne elemente ali pa za sistem , ki je opisan  - naveden v tehničnih podlogah proizvajalca , katerega sistem je naveden kot primer načina izvedbe in doseganja kvalitete. </t>
    </r>
  </si>
  <si>
    <r>
      <t>d.)</t>
    </r>
    <r>
      <rPr>
        <i/>
        <sz val="9"/>
        <rFont val="Times New Roman CE"/>
        <family val="1"/>
      </rPr>
      <t xml:space="preserve"> Prekinitve del , ki so potrebna za druga vezana dela , je vkalkulirati v ceno za enoto mere. </t>
    </r>
  </si>
  <si>
    <r>
      <t>e.)</t>
    </r>
    <r>
      <rPr>
        <i/>
        <sz val="9"/>
        <rFont val="Times New Roman CE"/>
        <family val="1"/>
      </rPr>
      <t xml:space="preserve"> Pred pričetkom del je izvajalec dolžan preveriti vse količine in dejanske mere na objektu.  Z izvajalcem gradbenih del  se je pravočasno dogovoriti in uskladiti  vgradnjo raznih podlog , ki služijo za kasnejšo montažo elementov. </t>
    </r>
  </si>
  <si>
    <r>
      <t>OPOMBA:</t>
    </r>
    <r>
      <rPr>
        <i/>
        <sz val="9"/>
        <rFont val="Times New Roman CE"/>
        <family val="1"/>
      </rPr>
      <t xml:space="preserve"> Čiščenje prostorov, celotne opreme in delovnih naprav po končanih posameznih fazah je vkalkulirati v e.m. in v cenah za enoto mere pri zidarskih delih še posebej upoštevati in vkalkulirati:</t>
    </r>
  </si>
  <si>
    <r>
      <t>1.</t>
    </r>
    <r>
      <rPr>
        <i/>
        <sz val="9"/>
        <rFont val="Times New Roman CE"/>
        <family val="1"/>
      </rPr>
      <t xml:space="preserve"> Dopustna odstopanja za pravokotnost , površinsko ravnost in dimenzije gradbenih elementov veljajo določila DIN 18202. </t>
    </r>
  </si>
  <si>
    <r>
      <t>2.</t>
    </r>
    <r>
      <rPr>
        <i/>
        <sz val="9"/>
        <rFont val="Times New Roman CE"/>
        <family val="1"/>
      </rPr>
      <t xml:space="preserve"> Vsa dela morajo biti izvedena na način, ki omogoča in zagotavlja predpisano varnost, stabilnost in funkcionalnost ter življensko dobo posameznega elementa. </t>
    </r>
  </si>
  <si>
    <r>
      <t>3.</t>
    </r>
    <r>
      <rPr>
        <i/>
        <sz val="9"/>
        <rFont val="Times New Roman CE"/>
        <family val="1"/>
      </rPr>
      <t xml:space="preserve"> Vse zidarske odre je potrebno vkalkulirati v ceno za enoto mere. </t>
    </r>
  </si>
  <si>
    <r>
      <t>OPOMBA:</t>
    </r>
    <r>
      <rPr>
        <i/>
        <sz val="9"/>
        <color indexed="8"/>
        <rFont val="Times New Roman CE"/>
        <family val="1"/>
      </rPr>
      <t xml:space="preserve"> Pri izvajanju tesarskih del je upoštevati vsa pripravljalna dela pri opažih, razopaževanje in zlaganje lesa in opažev. Opaži morajo biti pred uporabo pravilno negovani s premazi in odstranitev premazov upoštevana v posameznih cenah E.M. Tesnost in stabilnost opažev mora biti brezpogojno zagotovljena. Opaži za vidne betone morajo biti pripravljeni tako, da so po razopaženju betonske ploskve brez deformacij, gladke oziroma v strukturi določeni s projektom in popolnoma zalite brez gnezd in iztekajočega betona. Hkrati je potrebno tudi upoštevati:</t>
    </r>
  </si>
  <si>
    <r>
      <t>1.</t>
    </r>
    <r>
      <rPr>
        <i/>
        <sz val="9"/>
        <rFont val="Times New Roman CE"/>
        <family val="1"/>
      </rPr>
      <t xml:space="preserve"> Varovalni odri, ki služijo varovanju življenja, izvajalcev ter ostalih na gradbišču se za čas izvajanja ne obračunavajo  posebej, ampak jih je potrebno upoštevati v cenah za enoto posameznih postavk, v kolikor to ni v popisu posebej opisano in označeno. </t>
    </r>
  </si>
  <si>
    <r>
      <t>2.</t>
    </r>
    <r>
      <rPr>
        <i/>
        <sz val="9"/>
        <rFont val="Times New Roman CE"/>
        <family val="1"/>
      </rPr>
      <t xml:space="preserve"> Amortizacijsko stopnjo opažev in odrov ne glede na dobo za ves čas gradnje na objektu oziroma posamezne faze pri gradnji tudi takrat, kadar je  v posamezni postavki amortizacija določena. </t>
    </r>
  </si>
  <si>
    <r>
      <t>3.</t>
    </r>
    <r>
      <rPr>
        <i/>
        <sz val="9"/>
        <rFont val="Times New Roman CE"/>
        <family val="1"/>
      </rPr>
      <t xml:space="preserve"> Stroške  za morebitne statične presoje stabilnosti, sidranja in preizkuse opažev, delovnih odrov, varovalnih ali pomičnih odrov je vkalkulirati v cene po enoti posameznih postavk.  </t>
    </r>
  </si>
  <si>
    <r>
      <t>4.</t>
    </r>
    <r>
      <rPr>
        <i/>
        <sz val="9"/>
        <rFont val="Times New Roman CE"/>
        <family val="1"/>
      </rPr>
      <t xml:space="preserve">  Opaži morajo biti izdelani po merah iz projekta ali posameznih načrtov z vsemi potrebnimi podporami z vodoravno in diagonalno povezavo tako, da so stabilni in vzdržijo vse obtežbe; površine morajo biti čiste in ravne; Vidni opaž se smatra v primeru ko konstrukcija po razopaževanju ostane neometana.  </t>
    </r>
  </si>
  <si>
    <r>
      <t>5.</t>
    </r>
    <r>
      <rPr>
        <i/>
        <sz val="9"/>
        <rFont val="Times New Roman CE"/>
        <family val="1"/>
      </rPr>
      <t xml:space="preserve"> Opaži armiranobetonskih sten in ostalih armiranobetonskih konstrukcij se zapirajo šele po montaži podometne inštalacije ali po montaži opažev za utore.  </t>
    </r>
  </si>
  <si>
    <r>
      <t>6.</t>
    </r>
    <r>
      <rPr>
        <i/>
        <sz val="9"/>
        <rFont val="Times New Roman CE"/>
        <family val="1"/>
      </rPr>
      <t xml:space="preserve"> Za vidni opaž se smatra primer, ko konstrukcija po razopaževanju ostane neometana. (plošče, stene in stebri), glej oznako "viden beton". V teh primerih je točnost in toleranca opaženja  </t>
    </r>
    <r>
      <rPr>
        <i/>
        <sz val="9"/>
        <rFont val="Arial"/>
        <family val="2"/>
      </rPr>
      <t>±</t>
    </r>
    <r>
      <rPr>
        <i/>
        <sz val="9"/>
        <rFont val="Times New Roman CE"/>
        <family val="1"/>
      </rPr>
      <t xml:space="preserve"> 3 mm!</t>
    </r>
  </si>
  <si>
    <r>
      <t>7.</t>
    </r>
    <r>
      <rPr>
        <i/>
        <sz val="9"/>
        <rFont val="Times New Roman CE"/>
        <family val="1"/>
      </rPr>
      <t xml:space="preserve"> V vseh postavkah tesarskih del je v ceni za enoto mere opažev obvezno  zajeti potrebno opaževanje, razopaževanje, čiščenje in mazanje opažev ter zlaganje na primernih deponijah skupaj z vsemi transporti in pomožnimi deli.</t>
    </r>
  </si>
  <si>
    <r>
      <t>OPOMBA:</t>
    </r>
    <r>
      <rPr>
        <i/>
        <sz val="9"/>
        <color indexed="10"/>
        <rFont val="Times New Roman CE"/>
        <family val="0"/>
      </rPr>
      <t xml:space="preserve"> </t>
    </r>
    <r>
      <rPr>
        <i/>
        <sz val="9"/>
        <color indexed="8"/>
        <rFont val="Times New Roman CE"/>
        <family val="1"/>
      </rPr>
      <t xml:space="preserve">Pri izvajanju betonskih, armirano betonskih del je upoštevati vse pogoje, katere navaja in predpisuje Pravilnik o tehničnih normativih za beton in armirani beton in Projekt betona, katerega izdela izvajalec. Armatura se izdeluje v skladu s PGD "Načrtom gradbenih konstrukcij", katerega je izdelalo podjetje: Arhinex d.o.o., Škofja Loka; pri čemer je upoštevati vse pogoje in navodila za izdelavo iz omenjenega načrta.  Posebej pa je treba še upoštevati: </t>
    </r>
  </si>
  <si>
    <r>
      <t>OPOMBA:</t>
    </r>
    <r>
      <rPr>
        <i/>
        <sz val="9"/>
        <color indexed="8"/>
        <rFont val="Times New Roman CE"/>
        <family val="1"/>
      </rPr>
      <t xml:space="preserve"> Posamezne količine so izračunane samo za gradbeno jamo kletnega prostora v raščenem stanju. V času izdelave popisa kalkulantom ni bil na razpolago rezultat eventualno opravljenih geoloških raziskav, zato so kategorije in konfiguracija terena pri izračunu izkopa gradbene jame ocenjene na podlagi sestave terena, ki je bil revidiran v času predhodnih zemeljskih posegov na predmetnem objektu (gospodarski del) in razgovora z investitorjem. V času izvajanja izkopa mora izvajalec/investitor obvezno pridobiti poročilo in na novo določiti eventualno dno temeljenja. Pri ogledu mora sodelovati tudi statik, zaradi eventulanega zmanjšanja debeline tamponske temeljne blazine in geološka služba, ki mora sočasno z izvajanjem zemeljskih del vršiti geološki nadzor. Pri postavkah zemeljskih del je potrebno še zajeti: </t>
    </r>
  </si>
  <si>
    <r>
      <t xml:space="preserve">3. </t>
    </r>
    <r>
      <rPr>
        <i/>
        <sz val="9"/>
        <rFont val="Times New Roman CE"/>
        <family val="0"/>
      </rPr>
      <t>Vsa utrjevanja dna izkopa, tampona, nasutij in zasipov je potrebno izvajati do predpisane zbitosti v skladu z načrtom gradbenih konstrukcij (statika) ali po navodilih projektanta. V ceno je vkalkulirati izdelavo poročila o opravljenih meritvah utrjene tamponske temeljne blazine, v kolikor je to potrebno.</t>
    </r>
  </si>
  <si>
    <t>CENA</t>
  </si>
  <si>
    <t>SKUPAJ</t>
  </si>
  <si>
    <t>C</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</si>
</sst>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quot;SIT&quot;"/>
    <numFmt numFmtId="173" formatCode="#,##0.00\ [$€-1]"/>
  </numFmts>
  <fonts count="88">
    <font>
      <sz val="10"/>
      <name val="Arial CE"/>
      <family val="0"/>
    </font>
    <font>
      <b/>
      <sz val="10"/>
      <name val="Arial CE"/>
      <family val="0"/>
    </font>
    <font>
      <i/>
      <sz val="10"/>
      <name val="Arial CE"/>
      <family val="0"/>
    </font>
    <font>
      <b/>
      <i/>
      <sz val="10"/>
      <name val="Arial CE"/>
      <family val="0"/>
    </font>
    <font>
      <sz val="10"/>
      <name val="Times New Roman CE"/>
      <family val="1"/>
    </font>
    <font>
      <sz val="12"/>
      <name val="Times New Roman CE"/>
      <family val="1"/>
    </font>
    <font>
      <sz val="12"/>
      <name val="Arial CE"/>
      <family val="0"/>
    </font>
    <font>
      <sz val="8"/>
      <name val="Arial CE"/>
      <family val="0"/>
    </font>
    <font>
      <sz val="8"/>
      <name val="Times New Roman CE"/>
      <family val="1"/>
    </font>
    <font>
      <b/>
      <u val="single"/>
      <sz val="12"/>
      <name val="Arial CE"/>
      <family val="2"/>
    </font>
    <font>
      <b/>
      <u val="single"/>
      <sz val="12"/>
      <name val="Times New Roman CE"/>
      <family val="1"/>
    </font>
    <font>
      <b/>
      <sz val="12"/>
      <name val="Times New Roman CE"/>
      <family val="1"/>
    </font>
    <font>
      <b/>
      <u val="single"/>
      <sz val="18"/>
      <name val="Arial CE"/>
      <family val="2"/>
    </font>
    <font>
      <sz val="14"/>
      <name val="Times New Roman CE"/>
      <family val="1"/>
    </font>
    <font>
      <b/>
      <i/>
      <u val="single"/>
      <sz val="16"/>
      <name val="Arial CE"/>
      <family val="0"/>
    </font>
    <font>
      <b/>
      <sz val="14"/>
      <name val="Arial CE"/>
      <family val="2"/>
    </font>
    <font>
      <sz val="12"/>
      <color indexed="9"/>
      <name val="Times New Roman CE"/>
      <family val="1"/>
    </font>
    <font>
      <b/>
      <sz val="12"/>
      <color indexed="9"/>
      <name val="Times New Roman CE"/>
      <family val="1"/>
    </font>
    <font>
      <b/>
      <i/>
      <sz val="18"/>
      <name val="Arial CE"/>
      <family val="2"/>
    </font>
    <font>
      <b/>
      <i/>
      <sz val="14"/>
      <name val="Times New Roman CE"/>
      <family val="1"/>
    </font>
    <font>
      <b/>
      <i/>
      <u val="single"/>
      <sz val="14"/>
      <name val="Arial CE"/>
      <family val="2"/>
    </font>
    <font>
      <i/>
      <sz val="14"/>
      <name val="Arial CE"/>
      <family val="2"/>
    </font>
    <font>
      <b/>
      <i/>
      <sz val="14"/>
      <name val="Arial CE"/>
      <family val="2"/>
    </font>
    <font>
      <i/>
      <sz val="12"/>
      <name val="Arial CE"/>
      <family val="2"/>
    </font>
    <font>
      <b/>
      <i/>
      <sz val="20"/>
      <name val="Times New Roman CE"/>
      <family val="1"/>
    </font>
    <font>
      <i/>
      <sz val="14"/>
      <name val="Times New Roman CE"/>
      <family val="0"/>
    </font>
    <font>
      <b/>
      <i/>
      <sz val="12"/>
      <name val="Times New Roman CE"/>
      <family val="0"/>
    </font>
    <font>
      <vertAlign val="superscript"/>
      <sz val="12"/>
      <name val="Times New Roman CE"/>
      <family val="0"/>
    </font>
    <font>
      <i/>
      <sz val="11"/>
      <name val="Times New Roman CE"/>
      <family val="0"/>
    </font>
    <font>
      <b/>
      <i/>
      <sz val="11"/>
      <name val="Times New Roman CE"/>
      <family val="0"/>
    </font>
    <font>
      <i/>
      <sz val="10"/>
      <color indexed="10"/>
      <name val="Times New Roman"/>
      <family val="1"/>
    </font>
    <font>
      <i/>
      <sz val="10"/>
      <name val="Times New Roman"/>
      <family val="1"/>
    </font>
    <font>
      <i/>
      <sz val="10"/>
      <color indexed="8"/>
      <name val="Times New Roman"/>
      <family val="1"/>
    </font>
    <font>
      <i/>
      <sz val="10"/>
      <name val="Times New Roman CE"/>
      <family val="0"/>
    </font>
    <font>
      <i/>
      <sz val="10"/>
      <color indexed="8"/>
      <name val="Times New Roman CE"/>
      <family val="1"/>
    </font>
    <font>
      <b/>
      <sz val="8"/>
      <name val="Tahoma"/>
      <family val="2"/>
    </font>
    <font>
      <sz val="8"/>
      <name val="Tahoma"/>
      <family val="2"/>
    </font>
    <font>
      <b/>
      <sz val="11"/>
      <color indexed="10"/>
      <name val="Tahoma"/>
      <family val="2"/>
    </font>
    <font>
      <b/>
      <sz val="12"/>
      <color indexed="10"/>
      <name val="Tahoma"/>
      <family val="2"/>
    </font>
    <font>
      <b/>
      <sz val="8"/>
      <color indexed="10"/>
      <name val="Tahoma"/>
      <family val="2"/>
    </font>
    <font>
      <i/>
      <sz val="9"/>
      <color indexed="10"/>
      <name val="Times New Roman CE"/>
      <family val="0"/>
    </font>
    <font>
      <i/>
      <sz val="9"/>
      <color indexed="8"/>
      <name val="Times New Roman CE"/>
      <family val="0"/>
    </font>
    <font>
      <i/>
      <sz val="9"/>
      <name val="Times New Roman CE"/>
      <family val="0"/>
    </font>
    <font>
      <b/>
      <i/>
      <sz val="9"/>
      <name val="Times New Roman CE"/>
      <family val="0"/>
    </font>
    <font>
      <i/>
      <sz val="10"/>
      <color indexed="10"/>
      <name val="Times New Roman CE"/>
      <family val="0"/>
    </font>
    <font>
      <i/>
      <u val="single"/>
      <sz val="14"/>
      <name val="Arial CE"/>
      <family val="2"/>
    </font>
    <font>
      <i/>
      <u val="single"/>
      <sz val="9"/>
      <color indexed="10"/>
      <name val="Times New Roman CE"/>
      <family val="0"/>
    </font>
    <font>
      <i/>
      <u val="single"/>
      <sz val="9"/>
      <color indexed="10"/>
      <name val="Times New Roman"/>
      <family val="1"/>
    </font>
    <font>
      <i/>
      <sz val="9"/>
      <name val="Times New Roman"/>
      <family val="1"/>
    </font>
    <font>
      <i/>
      <u val="single"/>
      <sz val="9"/>
      <name val="Times New Roman CE"/>
      <family val="1"/>
    </font>
    <font>
      <i/>
      <u val="single"/>
      <sz val="9"/>
      <name val="Arial CE"/>
      <family val="0"/>
    </font>
    <font>
      <i/>
      <sz val="9"/>
      <name val="Arial CE"/>
      <family val="0"/>
    </font>
    <font>
      <i/>
      <sz val="9"/>
      <name val="Arial"/>
      <family val="2"/>
    </font>
    <font>
      <i/>
      <sz val="12"/>
      <name val="Times New Roman CE"/>
      <family val="1"/>
    </font>
    <font>
      <sz val="12"/>
      <color indexed="8"/>
      <name val="Times New Roman"/>
      <family val="2"/>
    </font>
    <font>
      <sz val="12"/>
      <color indexed="9"/>
      <name val="Times New Roman"/>
      <family val="2"/>
    </font>
    <font>
      <sz val="12"/>
      <color indexed="17"/>
      <name val="Times New Roman"/>
      <family val="2"/>
    </font>
    <font>
      <b/>
      <sz val="12"/>
      <color indexed="63"/>
      <name val="Times New Roman"/>
      <family val="2"/>
    </font>
    <font>
      <b/>
      <sz val="18"/>
      <color indexed="62"/>
      <name val="Cambria"/>
      <family val="2"/>
    </font>
    <font>
      <b/>
      <sz val="15"/>
      <color indexed="62"/>
      <name val="Times New Roman"/>
      <family val="2"/>
    </font>
    <font>
      <b/>
      <sz val="13"/>
      <color indexed="62"/>
      <name val="Times New Roman"/>
      <family val="2"/>
    </font>
    <font>
      <b/>
      <sz val="11"/>
      <color indexed="62"/>
      <name val="Times New Roman"/>
      <family val="2"/>
    </font>
    <font>
      <sz val="12"/>
      <color indexed="19"/>
      <name val="Times New Roman"/>
      <family val="2"/>
    </font>
    <font>
      <sz val="12"/>
      <color indexed="10"/>
      <name val="Times New Roman"/>
      <family val="2"/>
    </font>
    <font>
      <i/>
      <sz val="12"/>
      <color indexed="23"/>
      <name val="Times New Roman"/>
      <family val="2"/>
    </font>
    <font>
      <b/>
      <sz val="12"/>
      <color indexed="9"/>
      <name val="Times New Roman"/>
      <family val="2"/>
    </font>
    <font>
      <b/>
      <sz val="12"/>
      <color indexed="10"/>
      <name val="Times New Roman"/>
      <family val="2"/>
    </font>
    <font>
      <sz val="12"/>
      <color indexed="20"/>
      <name val="Times New Roman"/>
      <family val="2"/>
    </font>
    <font>
      <sz val="12"/>
      <color indexed="62"/>
      <name val="Times New Roman"/>
      <family val="2"/>
    </font>
    <font>
      <b/>
      <sz val="12"/>
      <color indexed="8"/>
      <name val="Times New Roman"/>
      <family val="2"/>
    </font>
    <font>
      <sz val="12"/>
      <color theme="1"/>
      <name val="Times New Roman"/>
      <family val="2"/>
    </font>
    <font>
      <sz val="12"/>
      <color theme="0"/>
      <name val="Times New Roman"/>
      <family val="2"/>
    </font>
    <font>
      <sz val="12"/>
      <color rgb="FF006100"/>
      <name val="Times New Roman"/>
      <family val="2"/>
    </font>
    <font>
      <b/>
      <sz val="12"/>
      <color rgb="FF3F3F3F"/>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sz val="12"/>
      <color rgb="FF9C6500"/>
      <name val="Times New Roman"/>
      <family val="2"/>
    </font>
    <font>
      <sz val="12"/>
      <color rgb="FFFF0000"/>
      <name val="Times New Roman"/>
      <family val="2"/>
    </font>
    <font>
      <i/>
      <sz val="12"/>
      <color rgb="FF7F7F7F"/>
      <name val="Times New Roman"/>
      <family val="2"/>
    </font>
    <font>
      <sz val="12"/>
      <color rgb="FFFA7D00"/>
      <name val="Times New Roman"/>
      <family val="2"/>
    </font>
    <font>
      <b/>
      <sz val="12"/>
      <color theme="0"/>
      <name val="Times New Roman"/>
      <family val="2"/>
    </font>
    <font>
      <b/>
      <sz val="12"/>
      <color rgb="FFFA7D00"/>
      <name val="Times New Roman"/>
      <family val="2"/>
    </font>
    <font>
      <sz val="12"/>
      <color rgb="FF9C0006"/>
      <name val="Times New Roman"/>
      <family val="2"/>
    </font>
    <font>
      <sz val="12"/>
      <color rgb="FF3F3F76"/>
      <name val="Times New Roman"/>
      <family val="2"/>
    </font>
    <font>
      <b/>
      <sz val="12"/>
      <color theme="1"/>
      <name val="Times New Roman"/>
      <family val="2"/>
    </font>
    <font>
      <b/>
      <sz val="8"/>
      <name val="Arial CE"/>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indexed="47"/>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0" borderId="0" applyNumberFormat="0" applyFill="0" applyBorder="0" applyAlignment="0" applyProtection="0"/>
    <xf numFmtId="0" fontId="75" fillId="0" borderId="2" applyNumberFormat="0" applyFill="0" applyAlignment="0" applyProtection="0"/>
    <xf numFmtId="0" fontId="76" fillId="0" borderId="3" applyNumberFormat="0" applyFill="0" applyAlignment="0" applyProtection="0"/>
    <xf numFmtId="0" fontId="77" fillId="0" borderId="4" applyNumberFormat="0" applyFill="0" applyAlignment="0" applyProtection="0"/>
    <xf numFmtId="0" fontId="77" fillId="0" borderId="0" applyNumberFormat="0" applyFill="0" applyBorder="0" applyAlignment="0" applyProtection="0"/>
    <xf numFmtId="0" fontId="78"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81" fillId="0" borderId="6" applyNumberFormat="0" applyFill="0" applyAlignment="0" applyProtection="0"/>
    <xf numFmtId="0" fontId="82" fillId="30" borderId="7" applyNumberFormat="0" applyAlignment="0" applyProtection="0"/>
    <xf numFmtId="0" fontId="83" fillId="21" borderId="8" applyNumberFormat="0" applyAlignment="0" applyProtection="0"/>
    <xf numFmtId="0" fontId="84"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5" fillId="32" borderId="8" applyNumberFormat="0" applyAlignment="0" applyProtection="0"/>
    <xf numFmtId="0" fontId="86" fillId="0" borderId="9" applyNumberFormat="0" applyFill="0" applyAlignment="0" applyProtection="0"/>
  </cellStyleXfs>
  <cellXfs count="150">
    <xf numFmtId="0" fontId="0" fillId="0" borderId="0" xfId="0" applyAlignment="1">
      <alignment/>
    </xf>
    <xf numFmtId="0" fontId="8" fillId="0" borderId="0" xfId="0" applyFont="1" applyBorder="1" applyAlignment="1">
      <alignment horizontal="center" wrapText="1"/>
    </xf>
    <xf numFmtId="0" fontId="7" fillId="0" borderId="0" xfId="0" applyFont="1" applyBorder="1" applyAlignment="1">
      <alignment horizontal="center"/>
    </xf>
    <xf numFmtId="4" fontId="7" fillId="0" borderId="0" xfId="0" applyNumberFormat="1" applyFont="1" applyBorder="1" applyAlignment="1">
      <alignment horizontal="center"/>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left"/>
    </xf>
    <xf numFmtId="0" fontId="6" fillId="0" borderId="0" xfId="0" applyFont="1" applyBorder="1" applyAlignment="1">
      <alignment horizontal="left" wrapText="1"/>
    </xf>
    <xf numFmtId="0" fontId="6" fillId="0" borderId="0" xfId="0" applyFont="1" applyBorder="1" applyAlignment="1">
      <alignment/>
    </xf>
    <xf numFmtId="4" fontId="6" fillId="0" borderId="0" xfId="0" applyNumberFormat="1" applyFont="1" applyBorder="1" applyAlignment="1">
      <alignment/>
    </xf>
    <xf numFmtId="0" fontId="4" fillId="0" borderId="0" xfId="0" applyFont="1" applyBorder="1" applyAlignment="1">
      <alignment/>
    </xf>
    <xf numFmtId="0" fontId="5" fillId="0" borderId="0" xfId="0" applyFont="1" applyBorder="1" applyAlignment="1">
      <alignment horizontal="left" wrapText="1"/>
    </xf>
    <xf numFmtId="0" fontId="5" fillId="0" borderId="0" xfId="0" applyFont="1" applyBorder="1" applyAlignment="1">
      <alignment horizontal="right" vertical="top"/>
    </xf>
    <xf numFmtId="4" fontId="5" fillId="0" borderId="0" xfId="0" applyNumberFormat="1" applyFont="1" applyBorder="1" applyAlignment="1">
      <alignment horizontal="right"/>
    </xf>
    <xf numFmtId="0" fontId="10" fillId="0" borderId="0" xfId="0" applyFont="1" applyBorder="1" applyAlignment="1">
      <alignment horizontal="right" vertical="top"/>
    </xf>
    <xf numFmtId="0" fontId="5" fillId="0" borderId="0" xfId="0" applyFont="1" applyBorder="1" applyAlignment="1">
      <alignment horizontal="right" vertical="top" wrapText="1"/>
    </xf>
    <xf numFmtId="0" fontId="9" fillId="33" borderId="0" xfId="0" applyFont="1" applyFill="1" applyBorder="1" applyAlignment="1">
      <alignment horizontal="left" wrapText="1"/>
    </xf>
    <xf numFmtId="0" fontId="13" fillId="0" borderId="0" xfId="0" applyNumberFormat="1" applyFont="1" applyBorder="1" applyAlignment="1">
      <alignment horizontal="left" wrapText="1"/>
    </xf>
    <xf numFmtId="0" fontId="10"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right"/>
    </xf>
    <xf numFmtId="0" fontId="15" fillId="0" borderId="0" xfId="0" applyFont="1" applyAlignment="1">
      <alignment horizontal="right"/>
    </xf>
    <xf numFmtId="0" fontId="15" fillId="0" borderId="0" xfId="0" applyFont="1" applyAlignment="1">
      <alignment horizontal="center"/>
    </xf>
    <xf numFmtId="4" fontId="15" fillId="0" borderId="0" xfId="0" applyNumberFormat="1" applyFont="1" applyBorder="1" applyAlignment="1">
      <alignment/>
    </xf>
    <xf numFmtId="0" fontId="15" fillId="0" borderId="0" xfId="0" applyFont="1" applyBorder="1" applyAlignment="1">
      <alignment/>
    </xf>
    <xf numFmtId="0" fontId="15" fillId="0" borderId="0" xfId="0" applyFont="1" applyBorder="1" applyAlignment="1">
      <alignment horizontal="right"/>
    </xf>
    <xf numFmtId="0" fontId="5" fillId="0" borderId="0" xfId="0" applyFont="1" applyBorder="1" applyAlignment="1">
      <alignment horizontal="left" vertical="top" wrapText="1"/>
    </xf>
    <xf numFmtId="4" fontId="16" fillId="0" borderId="0" xfId="0" applyNumberFormat="1" applyFont="1" applyBorder="1" applyAlignment="1">
      <alignment horizontal="right"/>
    </xf>
    <xf numFmtId="4" fontId="17" fillId="0" borderId="0" xfId="0" applyNumberFormat="1" applyFont="1" applyBorder="1" applyAlignment="1">
      <alignment horizontal="right"/>
    </xf>
    <xf numFmtId="0" fontId="15" fillId="0" borderId="0" xfId="0" applyFont="1" applyBorder="1" applyAlignment="1">
      <alignment horizontal="left"/>
    </xf>
    <xf numFmtId="0" fontId="15" fillId="0" borderId="0" xfId="0" applyFont="1" applyAlignment="1">
      <alignment horizontal="left"/>
    </xf>
    <xf numFmtId="0" fontId="14" fillId="33" borderId="0" xfId="0" applyFont="1" applyFill="1" applyAlignment="1">
      <alignment/>
    </xf>
    <xf numFmtId="0" fontId="0" fillId="33" borderId="0" xfId="0" applyFill="1" applyAlignment="1">
      <alignment/>
    </xf>
    <xf numFmtId="0" fontId="12" fillId="33" borderId="0" xfId="0" applyFont="1" applyFill="1" applyBorder="1" applyAlignment="1">
      <alignment horizontal="left" wrapText="1"/>
    </xf>
    <xf numFmtId="0" fontId="18" fillId="33" borderId="0" xfId="0" applyFont="1" applyFill="1" applyBorder="1" applyAlignment="1">
      <alignment horizontal="left" wrapText="1"/>
    </xf>
    <xf numFmtId="17" fontId="6" fillId="0" borderId="0" xfId="0" applyNumberFormat="1" applyFont="1" applyBorder="1" applyAlignment="1">
      <alignment/>
    </xf>
    <xf numFmtId="4" fontId="11" fillId="0" borderId="0" xfId="0" applyNumberFormat="1" applyFont="1" applyBorder="1" applyAlignment="1">
      <alignment horizontal="right"/>
    </xf>
    <xf numFmtId="4" fontId="11" fillId="0" borderId="0" xfId="0" applyNumberFormat="1" applyFont="1" applyBorder="1" applyAlignment="1">
      <alignment horizontal="right"/>
    </xf>
    <xf numFmtId="0" fontId="14" fillId="33" borderId="0" xfId="0" applyFont="1" applyFill="1" applyAlignment="1">
      <alignment/>
    </xf>
    <xf numFmtId="0" fontId="15"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0" xfId="0" applyFont="1" applyBorder="1" applyAlignment="1">
      <alignment/>
    </xf>
    <xf numFmtId="0" fontId="0" fillId="0" borderId="0" xfId="0" applyAlignment="1">
      <alignment horizontal="right"/>
    </xf>
    <xf numFmtId="0" fontId="20" fillId="0" borderId="0" xfId="0" applyFont="1" applyBorder="1" applyAlignment="1">
      <alignment horizontal="left" wrapText="1"/>
    </xf>
    <xf numFmtId="0" fontId="21" fillId="0" borderId="0" xfId="0" applyFont="1" applyBorder="1" applyAlignment="1">
      <alignment horizontal="left" wrapText="1"/>
    </xf>
    <xf numFmtId="0" fontId="21" fillId="33" borderId="0" xfId="0" applyFont="1" applyFill="1" applyBorder="1" applyAlignment="1">
      <alignment horizontal="left"/>
    </xf>
    <xf numFmtId="0" fontId="22" fillId="0" borderId="10" xfId="0" applyFont="1" applyBorder="1" applyAlignment="1">
      <alignment horizontal="left" wrapText="1"/>
    </xf>
    <xf numFmtId="0" fontId="23" fillId="0" borderId="0" xfId="0" applyFont="1" applyBorder="1" applyAlignment="1">
      <alignment/>
    </xf>
    <xf numFmtId="0" fontId="5" fillId="0" borderId="0" xfId="0" applyFont="1" applyBorder="1" applyAlignment="1">
      <alignment horizontal="center" vertical="top" wrapText="1"/>
    </xf>
    <xf numFmtId="0" fontId="5" fillId="0" borderId="0" xfId="0" applyFont="1" applyAlignment="1">
      <alignment vertical="top"/>
    </xf>
    <xf numFmtId="0" fontId="10" fillId="0" borderId="0" xfId="0" applyFont="1" applyBorder="1" applyAlignment="1">
      <alignment horizontal="right" vertical="top" wrapText="1"/>
    </xf>
    <xf numFmtId="0" fontId="11" fillId="0" borderId="12" xfId="0" applyFont="1" applyBorder="1" applyAlignment="1">
      <alignment horizontal="left" vertical="top" wrapText="1"/>
    </xf>
    <xf numFmtId="0" fontId="11" fillId="0" borderId="12" xfId="0" applyFont="1" applyBorder="1" applyAlignment="1">
      <alignment horizontal="center"/>
    </xf>
    <xf numFmtId="4" fontId="11" fillId="0" borderId="12" xfId="0" applyNumberFormat="1" applyFont="1" applyBorder="1" applyAlignment="1">
      <alignment horizontal="right"/>
    </xf>
    <xf numFmtId="0" fontId="11" fillId="0" borderId="12" xfId="0" applyFont="1" applyBorder="1" applyAlignment="1">
      <alignment horizontal="center"/>
    </xf>
    <xf numFmtId="4" fontId="11" fillId="0" borderId="12" xfId="0" applyNumberFormat="1" applyFont="1" applyBorder="1" applyAlignment="1">
      <alignment horizontal="right"/>
    </xf>
    <xf numFmtId="0" fontId="5" fillId="33" borderId="0" xfId="0" applyFont="1" applyFill="1" applyBorder="1" applyAlignment="1">
      <alignment horizontal="left" vertical="top" wrapText="1"/>
    </xf>
    <xf numFmtId="0" fontId="11" fillId="0" borderId="12" xfId="0" applyFont="1" applyBorder="1" applyAlignment="1">
      <alignment horizontal="left" wrapText="1"/>
    </xf>
    <xf numFmtId="0" fontId="15" fillId="0" borderId="0" xfId="0" applyFont="1" applyAlignment="1">
      <alignment horizontal="right"/>
    </xf>
    <xf numFmtId="173" fontId="6" fillId="0" borderId="0" xfId="0" applyNumberFormat="1" applyFont="1" applyBorder="1" applyAlignment="1">
      <alignment/>
    </xf>
    <xf numFmtId="173" fontId="6" fillId="0" borderId="0" xfId="0" applyNumberFormat="1" applyFont="1" applyBorder="1" applyAlignment="1">
      <alignment/>
    </xf>
    <xf numFmtId="173" fontId="6" fillId="0" borderId="0" xfId="0" applyNumberFormat="1" applyFont="1" applyBorder="1" applyAlignment="1">
      <alignment horizontal="right"/>
    </xf>
    <xf numFmtId="173" fontId="6" fillId="0" borderId="0" xfId="0" applyNumberFormat="1" applyFont="1" applyBorder="1" applyAlignment="1">
      <alignment horizontal="right"/>
    </xf>
    <xf numFmtId="0" fontId="19" fillId="34" borderId="13" xfId="0" applyFont="1" applyFill="1" applyBorder="1" applyAlignment="1">
      <alignment horizontal="center" vertical="top"/>
    </xf>
    <xf numFmtId="4" fontId="5" fillId="34" borderId="14" xfId="0" applyNumberFormat="1" applyFont="1" applyFill="1" applyBorder="1" applyAlignment="1">
      <alignment horizontal="right"/>
    </xf>
    <xf numFmtId="173" fontId="15" fillId="33" borderId="10" xfId="0" applyNumberFormat="1" applyFont="1" applyFill="1" applyBorder="1" applyAlignment="1">
      <alignment/>
    </xf>
    <xf numFmtId="173" fontId="23" fillId="0" borderId="0" xfId="0" applyNumberFormat="1" applyFont="1" applyBorder="1" applyAlignment="1">
      <alignment/>
    </xf>
    <xf numFmtId="4" fontId="6" fillId="0" borderId="0" xfId="0" applyNumberFormat="1" applyFont="1" applyBorder="1" applyAlignment="1">
      <alignment horizontal="right"/>
    </xf>
    <xf numFmtId="4" fontId="5" fillId="0" borderId="0" xfId="0" applyNumberFormat="1" applyFont="1" applyBorder="1" applyAlignment="1">
      <alignment horizontal="right"/>
    </xf>
    <xf numFmtId="0" fontId="19" fillId="33" borderId="0" xfId="0" applyFont="1" applyFill="1" applyBorder="1" applyAlignment="1">
      <alignment horizontal="center" vertical="top"/>
    </xf>
    <xf numFmtId="0" fontId="19" fillId="33" borderId="0" xfId="0" applyFont="1" applyFill="1" applyBorder="1" applyAlignment="1">
      <alignment horizontal="left" vertical="center" wrapText="1"/>
    </xf>
    <xf numFmtId="4" fontId="5" fillId="34" borderId="14" xfId="0" applyNumberFormat="1" applyFont="1" applyFill="1" applyBorder="1" applyAlignment="1">
      <alignment horizontal="right"/>
    </xf>
    <xf numFmtId="0" fontId="25" fillId="33" borderId="0" xfId="0" applyFont="1" applyFill="1" applyBorder="1" applyAlignment="1">
      <alignment horizontal="left" vertical="center" wrapText="1"/>
    </xf>
    <xf numFmtId="4" fontId="5" fillId="33" borderId="0" xfId="0" applyNumberFormat="1" applyFont="1" applyFill="1" applyBorder="1" applyAlignment="1">
      <alignment horizontal="right"/>
    </xf>
    <xf numFmtId="4" fontId="5" fillId="0" borderId="12" xfId="0" applyNumberFormat="1" applyFont="1" applyBorder="1" applyAlignment="1">
      <alignment horizontal="right"/>
    </xf>
    <xf numFmtId="0" fontId="19" fillId="33" borderId="0" xfId="0" applyFont="1" applyFill="1" applyBorder="1" applyAlignment="1">
      <alignment horizontal="left" vertical="top" wrapText="1"/>
    </xf>
    <xf numFmtId="0" fontId="11" fillId="0" borderId="12" xfId="0" applyFont="1" applyBorder="1" applyAlignment="1">
      <alignment horizontal="left" vertical="top" wrapText="1"/>
    </xf>
    <xf numFmtId="4" fontId="16" fillId="0" borderId="0" xfId="0" applyNumberFormat="1" applyFont="1" applyBorder="1" applyAlignment="1">
      <alignment horizontal="right"/>
    </xf>
    <xf numFmtId="4" fontId="0" fillId="0" borderId="0" xfId="0" applyNumberFormat="1" applyFont="1" applyBorder="1" applyAlignment="1">
      <alignment horizontal="right"/>
    </xf>
    <xf numFmtId="0" fontId="0" fillId="0" borderId="0" xfId="0" applyFont="1" applyBorder="1" applyAlignment="1">
      <alignment horizontal="left"/>
    </xf>
    <xf numFmtId="0" fontId="5" fillId="0" borderId="0" xfId="0" applyFont="1" applyBorder="1" applyAlignment="1">
      <alignment horizontal="left" vertical="top" wrapText="1"/>
    </xf>
    <xf numFmtId="0" fontId="5" fillId="33" borderId="0" xfId="0" applyFont="1" applyFill="1" applyBorder="1" applyAlignment="1">
      <alignment horizontal="left" wrapText="1"/>
    </xf>
    <xf numFmtId="171" fontId="5" fillId="0" borderId="0" xfId="57" applyFont="1" applyBorder="1" applyAlignment="1">
      <alignment horizontal="right"/>
    </xf>
    <xf numFmtId="171" fontId="5" fillId="34" borderId="14" xfId="57" applyFont="1" applyFill="1" applyBorder="1" applyAlignment="1">
      <alignment horizontal="right"/>
    </xf>
    <xf numFmtId="171" fontId="17" fillId="0" borderId="0" xfId="57" applyFont="1" applyBorder="1" applyAlignment="1">
      <alignment horizontal="right"/>
    </xf>
    <xf numFmtId="171" fontId="11" fillId="0" borderId="12" xfId="57" applyFont="1" applyBorder="1" applyAlignment="1">
      <alignment horizontal="right"/>
    </xf>
    <xf numFmtId="171" fontId="11" fillId="0" borderId="0" xfId="57" applyFont="1" applyBorder="1" applyAlignment="1">
      <alignment horizontal="right"/>
    </xf>
    <xf numFmtId="171" fontId="15" fillId="0" borderId="0" xfId="57" applyFont="1" applyAlignment="1">
      <alignment/>
    </xf>
    <xf numFmtId="171" fontId="15" fillId="0" borderId="0" xfId="57" applyFont="1" applyBorder="1" applyAlignment="1">
      <alignment/>
    </xf>
    <xf numFmtId="171" fontId="15" fillId="0" borderId="0" xfId="57" applyFont="1" applyBorder="1" applyAlignment="1">
      <alignment/>
    </xf>
    <xf numFmtId="171" fontId="11" fillId="0" borderId="0" xfId="57" applyFont="1" applyBorder="1" applyAlignment="1">
      <alignment horizontal="right"/>
    </xf>
    <xf numFmtId="171" fontId="5" fillId="0" borderId="0" xfId="57" applyFont="1" applyBorder="1" applyAlignment="1">
      <alignment horizontal="right"/>
    </xf>
    <xf numFmtId="0" fontId="33" fillId="0" borderId="0" xfId="0" applyFont="1" applyBorder="1" applyAlignment="1">
      <alignment horizontal="left" vertical="top" wrapText="1"/>
    </xf>
    <xf numFmtId="0" fontId="45" fillId="33" borderId="0" xfId="0" applyFont="1" applyFill="1" applyBorder="1" applyAlignment="1">
      <alignment horizontal="left"/>
    </xf>
    <xf numFmtId="0" fontId="53" fillId="0" borderId="0" xfId="0" applyFont="1" applyBorder="1" applyAlignment="1">
      <alignment horizontal="right" vertical="top"/>
    </xf>
    <xf numFmtId="0" fontId="53" fillId="0" borderId="0" xfId="0" applyFont="1" applyBorder="1" applyAlignment="1">
      <alignment horizontal="left" vertical="top" wrapText="1"/>
    </xf>
    <xf numFmtId="0" fontId="53" fillId="0" borderId="0" xfId="0" applyFont="1" applyBorder="1" applyAlignment="1">
      <alignment horizontal="center"/>
    </xf>
    <xf numFmtId="4" fontId="53" fillId="0" borderId="0" xfId="0" applyNumberFormat="1" applyFont="1" applyBorder="1" applyAlignment="1">
      <alignment horizontal="right"/>
    </xf>
    <xf numFmtId="173" fontId="21" fillId="0" borderId="0" xfId="0" applyNumberFormat="1" applyFont="1" applyBorder="1" applyAlignment="1">
      <alignment/>
    </xf>
    <xf numFmtId="173" fontId="45" fillId="0" borderId="0" xfId="0" applyNumberFormat="1" applyFont="1" applyBorder="1" applyAlignment="1">
      <alignment/>
    </xf>
    <xf numFmtId="173" fontId="22" fillId="0" borderId="0" xfId="0" applyNumberFormat="1" applyFont="1" applyBorder="1" applyAlignment="1">
      <alignment/>
    </xf>
    <xf numFmtId="0" fontId="19" fillId="0" borderId="0" xfId="0" applyFont="1" applyFill="1" applyBorder="1" applyAlignment="1">
      <alignment horizontal="center" vertical="top"/>
    </xf>
    <xf numFmtId="4" fontId="5" fillId="0" borderId="0" xfId="0" applyNumberFormat="1" applyFont="1" applyFill="1" applyBorder="1" applyAlignment="1">
      <alignment horizontal="right"/>
    </xf>
    <xf numFmtId="0" fontId="11" fillId="0" borderId="0" xfId="0" applyFont="1" applyBorder="1" applyAlignment="1">
      <alignment horizontal="left" vertical="top" wrapText="1"/>
    </xf>
    <xf numFmtId="0" fontId="11" fillId="0" borderId="0" xfId="0" applyFont="1" applyBorder="1" applyAlignment="1">
      <alignment horizontal="center"/>
    </xf>
    <xf numFmtId="0" fontId="15" fillId="33" borderId="15"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15" fillId="33" borderId="17" xfId="0" applyFont="1" applyFill="1" applyBorder="1" applyAlignment="1">
      <alignment horizontal="center" vertical="center" wrapText="1"/>
    </xf>
    <xf numFmtId="0" fontId="15" fillId="33" borderId="18"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24" fillId="33" borderId="14" xfId="0" applyFont="1" applyFill="1" applyBorder="1" applyAlignment="1">
      <alignment horizontal="center" vertical="center" wrapText="1"/>
    </xf>
    <xf numFmtId="0" fontId="19" fillId="34" borderId="19" xfId="0" applyFont="1" applyFill="1" applyBorder="1" applyAlignment="1">
      <alignment horizontal="left" vertical="top" wrapText="1"/>
    </xf>
    <xf numFmtId="0" fontId="28" fillId="0" borderId="0" xfId="0" applyFont="1" applyBorder="1" applyAlignment="1">
      <alignment horizontal="left" vertical="top" wrapText="1"/>
    </xf>
    <xf numFmtId="0" fontId="5" fillId="0" borderId="0" xfId="0" applyFont="1" applyBorder="1" applyAlignment="1">
      <alignment horizontal="left" vertical="top" wrapText="1"/>
    </xf>
    <xf numFmtId="0" fontId="34" fillId="0" borderId="0" xfId="0" applyFont="1" applyFill="1" applyBorder="1" applyAlignment="1">
      <alignment horizontal="left" vertical="top" wrapText="1"/>
    </xf>
    <xf numFmtId="0" fontId="42" fillId="0" borderId="0" xfId="0" applyFont="1" applyBorder="1" applyAlignment="1">
      <alignment horizontal="justify" vertical="top" wrapText="1"/>
    </xf>
    <xf numFmtId="0" fontId="51" fillId="0" borderId="0" xfId="0" applyFont="1" applyBorder="1" applyAlignment="1">
      <alignment/>
    </xf>
    <xf numFmtId="0" fontId="33" fillId="0" borderId="0" xfId="0" applyFont="1" applyBorder="1" applyAlignment="1">
      <alignment horizontal="left" vertical="top" wrapText="1"/>
    </xf>
    <xf numFmtId="0" fontId="46" fillId="0" borderId="0" xfId="0" applyFont="1" applyFill="1" applyBorder="1" applyAlignment="1">
      <alignment horizontal="justify" vertical="top" wrapText="1"/>
    </xf>
    <xf numFmtId="0" fontId="41" fillId="0" borderId="0" xfId="0" applyFont="1" applyFill="1" applyBorder="1" applyAlignment="1">
      <alignment horizontal="justify" vertical="top" wrapText="1"/>
    </xf>
    <xf numFmtId="0" fontId="33" fillId="0" borderId="0" xfId="0" applyNumberFormat="1" applyFont="1" applyBorder="1" applyAlignment="1">
      <alignment horizontal="left" vertical="top" wrapText="1"/>
    </xf>
    <xf numFmtId="3" fontId="33" fillId="0" borderId="0" xfId="0" applyNumberFormat="1" applyFont="1" applyFill="1" applyBorder="1" applyAlignment="1">
      <alignment horizontal="left" vertical="top" wrapText="1"/>
    </xf>
    <xf numFmtId="0" fontId="33" fillId="0" borderId="0" xfId="0" applyFont="1" applyFill="1" applyBorder="1" applyAlignment="1">
      <alignment horizontal="left" vertical="top" wrapText="1"/>
    </xf>
    <xf numFmtId="0" fontId="30" fillId="0" borderId="0" xfId="0" applyFont="1" applyBorder="1" applyAlignment="1">
      <alignment horizontal="left" vertical="top" wrapText="1"/>
    </xf>
    <xf numFmtId="0" fontId="32" fillId="0" borderId="0" xfId="0" applyFont="1" applyFill="1" applyBorder="1" applyAlignment="1">
      <alignment horizontal="left" vertical="top" wrapText="1"/>
    </xf>
    <xf numFmtId="0" fontId="2" fillId="0" borderId="0" xfId="0" applyFont="1" applyBorder="1" applyAlignment="1">
      <alignment/>
    </xf>
    <xf numFmtId="0" fontId="42" fillId="0" borderId="0" xfId="0" applyFont="1" applyFill="1" applyBorder="1" applyAlignment="1">
      <alignment horizontal="justify" vertical="top" wrapText="1"/>
    </xf>
    <xf numFmtId="4" fontId="42" fillId="0" borderId="0" xfId="0" applyNumberFormat="1" applyFont="1" applyFill="1" applyBorder="1" applyAlignment="1">
      <alignment horizontal="justify" vertical="top" wrapText="1"/>
    </xf>
    <xf numFmtId="0" fontId="19" fillId="34" borderId="19" xfId="0" applyFont="1" applyFill="1" applyBorder="1" applyAlignment="1">
      <alignment horizontal="left" vertical="center" wrapText="1"/>
    </xf>
    <xf numFmtId="0" fontId="51" fillId="0" borderId="0" xfId="0" applyFont="1" applyBorder="1" applyAlignment="1">
      <alignment horizontal="justify" wrapText="1"/>
    </xf>
    <xf numFmtId="0" fontId="42" fillId="0" borderId="0" xfId="0" applyFont="1" applyFill="1" applyBorder="1" applyAlignment="1">
      <alignment vertical="top" wrapText="1"/>
    </xf>
    <xf numFmtId="0" fontId="51" fillId="0" borderId="0" xfId="0" applyFont="1" applyBorder="1" applyAlignment="1">
      <alignment horizontal="justify"/>
    </xf>
    <xf numFmtId="3" fontId="42" fillId="0" borderId="0" xfId="0" applyNumberFormat="1" applyFont="1" applyFill="1" applyBorder="1" applyAlignment="1">
      <alignment horizontal="justify" vertical="top" wrapText="1"/>
    </xf>
    <xf numFmtId="0" fontId="47" fillId="0" borderId="0" xfId="0" applyFont="1" applyBorder="1" applyAlignment="1">
      <alignment horizontal="justify" vertical="top" wrapText="1"/>
    </xf>
    <xf numFmtId="0" fontId="48" fillId="0" borderId="0" xfId="0" applyFont="1" applyBorder="1" applyAlignment="1">
      <alignment wrapText="1"/>
    </xf>
    <xf numFmtId="0" fontId="49" fillId="0" borderId="0" xfId="0" applyFont="1" applyFill="1" applyBorder="1" applyAlignment="1">
      <alignment horizontal="left" vertical="top" wrapText="1"/>
    </xf>
    <xf numFmtId="0" fontId="50" fillId="0" borderId="0" xfId="0" applyFont="1" applyBorder="1" applyAlignment="1">
      <alignment/>
    </xf>
    <xf numFmtId="3" fontId="42" fillId="0" borderId="0" xfId="0" applyNumberFormat="1" applyFont="1" applyFill="1" applyBorder="1" applyAlignment="1">
      <alignment horizontal="left" vertical="top" wrapText="1"/>
    </xf>
    <xf numFmtId="1" fontId="33" fillId="0" borderId="0" xfId="0" applyNumberFormat="1" applyFont="1" applyBorder="1" applyAlignment="1">
      <alignment horizontal="left" vertical="top" wrapText="1"/>
    </xf>
    <xf numFmtId="0" fontId="43" fillId="0" borderId="0" xfId="0" applyFont="1" applyFill="1" applyBorder="1" applyAlignment="1">
      <alignment horizontal="left" vertical="top" wrapText="1"/>
    </xf>
    <xf numFmtId="0" fontId="42" fillId="0" borderId="0" xfId="0" applyFont="1" applyBorder="1" applyAlignment="1">
      <alignment horizontal="left" vertical="top" wrapText="1"/>
    </xf>
    <xf numFmtId="0" fontId="40" fillId="0"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46" fillId="0" borderId="0" xfId="0" applyFont="1" applyFill="1" applyBorder="1" applyAlignment="1">
      <alignment horizontal="left" vertical="top" wrapText="1"/>
    </xf>
    <xf numFmtId="3" fontId="33" fillId="0" borderId="0" xfId="0" applyNumberFormat="1" applyFont="1" applyFill="1" applyBorder="1" applyAlignment="1">
      <alignment horizontal="left" vertical="top" wrapText="1"/>
    </xf>
    <xf numFmtId="0" fontId="44" fillId="0" borderId="0" xfId="0" applyFont="1" applyFill="1" applyBorder="1" applyAlignment="1">
      <alignment horizontal="left" vertical="top" wrapText="1"/>
    </xf>
    <xf numFmtId="0" fontId="19" fillId="0" borderId="0" xfId="0" applyFont="1" applyFill="1" applyBorder="1" applyAlignment="1">
      <alignment horizontal="left" vertical="top"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914400</xdr:colOff>
      <xdr:row>1</xdr:row>
      <xdr:rowOff>66675</xdr:rowOff>
    </xdr:from>
    <xdr:to>
      <xdr:col>4</xdr:col>
      <xdr:colOff>676275</xdr:colOff>
      <xdr:row>2</xdr:row>
      <xdr:rowOff>171450</xdr:rowOff>
    </xdr:to>
    <xdr:sp>
      <xdr:nvSpPr>
        <xdr:cNvPr id="1" name="WordArt 1"/>
        <xdr:cNvSpPr>
          <a:spLocks/>
        </xdr:cNvSpPr>
      </xdr:nvSpPr>
      <xdr:spPr>
        <a:xfrm>
          <a:off x="4114800" y="247650"/>
          <a:ext cx="2705100" cy="285750"/>
        </a:xfrm>
        <a:prstGeom prst="rect"/>
        <a:noFill/>
      </xdr:spPr>
      <xdr:txBody>
        <a:bodyPr fromWordArt="1" wrap="none" lIns="91440" tIns="45720" rIns="91440" bIns="45720">
          <a:prstTxWarp prst="textPlain"/>
        </a:bodyPr>
        <a:p>
          <a:pPr algn="ctr"/>
          <a:r>
            <a:rPr sz="1600" b="1" kern="10" spc="0">
              <a:ln w="9525" cmpd="sng">
                <a:solidFill>
                  <a:srgbClr val="000000"/>
                </a:solidFill>
                <a:headEnd type="none"/>
                <a:tailEnd type="none"/>
              </a:ln>
              <a:solidFill>
                <a:srgbClr val="C0C0C0"/>
              </a:solidFill>
              <a:latin typeface="Arial Black"/>
              <a:cs typeface="Arial Black"/>
            </a:rPr>
            <a:t>Arhe d.o.o.</a:t>
          </a:r>
        </a:p>
      </xdr:txBody>
    </xdr:sp>
    <xdr:clientData/>
  </xdr:twoCellAnchor>
  <xdr:twoCellAnchor>
    <xdr:from>
      <xdr:col>2</xdr:col>
      <xdr:colOff>1752600</xdr:colOff>
      <xdr:row>1</xdr:row>
      <xdr:rowOff>28575</xdr:rowOff>
    </xdr:from>
    <xdr:to>
      <xdr:col>3</xdr:col>
      <xdr:colOff>0</xdr:colOff>
      <xdr:row>1</xdr:row>
      <xdr:rowOff>133350</xdr:rowOff>
    </xdr:to>
    <xdr:sp>
      <xdr:nvSpPr>
        <xdr:cNvPr id="2" name="WordArt 2"/>
        <xdr:cNvSpPr>
          <a:spLocks/>
        </xdr:cNvSpPr>
      </xdr:nvSpPr>
      <xdr:spPr>
        <a:xfrm>
          <a:off x="4953000" y="209550"/>
          <a:ext cx="447675" cy="104775"/>
        </a:xfrm>
        <a:prstGeom prst="rect"/>
        <a:noFill/>
      </xdr:spPr>
      <xdr:txBody>
        <a:bodyPr fromWordArt="1" wrap="none" lIns="91440" tIns="45720" rIns="91440" bIns="45720">
          <a:prstTxWarp prst="textPlain">
            <a:avLst>
              <a:gd name="adj" fmla="val 30689"/>
            </a:avLst>
          </a:prstTxWarp>
        </a:bodyPr>
        <a:p>
          <a:pPr algn="ctr"/>
          <a:r>
            <a:rPr sz="2000" kern="10" spc="0">
              <a:ln w="9525" cmpd="sng">
                <a:solidFill>
                  <a:srgbClr val="000000"/>
                </a:solidFill>
                <a:headEnd type="none"/>
                <a:tailEnd type="none"/>
              </a:ln>
              <a:solidFill>
                <a:srgbClr val="C0C0C0"/>
              </a:solidFill>
              <a:latin typeface="Arial Black"/>
              <a:cs typeface="Arial Black"/>
            </a:rPr>
            <a:t>,</a:t>
          </a:r>
        </a:p>
      </xdr:txBody>
    </xdr:sp>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34"/>
  <sheetViews>
    <sheetView zoomScale="75" zoomScaleNormal="75" workbookViewId="0" topLeftCell="A1">
      <selection activeCell="B23" sqref="B22:B23"/>
    </sheetView>
  </sheetViews>
  <sheetFormatPr defaultColWidth="9.00390625" defaultRowHeight="14.25" customHeight="1"/>
  <cols>
    <col min="1" max="1" width="9.25390625" style="4" customWidth="1"/>
    <col min="2" max="2" width="32.75390625" style="7" customWidth="1"/>
    <col min="3" max="3" width="28.875" style="8" customWidth="1"/>
    <col min="4" max="4" width="9.75390625" style="9" customWidth="1"/>
    <col min="5" max="5" width="13.00390625" style="5" customWidth="1"/>
    <col min="6" max="16384" width="9.125" style="4" customWidth="1"/>
  </cols>
  <sheetData>
    <row r="1" spans="2:4" ht="14.25" customHeight="1">
      <c r="B1" s="1"/>
      <c r="C1" s="2"/>
      <c r="D1" s="3"/>
    </row>
    <row r="4" ht="14.25" customHeight="1">
      <c r="B4" s="16"/>
    </row>
    <row r="5" ht="54.75" customHeight="1"/>
    <row r="6" ht="14.25" customHeight="1" hidden="1">
      <c r="B6"/>
    </row>
    <row r="7" spans="2:3" ht="61.5" customHeight="1">
      <c r="B7" s="112" t="s">
        <v>331</v>
      </c>
      <c r="C7" s="113"/>
    </row>
    <row r="9" ht="14.25" customHeight="1">
      <c r="B9" s="17"/>
    </row>
    <row r="14" spans="2:3" ht="27.75" customHeight="1">
      <c r="B14" s="108" t="s">
        <v>32</v>
      </c>
      <c r="C14" s="109"/>
    </row>
    <row r="15" spans="2:3" ht="50.25" customHeight="1">
      <c r="B15" s="110"/>
      <c r="C15" s="111"/>
    </row>
    <row r="16" ht="27.75" customHeight="1">
      <c r="B16" s="35"/>
    </row>
    <row r="17" ht="47.25" customHeight="1"/>
    <row r="19" ht="18.75">
      <c r="B19" s="46" t="s">
        <v>81</v>
      </c>
    </row>
    <row r="20" ht="14.25" customHeight="1">
      <c r="B20" s="47"/>
    </row>
    <row r="21" spans="2:5" ht="18.75">
      <c r="B21" s="48" t="s">
        <v>82</v>
      </c>
      <c r="C21" s="101">
        <f>+'grad.rekap.'!I23</f>
        <v>0</v>
      </c>
      <c r="D21" s="101"/>
      <c r="E21" s="101"/>
    </row>
    <row r="22" spans="2:5" ht="18.75">
      <c r="B22" s="48" t="s">
        <v>83</v>
      </c>
      <c r="C22" s="101">
        <f>+'obrt.rekap.'!I24</f>
        <v>0</v>
      </c>
      <c r="D22" s="101"/>
      <c r="E22" s="101"/>
    </row>
    <row r="23" spans="2:5" ht="18.75">
      <c r="B23" s="96"/>
      <c r="C23" s="102"/>
      <c r="D23" s="102"/>
      <c r="E23" s="102"/>
    </row>
    <row r="24" spans="2:5" ht="23.25">
      <c r="B24" s="36"/>
      <c r="C24" s="69"/>
      <c r="D24" s="65"/>
      <c r="E24" s="64"/>
    </row>
    <row r="25" spans="2:5" ht="19.5" thickBot="1">
      <c r="B25" s="49" t="s">
        <v>67</v>
      </c>
      <c r="C25" s="103">
        <f>SUM(C21:E24)</f>
        <v>0</v>
      </c>
      <c r="D25" s="103"/>
      <c r="E25" s="103"/>
    </row>
    <row r="26" spans="3:5" ht="14.25" customHeight="1" thickTop="1">
      <c r="C26" s="50"/>
      <c r="D26" s="62"/>
      <c r="E26" s="63"/>
    </row>
    <row r="27" ht="14.25" customHeight="1">
      <c r="C27" s="50"/>
    </row>
    <row r="30" spans="4:5" ht="14.25" customHeight="1">
      <c r="D30" s="81"/>
      <c r="E30" s="82"/>
    </row>
    <row r="31" spans="4:5" ht="14.25" customHeight="1">
      <c r="D31" s="70"/>
      <c r="E31" s="6"/>
    </row>
    <row r="32" ht="14.25" customHeight="1">
      <c r="E32" s="37"/>
    </row>
    <row r="34" spans="4:5" ht="14.25" customHeight="1">
      <c r="D34" s="81" t="s">
        <v>332</v>
      </c>
      <c r="E34" s="82">
        <v>2011</v>
      </c>
    </row>
  </sheetData>
  <sheetProtection password="CC5F" sheet="1"/>
  <mergeCells count="2">
    <mergeCell ref="B14:C15"/>
    <mergeCell ref="B7:C7"/>
  </mergeCells>
  <printOptions/>
  <pageMargins left="0.984251968503937" right="0.3937007874015748" top="0.984251968503937" bottom="0.984251968503937" header="0" footer="0.7874015748031497"/>
  <pageSetup horizontalDpi="300" verticalDpi="300" orientation="portrait" paperSize="9" r:id="rId2"/>
  <headerFooter alignWithMargins="0">
    <oddFooter>&amp;L&amp;"Arial CE,Ležeče"&amp;8&amp;K04+000sestavil : KOBO Bojan Kokalj s.p., GSM 040 515 963</oddFooter>
  </headerFooter>
  <drawing r:id="rId1"/>
</worksheet>
</file>

<file path=xl/worksheets/sheet10.xml><?xml version="1.0" encoding="utf-8"?>
<worksheet xmlns="http://schemas.openxmlformats.org/spreadsheetml/2006/main" xmlns:r="http://schemas.openxmlformats.org/officeDocument/2006/relationships">
  <dimension ref="B1:G44"/>
  <sheetViews>
    <sheetView workbookViewId="0" topLeftCell="E30">
      <selection activeCell="F42" sqref="F42"/>
    </sheetView>
  </sheetViews>
  <sheetFormatPr defaultColWidth="9.00390625" defaultRowHeight="12.75"/>
  <cols>
    <col min="1" max="1" width="2.00390625" style="10" hidden="1" customWidth="1"/>
    <col min="2" max="2" width="3.875" style="12" customWidth="1"/>
    <col min="3" max="3" width="38.875" style="28" customWidth="1"/>
    <col min="4" max="4" width="4.875" style="20" customWidth="1"/>
    <col min="5" max="5" width="10.25390625" style="13" customWidth="1"/>
    <col min="6" max="6" width="12.375" style="13" customWidth="1"/>
    <col min="7" max="7" width="16.75390625" style="85" customWidth="1"/>
    <col min="8" max="16384" width="9.125" style="10" customWidth="1"/>
  </cols>
  <sheetData>
    <row r="1" spans="3:5" ht="15.75">
      <c r="C1" s="51"/>
      <c r="D1" s="21"/>
      <c r="E1" s="22"/>
    </row>
    <row r="2" ht="15.75">
      <c r="C2" s="52"/>
    </row>
    <row r="3" ht="15.75">
      <c r="B3" s="14"/>
    </row>
    <row r="4" spans="2:7" ht="19.5">
      <c r="B4" s="66" t="s">
        <v>84</v>
      </c>
      <c r="C4" s="114" t="s">
        <v>272</v>
      </c>
      <c r="D4" s="114"/>
      <c r="E4" s="114"/>
      <c r="F4" s="114"/>
      <c r="G4" s="86"/>
    </row>
    <row r="6" spans="3:7" ht="29.25" customHeight="1">
      <c r="C6" s="141" t="s">
        <v>414</v>
      </c>
      <c r="D6" s="141"/>
      <c r="E6" s="141"/>
      <c r="F6" s="141"/>
      <c r="G6" s="141"/>
    </row>
    <row r="7" spans="3:7" ht="30.75" customHeight="1">
      <c r="C7" s="141" t="s">
        <v>402</v>
      </c>
      <c r="D7" s="141"/>
      <c r="E7" s="141"/>
      <c r="F7" s="141"/>
      <c r="G7" s="141"/>
    </row>
    <row r="8" spans="3:7" ht="30" customHeight="1">
      <c r="C8" s="141" t="s">
        <v>415</v>
      </c>
      <c r="D8" s="141"/>
      <c r="E8" s="141"/>
      <c r="F8" s="141"/>
      <c r="G8" s="141"/>
    </row>
    <row r="9" spans="3:7" ht="28.5" customHeight="1">
      <c r="C9" s="141" t="s">
        <v>416</v>
      </c>
      <c r="D9" s="141"/>
      <c r="E9" s="141"/>
      <c r="F9" s="141"/>
      <c r="G9" s="141"/>
    </row>
    <row r="10" spans="3:7" ht="18.75" customHeight="1">
      <c r="C10" s="141" t="s">
        <v>417</v>
      </c>
      <c r="D10" s="141"/>
      <c r="E10" s="141"/>
      <c r="F10" s="141"/>
      <c r="G10" s="141"/>
    </row>
    <row r="11" spans="3:7" ht="18.75" customHeight="1">
      <c r="C11" s="141" t="s">
        <v>418</v>
      </c>
      <c r="D11" s="141"/>
      <c r="E11" s="141"/>
      <c r="F11" s="141"/>
      <c r="G11" s="141"/>
    </row>
    <row r="13" spans="6:7" ht="15.75">
      <c r="F13" s="13" t="s">
        <v>442</v>
      </c>
      <c r="G13" s="85" t="s">
        <v>443</v>
      </c>
    </row>
    <row r="14" spans="2:3" ht="94.5">
      <c r="B14" s="12" t="s">
        <v>89</v>
      </c>
      <c r="C14" s="28" t="s">
        <v>274</v>
      </c>
    </row>
    <row r="15" spans="4:7" ht="15.75">
      <c r="D15" s="20" t="s">
        <v>102</v>
      </c>
      <c r="E15" s="13">
        <v>3</v>
      </c>
      <c r="G15" s="85">
        <f>E15*F15</f>
        <v>0</v>
      </c>
    </row>
    <row r="17" spans="2:3" ht="94.5">
      <c r="B17" s="12" t="s">
        <v>90</v>
      </c>
      <c r="C17" s="28" t="s">
        <v>275</v>
      </c>
    </row>
    <row r="18" spans="4:7" ht="15.75">
      <c r="D18" s="20" t="s">
        <v>102</v>
      </c>
      <c r="E18" s="13">
        <v>24</v>
      </c>
      <c r="G18" s="85">
        <f>E18*F18</f>
        <v>0</v>
      </c>
    </row>
    <row r="20" spans="2:3" ht="63">
      <c r="B20" s="12" t="s">
        <v>91</v>
      </c>
      <c r="C20" s="28" t="s">
        <v>284</v>
      </c>
    </row>
    <row r="21" spans="4:7" ht="15.75">
      <c r="D21" s="20" t="s">
        <v>98</v>
      </c>
      <c r="E21" s="13">
        <v>43.4</v>
      </c>
      <c r="G21" s="85">
        <f>E21*F21</f>
        <v>0</v>
      </c>
    </row>
    <row r="22" ht="15.75">
      <c r="C22" s="15"/>
    </row>
    <row r="23" spans="2:3" ht="78.75">
      <c r="B23" s="12" t="s">
        <v>92</v>
      </c>
      <c r="C23" s="28" t="s">
        <v>276</v>
      </c>
    </row>
    <row r="24" spans="4:7" ht="15.75">
      <c r="D24" s="20" t="s">
        <v>98</v>
      </c>
      <c r="E24" s="13">
        <v>258</v>
      </c>
      <c r="G24" s="85">
        <f>E24*F24</f>
        <v>0</v>
      </c>
    </row>
    <row r="26" spans="2:3" ht="78.75">
      <c r="B26" s="12" t="s">
        <v>93</v>
      </c>
      <c r="C26" s="28" t="s">
        <v>277</v>
      </c>
    </row>
    <row r="27" spans="4:7" ht="15.75">
      <c r="D27" s="20" t="s">
        <v>98</v>
      </c>
      <c r="E27" s="13">
        <v>385</v>
      </c>
      <c r="G27" s="85">
        <f>E27*F27</f>
        <v>0</v>
      </c>
    </row>
    <row r="29" spans="2:3" ht="63">
      <c r="B29" s="12" t="s">
        <v>94</v>
      </c>
      <c r="C29" s="28" t="s">
        <v>278</v>
      </c>
    </row>
    <row r="30" spans="4:7" ht="15.75">
      <c r="D30" s="20" t="s">
        <v>98</v>
      </c>
      <c r="E30" s="13">
        <v>34.4</v>
      </c>
      <c r="G30" s="85">
        <f>E30*F30</f>
        <v>0</v>
      </c>
    </row>
    <row r="31" ht="16.5" customHeight="1"/>
    <row r="32" spans="2:3" ht="94.5">
      <c r="B32" s="12" t="s">
        <v>95</v>
      </c>
      <c r="C32" s="28" t="s">
        <v>279</v>
      </c>
    </row>
    <row r="33" spans="4:7" ht="15.75">
      <c r="D33" s="20" t="s">
        <v>98</v>
      </c>
      <c r="E33" s="13">
        <v>105.2</v>
      </c>
      <c r="G33" s="85">
        <f>E33*F33</f>
        <v>0</v>
      </c>
    </row>
    <row r="35" spans="2:3" ht="94.5">
      <c r="B35" s="12" t="s">
        <v>96</v>
      </c>
      <c r="C35" s="28" t="s">
        <v>280</v>
      </c>
    </row>
    <row r="36" spans="4:7" ht="15.75">
      <c r="D36" s="20" t="s">
        <v>100</v>
      </c>
      <c r="E36" s="13">
        <v>42.1</v>
      </c>
      <c r="G36" s="85">
        <f>E36*F36</f>
        <v>0</v>
      </c>
    </row>
    <row r="37" ht="35.25" customHeight="1"/>
    <row r="38" spans="2:3" ht="47.25">
      <c r="B38" s="12" t="s">
        <v>97</v>
      </c>
      <c r="C38" s="28" t="s">
        <v>281</v>
      </c>
    </row>
    <row r="39" spans="4:7" ht="15.75">
      <c r="D39" s="20" t="s">
        <v>98</v>
      </c>
      <c r="E39" s="13">
        <v>16.5</v>
      </c>
      <c r="G39" s="85">
        <f>E39*F39</f>
        <v>0</v>
      </c>
    </row>
    <row r="41" spans="2:3" ht="63">
      <c r="B41" s="12" t="s">
        <v>68</v>
      </c>
      <c r="C41" s="28" t="s">
        <v>36</v>
      </c>
    </row>
    <row r="42" spans="4:7" ht="15.75">
      <c r="D42" s="20" t="s">
        <v>98</v>
      </c>
      <c r="E42" s="13">
        <v>32.4</v>
      </c>
      <c r="G42" s="85">
        <f>E42*F42</f>
        <v>0</v>
      </c>
    </row>
    <row r="44" spans="3:7" ht="16.5" thickBot="1">
      <c r="C44" s="54" t="s">
        <v>273</v>
      </c>
      <c r="D44" s="55"/>
      <c r="E44" s="56"/>
      <c r="F44" s="56"/>
      <c r="G44" s="88">
        <f>SUM(G13:G43)</f>
        <v>0</v>
      </c>
    </row>
    <row r="45" ht="16.5" thickTop="1"/>
  </sheetData>
  <sheetProtection password="CC5F" sheet="1"/>
  <protectedRanges>
    <protectedRange sqref="F14:F43" name="Obseg1"/>
  </protectedRanges>
  <mergeCells count="7">
    <mergeCell ref="C11:G11"/>
    <mergeCell ref="C4:F4"/>
    <mergeCell ref="C6:G6"/>
    <mergeCell ref="C7:G7"/>
    <mergeCell ref="C8:G8"/>
    <mergeCell ref="C9:G9"/>
    <mergeCell ref="C10:G10"/>
  </mergeCells>
  <printOptions/>
  <pageMargins left="0.984251968503937" right="0.5905511811023622" top="0.7874015748031497" bottom="0.5905511811023622" header="0" footer="0"/>
  <pageSetup horizontalDpi="300" verticalDpi="300" orientation="portrait" paperSize="9" r:id="rId1"/>
  <headerFooter>
    <oddHeader>&amp;C&amp;F</oddHeader>
    <oddFooter>&amp;C&amp;A&amp;RStran &amp;P</oddFooter>
  </headerFooter>
</worksheet>
</file>

<file path=xl/worksheets/sheet11.xml><?xml version="1.0" encoding="utf-8"?>
<worksheet xmlns="http://schemas.openxmlformats.org/spreadsheetml/2006/main" xmlns:r="http://schemas.openxmlformats.org/officeDocument/2006/relationships">
  <dimension ref="B1:G125"/>
  <sheetViews>
    <sheetView workbookViewId="0" topLeftCell="B98">
      <selection activeCell="F107" sqref="F107"/>
    </sheetView>
  </sheetViews>
  <sheetFormatPr defaultColWidth="9.00390625" defaultRowHeight="12.75"/>
  <cols>
    <col min="1" max="1" width="2.00390625" style="10" hidden="1" customWidth="1"/>
    <col min="2" max="2" width="3.875" style="12" customWidth="1"/>
    <col min="3" max="3" width="38.875" style="28" customWidth="1"/>
    <col min="4" max="4" width="4.875" style="20" customWidth="1"/>
    <col min="5" max="5" width="10.25390625" style="13" customWidth="1"/>
    <col min="6" max="6" width="12.375" style="13" customWidth="1"/>
    <col min="7" max="7" width="16.75390625" style="85" customWidth="1"/>
    <col min="8" max="16384" width="9.125" style="10" customWidth="1"/>
  </cols>
  <sheetData>
    <row r="1" spans="3:5" ht="15.75">
      <c r="C1" s="51"/>
      <c r="D1" s="21"/>
      <c r="E1" s="22"/>
    </row>
    <row r="2" ht="15.75">
      <c r="B2" s="14"/>
    </row>
    <row r="3" ht="15.75">
      <c r="B3" s="14"/>
    </row>
    <row r="4" spans="2:7" ht="19.5">
      <c r="B4" s="66" t="s">
        <v>85</v>
      </c>
      <c r="C4" s="114" t="s">
        <v>282</v>
      </c>
      <c r="D4" s="114"/>
      <c r="E4" s="114"/>
      <c r="F4" s="114"/>
      <c r="G4" s="86"/>
    </row>
    <row r="6" spans="2:7" ht="15.75">
      <c r="B6" s="15"/>
      <c r="E6" s="29"/>
      <c r="F6" s="30" t="s">
        <v>442</v>
      </c>
      <c r="G6" s="87" t="s">
        <v>443</v>
      </c>
    </row>
    <row r="7" spans="2:7" ht="78.75">
      <c r="B7" s="15" t="s">
        <v>89</v>
      </c>
      <c r="C7" s="28" t="s">
        <v>285</v>
      </c>
      <c r="F7" s="13" t="s">
        <v>442</v>
      </c>
      <c r="G7" s="85" t="s">
        <v>443</v>
      </c>
    </row>
    <row r="8" spans="2:7" ht="15.75">
      <c r="B8" s="15"/>
      <c r="D8" s="20" t="s">
        <v>100</v>
      </c>
      <c r="E8" s="13">
        <v>363.8</v>
      </c>
      <c r="G8" s="85">
        <f>E8*F8</f>
        <v>0</v>
      </c>
    </row>
    <row r="9" spans="2:7" ht="15.75">
      <c r="B9" s="15"/>
      <c r="E9" s="29"/>
      <c r="F9" s="30"/>
      <c r="G9" s="87"/>
    </row>
    <row r="10" spans="2:3" ht="47.25">
      <c r="B10" s="12" t="s">
        <v>90</v>
      </c>
      <c r="C10" s="28" t="s">
        <v>286</v>
      </c>
    </row>
    <row r="11" spans="4:7" ht="15.75">
      <c r="D11" s="20" t="s">
        <v>100</v>
      </c>
      <c r="E11" s="13">
        <v>363.8</v>
      </c>
      <c r="G11" s="85">
        <f>E11*F11</f>
        <v>0</v>
      </c>
    </row>
    <row r="13" spans="2:3" ht="31.5">
      <c r="B13" s="15" t="s">
        <v>91</v>
      </c>
      <c r="C13" s="28" t="s">
        <v>287</v>
      </c>
    </row>
    <row r="14" spans="2:7" ht="15.75">
      <c r="B14" s="15"/>
      <c r="C14" s="15"/>
      <c r="D14" s="20" t="s">
        <v>100</v>
      </c>
      <c r="E14" s="13">
        <v>363.8</v>
      </c>
      <c r="G14" s="85">
        <f>E14*F14</f>
        <v>0</v>
      </c>
    </row>
    <row r="15" spans="2:3" ht="15.75">
      <c r="B15" s="15"/>
      <c r="C15" s="15"/>
    </row>
    <row r="16" spans="2:3" ht="47.25">
      <c r="B16" s="12" t="s">
        <v>92</v>
      </c>
      <c r="C16" s="28" t="s">
        <v>288</v>
      </c>
    </row>
    <row r="17" spans="4:7" ht="15.75">
      <c r="D17" s="20" t="s">
        <v>100</v>
      </c>
      <c r="E17" s="13">
        <v>363.8</v>
      </c>
      <c r="G17" s="85">
        <f>E17*F17</f>
        <v>0</v>
      </c>
    </row>
    <row r="18" ht="15.75">
      <c r="C18" s="15"/>
    </row>
    <row r="19" spans="2:3" ht="31.5">
      <c r="B19" s="15" t="s">
        <v>93</v>
      </c>
      <c r="C19" s="28" t="s">
        <v>289</v>
      </c>
    </row>
    <row r="20" spans="2:7" ht="15.75">
      <c r="B20" s="15"/>
      <c r="D20" s="20" t="s">
        <v>100</v>
      </c>
      <c r="E20" s="13">
        <v>363.8</v>
      </c>
      <c r="G20" s="85">
        <f>E20*F20</f>
        <v>0</v>
      </c>
    </row>
    <row r="21" ht="15.75">
      <c r="B21" s="15"/>
    </row>
    <row r="22" spans="2:3" ht="47.25">
      <c r="B22" s="12" t="s">
        <v>94</v>
      </c>
      <c r="C22" s="28" t="s">
        <v>290</v>
      </c>
    </row>
    <row r="23" spans="4:7" ht="15.75">
      <c r="D23" s="20" t="s">
        <v>100</v>
      </c>
      <c r="E23" s="13">
        <v>363.8</v>
      </c>
      <c r="G23" s="85">
        <f>E23*F23</f>
        <v>0</v>
      </c>
    </row>
    <row r="25" spans="2:3" ht="31.5">
      <c r="B25" s="15" t="s">
        <v>95</v>
      </c>
      <c r="C25" s="28" t="s">
        <v>295</v>
      </c>
    </row>
    <row r="26" spans="2:7" ht="15.75">
      <c r="B26" s="15"/>
      <c r="D26" s="20" t="s">
        <v>98</v>
      </c>
      <c r="E26" s="13">
        <v>21.6</v>
      </c>
      <c r="G26" s="85">
        <f>E26*F26</f>
        <v>0</v>
      </c>
    </row>
    <row r="27" ht="15.75">
      <c r="B27" s="15"/>
    </row>
    <row r="28" spans="2:3" ht="78.75">
      <c r="B28" s="12" t="s">
        <v>96</v>
      </c>
      <c r="C28" s="28" t="s">
        <v>291</v>
      </c>
    </row>
    <row r="29" spans="3:7" ht="15.75">
      <c r="C29" s="15"/>
      <c r="D29" s="20" t="s">
        <v>100</v>
      </c>
      <c r="E29" s="13">
        <v>453.8</v>
      </c>
      <c r="G29" s="85">
        <f>E29*F29</f>
        <v>0</v>
      </c>
    </row>
    <row r="30" ht="15.75">
      <c r="C30" s="15"/>
    </row>
    <row r="31" spans="2:3" ht="31.5">
      <c r="B31" s="15" t="s">
        <v>97</v>
      </c>
      <c r="C31" s="28" t="s">
        <v>292</v>
      </c>
    </row>
    <row r="32" spans="2:7" ht="15.75">
      <c r="B32" s="15"/>
      <c r="C32" s="15"/>
      <c r="D32" s="20" t="s">
        <v>100</v>
      </c>
      <c r="E32" s="13">
        <v>453.8</v>
      </c>
      <c r="G32" s="85">
        <f>E32*F32</f>
        <v>0</v>
      </c>
    </row>
    <row r="33" ht="15.75">
      <c r="B33" s="15"/>
    </row>
    <row r="34" spans="2:3" ht="47.25">
      <c r="B34" s="12" t="s">
        <v>68</v>
      </c>
      <c r="C34" s="28" t="s">
        <v>288</v>
      </c>
    </row>
    <row r="35" spans="4:7" ht="15.75">
      <c r="D35" s="20" t="s">
        <v>100</v>
      </c>
      <c r="E35" s="13">
        <v>453.8</v>
      </c>
      <c r="G35" s="85">
        <f>E35*F35</f>
        <v>0</v>
      </c>
    </row>
    <row r="37" spans="2:3" ht="31.5">
      <c r="B37" s="15" t="s">
        <v>69</v>
      </c>
      <c r="C37" s="28" t="s">
        <v>289</v>
      </c>
    </row>
    <row r="38" spans="2:7" ht="15.75">
      <c r="B38" s="15"/>
      <c r="D38" s="20" t="s">
        <v>100</v>
      </c>
      <c r="E38" s="13">
        <v>453.8</v>
      </c>
      <c r="G38" s="85">
        <f>E38*F38</f>
        <v>0</v>
      </c>
    </row>
    <row r="39" ht="15.75">
      <c r="B39" s="15"/>
    </row>
    <row r="40" spans="2:3" ht="47.25">
      <c r="B40" s="12" t="s">
        <v>70</v>
      </c>
      <c r="C40" s="28" t="s">
        <v>290</v>
      </c>
    </row>
    <row r="41" spans="4:7" ht="15.75">
      <c r="D41" s="20" t="s">
        <v>100</v>
      </c>
      <c r="E41" s="13">
        <v>453.8</v>
      </c>
      <c r="G41" s="85">
        <f>E41*F41</f>
        <v>0</v>
      </c>
    </row>
    <row r="43" spans="2:3" ht="31.5">
      <c r="B43" s="15" t="s">
        <v>71</v>
      </c>
      <c r="C43" s="28" t="s">
        <v>294</v>
      </c>
    </row>
    <row r="44" spans="2:7" ht="15.75">
      <c r="B44" s="15"/>
      <c r="D44" s="20" t="s">
        <v>98</v>
      </c>
      <c r="E44" s="13">
        <v>49.6</v>
      </c>
      <c r="G44" s="85">
        <f>E44*F44</f>
        <v>0</v>
      </c>
    </row>
    <row r="45" ht="15.75">
      <c r="B45" s="15"/>
    </row>
    <row r="46" spans="2:3" ht="31.5">
      <c r="B46" s="12" t="s">
        <v>72</v>
      </c>
      <c r="C46" s="28" t="s">
        <v>300</v>
      </c>
    </row>
    <row r="47" spans="4:7" ht="15.75">
      <c r="D47" s="20" t="s">
        <v>98</v>
      </c>
      <c r="E47" s="13">
        <v>83.2</v>
      </c>
      <c r="G47" s="85">
        <f>E47*F47</f>
        <v>0</v>
      </c>
    </row>
    <row r="49" spans="2:3" ht="31.5">
      <c r="B49" s="15" t="s">
        <v>73</v>
      </c>
      <c r="C49" s="28" t="s">
        <v>293</v>
      </c>
    </row>
    <row r="50" spans="2:7" ht="15.75">
      <c r="B50" s="15"/>
      <c r="D50" s="20" t="s">
        <v>98</v>
      </c>
      <c r="E50" s="13">
        <v>252</v>
      </c>
      <c r="G50" s="85">
        <f>E50*F50</f>
        <v>0</v>
      </c>
    </row>
    <row r="51" ht="15.75">
      <c r="B51" s="15"/>
    </row>
    <row r="52" spans="2:3" ht="47.25">
      <c r="B52" s="12" t="s">
        <v>74</v>
      </c>
      <c r="C52" s="28" t="s">
        <v>296</v>
      </c>
    </row>
    <row r="53" spans="4:7" ht="15.75">
      <c r="D53" s="20" t="s">
        <v>98</v>
      </c>
      <c r="E53" s="13">
        <v>105.2</v>
      </c>
      <c r="G53" s="85">
        <f>E53*F53</f>
        <v>0</v>
      </c>
    </row>
    <row r="55" spans="2:3" ht="63">
      <c r="B55" s="15" t="s">
        <v>75</v>
      </c>
      <c r="C55" s="28" t="s">
        <v>297</v>
      </c>
    </row>
    <row r="56" spans="2:7" ht="15.75">
      <c r="B56" s="15"/>
      <c r="D56" s="20" t="s">
        <v>98</v>
      </c>
      <c r="E56" s="13">
        <v>105.2</v>
      </c>
      <c r="G56" s="85">
        <f>E56*F56</f>
        <v>0</v>
      </c>
    </row>
    <row r="57" ht="15.75">
      <c r="B57" s="15"/>
    </row>
    <row r="58" spans="2:3" ht="63">
      <c r="B58" s="12" t="s">
        <v>76</v>
      </c>
      <c r="C58" s="28" t="s">
        <v>33</v>
      </c>
    </row>
    <row r="59" spans="4:7" ht="15.75">
      <c r="D59" s="20" t="s">
        <v>98</v>
      </c>
      <c r="E59" s="13">
        <v>105.2</v>
      </c>
      <c r="G59" s="85">
        <f>E59*F59</f>
        <v>0</v>
      </c>
    </row>
    <row r="61" spans="2:3" ht="47.25">
      <c r="B61" s="15" t="s">
        <v>77</v>
      </c>
      <c r="C61" s="28" t="s">
        <v>298</v>
      </c>
    </row>
    <row r="62" spans="2:7" ht="15.75">
      <c r="B62" s="15"/>
      <c r="D62" s="20" t="s">
        <v>98</v>
      </c>
      <c r="E62" s="13">
        <v>49.2</v>
      </c>
      <c r="G62" s="85">
        <f>E62*F62</f>
        <v>0</v>
      </c>
    </row>
    <row r="63" ht="15.75">
      <c r="B63" s="15"/>
    </row>
    <row r="64" spans="2:3" ht="31.5">
      <c r="B64" s="12" t="s">
        <v>78</v>
      </c>
      <c r="C64" s="28" t="s">
        <v>299</v>
      </c>
    </row>
    <row r="65" spans="4:7" ht="15.75">
      <c r="D65" s="20" t="s">
        <v>100</v>
      </c>
      <c r="E65" s="13">
        <v>26.4</v>
      </c>
      <c r="G65" s="85">
        <f>E65*F65</f>
        <v>0</v>
      </c>
    </row>
    <row r="67" spans="2:3" ht="47.25">
      <c r="B67" s="15" t="s">
        <v>79</v>
      </c>
      <c r="C67" s="28" t="s">
        <v>301</v>
      </c>
    </row>
    <row r="68" spans="2:7" ht="15.75">
      <c r="B68" s="15"/>
      <c r="D68" s="20" t="s">
        <v>98</v>
      </c>
      <c r="E68" s="13">
        <v>43.2</v>
      </c>
      <c r="G68" s="85">
        <f>E68*F68</f>
        <v>0</v>
      </c>
    </row>
    <row r="69" ht="15.75">
      <c r="B69" s="15"/>
    </row>
    <row r="70" spans="2:3" ht="47.25">
      <c r="B70" s="12" t="s">
        <v>80</v>
      </c>
      <c r="C70" s="28" t="s">
        <v>302</v>
      </c>
    </row>
    <row r="71" spans="4:7" ht="15.75">
      <c r="D71" s="20" t="s">
        <v>98</v>
      </c>
      <c r="E71" s="13">
        <v>27.8</v>
      </c>
      <c r="G71" s="85">
        <f>E71*F71</f>
        <v>0</v>
      </c>
    </row>
    <row r="73" spans="2:3" ht="63">
      <c r="B73" s="15" t="s">
        <v>132</v>
      </c>
      <c r="C73" s="28" t="s">
        <v>303</v>
      </c>
    </row>
    <row r="74" spans="2:7" ht="15.75">
      <c r="B74" s="15"/>
      <c r="D74" s="20" t="s">
        <v>98</v>
      </c>
      <c r="E74" s="13">
        <v>32.3</v>
      </c>
      <c r="G74" s="85">
        <f>E74*F74</f>
        <v>0</v>
      </c>
    </row>
    <row r="75" ht="15.75">
      <c r="B75" s="15"/>
    </row>
    <row r="76" spans="2:3" ht="47.25">
      <c r="B76" s="12" t="s">
        <v>194</v>
      </c>
      <c r="C76" s="28" t="s">
        <v>304</v>
      </c>
    </row>
    <row r="77" spans="4:7" ht="15.75">
      <c r="D77" s="20" t="s">
        <v>98</v>
      </c>
      <c r="E77" s="13">
        <v>23</v>
      </c>
      <c r="G77" s="85">
        <f>E77*F77</f>
        <v>0</v>
      </c>
    </row>
    <row r="79" spans="2:3" ht="47.25">
      <c r="B79" s="15" t="s">
        <v>231</v>
      </c>
      <c r="C79" s="28" t="s">
        <v>305</v>
      </c>
    </row>
    <row r="80" spans="2:7" ht="15.75">
      <c r="B80" s="15"/>
      <c r="D80" s="20" t="s">
        <v>100</v>
      </c>
      <c r="E80" s="13">
        <v>6</v>
      </c>
      <c r="G80" s="85">
        <f>E80*F80</f>
        <v>0</v>
      </c>
    </row>
    <row r="81" ht="15.75">
      <c r="B81" s="15"/>
    </row>
    <row r="82" spans="2:3" ht="47.25">
      <c r="B82" s="12" t="s">
        <v>232</v>
      </c>
      <c r="C82" s="28" t="s">
        <v>306</v>
      </c>
    </row>
    <row r="83" spans="4:7" ht="15.75">
      <c r="D83" s="20" t="s">
        <v>98</v>
      </c>
      <c r="E83" s="13">
        <v>16</v>
      </c>
      <c r="G83" s="85">
        <f>E83*F83</f>
        <v>0</v>
      </c>
    </row>
    <row r="85" spans="2:3" ht="31.5">
      <c r="B85" s="15" t="s">
        <v>233</v>
      </c>
      <c r="C85" s="28" t="s">
        <v>307</v>
      </c>
    </row>
    <row r="86" spans="2:7" ht="15.75">
      <c r="B86" s="15"/>
      <c r="D86" s="20" t="s">
        <v>100</v>
      </c>
      <c r="E86" s="13">
        <v>15</v>
      </c>
      <c r="G86" s="85">
        <f>E86*F86</f>
        <v>0</v>
      </c>
    </row>
    <row r="87" ht="15.75">
      <c r="B87" s="15"/>
    </row>
    <row r="88" spans="2:3" ht="78.75">
      <c r="B88" s="12" t="s">
        <v>234</v>
      </c>
      <c r="C88" s="28" t="s">
        <v>308</v>
      </c>
    </row>
    <row r="89" spans="4:7" ht="15.75">
      <c r="D89" s="20" t="s">
        <v>98</v>
      </c>
      <c r="E89" s="13">
        <v>16.2</v>
      </c>
      <c r="G89" s="85">
        <f>E89*F89</f>
        <v>0</v>
      </c>
    </row>
    <row r="91" spans="2:3" ht="47.25">
      <c r="B91" s="15" t="s">
        <v>235</v>
      </c>
      <c r="C91" s="28" t="s">
        <v>309</v>
      </c>
    </row>
    <row r="92" spans="2:7" ht="15.75">
      <c r="B92" s="15"/>
      <c r="D92" s="20" t="s">
        <v>100</v>
      </c>
      <c r="E92" s="13">
        <v>49.5</v>
      </c>
      <c r="G92" s="85">
        <f>E92*F92</f>
        <v>0</v>
      </c>
    </row>
    <row r="93" ht="15.75">
      <c r="B93" s="15"/>
    </row>
    <row r="94" spans="2:3" ht="47.25">
      <c r="B94" s="12" t="s">
        <v>236</v>
      </c>
      <c r="C94" s="28" t="s">
        <v>310</v>
      </c>
    </row>
    <row r="95" spans="4:7" ht="15.75">
      <c r="D95" s="20" t="s">
        <v>102</v>
      </c>
      <c r="E95" s="13">
        <v>2</v>
      </c>
      <c r="G95" s="85">
        <f>E95*F95</f>
        <v>0</v>
      </c>
    </row>
    <row r="97" spans="2:3" ht="47.25">
      <c r="B97" s="15" t="s">
        <v>237</v>
      </c>
      <c r="C97" s="28" t="s">
        <v>311</v>
      </c>
    </row>
    <row r="98" spans="2:7" ht="15.75">
      <c r="B98" s="15"/>
      <c r="D98" s="20" t="s">
        <v>98</v>
      </c>
      <c r="E98" s="13">
        <v>6.6</v>
      </c>
      <c r="G98" s="85">
        <f>E98*F98</f>
        <v>0</v>
      </c>
    </row>
    <row r="99" ht="15.75">
      <c r="B99" s="15"/>
    </row>
    <row r="100" spans="2:3" ht="47.25">
      <c r="B100" s="12" t="s">
        <v>238</v>
      </c>
      <c r="C100" s="28" t="s">
        <v>313</v>
      </c>
    </row>
    <row r="101" spans="4:7" ht="15.75">
      <c r="D101" s="20" t="s">
        <v>98</v>
      </c>
      <c r="E101" s="13">
        <v>27</v>
      </c>
      <c r="G101" s="85">
        <f>E101*F101</f>
        <v>0</v>
      </c>
    </row>
    <row r="103" spans="2:3" ht="31.5">
      <c r="B103" s="15" t="s">
        <v>239</v>
      </c>
      <c r="C103" s="28" t="s">
        <v>312</v>
      </c>
    </row>
    <row r="104" spans="2:7" ht="15.75">
      <c r="B104" s="15"/>
      <c r="D104" s="20" t="s">
        <v>102</v>
      </c>
      <c r="E104" s="13">
        <v>5</v>
      </c>
      <c r="G104" s="85">
        <f>E104*F104</f>
        <v>0</v>
      </c>
    </row>
    <row r="105" ht="15.75">
      <c r="B105" s="15"/>
    </row>
    <row r="106" spans="2:3" ht="47.25">
      <c r="B106" s="12" t="s">
        <v>240</v>
      </c>
      <c r="C106" s="28" t="s">
        <v>314</v>
      </c>
    </row>
    <row r="107" spans="4:7" ht="15.75">
      <c r="D107" s="20" t="s">
        <v>102</v>
      </c>
      <c r="E107" s="13">
        <v>5</v>
      </c>
      <c r="G107" s="85">
        <f>E107*F107</f>
        <v>0</v>
      </c>
    </row>
    <row r="109" spans="3:7" ht="16.5" thickBot="1">
      <c r="C109" s="60" t="s">
        <v>283</v>
      </c>
      <c r="D109" s="55"/>
      <c r="E109" s="56"/>
      <c r="F109" s="56"/>
      <c r="G109" s="88">
        <f>SUM(G8:G107)</f>
        <v>0</v>
      </c>
    </row>
    <row r="110" ht="16.5" thickTop="1"/>
    <row r="125" spans="5:7" ht="15.75">
      <c r="E125" s="38"/>
      <c r="F125" s="39"/>
      <c r="G125" s="89"/>
    </row>
  </sheetData>
  <sheetProtection password="CC5F" sheet="1"/>
  <protectedRanges>
    <protectedRange sqref="F8:F108" name="Obseg1"/>
  </protectedRanges>
  <mergeCells count="1">
    <mergeCell ref="C4:F4"/>
  </mergeCells>
  <printOptions/>
  <pageMargins left="0.984251968503937" right="0.5905511811023622" top="0.7874015748031497" bottom="0.5905511811023622" header="0" footer="0"/>
  <pageSetup horizontalDpi="300" verticalDpi="300" orientation="portrait" paperSize="9" r:id="rId1"/>
  <headerFooter>
    <oddHeader>&amp;C&amp;F</oddHeader>
    <oddFooter>&amp;C&amp;A&amp;RStran &amp;P</oddFooter>
  </headerFooter>
</worksheet>
</file>

<file path=xl/worksheets/sheet12.xml><?xml version="1.0" encoding="utf-8"?>
<worksheet xmlns="http://schemas.openxmlformats.org/spreadsheetml/2006/main" xmlns:r="http://schemas.openxmlformats.org/officeDocument/2006/relationships">
  <dimension ref="B1:G103"/>
  <sheetViews>
    <sheetView showZeros="0" zoomScalePageLayoutView="0" workbookViewId="0" topLeftCell="B89">
      <selection activeCell="F101" sqref="F101"/>
    </sheetView>
  </sheetViews>
  <sheetFormatPr defaultColWidth="9.00390625" defaultRowHeight="12.75"/>
  <cols>
    <col min="1" max="1" width="2.00390625" style="10" hidden="1" customWidth="1"/>
    <col min="2" max="2" width="3.875" style="12" customWidth="1"/>
    <col min="3" max="3" width="38.875" style="28" customWidth="1"/>
    <col min="4" max="4" width="4.875" style="20" customWidth="1"/>
    <col min="5" max="5" width="10.25390625" style="13" customWidth="1"/>
    <col min="6" max="6" width="12.375" style="13" customWidth="1"/>
    <col min="7" max="7" width="16.875" style="13" customWidth="1"/>
    <col min="8" max="16384" width="9.125" style="10" customWidth="1"/>
  </cols>
  <sheetData>
    <row r="1" spans="3:5" ht="15.75">
      <c r="C1" s="51"/>
      <c r="D1" s="21"/>
      <c r="E1" s="22"/>
    </row>
    <row r="2" ht="15.75">
      <c r="C2" s="52"/>
    </row>
    <row r="3" ht="15.75">
      <c r="B3" s="14"/>
    </row>
    <row r="4" spans="2:7" ht="19.5">
      <c r="B4" s="66" t="s">
        <v>86</v>
      </c>
      <c r="C4" s="114" t="s">
        <v>44</v>
      </c>
      <c r="D4" s="114"/>
      <c r="E4" s="114"/>
      <c r="F4" s="114"/>
      <c r="G4" s="67"/>
    </row>
    <row r="6" spans="3:7" ht="31.5" customHeight="1">
      <c r="C6" s="144" t="s">
        <v>393</v>
      </c>
      <c r="D6" s="144"/>
      <c r="E6" s="144"/>
      <c r="F6" s="144"/>
      <c r="G6" s="144"/>
    </row>
    <row r="7" spans="3:7" ht="33" customHeight="1">
      <c r="C7" s="145" t="s">
        <v>394</v>
      </c>
      <c r="D7" s="145"/>
      <c r="E7" s="145"/>
      <c r="F7" s="145"/>
      <c r="G7" s="145"/>
    </row>
    <row r="8" spans="3:7" ht="33.75" customHeight="1">
      <c r="C8" s="145" t="s">
        <v>395</v>
      </c>
      <c r="D8" s="145"/>
      <c r="E8" s="145"/>
      <c r="F8" s="145"/>
      <c r="G8" s="145"/>
    </row>
    <row r="9" spans="3:7" ht="55.5" customHeight="1">
      <c r="C9" s="145" t="s">
        <v>396</v>
      </c>
      <c r="D9" s="145"/>
      <c r="E9" s="145"/>
      <c r="F9" s="145"/>
      <c r="G9" s="145"/>
    </row>
    <row r="10" spans="3:7" ht="40.5" customHeight="1">
      <c r="C10" s="145" t="s">
        <v>397</v>
      </c>
      <c r="D10" s="145"/>
      <c r="E10" s="145"/>
      <c r="F10" s="145"/>
      <c r="G10" s="145"/>
    </row>
    <row r="11" spans="3:7" ht="26.25" customHeight="1">
      <c r="C11" s="142" t="s">
        <v>398</v>
      </c>
      <c r="D11" s="142"/>
      <c r="E11" s="142"/>
      <c r="F11" s="142"/>
      <c r="G11" s="142"/>
    </row>
    <row r="12" spans="3:7" ht="20.25" customHeight="1">
      <c r="C12" s="142" t="s">
        <v>399</v>
      </c>
      <c r="D12" s="142"/>
      <c r="E12" s="142"/>
      <c r="F12" s="142"/>
      <c r="G12" s="142"/>
    </row>
    <row r="13" spans="3:7" ht="45.75" customHeight="1">
      <c r="C13" s="143" t="s">
        <v>400</v>
      </c>
      <c r="D13" s="143"/>
      <c r="E13" s="143"/>
      <c r="F13" s="143"/>
      <c r="G13" s="143"/>
    </row>
    <row r="15" spans="6:7" ht="15.75">
      <c r="F15" s="13" t="s">
        <v>442</v>
      </c>
      <c r="G15" s="13" t="s">
        <v>443</v>
      </c>
    </row>
    <row r="16" spans="2:3" ht="283.5">
      <c r="B16" s="12" t="s">
        <v>89</v>
      </c>
      <c r="C16" s="28" t="s">
        <v>35</v>
      </c>
    </row>
    <row r="17" spans="4:7" ht="15.75">
      <c r="D17" s="20" t="s">
        <v>102</v>
      </c>
      <c r="E17" s="13">
        <v>11</v>
      </c>
      <c r="G17" s="13">
        <f>E17*F17</f>
        <v>0</v>
      </c>
    </row>
    <row r="18" ht="15.75">
      <c r="G18" s="13">
        <f aca="true" t="shared" si="0" ref="G18:G81">E18*F18</f>
        <v>0</v>
      </c>
    </row>
    <row r="19" spans="2:7" ht="315">
      <c r="B19" s="12" t="s">
        <v>90</v>
      </c>
      <c r="C19" s="28" t="s">
        <v>315</v>
      </c>
      <c r="G19" s="13">
        <f t="shared" si="0"/>
        <v>0</v>
      </c>
    </row>
    <row r="20" spans="4:7" ht="15.75">
      <c r="D20" s="20" t="s">
        <v>102</v>
      </c>
      <c r="E20" s="13">
        <v>5</v>
      </c>
      <c r="G20" s="13">
        <f t="shared" si="0"/>
        <v>0</v>
      </c>
    </row>
    <row r="21" spans="3:7" ht="15.75">
      <c r="C21" s="15"/>
      <c r="G21" s="13">
        <f t="shared" si="0"/>
        <v>0</v>
      </c>
    </row>
    <row r="22" spans="2:7" ht="252">
      <c r="B22" s="12" t="s">
        <v>91</v>
      </c>
      <c r="C22" s="28" t="s">
        <v>34</v>
      </c>
      <c r="G22" s="13">
        <f t="shared" si="0"/>
        <v>0</v>
      </c>
    </row>
    <row r="23" spans="4:7" ht="15.75">
      <c r="D23" s="20" t="s">
        <v>102</v>
      </c>
      <c r="E23" s="13">
        <v>1</v>
      </c>
      <c r="G23" s="13">
        <f t="shared" si="0"/>
        <v>0</v>
      </c>
    </row>
    <row r="24" ht="15.75">
      <c r="G24" s="13">
        <f t="shared" si="0"/>
        <v>0</v>
      </c>
    </row>
    <row r="25" spans="2:7" ht="189">
      <c r="B25" s="12" t="s">
        <v>92</v>
      </c>
      <c r="C25" s="28" t="s">
        <v>316</v>
      </c>
      <c r="G25" s="13">
        <f t="shared" si="0"/>
        <v>0</v>
      </c>
    </row>
    <row r="26" spans="4:7" ht="15.75">
      <c r="D26" s="20" t="s">
        <v>102</v>
      </c>
      <c r="E26" s="13">
        <v>2</v>
      </c>
      <c r="G26" s="13">
        <f t="shared" si="0"/>
        <v>0</v>
      </c>
    </row>
    <row r="27" ht="15.75">
      <c r="G27" s="13">
        <f t="shared" si="0"/>
        <v>0</v>
      </c>
    </row>
    <row r="28" spans="2:7" ht="236.25">
      <c r="B28" s="12" t="s">
        <v>93</v>
      </c>
      <c r="C28" s="28" t="s">
        <v>317</v>
      </c>
      <c r="G28" s="13">
        <f t="shared" si="0"/>
        <v>0</v>
      </c>
    </row>
    <row r="29" spans="4:7" ht="15.75">
      <c r="D29" s="20" t="s">
        <v>102</v>
      </c>
      <c r="E29" s="13">
        <v>6</v>
      </c>
      <c r="G29" s="13">
        <f t="shared" si="0"/>
        <v>0</v>
      </c>
    </row>
    <row r="30" ht="15.75">
      <c r="G30" s="13">
        <f t="shared" si="0"/>
        <v>0</v>
      </c>
    </row>
    <row r="31" spans="2:7" ht="239.25">
      <c r="B31" s="12" t="s">
        <v>94</v>
      </c>
      <c r="C31" s="28" t="s">
        <v>318</v>
      </c>
      <c r="G31" s="13">
        <f t="shared" si="0"/>
        <v>0</v>
      </c>
    </row>
    <row r="32" spans="4:7" ht="15.75">
      <c r="D32" s="20" t="s">
        <v>102</v>
      </c>
      <c r="E32" s="13">
        <v>2</v>
      </c>
      <c r="G32" s="13">
        <f t="shared" si="0"/>
        <v>0</v>
      </c>
    </row>
    <row r="33" ht="15.75">
      <c r="G33" s="13">
        <f t="shared" si="0"/>
        <v>0</v>
      </c>
    </row>
    <row r="34" spans="2:7" ht="189">
      <c r="B34" s="12" t="s">
        <v>95</v>
      </c>
      <c r="C34" s="28" t="s">
        <v>319</v>
      </c>
      <c r="G34" s="13">
        <f t="shared" si="0"/>
        <v>0</v>
      </c>
    </row>
    <row r="35" spans="4:7" ht="15.75">
      <c r="D35" s="20" t="s">
        <v>102</v>
      </c>
      <c r="E35" s="13">
        <v>2</v>
      </c>
      <c r="G35" s="13">
        <f t="shared" si="0"/>
        <v>0</v>
      </c>
    </row>
    <row r="36" ht="15.75">
      <c r="G36" s="13">
        <f t="shared" si="0"/>
        <v>0</v>
      </c>
    </row>
    <row r="37" spans="2:7" ht="189">
      <c r="B37" s="12" t="s">
        <v>96</v>
      </c>
      <c r="C37" s="28" t="s">
        <v>320</v>
      </c>
      <c r="G37" s="13">
        <f t="shared" si="0"/>
        <v>0</v>
      </c>
    </row>
    <row r="38" spans="4:7" ht="15.75">
      <c r="D38" s="20" t="s">
        <v>102</v>
      </c>
      <c r="E38" s="13">
        <v>2</v>
      </c>
      <c r="G38" s="13">
        <f t="shared" si="0"/>
        <v>0</v>
      </c>
    </row>
    <row r="39" ht="15.75">
      <c r="G39" s="13">
        <f t="shared" si="0"/>
        <v>0</v>
      </c>
    </row>
    <row r="40" spans="2:7" ht="204.75">
      <c r="B40" s="12" t="s">
        <v>97</v>
      </c>
      <c r="C40" s="28" t="s">
        <v>321</v>
      </c>
      <c r="G40" s="13">
        <f t="shared" si="0"/>
        <v>0</v>
      </c>
    </row>
    <row r="41" spans="4:7" ht="15.75">
      <c r="D41" s="20" t="s">
        <v>102</v>
      </c>
      <c r="E41" s="13">
        <v>1</v>
      </c>
      <c r="G41" s="13">
        <f t="shared" si="0"/>
        <v>0</v>
      </c>
    </row>
    <row r="42" ht="15.75">
      <c r="G42" s="13">
        <f t="shared" si="0"/>
        <v>0</v>
      </c>
    </row>
    <row r="43" spans="2:7" ht="204.75">
      <c r="B43" s="12" t="s">
        <v>68</v>
      </c>
      <c r="C43" s="28" t="s">
        <v>322</v>
      </c>
      <c r="G43" s="13">
        <f t="shared" si="0"/>
        <v>0</v>
      </c>
    </row>
    <row r="44" spans="4:7" ht="15.75">
      <c r="D44" s="20" t="s">
        <v>102</v>
      </c>
      <c r="E44" s="13">
        <v>1</v>
      </c>
      <c r="G44" s="13">
        <f t="shared" si="0"/>
        <v>0</v>
      </c>
    </row>
    <row r="45" ht="15.75">
      <c r="G45" s="13">
        <f t="shared" si="0"/>
        <v>0</v>
      </c>
    </row>
    <row r="46" spans="2:7" ht="94.5">
      <c r="B46" s="12" t="s">
        <v>69</v>
      </c>
      <c r="C46" s="28" t="s">
        <v>323</v>
      </c>
      <c r="G46" s="13">
        <f t="shared" si="0"/>
        <v>0</v>
      </c>
    </row>
    <row r="47" spans="4:7" ht="15.75">
      <c r="D47" s="20" t="s">
        <v>102</v>
      </c>
      <c r="E47" s="13">
        <v>17</v>
      </c>
      <c r="G47" s="13">
        <f t="shared" si="0"/>
        <v>0</v>
      </c>
    </row>
    <row r="48" ht="15.75">
      <c r="G48" s="13">
        <f t="shared" si="0"/>
        <v>0</v>
      </c>
    </row>
    <row r="49" spans="2:7" ht="192">
      <c r="B49" s="12" t="s">
        <v>70</v>
      </c>
      <c r="C49" s="28" t="s">
        <v>324</v>
      </c>
      <c r="G49" s="13">
        <f t="shared" si="0"/>
        <v>0</v>
      </c>
    </row>
    <row r="50" spans="4:7" ht="15.75">
      <c r="D50" s="20" t="s">
        <v>102</v>
      </c>
      <c r="E50" s="13">
        <v>2</v>
      </c>
      <c r="G50" s="13">
        <f t="shared" si="0"/>
        <v>0</v>
      </c>
    </row>
    <row r="51" ht="15.75">
      <c r="G51" s="13">
        <f t="shared" si="0"/>
        <v>0</v>
      </c>
    </row>
    <row r="52" spans="2:7" ht="192">
      <c r="B52" s="12" t="s">
        <v>71</v>
      </c>
      <c r="C52" s="28" t="s">
        <v>325</v>
      </c>
      <c r="G52" s="13">
        <f t="shared" si="0"/>
        <v>0</v>
      </c>
    </row>
    <row r="53" spans="4:7" ht="15.75">
      <c r="D53" s="20" t="s">
        <v>102</v>
      </c>
      <c r="E53" s="13">
        <v>4</v>
      </c>
      <c r="G53" s="13">
        <f t="shared" si="0"/>
        <v>0</v>
      </c>
    </row>
    <row r="54" ht="15.75">
      <c r="G54" s="13">
        <f t="shared" si="0"/>
        <v>0</v>
      </c>
    </row>
    <row r="55" spans="2:7" ht="173.25">
      <c r="B55" s="12" t="s">
        <v>72</v>
      </c>
      <c r="C55" s="28" t="s">
        <v>326</v>
      </c>
      <c r="G55" s="13">
        <f t="shared" si="0"/>
        <v>0</v>
      </c>
    </row>
    <row r="56" spans="4:7" ht="15.75">
      <c r="D56" s="20" t="s">
        <v>102</v>
      </c>
      <c r="E56" s="13">
        <v>3</v>
      </c>
      <c r="G56" s="13">
        <f t="shared" si="0"/>
        <v>0</v>
      </c>
    </row>
    <row r="57" ht="15.75">
      <c r="G57" s="13">
        <f t="shared" si="0"/>
        <v>0</v>
      </c>
    </row>
    <row r="58" spans="2:7" ht="141.75">
      <c r="B58" s="12" t="s">
        <v>73</v>
      </c>
      <c r="C58" s="28" t="s">
        <v>327</v>
      </c>
      <c r="G58" s="13">
        <f t="shared" si="0"/>
        <v>0</v>
      </c>
    </row>
    <row r="59" spans="4:7" ht="15.75">
      <c r="D59" s="20" t="s">
        <v>102</v>
      </c>
      <c r="E59" s="13">
        <v>1</v>
      </c>
      <c r="G59" s="13">
        <f t="shared" si="0"/>
        <v>0</v>
      </c>
    </row>
    <row r="60" ht="15.75">
      <c r="G60" s="13">
        <f t="shared" si="0"/>
        <v>0</v>
      </c>
    </row>
    <row r="61" spans="2:7" ht="189">
      <c r="B61" s="12" t="s">
        <v>74</v>
      </c>
      <c r="C61" s="28" t="s">
        <v>328</v>
      </c>
      <c r="G61" s="13">
        <f t="shared" si="0"/>
        <v>0</v>
      </c>
    </row>
    <row r="62" spans="4:7" ht="15.75">
      <c r="D62" s="20" t="s">
        <v>102</v>
      </c>
      <c r="E62" s="13">
        <v>4</v>
      </c>
      <c r="G62" s="13">
        <f t="shared" si="0"/>
        <v>0</v>
      </c>
    </row>
    <row r="63" ht="15.75">
      <c r="G63" s="13">
        <f t="shared" si="0"/>
        <v>0</v>
      </c>
    </row>
    <row r="64" spans="2:7" ht="173.25">
      <c r="B64" s="12" t="s">
        <v>75</v>
      </c>
      <c r="C64" s="28" t="s">
        <v>329</v>
      </c>
      <c r="G64" s="13">
        <f t="shared" si="0"/>
        <v>0</v>
      </c>
    </row>
    <row r="65" spans="4:7" ht="15.75">
      <c r="D65" s="20" t="s">
        <v>102</v>
      </c>
      <c r="E65" s="13">
        <v>2</v>
      </c>
      <c r="G65" s="13">
        <f t="shared" si="0"/>
        <v>0</v>
      </c>
    </row>
    <row r="66" ht="15.75">
      <c r="G66" s="13">
        <f t="shared" si="0"/>
        <v>0</v>
      </c>
    </row>
    <row r="67" spans="2:7" ht="110.25">
      <c r="B67" s="12" t="s">
        <v>76</v>
      </c>
      <c r="C67" s="28" t="s">
        <v>330</v>
      </c>
      <c r="G67" s="13">
        <f t="shared" si="0"/>
        <v>0</v>
      </c>
    </row>
    <row r="68" spans="4:7" ht="15.75">
      <c r="D68" s="20" t="s">
        <v>102</v>
      </c>
      <c r="E68" s="13">
        <v>3</v>
      </c>
      <c r="G68" s="13">
        <f t="shared" si="0"/>
        <v>0</v>
      </c>
    </row>
    <row r="69" ht="15.75">
      <c r="G69" s="13">
        <f t="shared" si="0"/>
        <v>0</v>
      </c>
    </row>
    <row r="70" spans="2:7" ht="157.5">
      <c r="B70" s="12" t="s">
        <v>77</v>
      </c>
      <c r="C70" s="28" t="s">
        <v>340</v>
      </c>
      <c r="G70" s="13">
        <f t="shared" si="0"/>
        <v>0</v>
      </c>
    </row>
    <row r="71" spans="4:7" ht="15.75">
      <c r="D71" s="20" t="s">
        <v>102</v>
      </c>
      <c r="E71" s="13">
        <v>1</v>
      </c>
      <c r="G71" s="13">
        <f t="shared" si="0"/>
        <v>0</v>
      </c>
    </row>
    <row r="72" ht="15.75">
      <c r="G72" s="13">
        <f t="shared" si="0"/>
        <v>0</v>
      </c>
    </row>
    <row r="73" spans="2:7" ht="157.5">
      <c r="B73" s="12" t="s">
        <v>78</v>
      </c>
      <c r="C73" s="28" t="s">
        <v>341</v>
      </c>
      <c r="G73" s="13">
        <f t="shared" si="0"/>
        <v>0</v>
      </c>
    </row>
    <row r="74" spans="4:7" ht="15.75">
      <c r="D74" s="20" t="s">
        <v>102</v>
      </c>
      <c r="E74" s="13">
        <v>1</v>
      </c>
      <c r="G74" s="13">
        <f t="shared" si="0"/>
        <v>0</v>
      </c>
    </row>
    <row r="75" ht="15.75">
      <c r="G75" s="13">
        <f t="shared" si="0"/>
        <v>0</v>
      </c>
    </row>
    <row r="76" spans="2:7" ht="94.5">
      <c r="B76" s="12" t="s">
        <v>79</v>
      </c>
      <c r="C76" s="28" t="s">
        <v>342</v>
      </c>
      <c r="G76" s="13">
        <f t="shared" si="0"/>
        <v>0</v>
      </c>
    </row>
    <row r="77" spans="4:7" ht="15.75">
      <c r="D77" s="20" t="s">
        <v>102</v>
      </c>
      <c r="E77" s="13">
        <v>1</v>
      </c>
      <c r="G77" s="13">
        <f t="shared" si="0"/>
        <v>0</v>
      </c>
    </row>
    <row r="78" ht="15.75">
      <c r="G78" s="13">
        <f t="shared" si="0"/>
        <v>0</v>
      </c>
    </row>
    <row r="79" spans="2:7" ht="94.5">
      <c r="B79" s="12" t="s">
        <v>80</v>
      </c>
      <c r="C79" s="28" t="s">
        <v>343</v>
      </c>
      <c r="G79" s="13">
        <f t="shared" si="0"/>
        <v>0</v>
      </c>
    </row>
    <row r="80" spans="4:7" ht="15.75">
      <c r="D80" s="20" t="s">
        <v>102</v>
      </c>
      <c r="E80" s="13">
        <v>1</v>
      </c>
      <c r="G80" s="13">
        <f t="shared" si="0"/>
        <v>0</v>
      </c>
    </row>
    <row r="81" ht="36" customHeight="1">
      <c r="G81" s="13">
        <f t="shared" si="0"/>
        <v>0</v>
      </c>
    </row>
    <row r="82" spans="2:7" ht="126">
      <c r="B82" s="12" t="s">
        <v>132</v>
      </c>
      <c r="C82" s="28" t="s">
        <v>344</v>
      </c>
      <c r="G82" s="13">
        <f aca="true" t="shared" si="1" ref="G82:G101">E82*F82</f>
        <v>0</v>
      </c>
    </row>
    <row r="83" spans="4:7" ht="15.75">
      <c r="D83" s="20" t="s">
        <v>102</v>
      </c>
      <c r="E83" s="13">
        <v>1</v>
      </c>
      <c r="G83" s="13">
        <f t="shared" si="1"/>
        <v>0</v>
      </c>
    </row>
    <row r="84" ht="15.75">
      <c r="G84" s="13">
        <f t="shared" si="1"/>
        <v>0</v>
      </c>
    </row>
    <row r="85" spans="2:7" ht="78.75">
      <c r="B85" s="12" t="s">
        <v>194</v>
      </c>
      <c r="C85" s="28" t="s">
        <v>345</v>
      </c>
      <c r="G85" s="13">
        <f t="shared" si="1"/>
        <v>0</v>
      </c>
    </row>
    <row r="86" spans="4:7" ht="15.75">
      <c r="D86" s="20" t="s">
        <v>102</v>
      </c>
      <c r="E86" s="13">
        <v>11</v>
      </c>
      <c r="G86" s="13">
        <f t="shared" si="1"/>
        <v>0</v>
      </c>
    </row>
    <row r="87" ht="15.75">
      <c r="G87" s="13">
        <f t="shared" si="1"/>
        <v>0</v>
      </c>
    </row>
    <row r="88" spans="2:7" ht="78.75">
      <c r="B88" s="12" t="s">
        <v>231</v>
      </c>
      <c r="C88" s="28" t="s">
        <v>346</v>
      </c>
      <c r="G88" s="13">
        <f t="shared" si="1"/>
        <v>0</v>
      </c>
    </row>
    <row r="89" spans="4:7" ht="15.75">
      <c r="D89" s="20" t="s">
        <v>102</v>
      </c>
      <c r="E89" s="13">
        <v>5</v>
      </c>
      <c r="G89" s="13">
        <f t="shared" si="1"/>
        <v>0</v>
      </c>
    </row>
    <row r="90" ht="15.75">
      <c r="G90" s="13">
        <f t="shared" si="1"/>
        <v>0</v>
      </c>
    </row>
    <row r="91" spans="2:7" ht="63">
      <c r="B91" s="12" t="s">
        <v>232</v>
      </c>
      <c r="C91" s="28" t="s">
        <v>347</v>
      </c>
      <c r="G91" s="13">
        <f t="shared" si="1"/>
        <v>0</v>
      </c>
    </row>
    <row r="92" spans="4:7" ht="15.75">
      <c r="D92" s="20" t="s">
        <v>102</v>
      </c>
      <c r="E92" s="13">
        <v>1</v>
      </c>
      <c r="G92" s="13">
        <f t="shared" si="1"/>
        <v>0</v>
      </c>
    </row>
    <row r="93" ht="15.75">
      <c r="G93" s="13">
        <f t="shared" si="1"/>
        <v>0</v>
      </c>
    </row>
    <row r="94" spans="2:7" ht="94.5">
      <c r="B94" s="12" t="s">
        <v>233</v>
      </c>
      <c r="C94" s="28" t="s">
        <v>348</v>
      </c>
      <c r="G94" s="13">
        <f t="shared" si="1"/>
        <v>0</v>
      </c>
    </row>
    <row r="95" spans="4:7" ht="15.75">
      <c r="D95" s="20" t="s">
        <v>102</v>
      </c>
      <c r="E95" s="13">
        <v>6</v>
      </c>
      <c r="G95" s="13">
        <f t="shared" si="1"/>
        <v>0</v>
      </c>
    </row>
    <row r="96" ht="15.75">
      <c r="G96" s="13">
        <f t="shared" si="1"/>
        <v>0</v>
      </c>
    </row>
    <row r="97" spans="2:7" ht="78.75">
      <c r="B97" s="12" t="s">
        <v>234</v>
      </c>
      <c r="C97" s="28" t="s">
        <v>349</v>
      </c>
      <c r="G97" s="13">
        <f t="shared" si="1"/>
        <v>0</v>
      </c>
    </row>
    <row r="98" spans="4:7" ht="15.75">
      <c r="D98" s="20" t="s">
        <v>102</v>
      </c>
      <c r="E98" s="13">
        <v>4</v>
      </c>
      <c r="G98" s="13">
        <f t="shared" si="1"/>
        <v>0</v>
      </c>
    </row>
    <row r="99" ht="15.75">
      <c r="G99" s="13">
        <f t="shared" si="1"/>
        <v>0</v>
      </c>
    </row>
    <row r="100" spans="2:7" ht="78.75">
      <c r="B100" s="12" t="s">
        <v>235</v>
      </c>
      <c r="C100" s="28" t="s">
        <v>350</v>
      </c>
      <c r="G100" s="13">
        <f t="shared" si="1"/>
        <v>0</v>
      </c>
    </row>
    <row r="101" spans="4:7" ht="15.75">
      <c r="D101" s="20" t="s">
        <v>102</v>
      </c>
      <c r="E101" s="13">
        <v>2</v>
      </c>
      <c r="G101" s="13">
        <f t="shared" si="1"/>
        <v>0</v>
      </c>
    </row>
    <row r="102" ht="15.75">
      <c r="G102" s="13">
        <f>E102*F102</f>
        <v>0</v>
      </c>
    </row>
    <row r="103" spans="3:7" ht="16.5" thickBot="1">
      <c r="C103" s="54" t="s">
        <v>59</v>
      </c>
      <c r="D103" s="55"/>
      <c r="E103" s="56"/>
      <c r="F103" s="56"/>
      <c r="G103" s="56">
        <f>SUM(G15:G102)</f>
        <v>0</v>
      </c>
    </row>
    <row r="104" ht="16.5" thickTop="1"/>
  </sheetData>
  <sheetProtection password="CC5F" sheet="1"/>
  <protectedRanges>
    <protectedRange sqref="F16:F102" name="Obseg1"/>
  </protectedRanges>
  <mergeCells count="9">
    <mergeCell ref="C11:G11"/>
    <mergeCell ref="C12:G12"/>
    <mergeCell ref="C13:G13"/>
    <mergeCell ref="C4:F4"/>
    <mergeCell ref="C6:G6"/>
    <mergeCell ref="C7:G7"/>
    <mergeCell ref="C8:G8"/>
    <mergeCell ref="C9:G9"/>
    <mergeCell ref="C10:G10"/>
  </mergeCells>
  <printOptions/>
  <pageMargins left="0.984251968503937" right="0.5905511811023622" top="0.7874015748031497" bottom="0.5905511811023622" header="0" footer="0"/>
  <pageSetup horizontalDpi="300" verticalDpi="300" orientation="portrait" paperSize="9" r:id="rId1"/>
  <headerFooter alignWithMargins="0">
    <oddHeader>&amp;C&amp;F</oddHeader>
    <oddFooter>&amp;C&amp;A&amp;Rstran:&amp;P</oddFooter>
  </headerFooter>
</worksheet>
</file>

<file path=xl/worksheets/sheet13.xml><?xml version="1.0" encoding="utf-8"?>
<worksheet xmlns="http://schemas.openxmlformats.org/spreadsheetml/2006/main" xmlns:r="http://schemas.openxmlformats.org/officeDocument/2006/relationships">
  <dimension ref="B1:G82"/>
  <sheetViews>
    <sheetView showZeros="0" zoomScalePageLayoutView="0" workbookViewId="0" topLeftCell="B38">
      <selection activeCell="F44" sqref="F44"/>
    </sheetView>
  </sheetViews>
  <sheetFormatPr defaultColWidth="9.00390625" defaultRowHeight="12.75"/>
  <cols>
    <col min="1" max="1" width="2.00390625" style="10" hidden="1" customWidth="1"/>
    <col min="2" max="2" width="5.00390625" style="12" customWidth="1"/>
    <col min="3" max="3" width="37.75390625" style="28" customWidth="1"/>
    <col min="4" max="4" width="4.875" style="20" customWidth="1"/>
    <col min="5" max="5" width="10.25390625" style="13" customWidth="1"/>
    <col min="6" max="6" width="12.375" style="13" customWidth="1"/>
    <col min="7" max="7" width="16.625" style="13" customWidth="1"/>
    <col min="8" max="16384" width="9.125" style="10" customWidth="1"/>
  </cols>
  <sheetData>
    <row r="1" spans="3:5" ht="15.75">
      <c r="C1" s="51"/>
      <c r="D1" s="21"/>
      <c r="E1" s="22"/>
    </row>
    <row r="2" ht="15.75">
      <c r="C2" s="52"/>
    </row>
    <row r="3" ht="15.75">
      <c r="B3" s="14"/>
    </row>
    <row r="4" spans="2:7" ht="19.5">
      <c r="B4" s="66" t="s">
        <v>87</v>
      </c>
      <c r="C4" s="114" t="s">
        <v>64</v>
      </c>
      <c r="D4" s="114"/>
      <c r="E4" s="114"/>
      <c r="F4" s="114"/>
      <c r="G4" s="67"/>
    </row>
    <row r="6" spans="3:7" ht="34.5" customHeight="1">
      <c r="C6" s="141" t="s">
        <v>401</v>
      </c>
      <c r="D6" s="141"/>
      <c r="E6" s="141"/>
      <c r="F6" s="141"/>
      <c r="G6" s="141"/>
    </row>
    <row r="7" spans="3:7" ht="31.5" customHeight="1">
      <c r="C7" s="141" t="s">
        <v>402</v>
      </c>
      <c r="D7" s="141"/>
      <c r="E7" s="141"/>
      <c r="F7" s="141"/>
      <c r="G7" s="141"/>
    </row>
    <row r="8" spans="3:7" ht="30" customHeight="1">
      <c r="C8" s="141" t="s">
        <v>403</v>
      </c>
      <c r="D8" s="141"/>
      <c r="E8" s="141"/>
      <c r="F8" s="141"/>
      <c r="G8" s="141"/>
    </row>
    <row r="9" spans="6:7" ht="15.75">
      <c r="F9" s="13" t="s">
        <v>442</v>
      </c>
      <c r="G9" s="13" t="s">
        <v>443</v>
      </c>
    </row>
    <row r="10" spans="2:7" ht="31.5">
      <c r="B10" s="12" t="s">
        <v>89</v>
      </c>
      <c r="C10" s="11" t="s">
        <v>53</v>
      </c>
      <c r="G10" s="13">
        <f>E10*F10</f>
        <v>0</v>
      </c>
    </row>
    <row r="11" spans="3:7" ht="15.75">
      <c r="C11" s="11"/>
      <c r="D11" s="20" t="s">
        <v>100</v>
      </c>
      <c r="E11" s="13">
        <v>10.8</v>
      </c>
      <c r="G11" s="13">
        <f>E11*F11</f>
        <v>0</v>
      </c>
    </row>
    <row r="12" spans="3:7" ht="15.75">
      <c r="C12" s="11"/>
      <c r="G12" s="13">
        <f aca="true" t="shared" si="0" ref="G12:G44">E12*F12</f>
        <v>0</v>
      </c>
    </row>
    <row r="13" spans="2:7" ht="78.75">
      <c r="B13" s="12" t="s">
        <v>90</v>
      </c>
      <c r="C13" s="11" t="s">
        <v>113</v>
      </c>
      <c r="G13" s="13">
        <f t="shared" si="0"/>
        <v>0</v>
      </c>
    </row>
    <row r="14" spans="3:7" ht="15.75">
      <c r="C14" s="11"/>
      <c r="D14" s="20" t="s">
        <v>100</v>
      </c>
      <c r="E14" s="13">
        <v>5.2</v>
      </c>
      <c r="G14" s="13">
        <f t="shared" si="0"/>
        <v>0</v>
      </c>
    </row>
    <row r="15" ht="15.75">
      <c r="C15" s="11"/>
    </row>
    <row r="16" spans="2:3" ht="47.25">
      <c r="B16" s="12" t="s">
        <v>91</v>
      </c>
      <c r="C16" s="11" t="s">
        <v>351</v>
      </c>
    </row>
    <row r="17" spans="3:7" ht="15.75">
      <c r="C17" s="11"/>
      <c r="D17" s="20" t="s">
        <v>100</v>
      </c>
      <c r="E17" s="13">
        <v>29.6</v>
      </c>
      <c r="G17" s="13">
        <f t="shared" si="0"/>
        <v>0</v>
      </c>
    </row>
    <row r="18" spans="3:7" ht="15.75">
      <c r="C18" s="11"/>
      <c r="G18" s="13">
        <f t="shared" si="0"/>
        <v>0</v>
      </c>
    </row>
    <row r="19" spans="2:7" ht="63">
      <c r="B19" s="12" t="s">
        <v>92</v>
      </c>
      <c r="C19" s="11" t="s">
        <v>353</v>
      </c>
      <c r="G19" s="13">
        <f t="shared" si="0"/>
        <v>0</v>
      </c>
    </row>
    <row r="20" spans="3:7" ht="15.75">
      <c r="C20" s="11"/>
      <c r="D20" s="20" t="s">
        <v>100</v>
      </c>
      <c r="E20" s="13">
        <v>174</v>
      </c>
      <c r="G20" s="13">
        <f t="shared" si="0"/>
        <v>0</v>
      </c>
    </row>
    <row r="21" spans="3:7" ht="15.75">
      <c r="C21" s="11"/>
      <c r="G21" s="13">
        <f t="shared" si="0"/>
        <v>0</v>
      </c>
    </row>
    <row r="22" spans="2:7" ht="63">
      <c r="B22" s="12" t="s">
        <v>93</v>
      </c>
      <c r="C22" s="11" t="s">
        <v>354</v>
      </c>
      <c r="G22" s="13">
        <f t="shared" si="0"/>
        <v>0</v>
      </c>
    </row>
    <row r="23" spans="3:7" ht="15.75">
      <c r="C23" s="11"/>
      <c r="D23" s="20" t="s">
        <v>100</v>
      </c>
      <c r="E23" s="13">
        <v>32</v>
      </c>
      <c r="G23" s="13">
        <f t="shared" si="0"/>
        <v>0</v>
      </c>
    </row>
    <row r="24" ht="15.75">
      <c r="C24" s="11"/>
    </row>
    <row r="25" spans="2:7" ht="47.25">
      <c r="B25" s="12" t="s">
        <v>94</v>
      </c>
      <c r="C25" s="11" t="s">
        <v>114</v>
      </c>
      <c r="G25" s="13">
        <f t="shared" si="0"/>
        <v>0</v>
      </c>
    </row>
    <row r="26" spans="3:7" ht="15.75">
      <c r="C26" s="11"/>
      <c r="D26" s="20" t="s">
        <v>98</v>
      </c>
      <c r="E26" s="13">
        <v>154</v>
      </c>
      <c r="G26" s="13">
        <f t="shared" si="0"/>
        <v>0</v>
      </c>
    </row>
    <row r="27" spans="3:7" ht="15.75">
      <c r="C27" s="11"/>
      <c r="G27" s="13">
        <f t="shared" si="0"/>
        <v>0</v>
      </c>
    </row>
    <row r="28" spans="2:7" ht="31.5">
      <c r="B28" s="12" t="s">
        <v>95</v>
      </c>
      <c r="C28" s="28" t="s">
        <v>115</v>
      </c>
      <c r="G28" s="13">
        <f t="shared" si="0"/>
        <v>0</v>
      </c>
    </row>
    <row r="29" spans="4:7" ht="15.75">
      <c r="D29" s="20" t="s">
        <v>98</v>
      </c>
      <c r="E29" s="13">
        <v>68</v>
      </c>
      <c r="G29" s="13">
        <f t="shared" si="0"/>
        <v>0</v>
      </c>
    </row>
    <row r="30" ht="15.75">
      <c r="G30" s="13">
        <f t="shared" si="0"/>
        <v>0</v>
      </c>
    </row>
    <row r="31" spans="2:7" ht="173.25">
      <c r="B31" s="12" t="s">
        <v>96</v>
      </c>
      <c r="C31" s="28" t="s">
        <v>334</v>
      </c>
      <c r="G31" s="13">
        <f t="shared" si="0"/>
        <v>0</v>
      </c>
    </row>
    <row r="32" spans="4:7" ht="15.75">
      <c r="D32" s="20" t="s">
        <v>100</v>
      </c>
      <c r="E32" s="13">
        <v>190</v>
      </c>
      <c r="G32" s="13">
        <f t="shared" si="0"/>
        <v>0</v>
      </c>
    </row>
    <row r="33" ht="15.75">
      <c r="G33" s="13">
        <f t="shared" si="0"/>
        <v>0</v>
      </c>
    </row>
    <row r="34" spans="2:7" ht="157.5">
      <c r="B34" s="12" t="s">
        <v>97</v>
      </c>
      <c r="C34" s="28" t="s">
        <v>335</v>
      </c>
      <c r="G34" s="13">
        <f t="shared" si="0"/>
        <v>0</v>
      </c>
    </row>
    <row r="35" spans="4:7" ht="15.75">
      <c r="D35" s="20" t="s">
        <v>100</v>
      </c>
      <c r="E35" s="13">
        <v>50</v>
      </c>
      <c r="G35" s="13">
        <f t="shared" si="0"/>
        <v>0</v>
      </c>
    </row>
    <row r="36" ht="15.75">
      <c r="G36" s="13">
        <f t="shared" si="0"/>
        <v>0</v>
      </c>
    </row>
    <row r="37" spans="2:7" ht="78.75">
      <c r="B37" s="12" t="s">
        <v>68</v>
      </c>
      <c r="C37" s="28" t="s">
        <v>27</v>
      </c>
      <c r="G37" s="13">
        <f t="shared" si="0"/>
        <v>0</v>
      </c>
    </row>
    <row r="38" spans="4:7" ht="15.75">
      <c r="D38" s="20" t="s">
        <v>100</v>
      </c>
      <c r="E38" s="13">
        <v>96</v>
      </c>
      <c r="G38" s="13">
        <f t="shared" si="0"/>
        <v>0</v>
      </c>
    </row>
    <row r="39" ht="15.75">
      <c r="G39" s="13">
        <f t="shared" si="0"/>
        <v>0</v>
      </c>
    </row>
    <row r="40" spans="2:7" ht="204.75">
      <c r="B40" s="12" t="s">
        <v>69</v>
      </c>
      <c r="C40" s="28" t="s">
        <v>28</v>
      </c>
      <c r="G40" s="13">
        <f t="shared" si="0"/>
        <v>0</v>
      </c>
    </row>
    <row r="41" spans="4:7" ht="15.75">
      <c r="D41" s="20" t="s">
        <v>100</v>
      </c>
      <c r="E41" s="13">
        <v>156</v>
      </c>
      <c r="G41" s="13">
        <f t="shared" si="0"/>
        <v>0</v>
      </c>
    </row>
    <row r="42" ht="15.75">
      <c r="G42" s="13">
        <f t="shared" si="0"/>
        <v>0</v>
      </c>
    </row>
    <row r="43" spans="2:7" ht="110.25">
      <c r="B43" s="12" t="s">
        <v>70</v>
      </c>
      <c r="C43" s="28" t="s">
        <v>29</v>
      </c>
      <c r="G43" s="13">
        <f t="shared" si="0"/>
        <v>0</v>
      </c>
    </row>
    <row r="44" spans="4:7" ht="15.75">
      <c r="D44" s="20" t="s">
        <v>100</v>
      </c>
      <c r="E44" s="13">
        <v>54</v>
      </c>
      <c r="G44" s="13">
        <f t="shared" si="0"/>
        <v>0</v>
      </c>
    </row>
    <row r="45" ht="15.75">
      <c r="C45" s="11"/>
    </row>
    <row r="46" spans="3:7" ht="16.5" thickBot="1">
      <c r="C46" s="54" t="s">
        <v>65</v>
      </c>
      <c r="D46" s="55"/>
      <c r="E46" s="56"/>
      <c r="F46" s="56"/>
      <c r="G46" s="56">
        <f>SUM(G10:G45)</f>
        <v>0</v>
      </c>
    </row>
    <row r="47" ht="16.5" thickTop="1"/>
    <row r="48" ht="15.75">
      <c r="C48" s="53"/>
    </row>
    <row r="58" spans="3:7" ht="15.75">
      <c r="C58" s="53"/>
      <c r="F58" s="38"/>
      <c r="G58" s="38"/>
    </row>
    <row r="62" ht="15.75">
      <c r="C62" s="53"/>
    </row>
    <row r="82" spans="5:7" ht="15.75">
      <c r="E82" s="38"/>
      <c r="F82" s="39"/>
      <c r="G82" s="39"/>
    </row>
  </sheetData>
  <sheetProtection password="CC5F" sheet="1"/>
  <protectedRanges>
    <protectedRange sqref="F10:F45" name="Obseg1"/>
  </protectedRanges>
  <mergeCells count="4">
    <mergeCell ref="C4:F4"/>
    <mergeCell ref="C6:G6"/>
    <mergeCell ref="C7:G7"/>
    <mergeCell ref="C8:G8"/>
  </mergeCells>
  <printOptions/>
  <pageMargins left="0.984251968503937" right="0.5905511811023622" top="0.7874015748031497" bottom="0.5905511811023622" header="0" footer="0"/>
  <pageSetup horizontalDpi="300" verticalDpi="300" orientation="portrait" paperSize="9" r:id="rId1"/>
  <headerFooter alignWithMargins="0">
    <oddHeader>&amp;C&amp;F</oddHeader>
    <oddFooter>&amp;C&amp;A&amp;Rstran:&amp;P</oddFooter>
  </headerFooter>
</worksheet>
</file>

<file path=xl/worksheets/sheet14.xml><?xml version="1.0" encoding="utf-8"?>
<worksheet xmlns="http://schemas.openxmlformats.org/spreadsheetml/2006/main" xmlns:r="http://schemas.openxmlformats.org/officeDocument/2006/relationships">
  <dimension ref="B1:G72"/>
  <sheetViews>
    <sheetView showZeros="0" zoomScalePageLayoutView="0" workbookViewId="0" topLeftCell="B47">
      <selection activeCell="F54" sqref="F54"/>
    </sheetView>
  </sheetViews>
  <sheetFormatPr defaultColWidth="9.00390625" defaultRowHeight="12.75"/>
  <cols>
    <col min="1" max="1" width="2.00390625" style="10" hidden="1" customWidth="1"/>
    <col min="2" max="2" width="3.875" style="12" customWidth="1"/>
    <col min="3" max="3" width="38.875" style="28" customWidth="1"/>
    <col min="4" max="4" width="4.875" style="20" customWidth="1"/>
    <col min="5" max="5" width="10.25390625" style="13" customWidth="1"/>
    <col min="6" max="6" width="12.375" style="13" customWidth="1"/>
    <col min="7" max="7" width="16.375" style="13" customWidth="1"/>
    <col min="8" max="16384" width="9.125" style="10" customWidth="1"/>
  </cols>
  <sheetData>
    <row r="1" spans="3:5" ht="15.75">
      <c r="C1" s="51"/>
      <c r="D1" s="21"/>
      <c r="E1" s="22"/>
    </row>
    <row r="2" ht="15.75">
      <c r="B2" s="14"/>
    </row>
    <row r="3" ht="15.75">
      <c r="B3" s="14"/>
    </row>
    <row r="4" spans="2:7" ht="19.5">
      <c r="B4" s="66" t="s">
        <v>195</v>
      </c>
      <c r="C4" s="114" t="s">
        <v>60</v>
      </c>
      <c r="D4" s="114"/>
      <c r="E4" s="114"/>
      <c r="F4" s="114"/>
      <c r="G4" s="67"/>
    </row>
    <row r="6" spans="3:7" ht="30" customHeight="1">
      <c r="C6" s="146" t="s">
        <v>419</v>
      </c>
      <c r="D6" s="146"/>
      <c r="E6" s="146"/>
      <c r="F6" s="146"/>
      <c r="G6" s="146"/>
    </row>
    <row r="7" spans="3:7" ht="47.25" customHeight="1">
      <c r="C7" s="145" t="s">
        <v>420</v>
      </c>
      <c r="D7" s="145"/>
      <c r="E7" s="145"/>
      <c r="F7" s="145"/>
      <c r="G7" s="145"/>
    </row>
    <row r="8" spans="3:7" ht="18" customHeight="1">
      <c r="C8" s="140" t="s">
        <v>404</v>
      </c>
      <c r="D8" s="140"/>
      <c r="E8" s="140"/>
      <c r="F8" s="140"/>
      <c r="G8" s="140"/>
    </row>
    <row r="9" spans="3:7" ht="43.5" customHeight="1">
      <c r="C9" s="140" t="s">
        <v>405</v>
      </c>
      <c r="D9" s="140"/>
      <c r="E9" s="140"/>
      <c r="F9" s="140"/>
      <c r="G9" s="140"/>
    </row>
    <row r="10" spans="3:7" ht="33" customHeight="1">
      <c r="C10" s="140" t="s">
        <v>406</v>
      </c>
      <c r="D10" s="140"/>
      <c r="E10" s="140"/>
      <c r="F10" s="140"/>
      <c r="G10" s="140"/>
    </row>
    <row r="11" spans="3:7" ht="58.5" customHeight="1">
      <c r="C11" s="145" t="s">
        <v>407</v>
      </c>
      <c r="D11" s="145"/>
      <c r="E11" s="145"/>
      <c r="F11" s="145"/>
      <c r="G11" s="145"/>
    </row>
    <row r="13" spans="2:7" ht="15.75">
      <c r="B13" s="15"/>
      <c r="E13" s="29"/>
      <c r="F13" s="30" t="s">
        <v>444</v>
      </c>
      <c r="G13" s="30"/>
    </row>
    <row r="14" spans="2:7" ht="31.5">
      <c r="B14" s="15" t="s">
        <v>89</v>
      </c>
      <c r="C14" s="28" t="s">
        <v>58</v>
      </c>
      <c r="F14" s="13" t="s">
        <v>442</v>
      </c>
      <c r="G14" s="13" t="s">
        <v>443</v>
      </c>
    </row>
    <row r="15" spans="2:7" ht="15.75">
      <c r="B15" s="15"/>
      <c r="D15" s="20" t="s">
        <v>100</v>
      </c>
      <c r="E15" s="13">
        <v>263</v>
      </c>
      <c r="G15" s="13">
        <f>E15*F15</f>
        <v>0</v>
      </c>
    </row>
    <row r="16" spans="2:7" ht="15.75">
      <c r="B16" s="15"/>
      <c r="E16" s="29"/>
      <c r="F16" s="30"/>
      <c r="G16" s="30"/>
    </row>
    <row r="17" spans="2:7" ht="47.25">
      <c r="B17" s="12" t="s">
        <v>90</v>
      </c>
      <c r="C17" s="28" t="s">
        <v>116</v>
      </c>
      <c r="G17" s="13">
        <f aca="true" t="shared" si="0" ref="G17:G55">E17*F17</f>
        <v>0</v>
      </c>
    </row>
    <row r="18" spans="4:7" ht="15.75">
      <c r="D18" s="20" t="s">
        <v>100</v>
      </c>
      <c r="E18" s="13">
        <v>40</v>
      </c>
      <c r="G18" s="13">
        <f t="shared" si="0"/>
        <v>0</v>
      </c>
    </row>
    <row r="19" ht="15.75">
      <c r="G19" s="13">
        <f t="shared" si="0"/>
        <v>0</v>
      </c>
    </row>
    <row r="20" spans="2:7" ht="47.25">
      <c r="B20" s="15" t="s">
        <v>91</v>
      </c>
      <c r="C20" s="28" t="s">
        <v>352</v>
      </c>
      <c r="G20" s="13">
        <f t="shared" si="0"/>
        <v>0</v>
      </c>
    </row>
    <row r="21" spans="2:7" ht="15.75">
      <c r="B21" s="15"/>
      <c r="D21" s="20" t="s">
        <v>100</v>
      </c>
      <c r="E21" s="13">
        <v>1564</v>
      </c>
      <c r="G21" s="13">
        <f t="shared" si="0"/>
        <v>0</v>
      </c>
    </row>
    <row r="22" spans="2:7" ht="15.75">
      <c r="B22" s="15"/>
      <c r="G22" s="13">
        <f t="shared" si="0"/>
        <v>0</v>
      </c>
    </row>
    <row r="23" spans="2:7" ht="31.5">
      <c r="B23" s="12" t="s">
        <v>92</v>
      </c>
      <c r="C23" s="28" t="s">
        <v>355</v>
      </c>
      <c r="G23" s="13">
        <f t="shared" si="0"/>
        <v>0</v>
      </c>
    </row>
    <row r="24" spans="3:7" ht="15.75">
      <c r="C24" s="15"/>
      <c r="D24" s="20" t="s">
        <v>100</v>
      </c>
      <c r="E24" s="13">
        <v>1620</v>
      </c>
      <c r="G24" s="13">
        <f t="shared" si="0"/>
        <v>0</v>
      </c>
    </row>
    <row r="25" spans="3:7" ht="15.75">
      <c r="C25" s="15"/>
      <c r="G25" s="13">
        <f t="shared" si="0"/>
        <v>0</v>
      </c>
    </row>
    <row r="26" spans="2:7" ht="47.25">
      <c r="B26" s="15" t="s">
        <v>93</v>
      </c>
      <c r="C26" s="28" t="s">
        <v>356</v>
      </c>
      <c r="G26" s="13">
        <f t="shared" si="0"/>
        <v>0</v>
      </c>
    </row>
    <row r="27" spans="2:7" ht="15.75">
      <c r="B27" s="15"/>
      <c r="D27" s="20" t="s">
        <v>100</v>
      </c>
      <c r="E27" s="13">
        <v>518</v>
      </c>
      <c r="G27" s="13">
        <f t="shared" si="0"/>
        <v>0</v>
      </c>
    </row>
    <row r="28" spans="2:7" ht="15.75">
      <c r="B28" s="15"/>
      <c r="C28" s="15"/>
      <c r="G28" s="13">
        <f t="shared" si="0"/>
        <v>0</v>
      </c>
    </row>
    <row r="29" spans="2:7" ht="31.5">
      <c r="B29" s="12" t="s">
        <v>94</v>
      </c>
      <c r="C29" s="28" t="s">
        <v>117</v>
      </c>
      <c r="G29" s="13">
        <f t="shared" si="0"/>
        <v>0</v>
      </c>
    </row>
    <row r="30" spans="4:7" ht="15.75">
      <c r="D30" s="20" t="s">
        <v>100</v>
      </c>
      <c r="E30" s="13">
        <v>40</v>
      </c>
      <c r="G30" s="13">
        <f t="shared" si="0"/>
        <v>0</v>
      </c>
    </row>
    <row r="31" ht="15.75">
      <c r="G31" s="13">
        <f t="shared" si="0"/>
        <v>0</v>
      </c>
    </row>
    <row r="32" spans="2:7" ht="31.5">
      <c r="B32" s="15" t="s">
        <v>95</v>
      </c>
      <c r="C32" s="28" t="s">
        <v>357</v>
      </c>
      <c r="G32" s="13">
        <f t="shared" si="0"/>
        <v>0</v>
      </c>
    </row>
    <row r="33" spans="2:7" ht="15.75">
      <c r="B33" s="15"/>
      <c r="D33" s="20" t="s">
        <v>100</v>
      </c>
      <c r="E33" s="13">
        <v>42.1</v>
      </c>
      <c r="G33" s="13">
        <f t="shared" si="0"/>
        <v>0</v>
      </c>
    </row>
    <row r="34" spans="2:7" ht="15.75">
      <c r="B34" s="15"/>
      <c r="G34" s="13">
        <f t="shared" si="0"/>
        <v>0</v>
      </c>
    </row>
    <row r="35" spans="2:7" ht="47.25">
      <c r="B35" s="12" t="s">
        <v>96</v>
      </c>
      <c r="C35" s="28" t="s">
        <v>46</v>
      </c>
      <c r="G35" s="13">
        <f t="shared" si="0"/>
        <v>0</v>
      </c>
    </row>
    <row r="36" spans="3:7" ht="15.75">
      <c r="C36" s="15"/>
      <c r="D36" s="20" t="s">
        <v>100</v>
      </c>
      <c r="E36" s="13">
        <v>154</v>
      </c>
      <c r="G36" s="13">
        <f t="shared" si="0"/>
        <v>0</v>
      </c>
    </row>
    <row r="37" spans="3:7" ht="15.75">
      <c r="C37" s="15"/>
      <c r="G37" s="13">
        <f t="shared" si="0"/>
        <v>0</v>
      </c>
    </row>
    <row r="38" spans="2:7" ht="31.5">
      <c r="B38" s="15" t="s">
        <v>97</v>
      </c>
      <c r="C38" s="28" t="s">
        <v>358</v>
      </c>
      <c r="G38" s="13">
        <f t="shared" si="0"/>
        <v>0</v>
      </c>
    </row>
    <row r="39" spans="2:7" ht="15.75">
      <c r="B39" s="15"/>
      <c r="C39" s="15"/>
      <c r="D39" s="20" t="s">
        <v>48</v>
      </c>
      <c r="E39" s="13">
        <v>950</v>
      </c>
      <c r="G39" s="13">
        <f t="shared" si="0"/>
        <v>0</v>
      </c>
    </row>
    <row r="40" spans="2:7" ht="15.75">
      <c r="B40" s="15"/>
      <c r="C40" s="15"/>
      <c r="G40" s="13">
        <f t="shared" si="0"/>
        <v>0</v>
      </c>
    </row>
    <row r="41" spans="2:7" ht="63">
      <c r="B41" s="12" t="s">
        <v>68</v>
      </c>
      <c r="C41" s="28" t="s">
        <v>359</v>
      </c>
      <c r="G41" s="13">
        <f t="shared" si="0"/>
        <v>0</v>
      </c>
    </row>
    <row r="42" spans="3:7" ht="15.75">
      <c r="C42" s="15"/>
      <c r="D42" s="20" t="s">
        <v>100</v>
      </c>
      <c r="E42" s="13">
        <v>452</v>
      </c>
      <c r="G42" s="13">
        <f t="shared" si="0"/>
        <v>0</v>
      </c>
    </row>
    <row r="43" spans="3:7" ht="15.75">
      <c r="C43" s="15"/>
      <c r="G43" s="13">
        <f t="shared" si="0"/>
        <v>0</v>
      </c>
    </row>
    <row r="44" spans="2:7" ht="63">
      <c r="B44" s="15" t="s">
        <v>69</v>
      </c>
      <c r="C44" s="28" t="s">
        <v>362</v>
      </c>
      <c r="G44" s="13">
        <f t="shared" si="0"/>
        <v>0</v>
      </c>
    </row>
    <row r="45" spans="2:7" ht="15.75">
      <c r="B45" s="15"/>
      <c r="C45" s="15"/>
      <c r="D45" s="20" t="s">
        <v>100</v>
      </c>
      <c r="E45" s="13">
        <v>23.4</v>
      </c>
      <c r="G45" s="13">
        <f t="shared" si="0"/>
        <v>0</v>
      </c>
    </row>
    <row r="46" spans="2:7" ht="15.75">
      <c r="B46" s="15"/>
      <c r="G46" s="13">
        <f t="shared" si="0"/>
        <v>0</v>
      </c>
    </row>
    <row r="47" spans="2:7" ht="78.75">
      <c r="B47" s="12" t="s">
        <v>70</v>
      </c>
      <c r="C47" s="28" t="s">
        <v>361</v>
      </c>
      <c r="G47" s="13">
        <f t="shared" si="0"/>
        <v>0</v>
      </c>
    </row>
    <row r="48" spans="4:7" ht="15.75">
      <c r="D48" s="20" t="s">
        <v>100</v>
      </c>
      <c r="E48" s="13">
        <v>23.5</v>
      </c>
      <c r="G48" s="13">
        <f t="shared" si="0"/>
        <v>0</v>
      </c>
    </row>
    <row r="49" ht="15.75">
      <c r="G49" s="13">
        <f t="shared" si="0"/>
        <v>0</v>
      </c>
    </row>
    <row r="50" spans="2:7" ht="47.25">
      <c r="B50" s="15" t="s">
        <v>71</v>
      </c>
      <c r="C50" s="28" t="s">
        <v>360</v>
      </c>
      <c r="G50" s="13">
        <f t="shared" si="0"/>
        <v>0</v>
      </c>
    </row>
    <row r="51" spans="2:7" ht="15.75">
      <c r="B51" s="15"/>
      <c r="D51" s="20" t="s">
        <v>98</v>
      </c>
      <c r="E51" s="13">
        <v>178</v>
      </c>
      <c r="G51" s="13">
        <f t="shared" si="0"/>
        <v>0</v>
      </c>
    </row>
    <row r="52" spans="2:7" ht="15.75">
      <c r="B52" s="15"/>
      <c r="G52" s="13">
        <f t="shared" si="0"/>
        <v>0</v>
      </c>
    </row>
    <row r="53" spans="2:7" ht="47.25">
      <c r="B53" s="12" t="s">
        <v>72</v>
      </c>
      <c r="C53" s="28" t="s">
        <v>47</v>
      </c>
      <c r="G53" s="13">
        <f t="shared" si="0"/>
        <v>0</v>
      </c>
    </row>
    <row r="54" spans="4:7" ht="15.75">
      <c r="D54" s="20" t="s">
        <v>41</v>
      </c>
      <c r="E54" s="13">
        <v>30</v>
      </c>
      <c r="G54" s="13">
        <f t="shared" si="0"/>
        <v>0</v>
      </c>
    </row>
    <row r="55" ht="15.75">
      <c r="G55" s="13">
        <f t="shared" si="0"/>
        <v>0</v>
      </c>
    </row>
    <row r="56" spans="3:7" ht="16.5" thickBot="1">
      <c r="C56" s="60" t="s">
        <v>61</v>
      </c>
      <c r="D56" s="55"/>
      <c r="E56" s="56"/>
      <c r="F56" s="56"/>
      <c r="G56" s="56">
        <f>SUM(G13:G55)</f>
        <v>0</v>
      </c>
    </row>
    <row r="57" ht="16.5" thickTop="1"/>
    <row r="72" spans="5:7" ht="15.75">
      <c r="E72" s="38"/>
      <c r="F72" s="39"/>
      <c r="G72" s="39"/>
    </row>
  </sheetData>
  <sheetProtection password="CC5F" sheet="1"/>
  <protectedRanges>
    <protectedRange sqref="F15:F55" name="Obseg1"/>
  </protectedRanges>
  <mergeCells count="7">
    <mergeCell ref="C11:G11"/>
    <mergeCell ref="C4:F4"/>
    <mergeCell ref="C6:G6"/>
    <mergeCell ref="C7:G7"/>
    <mergeCell ref="C8:G8"/>
    <mergeCell ref="C9:G9"/>
    <mergeCell ref="C10:G10"/>
  </mergeCells>
  <printOptions/>
  <pageMargins left="0.984251968503937" right="0.5905511811023622" top="0.7874015748031497" bottom="0.5905511811023622" header="0" footer="0"/>
  <pageSetup horizontalDpi="300" verticalDpi="300" orientation="portrait" paperSize="9" r:id="rId1"/>
  <headerFooter alignWithMargins="0">
    <oddHeader>&amp;C&amp;F</oddHeader>
    <oddFooter>&amp;C&amp;A&amp;Rstran:&amp;P</oddFooter>
  </headerFooter>
</worksheet>
</file>

<file path=xl/worksheets/sheet15.xml><?xml version="1.0" encoding="utf-8"?>
<worksheet xmlns="http://schemas.openxmlformats.org/spreadsheetml/2006/main" xmlns:r="http://schemas.openxmlformats.org/officeDocument/2006/relationships">
  <dimension ref="B1:G80"/>
  <sheetViews>
    <sheetView showZeros="0" zoomScalePageLayoutView="0" workbookViewId="0" topLeftCell="B60">
      <selection activeCell="F78" sqref="F78"/>
    </sheetView>
  </sheetViews>
  <sheetFormatPr defaultColWidth="9.00390625" defaultRowHeight="12.75"/>
  <cols>
    <col min="1" max="1" width="2.00390625" style="10" hidden="1" customWidth="1"/>
    <col min="2" max="2" width="3.875" style="12" customWidth="1"/>
    <col min="3" max="3" width="38.875" style="28" customWidth="1"/>
    <col min="4" max="4" width="4.875" style="20" customWidth="1"/>
    <col min="5" max="5" width="10.25390625" style="13" customWidth="1"/>
    <col min="6" max="6" width="12.375" style="13" customWidth="1"/>
    <col min="7" max="7" width="16.00390625" style="13" customWidth="1"/>
    <col min="8" max="16384" width="9.125" style="10" customWidth="1"/>
  </cols>
  <sheetData>
    <row r="1" ht="15.75">
      <c r="B1" s="14"/>
    </row>
    <row r="2" spans="2:7" ht="19.5">
      <c r="B2" s="66" t="s">
        <v>246</v>
      </c>
      <c r="C2" s="114" t="s">
        <v>62</v>
      </c>
      <c r="D2" s="114"/>
      <c r="E2" s="114"/>
      <c r="F2" s="114"/>
      <c r="G2" s="67"/>
    </row>
    <row r="4" spans="3:7" ht="36" customHeight="1">
      <c r="C4" s="148" t="s">
        <v>408</v>
      </c>
      <c r="D4" s="148"/>
      <c r="E4" s="148"/>
      <c r="F4" s="148"/>
      <c r="G4" s="148"/>
    </row>
    <row r="5" spans="3:7" ht="58.5" customHeight="1">
      <c r="C5" s="147" t="s">
        <v>409</v>
      </c>
      <c r="D5" s="147"/>
      <c r="E5" s="147"/>
      <c r="F5" s="147"/>
      <c r="G5" s="147"/>
    </row>
    <row r="6" spans="3:7" ht="28.5" customHeight="1">
      <c r="C6" s="147" t="s">
        <v>410</v>
      </c>
      <c r="D6" s="147"/>
      <c r="E6" s="147"/>
      <c r="F6" s="147"/>
      <c r="G6" s="147"/>
    </row>
    <row r="7" spans="3:7" ht="43.5" customHeight="1">
      <c r="C7" s="147" t="s">
        <v>411</v>
      </c>
      <c r="D7" s="147"/>
      <c r="E7" s="147"/>
      <c r="F7" s="147"/>
      <c r="G7" s="147"/>
    </row>
    <row r="8" spans="3:7" ht="57.75" customHeight="1">
      <c r="C8" s="147" t="s">
        <v>412</v>
      </c>
      <c r="D8" s="147"/>
      <c r="E8" s="147"/>
      <c r="F8" s="147"/>
      <c r="G8" s="147"/>
    </row>
    <row r="9" spans="3:7" ht="309.75" customHeight="1">
      <c r="C9" s="147" t="s">
        <v>413</v>
      </c>
      <c r="D9" s="147"/>
      <c r="E9" s="147"/>
      <c r="F9" s="147"/>
      <c r="G9" s="147"/>
    </row>
    <row r="10" spans="6:7" ht="15.75">
      <c r="F10" s="13" t="s">
        <v>442</v>
      </c>
      <c r="G10" s="13" t="s">
        <v>443</v>
      </c>
    </row>
    <row r="11" spans="2:7" ht="63">
      <c r="B11" s="12" t="s">
        <v>89</v>
      </c>
      <c r="C11" s="28" t="s">
        <v>363</v>
      </c>
      <c r="G11" s="13">
        <f>E11*F11</f>
        <v>0</v>
      </c>
    </row>
    <row r="12" spans="4:7" ht="15.75">
      <c r="D12" s="20" t="s">
        <v>100</v>
      </c>
      <c r="E12" s="13">
        <v>52.2</v>
      </c>
      <c r="G12" s="13">
        <f>F12*E12</f>
        <v>0</v>
      </c>
    </row>
    <row r="13" ht="37.5" customHeight="1">
      <c r="G13" s="13">
        <f aca="true" t="shared" si="0" ref="G13:G76">F13*E13</f>
        <v>0</v>
      </c>
    </row>
    <row r="14" spans="2:7" ht="63">
      <c r="B14" s="12" t="s">
        <v>90</v>
      </c>
      <c r="C14" s="28" t="s">
        <v>364</v>
      </c>
      <c r="G14" s="13">
        <f t="shared" si="0"/>
        <v>0</v>
      </c>
    </row>
    <row r="15" spans="4:7" ht="15.75">
      <c r="D15" s="20" t="s">
        <v>100</v>
      </c>
      <c r="E15" s="13">
        <v>73</v>
      </c>
      <c r="G15" s="13">
        <f t="shared" si="0"/>
        <v>0</v>
      </c>
    </row>
    <row r="16" ht="15.75">
      <c r="G16" s="13">
        <f t="shared" si="0"/>
        <v>0</v>
      </c>
    </row>
    <row r="17" spans="2:7" ht="63">
      <c r="B17" s="12" t="s">
        <v>91</v>
      </c>
      <c r="C17" s="28" t="s">
        <v>365</v>
      </c>
      <c r="G17" s="13">
        <f t="shared" si="0"/>
        <v>0</v>
      </c>
    </row>
    <row r="18" spans="4:7" ht="15.75">
      <c r="D18" s="20" t="s">
        <v>100</v>
      </c>
      <c r="E18" s="13">
        <v>23.3</v>
      </c>
      <c r="G18" s="13">
        <f t="shared" si="0"/>
        <v>0</v>
      </c>
    </row>
    <row r="19" ht="15.75">
      <c r="G19" s="13">
        <f t="shared" si="0"/>
        <v>0</v>
      </c>
    </row>
    <row r="20" spans="2:7" ht="63">
      <c r="B20" s="12" t="s">
        <v>92</v>
      </c>
      <c r="C20" s="28" t="s">
        <v>0</v>
      </c>
      <c r="G20" s="13">
        <f t="shared" si="0"/>
        <v>0</v>
      </c>
    </row>
    <row r="21" spans="4:7" ht="15.75">
      <c r="D21" s="20" t="s">
        <v>100</v>
      </c>
      <c r="E21" s="13">
        <v>29.4</v>
      </c>
      <c r="G21" s="13">
        <f t="shared" si="0"/>
        <v>0</v>
      </c>
    </row>
    <row r="22" spans="3:7" ht="15.75">
      <c r="C22" s="11"/>
      <c r="G22" s="13">
        <f t="shared" si="0"/>
        <v>0</v>
      </c>
    </row>
    <row r="23" spans="2:7" ht="63">
      <c r="B23" s="12" t="s">
        <v>93</v>
      </c>
      <c r="C23" s="28" t="s">
        <v>1</v>
      </c>
      <c r="G23" s="13">
        <f t="shared" si="0"/>
        <v>0</v>
      </c>
    </row>
    <row r="24" spans="3:7" ht="15.75">
      <c r="C24" s="59"/>
      <c r="D24" s="20" t="s">
        <v>100</v>
      </c>
      <c r="E24" s="13">
        <v>339.5</v>
      </c>
      <c r="G24" s="13">
        <f t="shared" si="0"/>
        <v>0</v>
      </c>
    </row>
    <row r="25" spans="3:7" ht="15.75">
      <c r="C25" s="18"/>
      <c r="G25" s="13">
        <f t="shared" si="0"/>
        <v>0</v>
      </c>
    </row>
    <row r="26" spans="2:7" ht="63">
      <c r="B26" s="12" t="s">
        <v>94</v>
      </c>
      <c r="C26" s="28" t="s">
        <v>338</v>
      </c>
      <c r="G26" s="13">
        <f t="shared" si="0"/>
        <v>0</v>
      </c>
    </row>
    <row r="27" spans="3:7" ht="15.75">
      <c r="C27" s="18"/>
      <c r="D27" s="20" t="s">
        <v>100</v>
      </c>
      <c r="E27" s="13">
        <v>355.55</v>
      </c>
      <c r="G27" s="13">
        <f t="shared" si="0"/>
        <v>0</v>
      </c>
    </row>
    <row r="28" spans="3:7" ht="15.75">
      <c r="C28" s="18"/>
      <c r="G28" s="13">
        <f t="shared" si="0"/>
        <v>0</v>
      </c>
    </row>
    <row r="29" spans="2:7" ht="47.25">
      <c r="B29" s="12" t="s">
        <v>95</v>
      </c>
      <c r="C29" s="83" t="s">
        <v>5</v>
      </c>
      <c r="G29" s="13">
        <f t="shared" si="0"/>
        <v>0</v>
      </c>
    </row>
    <row r="30" spans="3:7" ht="15.75">
      <c r="C30" s="18"/>
      <c r="D30" s="20" t="s">
        <v>100</v>
      </c>
      <c r="E30" s="13">
        <v>776</v>
      </c>
      <c r="G30" s="13">
        <f t="shared" si="0"/>
        <v>0</v>
      </c>
    </row>
    <row r="31" spans="3:7" ht="15.75">
      <c r="C31" s="11"/>
      <c r="G31" s="13">
        <f t="shared" si="0"/>
        <v>0</v>
      </c>
    </row>
    <row r="32" spans="2:7" ht="110.25">
      <c r="B32" s="12" t="s">
        <v>96</v>
      </c>
      <c r="C32" s="11" t="s">
        <v>2</v>
      </c>
      <c r="G32" s="13">
        <f t="shared" si="0"/>
        <v>0</v>
      </c>
    </row>
    <row r="33" spans="3:7" ht="15.75">
      <c r="C33" s="11"/>
      <c r="D33" s="20" t="s">
        <v>100</v>
      </c>
      <c r="E33" s="13">
        <v>420.5</v>
      </c>
      <c r="G33" s="13">
        <f t="shared" si="0"/>
        <v>0</v>
      </c>
    </row>
    <row r="34" spans="3:7" ht="15.75">
      <c r="C34" s="11"/>
      <c r="G34" s="13">
        <f t="shared" si="0"/>
        <v>0</v>
      </c>
    </row>
    <row r="35" spans="2:7" ht="47.25">
      <c r="B35" s="12" t="s">
        <v>97</v>
      </c>
      <c r="C35" s="11" t="s">
        <v>4</v>
      </c>
      <c r="G35" s="13">
        <f t="shared" si="0"/>
        <v>0</v>
      </c>
    </row>
    <row r="36" spans="3:7" ht="15.75">
      <c r="C36" s="11"/>
      <c r="D36" s="20" t="s">
        <v>100</v>
      </c>
      <c r="E36" s="13">
        <v>420.5</v>
      </c>
      <c r="G36" s="13">
        <f t="shared" si="0"/>
        <v>0</v>
      </c>
    </row>
    <row r="37" spans="3:7" ht="15.75">
      <c r="C37" s="11"/>
      <c r="G37" s="13">
        <f t="shared" si="0"/>
        <v>0</v>
      </c>
    </row>
    <row r="38" spans="2:7" ht="31.5">
      <c r="B38" s="12" t="s">
        <v>68</v>
      </c>
      <c r="C38" s="11" t="s">
        <v>52</v>
      </c>
      <c r="G38" s="13">
        <f t="shared" si="0"/>
        <v>0</v>
      </c>
    </row>
    <row r="39" spans="3:7" ht="15.75">
      <c r="C39" s="11"/>
      <c r="D39" s="20" t="s">
        <v>100</v>
      </c>
      <c r="E39" s="13">
        <v>73</v>
      </c>
      <c r="G39" s="13">
        <f t="shared" si="0"/>
        <v>0</v>
      </c>
    </row>
    <row r="40" spans="3:7" ht="15.75">
      <c r="C40" s="11"/>
      <c r="G40" s="13">
        <f t="shared" si="0"/>
        <v>0</v>
      </c>
    </row>
    <row r="41" spans="2:7" ht="47.25">
      <c r="B41" s="12" t="s">
        <v>69</v>
      </c>
      <c r="C41" s="11" t="s">
        <v>118</v>
      </c>
      <c r="G41" s="13">
        <f t="shared" si="0"/>
        <v>0</v>
      </c>
    </row>
    <row r="42" spans="3:7" ht="15.75">
      <c r="C42" s="11"/>
      <c r="D42" s="20" t="s">
        <v>98</v>
      </c>
      <c r="E42" s="13">
        <v>278</v>
      </c>
      <c r="G42" s="13">
        <f t="shared" si="0"/>
        <v>0</v>
      </c>
    </row>
    <row r="43" spans="3:7" ht="15.75">
      <c r="C43" s="11"/>
      <c r="G43" s="13">
        <f t="shared" si="0"/>
        <v>0</v>
      </c>
    </row>
    <row r="44" spans="2:7" ht="31.5">
      <c r="B44" s="12" t="s">
        <v>70</v>
      </c>
      <c r="C44" s="11" t="s">
        <v>3</v>
      </c>
      <c r="G44" s="13">
        <f t="shared" si="0"/>
        <v>0</v>
      </c>
    </row>
    <row r="45" spans="3:7" ht="15.75">
      <c r="C45" s="11"/>
      <c r="D45" s="20" t="s">
        <v>98</v>
      </c>
      <c r="E45" s="13">
        <v>23.8</v>
      </c>
      <c r="G45" s="13">
        <f t="shared" si="0"/>
        <v>0</v>
      </c>
    </row>
    <row r="46" spans="3:7" ht="15.75">
      <c r="C46" s="11"/>
      <c r="G46" s="13">
        <f t="shared" si="0"/>
        <v>0</v>
      </c>
    </row>
    <row r="47" spans="2:7" ht="157.5">
      <c r="B47" s="12" t="s">
        <v>71</v>
      </c>
      <c r="C47" s="28" t="s">
        <v>339</v>
      </c>
      <c r="G47" s="13">
        <f t="shared" si="0"/>
        <v>0</v>
      </c>
    </row>
    <row r="48" spans="3:7" ht="15.75">
      <c r="C48" s="11"/>
      <c r="D48" s="20" t="s">
        <v>100</v>
      </c>
      <c r="E48" s="13">
        <v>356</v>
      </c>
      <c r="G48" s="13">
        <f t="shared" si="0"/>
        <v>0</v>
      </c>
    </row>
    <row r="49" spans="3:7" ht="15.75">
      <c r="C49" s="11"/>
      <c r="G49" s="13">
        <f t="shared" si="0"/>
        <v>0</v>
      </c>
    </row>
    <row r="50" spans="2:7" ht="63">
      <c r="B50" s="12" t="s">
        <v>72</v>
      </c>
      <c r="C50" s="28" t="s">
        <v>6</v>
      </c>
      <c r="G50" s="13">
        <f t="shared" si="0"/>
        <v>0</v>
      </c>
    </row>
    <row r="51" spans="4:7" ht="15.75">
      <c r="D51" s="20" t="s">
        <v>100</v>
      </c>
      <c r="E51" s="13">
        <v>87</v>
      </c>
      <c r="G51" s="13">
        <f t="shared" si="0"/>
        <v>0</v>
      </c>
    </row>
    <row r="52" ht="15.75">
      <c r="G52" s="13">
        <f t="shared" si="0"/>
        <v>0</v>
      </c>
    </row>
    <row r="53" spans="2:7" ht="63">
      <c r="B53" s="12" t="s">
        <v>73</v>
      </c>
      <c r="C53" s="28" t="s">
        <v>7</v>
      </c>
      <c r="G53" s="13">
        <f t="shared" si="0"/>
        <v>0</v>
      </c>
    </row>
    <row r="54" spans="3:7" ht="15.75">
      <c r="C54" s="11"/>
      <c r="D54" s="20" t="s">
        <v>98</v>
      </c>
      <c r="E54" s="13">
        <v>48.8</v>
      </c>
      <c r="G54" s="13">
        <f t="shared" si="0"/>
        <v>0</v>
      </c>
    </row>
    <row r="55" spans="3:7" ht="15.75">
      <c r="C55" s="11"/>
      <c r="G55" s="13">
        <f t="shared" si="0"/>
        <v>0</v>
      </c>
    </row>
    <row r="56" spans="2:7" ht="47.25">
      <c r="B56" s="12" t="s">
        <v>74</v>
      </c>
      <c r="C56" s="84" t="s">
        <v>8</v>
      </c>
      <c r="G56" s="13">
        <f t="shared" si="0"/>
        <v>0</v>
      </c>
    </row>
    <row r="57" spans="3:7" ht="15.75">
      <c r="C57" s="11"/>
      <c r="D57" s="20" t="s">
        <v>100</v>
      </c>
      <c r="E57" s="13">
        <v>26.1</v>
      </c>
      <c r="G57" s="13">
        <f t="shared" si="0"/>
        <v>0</v>
      </c>
    </row>
    <row r="58" spans="3:7" ht="15.75">
      <c r="C58" s="11"/>
      <c r="G58" s="13">
        <f t="shared" si="0"/>
        <v>0</v>
      </c>
    </row>
    <row r="59" spans="2:7" ht="47.25">
      <c r="B59" s="12" t="s">
        <v>75</v>
      </c>
      <c r="C59" s="84" t="s">
        <v>14</v>
      </c>
      <c r="G59" s="13">
        <f t="shared" si="0"/>
        <v>0</v>
      </c>
    </row>
    <row r="60" spans="3:7" ht="15.75">
      <c r="C60" s="19"/>
      <c r="D60" s="20" t="s">
        <v>100</v>
      </c>
      <c r="E60" s="13">
        <v>60.5</v>
      </c>
      <c r="G60" s="13">
        <f t="shared" si="0"/>
        <v>0</v>
      </c>
    </row>
    <row r="61" spans="3:7" ht="15.75">
      <c r="C61" s="11"/>
      <c r="G61" s="13">
        <f t="shared" si="0"/>
        <v>0</v>
      </c>
    </row>
    <row r="62" spans="2:7" ht="15.75">
      <c r="B62" s="12" t="s">
        <v>76</v>
      </c>
      <c r="C62" s="11" t="s">
        <v>9</v>
      </c>
      <c r="G62" s="13">
        <f t="shared" si="0"/>
        <v>0</v>
      </c>
    </row>
    <row r="63" spans="3:7" ht="15.75">
      <c r="C63" s="11"/>
      <c r="D63" s="20" t="s">
        <v>100</v>
      </c>
      <c r="E63" s="13">
        <v>29.4</v>
      </c>
      <c r="G63" s="13">
        <f t="shared" si="0"/>
        <v>0</v>
      </c>
    </row>
    <row r="64" spans="3:7" ht="15.75">
      <c r="C64" s="11"/>
      <c r="E64" s="38"/>
      <c r="F64" s="38"/>
      <c r="G64" s="13">
        <f t="shared" si="0"/>
        <v>0</v>
      </c>
    </row>
    <row r="65" spans="2:7" ht="47.25">
      <c r="B65" s="12" t="s">
        <v>77</v>
      </c>
      <c r="C65" s="59" t="s">
        <v>10</v>
      </c>
      <c r="G65" s="13">
        <f t="shared" si="0"/>
        <v>0</v>
      </c>
    </row>
    <row r="66" spans="3:7" ht="15.75">
      <c r="C66" s="18"/>
      <c r="D66" s="20" t="s">
        <v>100</v>
      </c>
      <c r="E66" s="13">
        <v>94</v>
      </c>
      <c r="G66" s="13">
        <f t="shared" si="0"/>
        <v>0</v>
      </c>
    </row>
    <row r="67" spans="3:7" ht="15.75">
      <c r="C67" s="11"/>
      <c r="G67" s="13">
        <f t="shared" si="0"/>
        <v>0</v>
      </c>
    </row>
    <row r="68" spans="2:7" ht="63">
      <c r="B68" s="12" t="s">
        <v>78</v>
      </c>
      <c r="C68" s="11" t="s">
        <v>11</v>
      </c>
      <c r="G68" s="13">
        <f t="shared" si="0"/>
        <v>0</v>
      </c>
    </row>
    <row r="69" spans="3:7" ht="15.75">
      <c r="C69" s="11"/>
      <c r="D69" s="20" t="s">
        <v>98</v>
      </c>
      <c r="E69" s="13">
        <v>32.8</v>
      </c>
      <c r="G69" s="13">
        <f t="shared" si="0"/>
        <v>0</v>
      </c>
    </row>
    <row r="70" spans="3:7" ht="15.75">
      <c r="C70" s="11"/>
      <c r="G70" s="13">
        <f t="shared" si="0"/>
        <v>0</v>
      </c>
    </row>
    <row r="71" spans="2:7" ht="31.5">
      <c r="B71" s="12" t="s">
        <v>79</v>
      </c>
      <c r="C71" s="11" t="s">
        <v>12</v>
      </c>
      <c r="G71" s="13">
        <f t="shared" si="0"/>
        <v>0</v>
      </c>
    </row>
    <row r="72" spans="3:7" ht="15.75">
      <c r="C72" s="11"/>
      <c r="D72" s="20" t="s">
        <v>98</v>
      </c>
      <c r="E72" s="13">
        <v>48</v>
      </c>
      <c r="G72" s="13">
        <f t="shared" si="0"/>
        <v>0</v>
      </c>
    </row>
    <row r="73" spans="3:7" ht="15.75">
      <c r="C73" s="11"/>
      <c r="G73" s="13">
        <f t="shared" si="0"/>
        <v>0</v>
      </c>
    </row>
    <row r="74" spans="2:7" ht="31.5">
      <c r="B74" s="12" t="s">
        <v>80</v>
      </c>
      <c r="C74" s="11" t="s">
        <v>13</v>
      </c>
      <c r="G74" s="13">
        <f t="shared" si="0"/>
        <v>0</v>
      </c>
    </row>
    <row r="75" spans="3:7" ht="15.75">
      <c r="C75" s="11"/>
      <c r="D75" s="20" t="s">
        <v>98</v>
      </c>
      <c r="E75" s="13">
        <v>48.8</v>
      </c>
      <c r="G75" s="13">
        <f t="shared" si="0"/>
        <v>0</v>
      </c>
    </row>
    <row r="76" spans="3:7" ht="15.75">
      <c r="C76" s="11"/>
      <c r="G76" s="13">
        <f t="shared" si="0"/>
        <v>0</v>
      </c>
    </row>
    <row r="77" spans="2:7" ht="63">
      <c r="B77" s="12" t="s">
        <v>132</v>
      </c>
      <c r="C77" s="28" t="s">
        <v>15</v>
      </c>
      <c r="G77" s="13">
        <f>F77*E77</f>
        <v>0</v>
      </c>
    </row>
    <row r="78" spans="3:7" ht="15.75">
      <c r="C78" s="11"/>
      <c r="D78" s="20" t="s">
        <v>102</v>
      </c>
      <c r="E78" s="13">
        <v>2</v>
      </c>
      <c r="G78" s="13">
        <f>F78*E78</f>
        <v>0</v>
      </c>
    </row>
    <row r="79" ht="15.75">
      <c r="C79" s="11"/>
    </row>
    <row r="80" spans="3:7" ht="16.5" thickBot="1">
      <c r="C80" s="54" t="s">
        <v>63</v>
      </c>
      <c r="D80" s="55"/>
      <c r="E80" s="56"/>
      <c r="F80" s="56"/>
      <c r="G80" s="56">
        <f>SUM(G10:G78)</f>
        <v>0</v>
      </c>
    </row>
    <row r="81" ht="16.5" thickTop="1"/>
  </sheetData>
  <sheetProtection password="CC5F" sheet="1"/>
  <protectedRanges>
    <protectedRange sqref="F11:F79" name="Obseg1"/>
  </protectedRanges>
  <mergeCells count="7">
    <mergeCell ref="C9:G9"/>
    <mergeCell ref="C2:F2"/>
    <mergeCell ref="C4:G4"/>
    <mergeCell ref="C5:G5"/>
    <mergeCell ref="C6:G6"/>
    <mergeCell ref="C7:G7"/>
    <mergeCell ref="C8:G8"/>
  </mergeCells>
  <printOptions/>
  <pageMargins left="0.984251968503937" right="0.5905511811023622" top="0.7874015748031497" bottom="0.5905511811023622" header="0" footer="0"/>
  <pageSetup horizontalDpi="300" verticalDpi="300" orientation="portrait" paperSize="9" r:id="rId1"/>
  <headerFooter alignWithMargins="0">
    <oddHeader>&amp;C&amp;F</oddHeader>
    <oddFooter>&amp;C&amp;A&amp;Rstran:&amp;P</oddFooter>
  </headerFooter>
</worksheet>
</file>

<file path=xl/worksheets/sheet16.xml><?xml version="1.0" encoding="utf-8"?>
<worksheet xmlns="http://schemas.openxmlformats.org/spreadsheetml/2006/main" xmlns:r="http://schemas.openxmlformats.org/officeDocument/2006/relationships">
  <dimension ref="B1:G35"/>
  <sheetViews>
    <sheetView tabSelected="1" workbookViewId="0" topLeftCell="B6">
      <selection activeCell="F33" sqref="F33"/>
    </sheetView>
  </sheetViews>
  <sheetFormatPr defaultColWidth="9.00390625" defaultRowHeight="12.75"/>
  <cols>
    <col min="1" max="1" width="2.00390625" style="10" hidden="1" customWidth="1"/>
    <col min="2" max="2" width="5.125" style="12" customWidth="1"/>
    <col min="3" max="3" width="38.875" style="28" customWidth="1"/>
    <col min="4" max="4" width="4.875" style="20" customWidth="1"/>
    <col min="5" max="5" width="10.25390625" style="13" customWidth="1"/>
    <col min="6" max="6" width="12.375" style="13" customWidth="1"/>
    <col min="7" max="7" width="14.875" style="85" customWidth="1"/>
    <col min="8" max="16384" width="9.125" style="10" customWidth="1"/>
  </cols>
  <sheetData>
    <row r="1" spans="3:5" ht="15.75">
      <c r="C1" s="51"/>
      <c r="D1" s="21"/>
      <c r="E1" s="22"/>
    </row>
    <row r="2" ht="15.75">
      <c r="C2" s="52"/>
    </row>
    <row r="3" ht="15.75">
      <c r="B3" s="14"/>
    </row>
    <row r="4" spans="2:7" ht="19.5">
      <c r="B4" s="66" t="s">
        <v>247</v>
      </c>
      <c r="C4" s="114" t="s">
        <v>16</v>
      </c>
      <c r="D4" s="114"/>
      <c r="E4" s="114"/>
      <c r="F4" s="114"/>
      <c r="G4" s="86"/>
    </row>
    <row r="5" spans="6:7" ht="15.75">
      <c r="F5" s="13" t="s">
        <v>442</v>
      </c>
      <c r="G5" s="85" t="s">
        <v>443</v>
      </c>
    </row>
    <row r="6" spans="2:7" ht="15.75">
      <c r="B6" s="15"/>
      <c r="E6" s="29"/>
      <c r="F6" s="30"/>
      <c r="G6" s="87"/>
    </row>
    <row r="8" spans="2:3" ht="47.25">
      <c r="B8" s="12" t="s">
        <v>89</v>
      </c>
      <c r="C8" s="28" t="s">
        <v>18</v>
      </c>
    </row>
    <row r="9" spans="4:7" ht="15.75">
      <c r="D9" s="20" t="s">
        <v>102</v>
      </c>
      <c r="E9" s="13">
        <v>16</v>
      </c>
      <c r="G9" s="85">
        <f>F9*E9</f>
        <v>0</v>
      </c>
    </row>
    <row r="11" spans="2:3" ht="47.25">
      <c r="B11" s="12" t="s">
        <v>90</v>
      </c>
      <c r="C11" s="28" t="s">
        <v>19</v>
      </c>
    </row>
    <row r="12" spans="4:7" ht="15.75">
      <c r="D12" s="20" t="s">
        <v>102</v>
      </c>
      <c r="E12" s="13">
        <v>6</v>
      </c>
      <c r="G12" s="85">
        <f>F12*E12</f>
        <v>0</v>
      </c>
    </row>
    <row r="14" spans="2:3" ht="78.75">
      <c r="B14" s="12" t="s">
        <v>91</v>
      </c>
      <c r="C14" s="28" t="s">
        <v>20</v>
      </c>
    </row>
    <row r="15" spans="4:7" ht="15.75">
      <c r="D15" s="20" t="s">
        <v>48</v>
      </c>
      <c r="E15" s="13">
        <v>950</v>
      </c>
      <c r="G15" s="85">
        <f>F15*E15</f>
        <v>0</v>
      </c>
    </row>
    <row r="17" spans="2:3" ht="78.75">
      <c r="B17" s="12" t="s">
        <v>92</v>
      </c>
      <c r="C17" s="28" t="s">
        <v>21</v>
      </c>
    </row>
    <row r="18" spans="4:7" ht="15.75">
      <c r="D18" s="20" t="s">
        <v>102</v>
      </c>
      <c r="E18" s="13">
        <v>105</v>
      </c>
      <c r="G18" s="85">
        <f>F18*E18</f>
        <v>0</v>
      </c>
    </row>
    <row r="19" ht="15.75">
      <c r="C19" s="11"/>
    </row>
    <row r="20" spans="2:3" ht="47.25">
      <c r="B20" s="12" t="s">
        <v>93</v>
      </c>
      <c r="C20" s="28" t="s">
        <v>22</v>
      </c>
    </row>
    <row r="21" spans="3:7" ht="15.75">
      <c r="C21" s="59"/>
      <c r="D21" s="20" t="s">
        <v>98</v>
      </c>
      <c r="E21" s="13">
        <v>21.2</v>
      </c>
      <c r="G21" s="85">
        <f>F21*E21</f>
        <v>0</v>
      </c>
    </row>
    <row r="22" ht="15.75">
      <c r="C22" s="18"/>
    </row>
    <row r="23" spans="2:3" ht="47.25">
      <c r="B23" s="12" t="s">
        <v>94</v>
      </c>
      <c r="C23" s="28" t="s">
        <v>23</v>
      </c>
    </row>
    <row r="24" spans="4:7" ht="15.75">
      <c r="D24" s="20" t="s">
        <v>102</v>
      </c>
      <c r="E24" s="13">
        <v>2</v>
      </c>
      <c r="G24" s="85">
        <f>F24*E24</f>
        <v>0</v>
      </c>
    </row>
    <row r="25" ht="15.75">
      <c r="C25" s="18"/>
    </row>
    <row r="26" spans="2:3" ht="15.75">
      <c r="B26" s="12" t="s">
        <v>95</v>
      </c>
      <c r="C26" s="28" t="s">
        <v>24</v>
      </c>
    </row>
    <row r="27" spans="4:7" ht="15.75">
      <c r="D27" s="20" t="s">
        <v>48</v>
      </c>
      <c r="E27" s="13">
        <v>50</v>
      </c>
      <c r="G27" s="85">
        <f>F27*E27</f>
        <v>0</v>
      </c>
    </row>
    <row r="29" spans="2:3" ht="31.5">
      <c r="B29" s="12" t="s">
        <v>96</v>
      </c>
      <c r="C29" s="28" t="s">
        <v>25</v>
      </c>
    </row>
    <row r="30" spans="4:7" ht="15.75">
      <c r="D30" s="20" t="s">
        <v>102</v>
      </c>
      <c r="E30" s="13">
        <v>4</v>
      </c>
      <c r="G30" s="85">
        <f>F30*E30</f>
        <v>0</v>
      </c>
    </row>
    <row r="32" spans="2:3" ht="31.5">
      <c r="B32" s="12" t="s">
        <v>97</v>
      </c>
      <c r="C32" s="28" t="s">
        <v>26</v>
      </c>
    </row>
    <row r="33" spans="4:7" ht="15.75">
      <c r="D33" s="20" t="s">
        <v>102</v>
      </c>
      <c r="E33" s="13">
        <v>10</v>
      </c>
      <c r="G33" s="85">
        <f>F33*E33</f>
        <v>0</v>
      </c>
    </row>
    <row r="34" ht="15.75">
      <c r="C34" s="11"/>
    </row>
    <row r="35" spans="3:7" ht="16.5" thickBot="1">
      <c r="C35" s="54" t="s">
        <v>17</v>
      </c>
      <c r="D35" s="55"/>
      <c r="E35" s="56"/>
      <c r="F35" s="56"/>
      <c r="G35" s="88">
        <f>SUM(G6:G34)</f>
        <v>0</v>
      </c>
    </row>
    <row r="36" ht="16.5" thickTop="1"/>
  </sheetData>
  <sheetProtection password="CC5F" sheet="1"/>
  <protectedRanges>
    <protectedRange sqref="F8:F34" name="Obseg1"/>
  </protectedRanges>
  <mergeCells count="1">
    <mergeCell ref="C4:F4"/>
  </mergeCells>
  <printOptions/>
  <pageMargins left="0.984251968503937" right="0.5905511811023622" top="0.7874015748031497" bottom="0.5905511811023622" header="0" footer="0"/>
  <pageSetup horizontalDpi="300" verticalDpi="300" orientation="portrait" paperSize="9" r:id="rId1"/>
  <headerFooter>
    <oddHeader>&amp;C&amp;F</oddHeader>
    <oddFooter>&amp;C&amp;A&amp;RStran &amp;P</oddFooter>
  </headerFooter>
</worksheet>
</file>

<file path=xl/worksheets/sheet17.xml><?xml version="1.0" encoding="utf-8"?>
<worksheet xmlns="http://schemas.openxmlformats.org/spreadsheetml/2006/main" xmlns:r="http://schemas.openxmlformats.org/officeDocument/2006/relationships">
  <dimension ref="B1:G11"/>
  <sheetViews>
    <sheetView showZeros="0" workbookViewId="0" topLeftCell="B1">
      <selection activeCell="J30" sqref="J30"/>
    </sheetView>
  </sheetViews>
  <sheetFormatPr defaultColWidth="9.00390625" defaultRowHeight="12.75"/>
  <cols>
    <col min="1" max="1" width="2.00390625" style="10" hidden="1" customWidth="1"/>
    <col min="2" max="2" width="5.125" style="12" customWidth="1"/>
    <col min="3" max="3" width="38.875" style="28" customWidth="1"/>
    <col min="4" max="4" width="4.875" style="20" customWidth="1"/>
    <col min="5" max="5" width="10.25390625" style="13" customWidth="1"/>
    <col min="6" max="6" width="12.375" style="13" customWidth="1"/>
    <col min="7" max="7" width="17.625" style="13" customWidth="1"/>
    <col min="8" max="16384" width="9.125" style="10" customWidth="1"/>
  </cols>
  <sheetData>
    <row r="1" spans="3:5" ht="15.75">
      <c r="C1" s="51"/>
      <c r="D1" s="21"/>
      <c r="E1" s="22"/>
    </row>
    <row r="2" ht="15.75">
      <c r="C2" s="52"/>
    </row>
    <row r="3" ht="15.75">
      <c r="B3" s="14"/>
    </row>
    <row r="4" spans="2:7" ht="19.5">
      <c r="B4" s="104"/>
      <c r="C4" s="149"/>
      <c r="D4" s="149"/>
      <c r="E4" s="149"/>
      <c r="F4" s="149"/>
      <c r="G4" s="105"/>
    </row>
    <row r="11" spans="3:7" ht="15.75">
      <c r="C11" s="106"/>
      <c r="D11" s="107"/>
      <c r="E11" s="39"/>
      <c r="F11" s="39"/>
      <c r="G11" s="39"/>
    </row>
  </sheetData>
  <sheetProtection/>
  <mergeCells count="1">
    <mergeCell ref="C4:F4"/>
  </mergeCells>
  <printOptions/>
  <pageMargins left="0.7" right="0.7" top="0.75" bottom="0.75" header="0.3" footer="0.3"/>
  <pageSetup horizontalDpi="300" verticalDpi="300" orientation="portrait" paperSize="9" r:id="rId1"/>
  <headerFooter>
    <oddHeader>&amp;C&amp;F</oddHeader>
    <oddFooter>&amp;C&amp;A&amp;R&amp;P</oddFooter>
  </headerFooter>
</worksheet>
</file>

<file path=xl/worksheets/sheet2.xml><?xml version="1.0" encoding="utf-8"?>
<worksheet xmlns="http://schemas.openxmlformats.org/spreadsheetml/2006/main" xmlns:r="http://schemas.openxmlformats.org/officeDocument/2006/relationships">
  <dimension ref="A10:I23"/>
  <sheetViews>
    <sheetView zoomScalePageLayoutView="0" workbookViewId="0" topLeftCell="A1">
      <selection activeCell="I23" sqref="I23"/>
    </sheetView>
  </sheetViews>
  <sheetFormatPr defaultColWidth="9.00390625" defaultRowHeight="12.75"/>
  <cols>
    <col min="1" max="1" width="6.625" style="45" customWidth="1"/>
    <col min="2" max="2" width="13.00390625" style="23" bestFit="1" customWidth="1"/>
    <col min="5" max="5" width="3.00390625" style="0" customWidth="1"/>
    <col min="7" max="7" width="8.25390625" style="0" customWidth="1"/>
    <col min="8" max="8" width="5.00390625" style="0" hidden="1" customWidth="1"/>
    <col min="9" max="9" width="26.25390625" style="0" customWidth="1"/>
  </cols>
  <sheetData>
    <row r="10" spans="3:8" ht="20.25">
      <c r="C10" s="33" t="s">
        <v>66</v>
      </c>
      <c r="D10" s="34"/>
      <c r="E10" s="34"/>
      <c r="F10" s="34"/>
      <c r="G10" s="34"/>
      <c r="H10" s="34"/>
    </row>
    <row r="14" ht="18">
      <c r="B14" s="24"/>
    </row>
    <row r="15" spans="1:9" ht="24.75" customHeight="1">
      <c r="A15" s="27" t="str">
        <f>+'rušitvena dela'!B4</f>
        <v>I.</v>
      </c>
      <c r="B15" s="31" t="str">
        <f>+'rušitvena dela'!C4</f>
        <v>RUŠITVENA DELA</v>
      </c>
      <c r="C15" s="26"/>
      <c r="D15" s="4"/>
      <c r="E15" s="4"/>
      <c r="F15" s="4"/>
      <c r="G15" s="4"/>
      <c r="H15" s="4"/>
      <c r="I15" s="91">
        <f>+'rušitvena dela'!G81</f>
        <v>0</v>
      </c>
    </row>
    <row r="16" spans="1:9" ht="24.75" customHeight="1">
      <c r="A16" s="27" t="s">
        <v>85</v>
      </c>
      <c r="B16" s="31" t="s">
        <v>133</v>
      </c>
      <c r="C16" s="26"/>
      <c r="D16" s="4"/>
      <c r="E16" s="4"/>
      <c r="F16" s="4"/>
      <c r="G16" s="4"/>
      <c r="H16" s="4"/>
      <c r="I16" s="91">
        <f>+'zemeljska dela'!G84</f>
        <v>0</v>
      </c>
    </row>
    <row r="17" spans="1:9" ht="24.75" customHeight="1">
      <c r="A17" s="27" t="s">
        <v>86</v>
      </c>
      <c r="B17" s="31" t="s">
        <v>56</v>
      </c>
      <c r="C17" s="26"/>
      <c r="D17" s="4"/>
      <c r="E17" s="4"/>
      <c r="F17" s="4"/>
      <c r="G17" s="4"/>
      <c r="H17" s="4"/>
      <c r="I17" s="91">
        <f>+'betonska dela'!G63</f>
        <v>0</v>
      </c>
    </row>
    <row r="18" spans="1:9" ht="24.75" customHeight="1">
      <c r="A18" s="27" t="str">
        <f>+opaži!B4</f>
        <v>IV.</v>
      </c>
      <c r="B18" s="31" t="str">
        <f>+opaži!C4</f>
        <v>OPAŽI</v>
      </c>
      <c r="C18" s="26"/>
      <c r="D18" s="4"/>
      <c r="E18" s="4"/>
      <c r="F18" s="4"/>
      <c r="G18" s="4"/>
      <c r="H18" s="4"/>
      <c r="I18" s="91">
        <f>+opaži!G94</f>
        <v>0</v>
      </c>
    </row>
    <row r="19" spans="1:9" ht="24.75" customHeight="1">
      <c r="A19" s="27" t="str">
        <f>+'zidarska dela'!B4</f>
        <v>V.</v>
      </c>
      <c r="B19" s="31" t="str">
        <f>+'zidarska dela'!C4</f>
        <v>ZIDARSKA DELA</v>
      </c>
      <c r="C19" s="26"/>
      <c r="D19" s="4"/>
      <c r="E19" s="4"/>
      <c r="F19" s="4"/>
      <c r="G19" s="4"/>
      <c r="H19" s="4"/>
      <c r="I19" s="91">
        <f>+'zidarska dela'!G132</f>
        <v>0</v>
      </c>
    </row>
    <row r="20" spans="1:9" ht="24.75" customHeight="1">
      <c r="A20" s="27" t="s">
        <v>246</v>
      </c>
      <c r="B20" s="31" t="s">
        <v>248</v>
      </c>
      <c r="C20" s="26"/>
      <c r="D20" s="4"/>
      <c r="E20" s="4"/>
      <c r="F20" s="4"/>
      <c r="G20" s="4"/>
      <c r="H20" s="4"/>
      <c r="I20" s="91">
        <f>+'zunanja ureditev'!G99</f>
        <v>0</v>
      </c>
    </row>
    <row r="21" spans="1:9" ht="24.75" customHeight="1">
      <c r="A21" s="27"/>
      <c r="B21" s="31"/>
      <c r="C21" s="26"/>
      <c r="D21" s="4"/>
      <c r="E21" s="4"/>
      <c r="F21" s="4"/>
      <c r="G21" s="4"/>
      <c r="H21" s="4"/>
      <c r="I21" s="91"/>
    </row>
    <row r="22" spans="1:9" ht="21.75" customHeight="1">
      <c r="A22" s="61"/>
      <c r="B22" s="32"/>
      <c r="F22" s="4"/>
      <c r="G22" s="4"/>
      <c r="H22" s="4"/>
      <c r="I22" s="25"/>
    </row>
    <row r="23" spans="5:9" ht="18.75" thickBot="1">
      <c r="E23" s="4"/>
      <c r="F23" s="41" t="s">
        <v>67</v>
      </c>
      <c r="G23" s="42"/>
      <c r="H23" s="42"/>
      <c r="I23" s="68">
        <f>SUM(I15:I22)</f>
        <v>0</v>
      </c>
    </row>
    <row r="24" ht="18.75" thickTop="1"/>
  </sheetData>
  <sheetProtection password="CC5F" sheet="1"/>
  <printOptions/>
  <pageMargins left="0.984251968503937" right="0.3937007874015748" top="0.984251968503937" bottom="0.984251968503937" header="0" footer="0"/>
  <pageSetup horizontalDpi="300" verticalDpi="300" orientation="portrait" paperSize="9" r:id="rId1"/>
  <headerFooter alignWithMargins="0">
    <oddHeader>&amp;C&amp;F</oddHeader>
    <oddFooter>&amp;C&amp;A</oddFooter>
  </headerFooter>
</worksheet>
</file>

<file path=xl/worksheets/sheet3.xml><?xml version="1.0" encoding="utf-8"?>
<worksheet xmlns="http://schemas.openxmlformats.org/spreadsheetml/2006/main" xmlns:r="http://schemas.openxmlformats.org/officeDocument/2006/relationships">
  <dimension ref="B1:G81"/>
  <sheetViews>
    <sheetView showZeros="0" zoomScalePageLayoutView="0" workbookViewId="0" topLeftCell="B61">
      <selection activeCell="F76" sqref="F76"/>
    </sheetView>
  </sheetViews>
  <sheetFormatPr defaultColWidth="9.00390625" defaultRowHeight="12.75"/>
  <cols>
    <col min="1" max="1" width="2.00390625" style="10" hidden="1" customWidth="1"/>
    <col min="2" max="2" width="3.875" style="12" customWidth="1"/>
    <col min="3" max="3" width="38.875" style="28" customWidth="1"/>
    <col min="4" max="4" width="4.875" style="20" customWidth="1"/>
    <col min="5" max="5" width="10.25390625" style="13" customWidth="1"/>
    <col min="6" max="6" width="12.375" style="13" customWidth="1"/>
    <col min="7" max="7" width="16.375" style="13" customWidth="1"/>
    <col min="8" max="16384" width="9.125" style="10" customWidth="1"/>
  </cols>
  <sheetData>
    <row r="1" spans="3:5" ht="15.75">
      <c r="C1" s="51"/>
      <c r="D1" s="21"/>
      <c r="E1" s="22"/>
    </row>
    <row r="2" ht="15.75">
      <c r="C2" s="52"/>
    </row>
    <row r="3" ht="15.75">
      <c r="B3" s="14"/>
    </row>
    <row r="4" spans="2:7" ht="19.5">
      <c r="B4" s="66" t="s">
        <v>84</v>
      </c>
      <c r="C4" s="114" t="s">
        <v>45</v>
      </c>
      <c r="D4" s="114"/>
      <c r="E4" s="114"/>
      <c r="F4" s="114"/>
      <c r="G4" s="67"/>
    </row>
    <row r="6" spans="3:7" ht="342" customHeight="1">
      <c r="C6" s="115" t="s">
        <v>366</v>
      </c>
      <c r="D6" s="116"/>
      <c r="E6" s="116"/>
      <c r="F6" s="116"/>
      <c r="G6" s="116"/>
    </row>
    <row r="7" spans="2:7" ht="15.75">
      <c r="B7" s="15"/>
      <c r="E7" s="29"/>
      <c r="F7" s="30" t="s">
        <v>442</v>
      </c>
      <c r="G7" s="30" t="s">
        <v>443</v>
      </c>
    </row>
    <row r="8" spans="6:7" ht="15.75">
      <c r="F8" s="13" t="s">
        <v>442</v>
      </c>
      <c r="G8" s="13" t="s">
        <v>443</v>
      </c>
    </row>
    <row r="9" spans="2:7" ht="47.25">
      <c r="B9" s="12" t="s">
        <v>89</v>
      </c>
      <c r="C9" s="28" t="s">
        <v>106</v>
      </c>
      <c r="G9" s="13">
        <f>E9*F9</f>
        <v>0</v>
      </c>
    </row>
    <row r="10" spans="3:7" ht="15.75">
      <c r="C10" s="15"/>
      <c r="D10" s="20" t="s">
        <v>41</v>
      </c>
      <c r="E10" s="13">
        <v>20</v>
      </c>
      <c r="G10" s="13">
        <f>E10*F10</f>
        <v>0</v>
      </c>
    </row>
    <row r="11" spans="3:7" ht="15.75">
      <c r="C11" s="15"/>
      <c r="G11" s="13">
        <f aca="true" t="shared" si="0" ref="G11:G77">E11*F11</f>
        <v>0</v>
      </c>
    </row>
    <row r="12" spans="2:7" ht="31.5">
      <c r="B12" s="12" t="s">
        <v>90</v>
      </c>
      <c r="C12" s="28" t="s">
        <v>107</v>
      </c>
      <c r="G12" s="13">
        <f t="shared" si="0"/>
        <v>0</v>
      </c>
    </row>
    <row r="13" spans="4:7" ht="15.75">
      <c r="D13" s="20" t="s">
        <v>41</v>
      </c>
      <c r="E13" s="13">
        <v>10</v>
      </c>
      <c r="G13" s="13">
        <f t="shared" si="0"/>
        <v>0</v>
      </c>
    </row>
    <row r="14" ht="15.75">
      <c r="G14" s="13">
        <f t="shared" si="0"/>
        <v>0</v>
      </c>
    </row>
    <row r="15" spans="2:7" ht="78.75">
      <c r="B15" s="12" t="s">
        <v>91</v>
      </c>
      <c r="C15" s="28" t="s">
        <v>119</v>
      </c>
      <c r="G15" s="13">
        <f t="shared" si="0"/>
        <v>0</v>
      </c>
    </row>
    <row r="16" spans="4:7" ht="15.75">
      <c r="D16" s="20" t="s">
        <v>102</v>
      </c>
      <c r="E16" s="13">
        <v>7</v>
      </c>
      <c r="G16" s="13">
        <f t="shared" si="0"/>
        <v>0</v>
      </c>
    </row>
    <row r="17" ht="33" customHeight="1">
      <c r="G17" s="13">
        <f t="shared" si="0"/>
        <v>0</v>
      </c>
    </row>
    <row r="18" spans="2:3" ht="47.25">
      <c r="B18" s="12" t="s">
        <v>92</v>
      </c>
      <c r="C18" s="28" t="s">
        <v>109</v>
      </c>
    </row>
    <row r="19" spans="4:7" ht="15.75">
      <c r="D19" s="20" t="s">
        <v>102</v>
      </c>
      <c r="E19" s="13">
        <v>2</v>
      </c>
      <c r="G19" s="13">
        <f t="shared" si="0"/>
        <v>0</v>
      </c>
    </row>
    <row r="20" ht="15.75">
      <c r="G20" s="13">
        <f t="shared" si="0"/>
        <v>0</v>
      </c>
    </row>
    <row r="21" spans="2:7" ht="31.5">
      <c r="B21" s="12" t="s">
        <v>93</v>
      </c>
      <c r="C21" s="28" t="s">
        <v>120</v>
      </c>
      <c r="G21" s="13">
        <f t="shared" si="0"/>
        <v>0</v>
      </c>
    </row>
    <row r="22" spans="4:7" ht="15.75">
      <c r="D22" s="20" t="s">
        <v>102</v>
      </c>
      <c r="E22" s="13">
        <v>2</v>
      </c>
      <c r="G22" s="13">
        <f t="shared" si="0"/>
        <v>0</v>
      </c>
    </row>
    <row r="23" ht="15.75">
      <c r="G23" s="13">
        <f t="shared" si="0"/>
        <v>0</v>
      </c>
    </row>
    <row r="24" spans="2:7" ht="47.25">
      <c r="B24" s="12" t="s">
        <v>94</v>
      </c>
      <c r="C24" s="28" t="s">
        <v>121</v>
      </c>
      <c r="G24" s="13">
        <f t="shared" si="0"/>
        <v>0</v>
      </c>
    </row>
    <row r="25" spans="4:7" ht="15.75">
      <c r="D25" s="20" t="s">
        <v>100</v>
      </c>
      <c r="E25" s="13">
        <v>4</v>
      </c>
      <c r="G25" s="13">
        <f t="shared" si="0"/>
        <v>0</v>
      </c>
    </row>
    <row r="26" ht="15.75">
      <c r="G26" s="13">
        <f t="shared" si="0"/>
        <v>0</v>
      </c>
    </row>
    <row r="27" spans="2:7" ht="47.25">
      <c r="B27" s="12" t="s">
        <v>95</v>
      </c>
      <c r="C27" s="28" t="s">
        <v>197</v>
      </c>
      <c r="G27" s="13">
        <f t="shared" si="0"/>
        <v>0</v>
      </c>
    </row>
    <row r="28" spans="4:7" ht="15.75">
      <c r="D28" s="20" t="s">
        <v>99</v>
      </c>
      <c r="E28" s="13">
        <v>6.6</v>
      </c>
      <c r="G28" s="13">
        <f t="shared" si="0"/>
        <v>0</v>
      </c>
    </row>
    <row r="29" ht="15.75">
      <c r="G29" s="13">
        <f t="shared" si="0"/>
        <v>0</v>
      </c>
    </row>
    <row r="30" spans="2:7" ht="47.25">
      <c r="B30" s="12" t="s">
        <v>96</v>
      </c>
      <c r="C30" s="28" t="s">
        <v>108</v>
      </c>
      <c r="G30" s="13">
        <f t="shared" si="0"/>
        <v>0</v>
      </c>
    </row>
    <row r="31" spans="4:7" ht="15.75">
      <c r="D31" s="20" t="s">
        <v>100</v>
      </c>
      <c r="E31" s="13">
        <v>14.6</v>
      </c>
      <c r="G31" s="13">
        <f t="shared" si="0"/>
        <v>0</v>
      </c>
    </row>
    <row r="32" ht="15.75">
      <c r="G32" s="13">
        <f t="shared" si="0"/>
        <v>0</v>
      </c>
    </row>
    <row r="33" spans="2:7" ht="94.5">
      <c r="B33" s="12" t="s">
        <v>97</v>
      </c>
      <c r="C33" s="28" t="s">
        <v>110</v>
      </c>
      <c r="G33" s="13">
        <f t="shared" si="0"/>
        <v>0</v>
      </c>
    </row>
    <row r="34" spans="4:7" ht="15.75">
      <c r="D34" s="20" t="s">
        <v>102</v>
      </c>
      <c r="E34" s="13">
        <v>1</v>
      </c>
      <c r="G34" s="13">
        <f t="shared" si="0"/>
        <v>0</v>
      </c>
    </row>
    <row r="35" ht="15.75">
      <c r="G35" s="13">
        <f t="shared" si="0"/>
        <v>0</v>
      </c>
    </row>
    <row r="36" spans="2:7" ht="94.5">
      <c r="B36" s="12" t="s">
        <v>68</v>
      </c>
      <c r="C36" s="28" t="s">
        <v>111</v>
      </c>
      <c r="G36" s="13">
        <f t="shared" si="0"/>
        <v>0</v>
      </c>
    </row>
    <row r="37" spans="4:7" ht="15.75">
      <c r="D37" s="20" t="s">
        <v>102</v>
      </c>
      <c r="E37" s="13">
        <v>1</v>
      </c>
      <c r="G37" s="13">
        <f t="shared" si="0"/>
        <v>0</v>
      </c>
    </row>
    <row r="38" ht="15.75">
      <c r="G38" s="13">
        <f t="shared" si="0"/>
        <v>0</v>
      </c>
    </row>
    <row r="39" spans="2:7" ht="31.5">
      <c r="B39" s="12" t="s">
        <v>69</v>
      </c>
      <c r="C39" s="28" t="s">
        <v>122</v>
      </c>
      <c r="G39" s="13">
        <f t="shared" si="0"/>
        <v>0</v>
      </c>
    </row>
    <row r="40" spans="4:7" ht="15.75">
      <c r="D40" s="20" t="s">
        <v>100</v>
      </c>
      <c r="E40" s="13">
        <v>2</v>
      </c>
      <c r="G40" s="13">
        <f t="shared" si="0"/>
        <v>0</v>
      </c>
    </row>
    <row r="41" ht="15.75">
      <c r="G41" s="13">
        <f t="shared" si="0"/>
        <v>0</v>
      </c>
    </row>
    <row r="42" spans="2:7" ht="31.5">
      <c r="B42" s="12" t="s">
        <v>70</v>
      </c>
      <c r="C42" s="28" t="s">
        <v>123</v>
      </c>
      <c r="G42" s="13">
        <f t="shared" si="0"/>
        <v>0</v>
      </c>
    </row>
    <row r="43" spans="4:7" ht="15.75">
      <c r="D43" s="20" t="s">
        <v>102</v>
      </c>
      <c r="E43" s="13">
        <v>25</v>
      </c>
      <c r="G43" s="13">
        <f t="shared" si="0"/>
        <v>0</v>
      </c>
    </row>
    <row r="44" ht="15.75">
      <c r="G44" s="13">
        <f t="shared" si="0"/>
        <v>0</v>
      </c>
    </row>
    <row r="45" spans="2:7" ht="31.5">
      <c r="B45" s="12" t="s">
        <v>71</v>
      </c>
      <c r="C45" s="28" t="s">
        <v>124</v>
      </c>
      <c r="G45" s="13">
        <f t="shared" si="0"/>
        <v>0</v>
      </c>
    </row>
    <row r="46" spans="4:7" ht="15.75">
      <c r="D46" s="20" t="s">
        <v>102</v>
      </c>
      <c r="E46" s="13">
        <v>25</v>
      </c>
      <c r="G46" s="13">
        <f t="shared" si="0"/>
        <v>0</v>
      </c>
    </row>
    <row r="47" ht="15.75">
      <c r="G47" s="13">
        <f t="shared" si="0"/>
        <v>0</v>
      </c>
    </row>
    <row r="48" spans="2:7" ht="47.25">
      <c r="B48" s="12" t="s">
        <v>72</v>
      </c>
      <c r="C48" s="28" t="s">
        <v>125</v>
      </c>
      <c r="G48" s="13">
        <f t="shared" si="0"/>
        <v>0</v>
      </c>
    </row>
    <row r="49" spans="4:7" ht="15.75">
      <c r="D49" s="20" t="s">
        <v>102</v>
      </c>
      <c r="E49" s="13">
        <v>5</v>
      </c>
      <c r="G49" s="13">
        <f t="shared" si="0"/>
        <v>0</v>
      </c>
    </row>
    <row r="50" ht="15.75">
      <c r="G50" s="13">
        <f t="shared" si="0"/>
        <v>0</v>
      </c>
    </row>
    <row r="51" spans="2:7" ht="47.25">
      <c r="B51" s="12" t="s">
        <v>73</v>
      </c>
      <c r="C51" s="28" t="s">
        <v>126</v>
      </c>
      <c r="G51" s="13">
        <f t="shared" si="0"/>
        <v>0</v>
      </c>
    </row>
    <row r="52" spans="4:7" ht="15.75">
      <c r="D52" s="20" t="s">
        <v>98</v>
      </c>
      <c r="E52" s="13">
        <v>75</v>
      </c>
      <c r="G52" s="13">
        <f t="shared" si="0"/>
        <v>0</v>
      </c>
    </row>
    <row r="53" ht="15.75">
      <c r="G53" s="13">
        <f t="shared" si="0"/>
        <v>0</v>
      </c>
    </row>
    <row r="54" spans="2:7" ht="31.5">
      <c r="B54" s="12" t="s">
        <v>74</v>
      </c>
      <c r="C54" s="28" t="s">
        <v>127</v>
      </c>
      <c r="G54" s="13">
        <f t="shared" si="0"/>
        <v>0</v>
      </c>
    </row>
    <row r="55" spans="4:7" ht="15.75">
      <c r="D55" s="20" t="s">
        <v>98</v>
      </c>
      <c r="E55" s="13">
        <v>5.6</v>
      </c>
      <c r="G55" s="13">
        <f t="shared" si="0"/>
        <v>0</v>
      </c>
    </row>
    <row r="56" ht="15.75">
      <c r="G56" s="13">
        <f t="shared" si="0"/>
        <v>0</v>
      </c>
    </row>
    <row r="57" spans="2:7" ht="63">
      <c r="B57" s="12" t="s">
        <v>75</v>
      </c>
      <c r="C57" s="28" t="s">
        <v>129</v>
      </c>
      <c r="G57" s="13">
        <f t="shared" si="0"/>
        <v>0</v>
      </c>
    </row>
    <row r="58" spans="4:7" ht="15.75">
      <c r="D58" s="20" t="s">
        <v>100</v>
      </c>
      <c r="E58" s="13">
        <v>21</v>
      </c>
      <c r="G58" s="13">
        <f t="shared" si="0"/>
        <v>0</v>
      </c>
    </row>
    <row r="59" ht="15.75">
      <c r="G59" s="13">
        <f t="shared" si="0"/>
        <v>0</v>
      </c>
    </row>
    <row r="60" spans="2:7" ht="47.25">
      <c r="B60" s="12" t="s">
        <v>76</v>
      </c>
      <c r="C60" s="28" t="s">
        <v>128</v>
      </c>
      <c r="G60" s="13">
        <f t="shared" si="0"/>
        <v>0</v>
      </c>
    </row>
    <row r="61" spans="4:7" ht="15.75">
      <c r="D61" s="20" t="s">
        <v>100</v>
      </c>
      <c r="E61" s="13">
        <v>16</v>
      </c>
      <c r="G61" s="13">
        <f t="shared" si="0"/>
        <v>0</v>
      </c>
    </row>
    <row r="62" ht="18.75" customHeight="1">
      <c r="G62" s="13">
        <f t="shared" si="0"/>
        <v>0</v>
      </c>
    </row>
    <row r="63" spans="2:7" ht="63">
      <c r="B63" s="12" t="s">
        <v>77</v>
      </c>
      <c r="C63" s="28" t="s">
        <v>131</v>
      </c>
      <c r="G63" s="13">
        <f t="shared" si="0"/>
        <v>0</v>
      </c>
    </row>
    <row r="64" spans="4:7" ht="18.75" customHeight="1">
      <c r="D64" s="20" t="s">
        <v>102</v>
      </c>
      <c r="E64" s="13">
        <v>2</v>
      </c>
      <c r="G64" s="13">
        <f t="shared" si="0"/>
        <v>0</v>
      </c>
    </row>
    <row r="65" ht="18.75" customHeight="1">
      <c r="G65" s="13">
        <f t="shared" si="0"/>
        <v>0</v>
      </c>
    </row>
    <row r="66" spans="2:7" ht="63">
      <c r="B66" s="12" t="s">
        <v>78</v>
      </c>
      <c r="C66" s="28" t="s">
        <v>130</v>
      </c>
      <c r="G66" s="13">
        <f t="shared" si="0"/>
        <v>0</v>
      </c>
    </row>
    <row r="67" spans="4:7" ht="18.75" customHeight="1">
      <c r="D67" s="20" t="s">
        <v>98</v>
      </c>
      <c r="E67" s="13">
        <v>17.2</v>
      </c>
      <c r="G67" s="13">
        <f t="shared" si="0"/>
        <v>0</v>
      </c>
    </row>
    <row r="68" ht="15.75">
      <c r="G68" s="13">
        <f t="shared" si="0"/>
        <v>0</v>
      </c>
    </row>
    <row r="69" spans="2:7" ht="31.5">
      <c r="B69" s="12" t="s">
        <v>79</v>
      </c>
      <c r="C69" s="28" t="s">
        <v>50</v>
      </c>
      <c r="G69" s="13">
        <f t="shared" si="0"/>
        <v>0</v>
      </c>
    </row>
    <row r="70" spans="4:7" ht="15.75">
      <c r="D70" s="20" t="s">
        <v>99</v>
      </c>
      <c r="E70" s="13">
        <v>62</v>
      </c>
      <c r="G70" s="13">
        <f t="shared" si="0"/>
        <v>0</v>
      </c>
    </row>
    <row r="71" ht="39" customHeight="1">
      <c r="G71" s="13">
        <f t="shared" si="0"/>
        <v>0</v>
      </c>
    </row>
    <row r="72" spans="2:7" ht="31.5">
      <c r="B72" s="12" t="s">
        <v>80</v>
      </c>
      <c r="C72" s="28" t="s">
        <v>51</v>
      </c>
      <c r="G72" s="13">
        <f t="shared" si="0"/>
        <v>0</v>
      </c>
    </row>
    <row r="73" spans="4:7" ht="15.75">
      <c r="D73" s="20" t="s">
        <v>99</v>
      </c>
      <c r="E73" s="13">
        <v>62</v>
      </c>
      <c r="G73" s="13">
        <f t="shared" si="0"/>
        <v>0</v>
      </c>
    </row>
    <row r="74" ht="15.75">
      <c r="G74" s="13">
        <f t="shared" si="0"/>
        <v>0</v>
      </c>
    </row>
    <row r="75" spans="2:7" ht="31.5">
      <c r="B75" s="12" t="s">
        <v>132</v>
      </c>
      <c r="C75" s="28" t="s">
        <v>112</v>
      </c>
      <c r="G75" s="13">
        <f t="shared" si="0"/>
        <v>0</v>
      </c>
    </row>
    <row r="76" spans="4:7" ht="15.75">
      <c r="D76" s="20" t="s">
        <v>41</v>
      </c>
      <c r="E76" s="13">
        <v>40</v>
      </c>
      <c r="G76" s="13">
        <f t="shared" si="0"/>
        <v>0</v>
      </c>
    </row>
    <row r="77" ht="15.75">
      <c r="G77" s="13">
        <f t="shared" si="0"/>
        <v>0</v>
      </c>
    </row>
    <row r="78" spans="2:7" ht="15.75">
      <c r="B78" s="12" t="s">
        <v>194</v>
      </c>
      <c r="C78" s="28" t="s">
        <v>54</v>
      </c>
      <c r="G78" s="13">
        <f>E78*F78</f>
        <v>0</v>
      </c>
    </row>
    <row r="79" spans="4:7" ht="15.75">
      <c r="D79" s="20" t="s">
        <v>55</v>
      </c>
      <c r="E79" s="13">
        <v>0.1</v>
      </c>
      <c r="F79" s="29">
        <f>SUM(G9:G77)</f>
        <v>0</v>
      </c>
      <c r="G79" s="13">
        <f>E79*F79</f>
        <v>0</v>
      </c>
    </row>
    <row r="81" spans="3:7" ht="16.5" thickBot="1">
      <c r="C81" s="54" t="s">
        <v>49</v>
      </c>
      <c r="D81" s="55"/>
      <c r="E81" s="56"/>
      <c r="F81" s="56"/>
      <c r="G81" s="56">
        <f>SUM(G10:G79)</f>
        <v>0</v>
      </c>
    </row>
    <row r="82" ht="16.5" thickTop="1"/>
  </sheetData>
  <sheetProtection password="CC5F" sheet="1"/>
  <protectedRanges>
    <protectedRange sqref="F9:F80" name="Obseg1"/>
  </protectedRanges>
  <mergeCells count="2">
    <mergeCell ref="C4:F4"/>
    <mergeCell ref="C6:G6"/>
  </mergeCells>
  <printOptions/>
  <pageMargins left="0.984251968503937" right="0.5905511811023622" top="0.7874015748031497" bottom="0.5905511811023622" header="0" footer="0"/>
  <pageSetup horizontalDpi="300" verticalDpi="300" orientation="portrait" paperSize="9" r:id="rId1"/>
  <headerFooter alignWithMargins="0">
    <oddHeader>&amp;C&amp;F</oddHeader>
    <oddFooter>&amp;C&amp;A&amp;Rstran:&amp;P</oddFooter>
  </headerFooter>
</worksheet>
</file>

<file path=xl/worksheets/sheet4.xml><?xml version="1.0" encoding="utf-8"?>
<worksheet xmlns="http://schemas.openxmlformats.org/spreadsheetml/2006/main" xmlns:r="http://schemas.openxmlformats.org/officeDocument/2006/relationships">
  <dimension ref="B1:G84"/>
  <sheetViews>
    <sheetView workbookViewId="0" topLeftCell="B63">
      <selection activeCell="F79" sqref="F79"/>
    </sheetView>
  </sheetViews>
  <sheetFormatPr defaultColWidth="9.00390625" defaultRowHeight="12.75"/>
  <cols>
    <col min="1" max="1" width="2.00390625" style="10" hidden="1" customWidth="1"/>
    <col min="2" max="2" width="3.875" style="12" customWidth="1"/>
    <col min="3" max="3" width="38.875" style="28" customWidth="1"/>
    <col min="4" max="4" width="4.875" style="20" customWidth="1"/>
    <col min="5" max="5" width="10.25390625" style="13" customWidth="1"/>
    <col min="6" max="6" width="12.375" style="13" customWidth="1"/>
    <col min="7" max="7" width="15.75390625" style="85" customWidth="1"/>
    <col min="8" max="16384" width="9.125" style="10" customWidth="1"/>
  </cols>
  <sheetData>
    <row r="1" spans="3:5" ht="15">
      <c r="C1" s="51"/>
      <c r="D1" s="21"/>
      <c r="E1" s="22"/>
    </row>
    <row r="2" ht="15">
      <c r="C2" s="52"/>
    </row>
    <row r="3" ht="15.75">
      <c r="B3" s="14"/>
    </row>
    <row r="4" spans="2:7" ht="18">
      <c r="B4" s="66" t="s">
        <v>85</v>
      </c>
      <c r="C4" s="114" t="s">
        <v>133</v>
      </c>
      <c r="D4" s="114"/>
      <c r="E4" s="114"/>
      <c r="F4" s="114"/>
      <c r="G4" s="86"/>
    </row>
    <row r="5" ht="15"/>
    <row r="6" spans="3:7" ht="99" customHeight="1">
      <c r="C6" s="126" t="s">
        <v>367</v>
      </c>
      <c r="D6" s="126"/>
      <c r="E6" s="126"/>
      <c r="F6" s="126"/>
      <c r="G6" s="126"/>
    </row>
    <row r="7" spans="3:7" ht="31.5" customHeight="1">
      <c r="C7" s="127" t="s">
        <v>368</v>
      </c>
      <c r="D7" s="127"/>
      <c r="E7" s="127"/>
      <c r="F7" s="127"/>
      <c r="G7" s="127"/>
    </row>
    <row r="8" spans="3:7" ht="110.25" customHeight="1">
      <c r="C8" s="127" t="s">
        <v>369</v>
      </c>
      <c r="D8" s="127"/>
      <c r="E8" s="127"/>
      <c r="F8" s="127"/>
      <c r="G8" s="127"/>
    </row>
    <row r="9" spans="3:7" ht="57.75" customHeight="1">
      <c r="C9" s="125" t="s">
        <v>370</v>
      </c>
      <c r="D9" s="125"/>
      <c r="E9" s="125"/>
      <c r="F9" s="125"/>
      <c r="G9" s="125"/>
    </row>
    <row r="10" spans="3:7" ht="64.5" customHeight="1">
      <c r="C10" s="124" t="s">
        <v>371</v>
      </c>
      <c r="D10" s="124"/>
      <c r="E10" s="124"/>
      <c r="F10" s="124"/>
      <c r="G10" s="124"/>
    </row>
    <row r="11" spans="3:7" ht="47.25" customHeight="1">
      <c r="C11" s="124" t="s">
        <v>372</v>
      </c>
      <c r="D11" s="124"/>
      <c r="E11" s="124"/>
      <c r="F11" s="124"/>
      <c r="G11" s="124"/>
    </row>
    <row r="12" spans="3:7" ht="70.5" customHeight="1">
      <c r="C12" s="124" t="s">
        <v>373</v>
      </c>
      <c r="D12" s="124"/>
      <c r="E12" s="124"/>
      <c r="F12" s="124"/>
      <c r="G12" s="124"/>
    </row>
    <row r="13" spans="3:7" ht="73.5" customHeight="1">
      <c r="C13" s="124" t="s">
        <v>374</v>
      </c>
      <c r="D13" s="124"/>
      <c r="E13" s="124"/>
      <c r="F13" s="124"/>
      <c r="G13" s="124"/>
    </row>
    <row r="14" spans="3:7" ht="45" customHeight="1">
      <c r="C14" s="117" t="s">
        <v>375</v>
      </c>
      <c r="D14" s="117"/>
      <c r="E14" s="117"/>
      <c r="F14" s="117"/>
      <c r="G14" s="117"/>
    </row>
    <row r="15" spans="3:7" ht="95.25" customHeight="1">
      <c r="C15" s="117" t="s">
        <v>376</v>
      </c>
      <c r="D15" s="117"/>
      <c r="E15" s="117"/>
      <c r="F15" s="117"/>
      <c r="G15" s="117"/>
    </row>
    <row r="16" spans="3:7" ht="41.25" customHeight="1">
      <c r="C16" s="123" t="s">
        <v>377</v>
      </c>
      <c r="D16" s="123"/>
      <c r="E16" s="123"/>
      <c r="F16" s="123"/>
      <c r="G16" s="123"/>
    </row>
    <row r="17" spans="3:7" ht="21.75" customHeight="1">
      <c r="C17" s="120" t="s">
        <v>378</v>
      </c>
      <c r="D17" s="120"/>
      <c r="E17" s="120"/>
      <c r="F17" s="120"/>
      <c r="G17" s="120"/>
    </row>
    <row r="18" spans="3:7" ht="21.75" customHeight="1">
      <c r="C18" s="95"/>
      <c r="D18" s="95"/>
      <c r="E18" s="95"/>
      <c r="F18" s="95"/>
      <c r="G18" s="95"/>
    </row>
    <row r="19" spans="2:7" ht="92.25" customHeight="1">
      <c r="B19" s="121" t="s">
        <v>440</v>
      </c>
      <c r="C19" s="119"/>
      <c r="D19" s="119"/>
      <c r="E19" s="119"/>
      <c r="F19" s="119"/>
      <c r="G19" s="119"/>
    </row>
    <row r="20" spans="2:7" ht="28.5" customHeight="1">
      <c r="B20" s="122" t="s">
        <v>387</v>
      </c>
      <c r="C20" s="119"/>
      <c r="D20" s="119"/>
      <c r="E20" s="119"/>
      <c r="F20" s="119"/>
      <c r="G20" s="119"/>
    </row>
    <row r="21" spans="2:7" ht="15.75" customHeight="1">
      <c r="B21" s="118" t="s">
        <v>388</v>
      </c>
      <c r="C21" s="119"/>
      <c r="D21" s="119"/>
      <c r="E21" s="119"/>
      <c r="F21" s="119"/>
      <c r="G21" s="119"/>
    </row>
    <row r="22" spans="2:7" ht="40.5" customHeight="1">
      <c r="B22" s="118" t="s">
        <v>441</v>
      </c>
      <c r="C22" s="119"/>
      <c r="D22" s="119"/>
      <c r="E22" s="119"/>
      <c r="F22" s="119"/>
      <c r="G22" s="119"/>
    </row>
    <row r="23" spans="2:7" ht="39" customHeight="1">
      <c r="B23" s="118" t="s">
        <v>389</v>
      </c>
      <c r="C23" s="119"/>
      <c r="D23" s="119"/>
      <c r="E23" s="119"/>
      <c r="F23" s="119"/>
      <c r="G23" s="119"/>
    </row>
    <row r="24" spans="2:7" ht="28.5" customHeight="1">
      <c r="B24" s="118" t="s">
        <v>390</v>
      </c>
      <c r="C24" s="119"/>
      <c r="D24" s="119"/>
      <c r="E24" s="119"/>
      <c r="F24" s="119"/>
      <c r="G24" s="119"/>
    </row>
    <row r="25" spans="2:7" ht="15.75">
      <c r="B25" s="15"/>
      <c r="E25" s="29"/>
      <c r="F25" s="30"/>
      <c r="G25" s="87"/>
    </row>
    <row r="26" spans="6:7" ht="15.75">
      <c r="F26" s="13" t="s">
        <v>442</v>
      </c>
      <c r="G26" s="85" t="s">
        <v>443</v>
      </c>
    </row>
    <row r="27" spans="2:3" ht="31.5">
      <c r="B27" s="12" t="s">
        <v>89</v>
      </c>
      <c r="C27" s="28" t="s">
        <v>135</v>
      </c>
    </row>
    <row r="28" spans="4:7" ht="15.75">
      <c r="D28" s="20" t="s">
        <v>98</v>
      </c>
      <c r="E28" s="13">
        <v>120.3</v>
      </c>
      <c r="G28" s="85">
        <f>E28*F28</f>
        <v>0</v>
      </c>
    </row>
    <row r="30" spans="2:3" ht="47.25">
      <c r="B30" s="12" t="s">
        <v>90</v>
      </c>
      <c r="C30" s="28" t="s">
        <v>136</v>
      </c>
    </row>
    <row r="31" spans="4:7" ht="15.75">
      <c r="D31" s="20" t="s">
        <v>99</v>
      </c>
      <c r="E31" s="13">
        <v>98</v>
      </c>
      <c r="G31" s="85">
        <f>E31*F31</f>
        <v>0</v>
      </c>
    </row>
    <row r="32" ht="15.75">
      <c r="C32" s="15"/>
    </row>
    <row r="33" spans="2:3" ht="47.25">
      <c r="B33" s="12" t="s">
        <v>91</v>
      </c>
      <c r="C33" s="28" t="s">
        <v>137</v>
      </c>
    </row>
    <row r="34" spans="4:7" ht="15.75">
      <c r="D34" s="20" t="s">
        <v>99</v>
      </c>
      <c r="E34" s="13">
        <v>745</v>
      </c>
      <c r="G34" s="85">
        <f>E34*F34</f>
        <v>0</v>
      </c>
    </row>
    <row r="36" spans="2:3" ht="15.75">
      <c r="B36" s="12" t="s">
        <v>92</v>
      </c>
      <c r="C36" s="28" t="s">
        <v>138</v>
      </c>
    </row>
    <row r="37" spans="3:7" ht="15.75">
      <c r="C37" s="15"/>
      <c r="D37" s="20" t="s">
        <v>99</v>
      </c>
      <c r="E37" s="13">
        <v>1</v>
      </c>
      <c r="G37" s="85">
        <f>E37*F37</f>
        <v>0</v>
      </c>
    </row>
    <row r="38" ht="38.25" customHeight="1">
      <c r="C38" s="15"/>
    </row>
    <row r="39" spans="2:3" ht="31.5">
      <c r="B39" s="12" t="s">
        <v>93</v>
      </c>
      <c r="C39" s="28" t="s">
        <v>154</v>
      </c>
    </row>
    <row r="40" spans="3:7" ht="15.75">
      <c r="C40" s="15"/>
      <c r="D40" s="20" t="s">
        <v>99</v>
      </c>
      <c r="E40" s="13">
        <v>16.5</v>
      </c>
      <c r="G40" s="85">
        <f>E40*F40</f>
        <v>0</v>
      </c>
    </row>
    <row r="41" ht="15.75">
      <c r="C41" s="15"/>
    </row>
    <row r="42" spans="2:3" ht="31.5">
      <c r="B42" s="12" t="s">
        <v>94</v>
      </c>
      <c r="C42" s="28" t="s">
        <v>139</v>
      </c>
    </row>
    <row r="43" spans="4:7" ht="15.75">
      <c r="D43" s="20" t="s">
        <v>99</v>
      </c>
      <c r="E43" s="13">
        <v>89.5</v>
      </c>
      <c r="G43" s="85">
        <f>E43*F43</f>
        <v>0</v>
      </c>
    </row>
    <row r="45" spans="2:3" ht="47.25">
      <c r="B45" s="12" t="s">
        <v>95</v>
      </c>
      <c r="C45" s="28" t="s">
        <v>147</v>
      </c>
    </row>
    <row r="46" spans="4:7" ht="15.75">
      <c r="D46" s="20" t="s">
        <v>100</v>
      </c>
      <c r="E46" s="13">
        <v>192.2</v>
      </c>
      <c r="G46" s="85">
        <f>E46*F46</f>
        <v>0</v>
      </c>
    </row>
    <row r="48" spans="2:3" ht="31.5">
      <c r="B48" s="12" t="s">
        <v>96</v>
      </c>
      <c r="C48" s="28" t="s">
        <v>148</v>
      </c>
    </row>
    <row r="49" spans="4:7" ht="15.75">
      <c r="D49" s="20" t="s">
        <v>100</v>
      </c>
      <c r="E49" s="13">
        <v>192.2</v>
      </c>
      <c r="G49" s="85">
        <f>E49*F49</f>
        <v>0</v>
      </c>
    </row>
    <row r="51" spans="2:3" ht="47.25">
      <c r="B51" s="12" t="s">
        <v>97</v>
      </c>
      <c r="C51" s="28" t="s">
        <v>149</v>
      </c>
    </row>
    <row r="52" spans="4:7" ht="15.75">
      <c r="D52" s="20" t="s">
        <v>99</v>
      </c>
      <c r="E52" s="13">
        <v>189.5</v>
      </c>
      <c r="G52" s="85">
        <f>E52*F52</f>
        <v>0</v>
      </c>
    </row>
    <row r="54" spans="2:3" ht="47.25">
      <c r="B54" s="12" t="s">
        <v>68</v>
      </c>
      <c r="C54" s="28" t="s">
        <v>150</v>
      </c>
    </row>
    <row r="55" spans="4:7" ht="15.75">
      <c r="D55" s="20" t="s">
        <v>100</v>
      </c>
      <c r="E55" s="13">
        <v>639.5</v>
      </c>
      <c r="G55" s="85">
        <f>E55*F55</f>
        <v>0</v>
      </c>
    </row>
    <row r="57" spans="2:3" ht="31.5">
      <c r="B57" s="12" t="s">
        <v>69</v>
      </c>
      <c r="C57" s="28" t="s">
        <v>151</v>
      </c>
    </row>
    <row r="58" spans="4:7" ht="15.75">
      <c r="D58" s="20" t="s">
        <v>100</v>
      </c>
      <c r="E58" s="13">
        <v>639.5</v>
      </c>
      <c r="G58" s="85">
        <f>E58*F58</f>
        <v>0</v>
      </c>
    </row>
    <row r="60" spans="2:3" ht="31.5">
      <c r="B60" s="12" t="s">
        <v>70</v>
      </c>
      <c r="C60" s="28" t="s">
        <v>152</v>
      </c>
    </row>
    <row r="61" spans="4:7" ht="15.75">
      <c r="D61" s="20" t="s">
        <v>99</v>
      </c>
      <c r="E61" s="13">
        <v>321</v>
      </c>
      <c r="G61" s="85">
        <f>E61*F61</f>
        <v>0</v>
      </c>
    </row>
    <row r="63" spans="2:3" ht="47.25">
      <c r="B63" s="12" t="s">
        <v>71</v>
      </c>
      <c r="C63" s="28" t="s">
        <v>153</v>
      </c>
    </row>
    <row r="64" spans="4:7" ht="15.75">
      <c r="D64" s="20" t="s">
        <v>99</v>
      </c>
      <c r="E64" s="13">
        <v>66</v>
      </c>
      <c r="G64" s="85">
        <f>E64*F64</f>
        <v>0</v>
      </c>
    </row>
    <row r="66" spans="2:3" ht="31.5">
      <c r="B66" s="12" t="s">
        <v>72</v>
      </c>
      <c r="C66" s="28" t="s">
        <v>141</v>
      </c>
    </row>
    <row r="67" spans="4:7" ht="15.75">
      <c r="D67" s="20" t="s">
        <v>99</v>
      </c>
      <c r="E67" s="13">
        <v>279</v>
      </c>
      <c r="G67" s="85">
        <f>E67*F67</f>
        <v>0</v>
      </c>
    </row>
    <row r="69" spans="2:3" ht="31.5">
      <c r="B69" s="12" t="s">
        <v>73</v>
      </c>
      <c r="C69" s="28" t="s">
        <v>142</v>
      </c>
    </row>
    <row r="70" spans="4:7" ht="15.75">
      <c r="D70" s="20" t="s">
        <v>99</v>
      </c>
      <c r="E70" s="13">
        <v>482.5</v>
      </c>
      <c r="G70" s="85">
        <f>E70*F70</f>
        <v>0</v>
      </c>
    </row>
    <row r="72" spans="2:3" ht="47.25">
      <c r="B72" s="12" t="s">
        <v>74</v>
      </c>
      <c r="C72" s="28" t="s">
        <v>143</v>
      </c>
    </row>
    <row r="73" spans="4:7" ht="15.75">
      <c r="D73" s="20" t="s">
        <v>99</v>
      </c>
      <c r="E73" s="13">
        <v>279</v>
      </c>
      <c r="G73" s="85">
        <f>E73*F73</f>
        <v>0</v>
      </c>
    </row>
    <row r="75" spans="2:3" ht="31.5">
      <c r="B75" s="12" t="s">
        <v>75</v>
      </c>
      <c r="C75" s="28" t="s">
        <v>144</v>
      </c>
    </row>
    <row r="76" spans="4:7" ht="15.75">
      <c r="D76" s="20" t="s">
        <v>99</v>
      </c>
      <c r="E76" s="13">
        <v>482.5</v>
      </c>
      <c r="G76" s="85">
        <f>E76*F76</f>
        <v>0</v>
      </c>
    </row>
    <row r="77" ht="18.75" customHeight="1"/>
    <row r="78" spans="2:3" ht="31.5">
      <c r="B78" s="12" t="s">
        <v>76</v>
      </c>
      <c r="C78" s="28" t="s">
        <v>145</v>
      </c>
    </row>
    <row r="79" spans="4:7" ht="18.75" customHeight="1">
      <c r="D79" s="20" t="s">
        <v>99</v>
      </c>
      <c r="E79" s="13">
        <v>98</v>
      </c>
      <c r="G79" s="85">
        <f>E79*F79</f>
        <v>0</v>
      </c>
    </row>
    <row r="80" ht="18.75" customHeight="1"/>
    <row r="81" spans="2:3" ht="31.5">
      <c r="B81" s="12" t="s">
        <v>77</v>
      </c>
      <c r="C81" s="28" t="s">
        <v>146</v>
      </c>
    </row>
    <row r="82" spans="4:7" ht="18.75" customHeight="1">
      <c r="D82" s="20" t="s">
        <v>55</v>
      </c>
      <c r="E82" s="13">
        <v>1.05</v>
      </c>
      <c r="G82" s="85">
        <f>E82*F82</f>
        <v>0</v>
      </c>
    </row>
    <row r="84" spans="3:7" ht="16.5" thickBot="1">
      <c r="C84" s="54" t="s">
        <v>134</v>
      </c>
      <c r="D84" s="55"/>
      <c r="E84" s="56"/>
      <c r="F84" s="56"/>
      <c r="G84" s="88">
        <f>SUM(G28:G82)</f>
        <v>0</v>
      </c>
    </row>
    <row r="85" ht="16.5" thickTop="1"/>
  </sheetData>
  <sheetProtection password="CC5F" sheet="1"/>
  <protectedRanges>
    <protectedRange sqref="F27:F83" name="Obseg1"/>
  </protectedRanges>
  <mergeCells count="19">
    <mergeCell ref="C13:G13"/>
    <mergeCell ref="C9:G9"/>
    <mergeCell ref="C10:G10"/>
    <mergeCell ref="C11:G11"/>
    <mergeCell ref="C12:G12"/>
    <mergeCell ref="C4:F4"/>
    <mergeCell ref="C6:G6"/>
    <mergeCell ref="C7:G7"/>
    <mergeCell ref="C8:G8"/>
    <mergeCell ref="C14:G14"/>
    <mergeCell ref="B24:G24"/>
    <mergeCell ref="C17:G17"/>
    <mergeCell ref="B19:G19"/>
    <mergeCell ref="B20:G20"/>
    <mergeCell ref="B21:G21"/>
    <mergeCell ref="B22:G22"/>
    <mergeCell ref="B23:G23"/>
    <mergeCell ref="C15:G15"/>
    <mergeCell ref="C16:G16"/>
  </mergeCells>
  <printOptions/>
  <pageMargins left="0.984251968503937" right="0.5905511811023622" top="0.7874015748031497" bottom="0.5905511811023622" header="0" footer="0"/>
  <pageSetup horizontalDpi="300" verticalDpi="300" orientation="portrait" paperSize="9" r:id="rId3"/>
  <headerFooter>
    <oddHeader>&amp;C&amp;F</oddHeader>
    <oddFooter>&amp;C&amp;A&amp;RStran &amp;P</oddFooter>
  </headerFooter>
  <legacyDrawing r:id="rId2"/>
</worksheet>
</file>

<file path=xl/worksheets/sheet5.xml><?xml version="1.0" encoding="utf-8"?>
<worksheet xmlns="http://schemas.openxmlformats.org/spreadsheetml/2006/main" xmlns:r="http://schemas.openxmlformats.org/officeDocument/2006/relationships">
  <dimension ref="B1:G63"/>
  <sheetViews>
    <sheetView showZeros="0" zoomScalePageLayoutView="0" workbookViewId="0" topLeftCell="B48">
      <selection activeCell="F61" sqref="F61"/>
    </sheetView>
  </sheetViews>
  <sheetFormatPr defaultColWidth="9.00390625" defaultRowHeight="12.75"/>
  <cols>
    <col min="1" max="1" width="2.00390625" style="10" hidden="1" customWidth="1"/>
    <col min="2" max="2" width="3.875" style="12" customWidth="1"/>
    <col min="3" max="3" width="38.875" style="28" customWidth="1"/>
    <col min="4" max="4" width="4.875" style="20" customWidth="1"/>
    <col min="5" max="5" width="10.25390625" style="13" customWidth="1"/>
    <col min="6" max="6" width="12.375" style="13" customWidth="1"/>
    <col min="7" max="7" width="16.375" style="13" customWidth="1"/>
    <col min="8" max="16384" width="9.125" style="10" customWidth="1"/>
  </cols>
  <sheetData>
    <row r="1" ht="15.75">
      <c r="B1" s="14"/>
    </row>
    <row r="2" spans="2:7" ht="19.5">
      <c r="B2" s="66" t="s">
        <v>86</v>
      </c>
      <c r="C2" s="114" t="s">
        <v>56</v>
      </c>
      <c r="D2" s="114"/>
      <c r="E2" s="114"/>
      <c r="F2" s="114"/>
      <c r="G2" s="67"/>
    </row>
    <row r="4" spans="2:7" ht="53.25" customHeight="1">
      <c r="B4" s="121" t="s">
        <v>439</v>
      </c>
      <c r="C4" s="128"/>
      <c r="D4" s="128"/>
      <c r="E4" s="128"/>
      <c r="F4" s="128"/>
      <c r="G4" s="128"/>
    </row>
    <row r="5" spans="2:7" ht="39" customHeight="1">
      <c r="B5" s="122" t="s">
        <v>379</v>
      </c>
      <c r="C5" s="128"/>
      <c r="D5" s="128"/>
      <c r="E5" s="128"/>
      <c r="F5" s="128"/>
      <c r="G5" s="128"/>
    </row>
    <row r="6" spans="2:7" ht="27" customHeight="1">
      <c r="B6" s="122" t="s">
        <v>380</v>
      </c>
      <c r="C6" s="128"/>
      <c r="D6" s="128"/>
      <c r="E6" s="128"/>
      <c r="F6" s="128"/>
      <c r="G6" s="128"/>
    </row>
    <row r="7" spans="2:7" ht="26.25" customHeight="1">
      <c r="B7" s="118" t="s">
        <v>381</v>
      </c>
      <c r="C7" s="128"/>
      <c r="D7" s="128"/>
      <c r="E7" s="128"/>
      <c r="F7" s="128"/>
      <c r="G7" s="128"/>
    </row>
    <row r="8" spans="2:7" ht="28.5" customHeight="1">
      <c r="B8" s="118" t="s">
        <v>382</v>
      </c>
      <c r="C8" s="128"/>
      <c r="D8" s="128"/>
      <c r="E8" s="128"/>
      <c r="F8" s="128"/>
      <c r="G8" s="128"/>
    </row>
    <row r="9" spans="2:7" ht="30.75" customHeight="1">
      <c r="B9" s="118" t="s">
        <v>383</v>
      </c>
      <c r="C9" s="128"/>
      <c r="D9" s="128"/>
      <c r="E9" s="128"/>
      <c r="F9" s="128"/>
      <c r="G9" s="128"/>
    </row>
    <row r="10" spans="2:7" ht="38.25" customHeight="1">
      <c r="B10" s="118" t="s">
        <v>384</v>
      </c>
      <c r="C10" s="128"/>
      <c r="D10" s="128"/>
      <c r="E10" s="128"/>
      <c r="F10" s="128"/>
      <c r="G10" s="128"/>
    </row>
    <row r="11" spans="2:7" ht="31.5" customHeight="1">
      <c r="B11" s="118" t="s">
        <v>385</v>
      </c>
      <c r="C11" s="119"/>
      <c r="D11" s="119"/>
      <c r="E11" s="119"/>
      <c r="F11" s="119"/>
      <c r="G11" s="119"/>
    </row>
    <row r="12" spans="2:7" ht="42.75" customHeight="1">
      <c r="B12" s="118" t="s">
        <v>386</v>
      </c>
      <c r="C12" s="119"/>
      <c r="D12" s="119"/>
      <c r="E12" s="119"/>
      <c r="F12" s="119"/>
      <c r="G12" s="119"/>
    </row>
    <row r="14" spans="6:7" ht="15.75">
      <c r="F14" s="13" t="s">
        <v>442</v>
      </c>
      <c r="G14" s="13" t="s">
        <v>443</v>
      </c>
    </row>
    <row r="15" spans="2:3" ht="47.25">
      <c r="B15" s="12" t="s">
        <v>89</v>
      </c>
      <c r="C15" s="28" t="s">
        <v>155</v>
      </c>
    </row>
    <row r="16" spans="4:7" ht="15.75">
      <c r="D16" s="20" t="s">
        <v>99</v>
      </c>
      <c r="E16" s="13">
        <v>16.9</v>
      </c>
      <c r="G16" s="13">
        <f>E16*F16</f>
        <v>0</v>
      </c>
    </row>
    <row r="17" ht="15.75">
      <c r="G17" s="13">
        <f aca="true" t="shared" si="0" ref="G17:G61">E17*F17</f>
        <v>0</v>
      </c>
    </row>
    <row r="18" spans="2:7" ht="47.25">
      <c r="B18" s="12" t="s">
        <v>90</v>
      </c>
      <c r="C18" s="28" t="s">
        <v>156</v>
      </c>
      <c r="G18" s="13">
        <f t="shared" si="0"/>
        <v>0</v>
      </c>
    </row>
    <row r="19" spans="4:7" ht="15.75">
      <c r="D19" s="20" t="s">
        <v>99</v>
      </c>
      <c r="E19" s="13">
        <v>64.5</v>
      </c>
      <c r="G19" s="13">
        <f t="shared" si="0"/>
        <v>0</v>
      </c>
    </row>
    <row r="21" spans="2:7" ht="47.25">
      <c r="B21" s="12" t="s">
        <v>91</v>
      </c>
      <c r="C21" s="28" t="s">
        <v>196</v>
      </c>
      <c r="G21" s="13">
        <f>E21*F21</f>
        <v>0</v>
      </c>
    </row>
    <row r="22" spans="4:7" ht="15.75">
      <c r="D22" s="20" t="s">
        <v>99</v>
      </c>
      <c r="E22" s="13">
        <v>38</v>
      </c>
      <c r="G22" s="13">
        <f>E22*F22</f>
        <v>0</v>
      </c>
    </row>
    <row r="23" ht="15.75">
      <c r="G23" s="13">
        <f t="shared" si="0"/>
        <v>0</v>
      </c>
    </row>
    <row r="24" spans="2:7" ht="47.25">
      <c r="B24" s="12" t="s">
        <v>92</v>
      </c>
      <c r="C24" s="28" t="s">
        <v>157</v>
      </c>
      <c r="G24" s="13">
        <f t="shared" si="0"/>
        <v>0</v>
      </c>
    </row>
    <row r="25" spans="3:7" ht="15.75">
      <c r="C25" s="15"/>
      <c r="D25" s="20" t="s">
        <v>99</v>
      </c>
      <c r="E25" s="13">
        <v>3.9</v>
      </c>
      <c r="G25" s="13">
        <f t="shared" si="0"/>
        <v>0</v>
      </c>
    </row>
    <row r="26" ht="33" customHeight="1">
      <c r="C26" s="15"/>
    </row>
    <row r="27" spans="2:7" ht="47.25">
      <c r="B27" s="12" t="s">
        <v>93</v>
      </c>
      <c r="C27" s="28" t="s">
        <v>158</v>
      </c>
      <c r="G27" s="13">
        <f>E27*F27</f>
        <v>0</v>
      </c>
    </row>
    <row r="28" spans="3:7" ht="15.75">
      <c r="C28" s="15"/>
      <c r="D28" s="20" t="s">
        <v>99</v>
      </c>
      <c r="E28" s="13">
        <v>102.5</v>
      </c>
      <c r="G28" s="13">
        <f>E28*F28</f>
        <v>0</v>
      </c>
    </row>
    <row r="29" spans="3:7" ht="15.75">
      <c r="C29" s="15"/>
      <c r="G29" s="13">
        <f t="shared" si="0"/>
        <v>0</v>
      </c>
    </row>
    <row r="30" spans="2:7" ht="47.25">
      <c r="B30" s="12" t="s">
        <v>94</v>
      </c>
      <c r="C30" s="28" t="s">
        <v>159</v>
      </c>
      <c r="G30" s="13">
        <f t="shared" si="0"/>
        <v>0</v>
      </c>
    </row>
    <row r="31" spans="3:7" ht="15.75">
      <c r="C31" s="15"/>
      <c r="D31" s="20" t="s">
        <v>99</v>
      </c>
      <c r="E31" s="13">
        <v>14</v>
      </c>
      <c r="G31" s="13">
        <f t="shared" si="0"/>
        <v>0</v>
      </c>
    </row>
    <row r="32" spans="3:7" ht="15.75">
      <c r="C32" s="15"/>
      <c r="G32" s="13">
        <f t="shared" si="0"/>
        <v>0</v>
      </c>
    </row>
    <row r="33" spans="2:7" ht="63">
      <c r="B33" s="12" t="s">
        <v>95</v>
      </c>
      <c r="C33" s="28" t="s">
        <v>160</v>
      </c>
      <c r="G33" s="13">
        <f t="shared" si="0"/>
        <v>0</v>
      </c>
    </row>
    <row r="34" spans="3:7" ht="15.75">
      <c r="C34" s="15"/>
      <c r="D34" s="20" t="s">
        <v>99</v>
      </c>
      <c r="E34" s="13">
        <v>1.6</v>
      </c>
      <c r="G34" s="13">
        <f t="shared" si="0"/>
        <v>0</v>
      </c>
    </row>
    <row r="35" ht="15.75">
      <c r="G35" s="13">
        <f t="shared" si="0"/>
        <v>0</v>
      </c>
    </row>
    <row r="36" spans="2:7" ht="47.25">
      <c r="B36" s="12" t="s">
        <v>96</v>
      </c>
      <c r="C36" s="28" t="s">
        <v>161</v>
      </c>
      <c r="G36" s="13">
        <f t="shared" si="0"/>
        <v>0</v>
      </c>
    </row>
    <row r="37" spans="4:7" ht="15.75">
      <c r="D37" s="20" t="s">
        <v>99</v>
      </c>
      <c r="E37" s="13">
        <v>0.6</v>
      </c>
      <c r="G37" s="13">
        <f t="shared" si="0"/>
        <v>0</v>
      </c>
    </row>
    <row r="38" ht="15.75">
      <c r="G38" s="13">
        <f t="shared" si="0"/>
        <v>0</v>
      </c>
    </row>
    <row r="39" spans="2:7" ht="63">
      <c r="B39" s="12" t="s">
        <v>97</v>
      </c>
      <c r="C39" s="28" t="s">
        <v>179</v>
      </c>
      <c r="G39" s="13">
        <f t="shared" si="0"/>
        <v>0</v>
      </c>
    </row>
    <row r="40" spans="4:7" ht="15.75">
      <c r="D40" s="20" t="s">
        <v>99</v>
      </c>
      <c r="E40" s="13">
        <v>72.6</v>
      </c>
      <c r="G40" s="13">
        <f t="shared" si="0"/>
        <v>0</v>
      </c>
    </row>
    <row r="41" ht="15.75">
      <c r="G41" s="13">
        <f t="shared" si="0"/>
        <v>0</v>
      </c>
    </row>
    <row r="42" spans="2:7" ht="63">
      <c r="B42" s="12" t="s">
        <v>68</v>
      </c>
      <c r="C42" s="28" t="s">
        <v>181</v>
      </c>
      <c r="G42" s="13">
        <f t="shared" si="0"/>
        <v>0</v>
      </c>
    </row>
    <row r="43" spans="3:7" ht="15.75">
      <c r="C43" s="15"/>
      <c r="D43" s="20" t="s">
        <v>99</v>
      </c>
      <c r="E43" s="13">
        <v>119.8</v>
      </c>
      <c r="G43" s="13">
        <f t="shared" si="0"/>
        <v>0</v>
      </c>
    </row>
    <row r="44" spans="3:7" ht="15.75">
      <c r="C44" s="15"/>
      <c r="G44" s="13">
        <f t="shared" si="0"/>
        <v>0</v>
      </c>
    </row>
    <row r="45" spans="2:7" ht="63">
      <c r="B45" s="12" t="s">
        <v>69</v>
      </c>
      <c r="C45" s="28" t="s">
        <v>192</v>
      </c>
      <c r="G45" s="13">
        <f t="shared" si="0"/>
        <v>0</v>
      </c>
    </row>
    <row r="46" spans="3:7" ht="15.75">
      <c r="C46" s="15"/>
      <c r="D46" s="20" t="s">
        <v>99</v>
      </c>
      <c r="E46" s="13">
        <v>1.7</v>
      </c>
      <c r="G46" s="13">
        <f t="shared" si="0"/>
        <v>0</v>
      </c>
    </row>
    <row r="47" spans="3:7" ht="15.75">
      <c r="C47" s="15"/>
      <c r="G47" s="13">
        <f t="shared" si="0"/>
        <v>0</v>
      </c>
    </row>
    <row r="48" spans="2:7" ht="78.75">
      <c r="B48" s="12" t="s">
        <v>70</v>
      </c>
      <c r="C48" s="28" t="s">
        <v>180</v>
      </c>
      <c r="G48" s="13">
        <f t="shared" si="0"/>
        <v>0</v>
      </c>
    </row>
    <row r="49" spans="4:7" ht="15.75">
      <c r="D49" s="20" t="s">
        <v>99</v>
      </c>
      <c r="E49" s="13">
        <v>88.4</v>
      </c>
      <c r="G49" s="13">
        <f t="shared" si="0"/>
        <v>0</v>
      </c>
    </row>
    <row r="50" ht="15.75">
      <c r="G50" s="13">
        <f t="shared" si="0"/>
        <v>0</v>
      </c>
    </row>
    <row r="51" spans="2:7" ht="47.25">
      <c r="B51" s="12" t="s">
        <v>71</v>
      </c>
      <c r="C51" s="28" t="s">
        <v>162</v>
      </c>
      <c r="G51" s="13">
        <f t="shared" si="0"/>
        <v>0</v>
      </c>
    </row>
    <row r="52" spans="4:7" ht="15.75">
      <c r="D52" s="20" t="s">
        <v>99</v>
      </c>
      <c r="E52" s="13">
        <v>2.4</v>
      </c>
      <c r="G52" s="13">
        <f t="shared" si="0"/>
        <v>0</v>
      </c>
    </row>
    <row r="53" spans="3:7" ht="15.75">
      <c r="C53" s="11"/>
      <c r="G53" s="13">
        <f t="shared" si="0"/>
        <v>0</v>
      </c>
    </row>
    <row r="54" spans="2:7" ht="31.5">
      <c r="B54" s="12" t="s">
        <v>72</v>
      </c>
      <c r="C54" s="28" t="s">
        <v>163</v>
      </c>
      <c r="G54" s="13">
        <f t="shared" si="0"/>
        <v>0</v>
      </c>
    </row>
    <row r="55" spans="4:7" ht="15.75">
      <c r="D55" s="20" t="s">
        <v>48</v>
      </c>
      <c r="E55" s="13">
        <v>6200</v>
      </c>
      <c r="G55" s="13">
        <f t="shared" si="0"/>
        <v>0</v>
      </c>
    </row>
    <row r="56" ht="15.75">
      <c r="G56" s="13">
        <f t="shared" si="0"/>
        <v>0</v>
      </c>
    </row>
    <row r="57" spans="2:7" ht="31.5">
      <c r="B57" s="12" t="s">
        <v>73</v>
      </c>
      <c r="C57" s="28" t="s">
        <v>164</v>
      </c>
      <c r="G57" s="13">
        <f t="shared" si="0"/>
        <v>0</v>
      </c>
    </row>
    <row r="58" spans="4:7" ht="15.75">
      <c r="D58" s="20" t="s">
        <v>48</v>
      </c>
      <c r="E58" s="13">
        <v>8200</v>
      </c>
      <c r="G58" s="13">
        <f t="shared" si="0"/>
        <v>0</v>
      </c>
    </row>
    <row r="59" ht="18.75" customHeight="1">
      <c r="G59" s="13">
        <f t="shared" si="0"/>
        <v>0</v>
      </c>
    </row>
    <row r="60" spans="2:7" ht="31.5">
      <c r="B60" s="12" t="s">
        <v>74</v>
      </c>
      <c r="C60" s="28" t="s">
        <v>165</v>
      </c>
      <c r="G60" s="13">
        <f t="shared" si="0"/>
        <v>0</v>
      </c>
    </row>
    <row r="61" spans="4:7" ht="15.75">
      <c r="D61" s="20" t="s">
        <v>48</v>
      </c>
      <c r="E61" s="13">
        <v>22000</v>
      </c>
      <c r="G61" s="13">
        <f t="shared" si="0"/>
        <v>0</v>
      </c>
    </row>
    <row r="63" spans="3:7" ht="16.5" thickBot="1">
      <c r="C63" s="54" t="s">
        <v>57</v>
      </c>
      <c r="D63" s="55"/>
      <c r="E63" s="56"/>
      <c r="F63" s="56"/>
      <c r="G63" s="56">
        <f>SUM(G16:G61)</f>
        <v>0</v>
      </c>
    </row>
    <row r="64" ht="16.5" thickTop="1"/>
  </sheetData>
  <sheetProtection password="CC5F" sheet="1"/>
  <protectedRanges>
    <protectedRange sqref="F15:F62" name="Obseg1"/>
  </protectedRanges>
  <mergeCells count="10">
    <mergeCell ref="B11:G11"/>
    <mergeCell ref="B12:G12"/>
    <mergeCell ref="C2:F2"/>
    <mergeCell ref="B4:G4"/>
    <mergeCell ref="B5:G5"/>
    <mergeCell ref="B6:G6"/>
    <mergeCell ref="B7:G7"/>
    <mergeCell ref="B8:G8"/>
    <mergeCell ref="B9:G9"/>
    <mergeCell ref="B10:G10"/>
  </mergeCells>
  <printOptions/>
  <pageMargins left="0.984251968503937" right="0.5905511811023622" top="0.7874015748031497" bottom="0.5905511811023622" header="0" footer="0"/>
  <pageSetup horizontalDpi="300" verticalDpi="300" orientation="portrait" paperSize="9" r:id="rId1"/>
  <headerFooter alignWithMargins="0">
    <oddHeader>&amp;C&amp;F</oddHeader>
    <oddFooter>&amp;C&amp;A&amp;RStran &amp;P</oddFooter>
  </headerFooter>
</worksheet>
</file>

<file path=xl/worksheets/sheet6.xml><?xml version="1.0" encoding="utf-8"?>
<worksheet xmlns="http://schemas.openxmlformats.org/spreadsheetml/2006/main" xmlns:r="http://schemas.openxmlformats.org/officeDocument/2006/relationships">
  <dimension ref="B1:G94"/>
  <sheetViews>
    <sheetView showZeros="0" zoomScalePageLayoutView="0" workbookViewId="0" topLeftCell="B74">
      <selection activeCell="F92" sqref="F92"/>
    </sheetView>
  </sheetViews>
  <sheetFormatPr defaultColWidth="9.00390625" defaultRowHeight="12.75"/>
  <cols>
    <col min="1" max="1" width="2.00390625" style="10" hidden="1" customWidth="1"/>
    <col min="2" max="2" width="4.75390625" style="12" customWidth="1"/>
    <col min="3" max="3" width="38.875" style="28" customWidth="1"/>
    <col min="4" max="4" width="4.875" style="20" customWidth="1"/>
    <col min="5" max="5" width="10.25390625" style="13" customWidth="1"/>
    <col min="6" max="6" width="12.375" style="13" customWidth="1"/>
    <col min="7" max="7" width="15.625" style="13" customWidth="1"/>
    <col min="8" max="16384" width="9.125" style="10" customWidth="1"/>
  </cols>
  <sheetData>
    <row r="1" spans="3:5" ht="15.75">
      <c r="C1" s="51"/>
      <c r="D1" s="21"/>
      <c r="E1" s="22"/>
    </row>
    <row r="2" ht="15.75">
      <c r="C2" s="52"/>
    </row>
    <row r="3" ht="15.75">
      <c r="B3" s="14"/>
    </row>
    <row r="4" spans="2:7" ht="19.5">
      <c r="B4" s="66" t="s">
        <v>87</v>
      </c>
      <c r="C4" s="114" t="s">
        <v>101</v>
      </c>
      <c r="D4" s="114"/>
      <c r="E4" s="114"/>
      <c r="F4" s="114"/>
      <c r="G4" s="67"/>
    </row>
    <row r="6" spans="2:7" ht="68.25" customHeight="1">
      <c r="B6" s="121" t="s">
        <v>431</v>
      </c>
      <c r="C6" s="119"/>
      <c r="D6" s="119"/>
      <c r="E6" s="119"/>
      <c r="F6" s="119"/>
      <c r="G6" s="119"/>
    </row>
    <row r="7" spans="2:7" ht="38.25" customHeight="1">
      <c r="B7" s="129" t="s">
        <v>432</v>
      </c>
      <c r="C7" s="119"/>
      <c r="D7" s="119"/>
      <c r="E7" s="119"/>
      <c r="F7" s="119"/>
      <c r="G7" s="119"/>
    </row>
    <row r="8" spans="2:7" ht="27.75" customHeight="1">
      <c r="B8" s="129" t="s">
        <v>433</v>
      </c>
      <c r="C8" s="119"/>
      <c r="D8" s="119"/>
      <c r="E8" s="119"/>
      <c r="F8" s="119"/>
      <c r="G8" s="119"/>
    </row>
    <row r="9" spans="2:7" ht="30.75" customHeight="1">
      <c r="B9" s="129" t="s">
        <v>434</v>
      </c>
      <c r="C9" s="119"/>
      <c r="D9" s="119"/>
      <c r="E9" s="119"/>
      <c r="F9" s="119"/>
      <c r="G9" s="119"/>
    </row>
    <row r="10" spans="2:7" ht="44.25" customHeight="1">
      <c r="B10" s="129" t="s">
        <v>435</v>
      </c>
      <c r="C10" s="128"/>
      <c r="D10" s="128"/>
      <c r="E10" s="128"/>
      <c r="F10" s="128"/>
      <c r="G10" s="128"/>
    </row>
    <row r="11" spans="2:7" ht="27.75" customHeight="1">
      <c r="B11" s="129" t="s">
        <v>436</v>
      </c>
      <c r="C11" s="128"/>
      <c r="D11" s="128"/>
      <c r="E11" s="128"/>
      <c r="F11" s="128"/>
      <c r="G11" s="128"/>
    </row>
    <row r="12" spans="2:7" ht="29.25" customHeight="1">
      <c r="B12" s="129" t="s">
        <v>437</v>
      </c>
      <c r="C12" s="128"/>
      <c r="D12" s="128"/>
      <c r="E12" s="128"/>
      <c r="F12" s="128"/>
      <c r="G12" s="128"/>
    </row>
    <row r="13" spans="2:7" ht="34.5" customHeight="1">
      <c r="B13" s="129" t="s">
        <v>438</v>
      </c>
      <c r="C13" s="128"/>
      <c r="D13" s="128"/>
      <c r="E13" s="128"/>
      <c r="F13" s="128"/>
      <c r="G13" s="128"/>
    </row>
    <row r="14" spans="2:7" ht="15.75">
      <c r="B14" s="97"/>
      <c r="C14" s="98"/>
      <c r="D14" s="99"/>
      <c r="E14" s="100"/>
      <c r="F14" s="100"/>
      <c r="G14" s="100"/>
    </row>
    <row r="15" spans="2:7" ht="15.75">
      <c r="B15" s="15"/>
      <c r="E15" s="29"/>
      <c r="F15" s="30" t="s">
        <v>442</v>
      </c>
      <c r="G15" s="30"/>
    </row>
    <row r="16" spans="2:7" ht="31.5">
      <c r="B16" s="15" t="s">
        <v>89</v>
      </c>
      <c r="C16" s="28" t="s">
        <v>166</v>
      </c>
      <c r="F16" s="13" t="s">
        <v>442</v>
      </c>
      <c r="G16" s="13" t="s">
        <v>443</v>
      </c>
    </row>
    <row r="17" spans="2:7" ht="15.75">
      <c r="B17" s="15"/>
      <c r="D17" s="20" t="s">
        <v>98</v>
      </c>
      <c r="E17" s="13">
        <v>208</v>
      </c>
      <c r="G17" s="13">
        <f>E17*F17</f>
        <v>0</v>
      </c>
    </row>
    <row r="18" ht="15.75">
      <c r="G18" s="13">
        <f aca="true" t="shared" si="0" ref="G18:G92">E18*F18</f>
        <v>0</v>
      </c>
    </row>
    <row r="19" spans="2:7" ht="31.5">
      <c r="B19" s="12" t="s">
        <v>90</v>
      </c>
      <c r="C19" s="28" t="s">
        <v>175</v>
      </c>
      <c r="G19" s="13">
        <f t="shared" si="0"/>
        <v>0</v>
      </c>
    </row>
    <row r="20" spans="4:7" ht="15.75">
      <c r="D20" s="20" t="s">
        <v>100</v>
      </c>
      <c r="E20" s="13">
        <v>112.5</v>
      </c>
      <c r="G20" s="13">
        <f t="shared" si="0"/>
        <v>0</v>
      </c>
    </row>
    <row r="22" spans="2:7" ht="31.5">
      <c r="B22" s="15" t="s">
        <v>91</v>
      </c>
      <c r="C22" s="28" t="s">
        <v>176</v>
      </c>
      <c r="G22" s="13">
        <f>E22*F22</f>
        <v>0</v>
      </c>
    </row>
    <row r="23" spans="2:7" ht="15.75">
      <c r="B23" s="15"/>
      <c r="D23" s="20" t="s">
        <v>100</v>
      </c>
      <c r="E23" s="13">
        <v>221.8</v>
      </c>
      <c r="G23" s="13">
        <f>E23*F23</f>
        <v>0</v>
      </c>
    </row>
    <row r="25" spans="2:7" ht="31.5">
      <c r="B25" s="12" t="s">
        <v>92</v>
      </c>
      <c r="C25" s="28" t="s">
        <v>177</v>
      </c>
      <c r="G25" s="13">
        <f>E25*F25</f>
        <v>0</v>
      </c>
    </row>
    <row r="26" spans="4:7" ht="15.75">
      <c r="D26" s="20" t="s">
        <v>100</v>
      </c>
      <c r="E26" s="13">
        <v>38.5</v>
      </c>
      <c r="G26" s="13">
        <f>E26*F26</f>
        <v>0</v>
      </c>
    </row>
    <row r="27" ht="15.75">
      <c r="G27" s="13">
        <f t="shared" si="0"/>
        <v>0</v>
      </c>
    </row>
    <row r="28" spans="2:7" ht="31.5">
      <c r="B28" s="15" t="s">
        <v>93</v>
      </c>
      <c r="C28" s="28" t="s">
        <v>167</v>
      </c>
      <c r="G28" s="13">
        <f t="shared" si="0"/>
        <v>0</v>
      </c>
    </row>
    <row r="29" spans="2:7" ht="15.75">
      <c r="B29" s="15"/>
      <c r="D29" s="20" t="s">
        <v>100</v>
      </c>
      <c r="E29" s="13">
        <v>93.3</v>
      </c>
      <c r="G29" s="13">
        <f t="shared" si="0"/>
        <v>0</v>
      </c>
    </row>
    <row r="30" ht="26.25" customHeight="1">
      <c r="G30" s="13">
        <f t="shared" si="0"/>
        <v>0</v>
      </c>
    </row>
    <row r="31" spans="2:7" ht="31.5">
      <c r="B31" s="12" t="s">
        <v>94</v>
      </c>
      <c r="C31" s="28" t="s">
        <v>168</v>
      </c>
      <c r="G31" s="13">
        <f t="shared" si="0"/>
        <v>0</v>
      </c>
    </row>
    <row r="32" spans="4:7" ht="15.75">
      <c r="D32" s="20" t="s">
        <v>102</v>
      </c>
      <c r="E32" s="13">
        <v>12</v>
      </c>
      <c r="G32" s="13">
        <f t="shared" si="0"/>
        <v>0</v>
      </c>
    </row>
    <row r="33" ht="15.75">
      <c r="G33" s="13">
        <f t="shared" si="0"/>
        <v>0</v>
      </c>
    </row>
    <row r="34" spans="2:7" ht="31.5">
      <c r="B34" s="15" t="s">
        <v>95</v>
      </c>
      <c r="C34" s="28" t="s">
        <v>169</v>
      </c>
      <c r="G34" s="13">
        <f t="shared" si="0"/>
        <v>0</v>
      </c>
    </row>
    <row r="35" spans="2:7" ht="15.75">
      <c r="B35" s="15"/>
      <c r="D35" s="20" t="s">
        <v>100</v>
      </c>
      <c r="E35" s="13">
        <v>18.8</v>
      </c>
      <c r="G35" s="13">
        <f t="shared" si="0"/>
        <v>0</v>
      </c>
    </row>
    <row r="36" ht="15.75">
      <c r="G36" s="13">
        <f t="shared" si="0"/>
        <v>0</v>
      </c>
    </row>
    <row r="37" spans="2:7" ht="31.5">
      <c r="B37" s="12" t="s">
        <v>96</v>
      </c>
      <c r="C37" s="59" t="s">
        <v>170</v>
      </c>
      <c r="G37" s="13">
        <f t="shared" si="0"/>
        <v>0</v>
      </c>
    </row>
    <row r="38" spans="4:7" ht="15.75">
      <c r="D38" s="20" t="s">
        <v>100</v>
      </c>
      <c r="E38" s="13">
        <v>9</v>
      </c>
      <c r="G38" s="13">
        <f t="shared" si="0"/>
        <v>0</v>
      </c>
    </row>
    <row r="39" ht="15.75">
      <c r="G39" s="13">
        <f t="shared" si="0"/>
        <v>0</v>
      </c>
    </row>
    <row r="40" spans="2:7" ht="47.25">
      <c r="B40" s="15" t="s">
        <v>97</v>
      </c>
      <c r="C40" s="28" t="s">
        <v>178</v>
      </c>
      <c r="G40" s="13">
        <f t="shared" si="0"/>
        <v>0</v>
      </c>
    </row>
    <row r="41" spans="2:7" ht="15.75">
      <c r="B41" s="15"/>
      <c r="D41" s="20" t="s">
        <v>100</v>
      </c>
      <c r="E41" s="13">
        <v>706.6</v>
      </c>
      <c r="G41" s="13">
        <f t="shared" si="0"/>
        <v>0</v>
      </c>
    </row>
    <row r="43" spans="2:7" ht="47.25">
      <c r="B43" s="12" t="s">
        <v>68</v>
      </c>
      <c r="C43" s="28" t="s">
        <v>182</v>
      </c>
      <c r="G43" s="13">
        <f aca="true" t="shared" si="1" ref="G43:G67">E43*F43</f>
        <v>0</v>
      </c>
    </row>
    <row r="44" spans="4:7" ht="15.75">
      <c r="D44" s="20" t="s">
        <v>100</v>
      </c>
      <c r="E44" s="13">
        <v>908.4</v>
      </c>
      <c r="G44" s="13">
        <f t="shared" si="1"/>
        <v>0</v>
      </c>
    </row>
    <row r="45" ht="15.75">
      <c r="G45" s="13">
        <f t="shared" si="1"/>
        <v>0</v>
      </c>
    </row>
    <row r="46" spans="2:7" ht="31.5">
      <c r="B46" s="15" t="s">
        <v>69</v>
      </c>
      <c r="C46" s="28" t="s">
        <v>183</v>
      </c>
      <c r="G46" s="13">
        <f t="shared" si="1"/>
        <v>0</v>
      </c>
    </row>
    <row r="47" spans="2:7" ht="15.75">
      <c r="B47" s="15"/>
      <c r="D47" s="20" t="s">
        <v>98</v>
      </c>
      <c r="E47" s="13">
        <v>45.2</v>
      </c>
      <c r="G47" s="13">
        <f t="shared" si="1"/>
        <v>0</v>
      </c>
    </row>
    <row r="48" ht="15.75">
      <c r="G48" s="13">
        <f t="shared" si="1"/>
        <v>0</v>
      </c>
    </row>
    <row r="49" spans="2:7" ht="31.5">
      <c r="B49" s="12" t="s">
        <v>70</v>
      </c>
      <c r="C49" s="28" t="s">
        <v>184</v>
      </c>
      <c r="G49" s="13">
        <f t="shared" si="1"/>
        <v>0</v>
      </c>
    </row>
    <row r="50" spans="4:7" ht="15.75">
      <c r="D50" s="20" t="s">
        <v>98</v>
      </c>
      <c r="E50" s="13">
        <v>178.5</v>
      </c>
      <c r="G50" s="13">
        <f t="shared" si="1"/>
        <v>0</v>
      </c>
    </row>
    <row r="51" ht="15.75">
      <c r="G51" s="13">
        <f t="shared" si="1"/>
        <v>0</v>
      </c>
    </row>
    <row r="52" spans="2:7" ht="31.5">
      <c r="B52" s="15" t="s">
        <v>71</v>
      </c>
      <c r="C52" s="28" t="s">
        <v>185</v>
      </c>
      <c r="G52" s="13">
        <f t="shared" si="1"/>
        <v>0</v>
      </c>
    </row>
    <row r="53" spans="2:7" ht="15.75">
      <c r="B53" s="15"/>
      <c r="D53" s="20" t="s">
        <v>102</v>
      </c>
      <c r="E53" s="13">
        <v>2</v>
      </c>
      <c r="G53" s="13">
        <f t="shared" si="1"/>
        <v>0</v>
      </c>
    </row>
    <row r="54" ht="15.75">
      <c r="B54" s="15"/>
    </row>
    <row r="55" spans="2:7" ht="47.25">
      <c r="B55" s="12" t="s">
        <v>72</v>
      </c>
      <c r="C55" s="28" t="s">
        <v>31</v>
      </c>
      <c r="G55" s="13">
        <f>E55*F55</f>
        <v>0</v>
      </c>
    </row>
    <row r="56" spans="4:7" ht="15.75">
      <c r="D56" s="20" t="s">
        <v>102</v>
      </c>
      <c r="E56" s="13">
        <v>6</v>
      </c>
      <c r="G56" s="13">
        <f>E56*F56</f>
        <v>0</v>
      </c>
    </row>
    <row r="57" ht="15.75">
      <c r="G57" s="13">
        <f t="shared" si="1"/>
        <v>0</v>
      </c>
    </row>
    <row r="58" spans="2:7" ht="47.25">
      <c r="B58" s="15" t="s">
        <v>73</v>
      </c>
      <c r="C58" s="28" t="s">
        <v>186</v>
      </c>
      <c r="G58" s="13">
        <f t="shared" si="1"/>
        <v>0</v>
      </c>
    </row>
    <row r="59" spans="2:7" ht="15.75">
      <c r="B59" s="15"/>
      <c r="D59" s="20" t="s">
        <v>102</v>
      </c>
      <c r="E59" s="13">
        <v>26</v>
      </c>
      <c r="G59" s="13">
        <f t="shared" si="1"/>
        <v>0</v>
      </c>
    </row>
    <row r="60" spans="2:7" ht="15.75">
      <c r="B60" s="15"/>
      <c r="G60" s="13">
        <f t="shared" si="1"/>
        <v>0</v>
      </c>
    </row>
    <row r="61" spans="2:7" ht="47.25">
      <c r="B61" s="12" t="s">
        <v>74</v>
      </c>
      <c r="C61" s="28" t="s">
        <v>187</v>
      </c>
      <c r="G61" s="13">
        <f t="shared" si="1"/>
        <v>0</v>
      </c>
    </row>
    <row r="62" spans="4:7" ht="15.75">
      <c r="D62" s="20" t="s">
        <v>102</v>
      </c>
      <c r="E62" s="13">
        <v>18</v>
      </c>
      <c r="G62" s="13">
        <f t="shared" si="1"/>
        <v>0</v>
      </c>
    </row>
    <row r="63" ht="15.75">
      <c r="G63" s="13">
        <f t="shared" si="1"/>
        <v>0</v>
      </c>
    </row>
    <row r="64" spans="2:7" ht="47.25">
      <c r="B64" s="15" t="s">
        <v>75</v>
      </c>
      <c r="C64" s="28" t="s">
        <v>191</v>
      </c>
      <c r="G64" s="13">
        <f t="shared" si="1"/>
        <v>0</v>
      </c>
    </row>
    <row r="65" spans="2:7" ht="15.75">
      <c r="B65" s="15"/>
      <c r="D65" s="20" t="s">
        <v>100</v>
      </c>
      <c r="E65" s="13">
        <v>27</v>
      </c>
      <c r="G65" s="13">
        <f t="shared" si="1"/>
        <v>0</v>
      </c>
    </row>
    <row r="66" spans="2:7" ht="15.75">
      <c r="B66" s="15"/>
      <c r="G66" s="13">
        <f t="shared" si="1"/>
        <v>0</v>
      </c>
    </row>
    <row r="67" spans="2:7" ht="47.25">
      <c r="B67" s="12" t="s">
        <v>76</v>
      </c>
      <c r="C67" s="28" t="s">
        <v>188</v>
      </c>
      <c r="G67" s="13">
        <f t="shared" si="1"/>
        <v>0</v>
      </c>
    </row>
    <row r="68" spans="4:7" ht="15.75">
      <c r="D68" s="20" t="s">
        <v>100</v>
      </c>
      <c r="E68" s="13">
        <v>437</v>
      </c>
      <c r="G68" s="13">
        <f t="shared" si="0"/>
        <v>0</v>
      </c>
    </row>
    <row r="69" ht="15.75">
      <c r="G69" s="13">
        <f t="shared" si="0"/>
        <v>0</v>
      </c>
    </row>
    <row r="70" spans="2:7" ht="15.75">
      <c r="B70" s="15" t="s">
        <v>77</v>
      </c>
      <c r="C70" s="28" t="s">
        <v>171</v>
      </c>
      <c r="G70" s="13">
        <f t="shared" si="0"/>
        <v>0</v>
      </c>
    </row>
    <row r="71" spans="2:7" ht="15.75">
      <c r="B71" s="15"/>
      <c r="D71" s="20" t="s">
        <v>98</v>
      </c>
      <c r="E71" s="13">
        <v>156.2</v>
      </c>
      <c r="G71" s="13">
        <f t="shared" si="0"/>
        <v>0</v>
      </c>
    </row>
    <row r="72" spans="2:7" ht="15.75">
      <c r="B72" s="15"/>
      <c r="G72" s="13">
        <f t="shared" si="0"/>
        <v>0</v>
      </c>
    </row>
    <row r="73" spans="2:7" ht="47.25">
      <c r="B73" s="12" t="s">
        <v>78</v>
      </c>
      <c r="C73" s="28" t="s">
        <v>30</v>
      </c>
      <c r="G73" s="13">
        <f t="shared" si="0"/>
        <v>0</v>
      </c>
    </row>
    <row r="74" spans="4:7" ht="15.75">
      <c r="D74" s="20" t="s">
        <v>98</v>
      </c>
      <c r="E74" s="13">
        <v>50.5</v>
      </c>
      <c r="G74" s="13">
        <f t="shared" si="0"/>
        <v>0</v>
      </c>
    </row>
    <row r="75" ht="28.5" customHeight="1">
      <c r="G75" s="13">
        <f t="shared" si="0"/>
        <v>0</v>
      </c>
    </row>
    <row r="76" spans="2:7" ht="31.5">
      <c r="B76" s="15" t="s">
        <v>79</v>
      </c>
      <c r="C76" s="28" t="s">
        <v>189</v>
      </c>
      <c r="G76" s="13">
        <f t="shared" si="0"/>
        <v>0</v>
      </c>
    </row>
    <row r="77" spans="2:7" ht="15.75">
      <c r="B77" s="15"/>
      <c r="D77" s="20" t="s">
        <v>98</v>
      </c>
      <c r="E77" s="13">
        <v>68</v>
      </c>
      <c r="G77" s="13">
        <f t="shared" si="0"/>
        <v>0</v>
      </c>
    </row>
    <row r="78" spans="2:7" ht="15.75">
      <c r="B78" s="15"/>
      <c r="G78" s="13">
        <f t="shared" si="0"/>
        <v>0</v>
      </c>
    </row>
    <row r="79" spans="2:7" ht="31.5">
      <c r="B79" s="12" t="s">
        <v>80</v>
      </c>
      <c r="C79" s="28" t="s">
        <v>172</v>
      </c>
      <c r="G79" s="13">
        <f t="shared" si="0"/>
        <v>0</v>
      </c>
    </row>
    <row r="80" spans="4:7" ht="15.75">
      <c r="D80" s="20" t="s">
        <v>102</v>
      </c>
      <c r="E80" s="13">
        <v>6</v>
      </c>
      <c r="G80" s="13">
        <f t="shared" si="0"/>
        <v>0</v>
      </c>
    </row>
    <row r="81" ht="15.75">
      <c r="G81" s="13">
        <f t="shared" si="0"/>
        <v>0</v>
      </c>
    </row>
    <row r="82" spans="2:7" ht="31.5">
      <c r="B82" s="15" t="s">
        <v>132</v>
      </c>
      <c r="C82" s="28" t="s">
        <v>173</v>
      </c>
      <c r="G82" s="13">
        <f t="shared" si="0"/>
        <v>0</v>
      </c>
    </row>
    <row r="83" spans="2:7" ht="15.75">
      <c r="B83" s="15"/>
      <c r="D83" s="20" t="s">
        <v>98</v>
      </c>
      <c r="E83" s="13">
        <v>115.6</v>
      </c>
      <c r="G83" s="13">
        <f t="shared" si="0"/>
        <v>0</v>
      </c>
    </row>
    <row r="84" spans="2:7" ht="15.75">
      <c r="B84" s="15"/>
      <c r="G84" s="13">
        <f t="shared" si="0"/>
        <v>0</v>
      </c>
    </row>
    <row r="85" spans="2:7" ht="47.25">
      <c r="B85" s="12" t="s">
        <v>194</v>
      </c>
      <c r="C85" s="28" t="s">
        <v>190</v>
      </c>
      <c r="G85" s="13">
        <f t="shared" si="0"/>
        <v>0</v>
      </c>
    </row>
    <row r="86" spans="4:7" ht="15.75">
      <c r="D86" s="20" t="s">
        <v>100</v>
      </c>
      <c r="E86" s="13">
        <v>22.5</v>
      </c>
      <c r="G86" s="13">
        <f t="shared" si="0"/>
        <v>0</v>
      </c>
    </row>
    <row r="87" ht="15.75">
      <c r="G87" s="13">
        <f t="shared" si="0"/>
        <v>0</v>
      </c>
    </row>
    <row r="88" spans="2:7" ht="47.25">
      <c r="B88" s="15" t="s">
        <v>231</v>
      </c>
      <c r="C88" s="28" t="s">
        <v>193</v>
      </c>
      <c r="G88" s="13">
        <f t="shared" si="0"/>
        <v>0</v>
      </c>
    </row>
    <row r="89" spans="2:7" ht="15.75">
      <c r="B89" s="15"/>
      <c r="D89" s="20" t="s">
        <v>100</v>
      </c>
      <c r="E89" s="13">
        <v>870</v>
      </c>
      <c r="G89" s="13">
        <f t="shared" si="0"/>
        <v>0</v>
      </c>
    </row>
    <row r="90" spans="2:7" ht="15.75">
      <c r="B90" s="15"/>
      <c r="G90" s="13">
        <f t="shared" si="0"/>
        <v>0</v>
      </c>
    </row>
    <row r="91" spans="2:7" ht="31.5">
      <c r="B91" s="12" t="s">
        <v>232</v>
      </c>
      <c r="C91" s="28" t="s">
        <v>174</v>
      </c>
      <c r="G91" s="13">
        <f t="shared" si="0"/>
        <v>0</v>
      </c>
    </row>
    <row r="92" spans="4:7" ht="15.75">
      <c r="D92" s="20" t="s">
        <v>100</v>
      </c>
      <c r="E92" s="13">
        <v>670</v>
      </c>
      <c r="G92" s="13">
        <f t="shared" si="0"/>
        <v>0</v>
      </c>
    </row>
    <row r="94" spans="3:7" ht="16.5" thickBot="1">
      <c r="C94" s="54" t="s">
        <v>103</v>
      </c>
      <c r="D94" s="55"/>
      <c r="E94" s="56"/>
      <c r="F94" s="56"/>
      <c r="G94" s="56">
        <f>SUM(G16:G93)</f>
        <v>0</v>
      </c>
    </row>
    <row r="95" ht="16.5" thickTop="1"/>
  </sheetData>
  <sheetProtection password="CC5F" sheet="1"/>
  <protectedRanges>
    <protectedRange sqref="F17:F93" name="Obseg1"/>
  </protectedRanges>
  <mergeCells count="9">
    <mergeCell ref="B11:G11"/>
    <mergeCell ref="B12:G12"/>
    <mergeCell ref="B13:G13"/>
    <mergeCell ref="C4:F4"/>
    <mergeCell ref="B6:G6"/>
    <mergeCell ref="B7:G7"/>
    <mergeCell ref="B8:G8"/>
    <mergeCell ref="B9:G9"/>
    <mergeCell ref="B10:G10"/>
  </mergeCells>
  <printOptions/>
  <pageMargins left="0.984251968503937" right="0.5905511811023622" top="0.7874015748031497" bottom="0.5905511811023622" header="0" footer="0"/>
  <pageSetup horizontalDpi="300" verticalDpi="300" orientation="portrait" paperSize="9" r:id="rId1"/>
  <headerFooter alignWithMargins="0">
    <oddHeader>&amp;C&amp;F</oddHeader>
    <oddFooter>&amp;C&amp;A&amp;Rstran:&amp;P</oddFooter>
  </headerFooter>
</worksheet>
</file>

<file path=xl/worksheets/sheet7.xml><?xml version="1.0" encoding="utf-8"?>
<worksheet xmlns="http://schemas.openxmlformats.org/spreadsheetml/2006/main" xmlns:r="http://schemas.openxmlformats.org/officeDocument/2006/relationships">
  <dimension ref="B1:G132"/>
  <sheetViews>
    <sheetView showZeros="0" zoomScalePageLayoutView="0" workbookViewId="0" topLeftCell="B112">
      <selection activeCell="F127" sqref="F127"/>
    </sheetView>
  </sheetViews>
  <sheetFormatPr defaultColWidth="9.00390625" defaultRowHeight="12.75"/>
  <cols>
    <col min="1" max="1" width="2.00390625" style="10" hidden="1" customWidth="1"/>
    <col min="2" max="2" width="3.875" style="12" customWidth="1"/>
    <col min="3" max="3" width="38.875" style="28" customWidth="1"/>
    <col min="4" max="4" width="4.875" style="20" customWidth="1"/>
    <col min="5" max="5" width="10.25390625" style="13" customWidth="1"/>
    <col min="6" max="6" width="12.375" style="71" customWidth="1"/>
    <col min="7" max="7" width="16.625" style="71" customWidth="1"/>
    <col min="8" max="16384" width="9.125" style="10" customWidth="1"/>
  </cols>
  <sheetData>
    <row r="1" spans="3:5" ht="15.75">
      <c r="C1" s="51"/>
      <c r="D1" s="21"/>
      <c r="E1" s="22"/>
    </row>
    <row r="2" ht="15.75">
      <c r="C2" s="52"/>
    </row>
    <row r="3" ht="15.75">
      <c r="B3" s="14"/>
    </row>
    <row r="4" spans="2:7" ht="19.5">
      <c r="B4" s="66" t="s">
        <v>195</v>
      </c>
      <c r="C4" s="131" t="s">
        <v>104</v>
      </c>
      <c r="D4" s="131"/>
      <c r="E4" s="131"/>
      <c r="F4" s="131"/>
      <c r="G4" s="74"/>
    </row>
    <row r="5" spans="2:7" ht="19.5">
      <c r="B5" s="72"/>
      <c r="C5" s="78"/>
      <c r="D5" s="73"/>
      <c r="E5" s="73"/>
      <c r="F5" s="75"/>
      <c r="G5" s="76"/>
    </row>
    <row r="6" spans="2:7" ht="30.75" customHeight="1">
      <c r="B6" s="121" t="s">
        <v>427</v>
      </c>
      <c r="C6" s="132"/>
      <c r="D6" s="132"/>
      <c r="E6" s="132"/>
      <c r="F6" s="132"/>
      <c r="G6" s="132"/>
    </row>
    <row r="7" spans="2:7" ht="20.25" customHeight="1">
      <c r="B7" s="133" t="s">
        <v>428</v>
      </c>
      <c r="C7" s="119"/>
      <c r="D7" s="119"/>
      <c r="E7" s="119"/>
      <c r="F7" s="119"/>
      <c r="G7" s="119"/>
    </row>
    <row r="8" spans="2:7" ht="28.5" customHeight="1">
      <c r="B8" s="129" t="s">
        <v>429</v>
      </c>
      <c r="C8" s="134"/>
      <c r="D8" s="134"/>
      <c r="E8" s="134"/>
      <c r="F8" s="134"/>
      <c r="G8" s="134"/>
    </row>
    <row r="9" spans="2:7" ht="16.5" customHeight="1">
      <c r="B9" s="130" t="s">
        <v>430</v>
      </c>
      <c r="C9" s="119"/>
      <c r="D9" s="119"/>
      <c r="E9" s="119"/>
      <c r="F9" s="119"/>
      <c r="G9" s="119"/>
    </row>
    <row r="10" spans="2:7" ht="19.5">
      <c r="B10" s="72"/>
      <c r="C10" s="78"/>
      <c r="D10" s="73"/>
      <c r="E10" s="73"/>
      <c r="F10" s="75"/>
      <c r="G10" s="76"/>
    </row>
    <row r="11" spans="2:7" ht="19.5">
      <c r="B11" s="72"/>
      <c r="C11" s="78"/>
      <c r="D11" s="73"/>
      <c r="E11" s="73"/>
      <c r="F11" s="75"/>
      <c r="G11" s="76"/>
    </row>
    <row r="12" spans="2:7" ht="78.75">
      <c r="B12" s="15" t="s">
        <v>89</v>
      </c>
      <c r="C12" s="28" t="s">
        <v>198</v>
      </c>
      <c r="F12" s="13" t="s">
        <v>442</v>
      </c>
      <c r="G12" s="13" t="s">
        <v>443</v>
      </c>
    </row>
    <row r="13" spans="2:7" ht="15.75">
      <c r="B13" s="15"/>
      <c r="D13" s="20" t="s">
        <v>100</v>
      </c>
      <c r="E13" s="13">
        <f>E16+E19+E25</f>
        <v>1045.6</v>
      </c>
      <c r="F13" s="13"/>
      <c r="G13" s="13">
        <f>E13*F13</f>
        <v>0</v>
      </c>
    </row>
    <row r="14" spans="2:7" ht="15.75">
      <c r="B14" s="15"/>
      <c r="F14" s="13"/>
      <c r="G14" s="13">
        <f aca="true" t="shared" si="0" ref="G14:G74">E14*F14</f>
        <v>0</v>
      </c>
    </row>
    <row r="15" spans="2:7" ht="63">
      <c r="B15" s="15" t="s">
        <v>90</v>
      </c>
      <c r="C15" s="28" t="s">
        <v>221</v>
      </c>
      <c r="F15" s="13"/>
      <c r="G15" s="13">
        <f t="shared" si="0"/>
        <v>0</v>
      </c>
    </row>
    <row r="16" spans="2:7" ht="15.75">
      <c r="B16" s="15"/>
      <c r="D16" s="20" t="s">
        <v>100</v>
      </c>
      <c r="E16" s="13">
        <v>915.6</v>
      </c>
      <c r="F16" s="13"/>
      <c r="G16" s="13">
        <f t="shared" si="0"/>
        <v>0</v>
      </c>
    </row>
    <row r="17" spans="2:7" ht="15.75">
      <c r="B17" s="15"/>
      <c r="C17" s="15"/>
      <c r="F17" s="13"/>
      <c r="G17" s="13">
        <f t="shared" si="0"/>
        <v>0</v>
      </c>
    </row>
    <row r="18" spans="2:7" ht="47.25">
      <c r="B18" s="15" t="s">
        <v>91</v>
      </c>
      <c r="C18" s="28" t="s">
        <v>199</v>
      </c>
      <c r="F18" s="13"/>
      <c r="G18" s="13">
        <f t="shared" si="0"/>
        <v>0</v>
      </c>
    </row>
    <row r="19" spans="2:7" ht="15.75">
      <c r="B19" s="15"/>
      <c r="D19" s="20" t="s">
        <v>100</v>
      </c>
      <c r="E19" s="13">
        <v>37.5</v>
      </c>
      <c r="F19" s="13"/>
      <c r="G19" s="13">
        <f t="shared" si="0"/>
        <v>0</v>
      </c>
    </row>
    <row r="20" spans="2:7" ht="15.75">
      <c r="B20" s="15"/>
      <c r="F20" s="13"/>
      <c r="G20" s="13">
        <f t="shared" si="0"/>
        <v>0</v>
      </c>
    </row>
    <row r="21" spans="2:7" ht="31.5">
      <c r="B21" s="15" t="s">
        <v>92</v>
      </c>
      <c r="C21" s="28" t="s">
        <v>222</v>
      </c>
      <c r="F21" s="13"/>
      <c r="G21" s="13">
        <f t="shared" si="0"/>
        <v>0</v>
      </c>
    </row>
    <row r="22" spans="2:7" ht="15.75">
      <c r="B22" s="15"/>
      <c r="C22" s="15"/>
      <c r="D22" s="20" t="s">
        <v>100</v>
      </c>
      <c r="E22" s="13">
        <v>37.5</v>
      </c>
      <c r="F22" s="13"/>
      <c r="G22" s="13">
        <f t="shared" si="0"/>
        <v>0</v>
      </c>
    </row>
    <row r="23" spans="2:7" ht="15.75">
      <c r="B23" s="15"/>
      <c r="F23" s="13"/>
      <c r="G23" s="13">
        <f t="shared" si="0"/>
        <v>0</v>
      </c>
    </row>
    <row r="24" spans="2:7" ht="47.25">
      <c r="B24" s="15" t="s">
        <v>93</v>
      </c>
      <c r="C24" s="28" t="s">
        <v>200</v>
      </c>
      <c r="F24" s="13"/>
      <c r="G24" s="13">
        <f t="shared" si="0"/>
        <v>0</v>
      </c>
    </row>
    <row r="25" spans="2:7" ht="15.75">
      <c r="B25" s="15"/>
      <c r="D25" s="20" t="s">
        <v>100</v>
      </c>
      <c r="E25" s="13">
        <v>92.5</v>
      </c>
      <c r="F25" s="13"/>
      <c r="G25" s="13">
        <f t="shared" si="0"/>
        <v>0</v>
      </c>
    </row>
    <row r="26" spans="2:7" ht="15.75">
      <c r="B26" s="15"/>
      <c r="F26" s="13"/>
      <c r="G26" s="13">
        <f t="shared" si="0"/>
        <v>0</v>
      </c>
    </row>
    <row r="27" spans="2:7" ht="47.25">
      <c r="B27" s="15" t="s">
        <v>94</v>
      </c>
      <c r="C27" s="28" t="s">
        <v>201</v>
      </c>
      <c r="F27" s="13"/>
      <c r="G27" s="13">
        <f t="shared" si="0"/>
        <v>0</v>
      </c>
    </row>
    <row r="28" spans="2:7" ht="15.75">
      <c r="B28" s="15"/>
      <c r="D28" s="20" t="s">
        <v>99</v>
      </c>
      <c r="E28" s="13">
        <v>0.8</v>
      </c>
      <c r="F28" s="13"/>
      <c r="G28" s="13">
        <f t="shared" si="0"/>
        <v>0</v>
      </c>
    </row>
    <row r="29" spans="2:7" ht="15.75">
      <c r="B29" s="15"/>
      <c r="F29" s="13"/>
      <c r="G29" s="13">
        <f t="shared" si="0"/>
        <v>0</v>
      </c>
    </row>
    <row r="30" spans="2:7" ht="47.25">
      <c r="B30" s="15" t="s">
        <v>95</v>
      </c>
      <c r="C30" s="28" t="s">
        <v>202</v>
      </c>
      <c r="F30" s="13"/>
      <c r="G30" s="13">
        <f t="shared" si="0"/>
        <v>0</v>
      </c>
    </row>
    <row r="31" spans="2:7" ht="15.75">
      <c r="B31" s="15"/>
      <c r="D31" s="20" t="s">
        <v>99</v>
      </c>
      <c r="E31" s="13">
        <v>3.3</v>
      </c>
      <c r="F31" s="13"/>
      <c r="G31" s="13">
        <f t="shared" si="0"/>
        <v>0</v>
      </c>
    </row>
    <row r="32" spans="2:7" ht="18" customHeight="1">
      <c r="B32" s="15"/>
      <c r="F32" s="13"/>
      <c r="G32" s="13">
        <f t="shared" si="0"/>
        <v>0</v>
      </c>
    </row>
    <row r="33" spans="2:7" ht="47.25">
      <c r="B33" s="15" t="s">
        <v>96</v>
      </c>
      <c r="C33" s="28" t="s">
        <v>203</v>
      </c>
      <c r="F33" s="13"/>
      <c r="G33" s="13">
        <f t="shared" si="0"/>
        <v>0</v>
      </c>
    </row>
    <row r="34" spans="2:7" ht="15.75">
      <c r="B34" s="15"/>
      <c r="D34" s="20" t="s">
        <v>99</v>
      </c>
      <c r="E34" s="13">
        <v>21.6</v>
      </c>
      <c r="F34" s="13"/>
      <c r="G34" s="13">
        <f t="shared" si="0"/>
        <v>0</v>
      </c>
    </row>
    <row r="35" spans="2:7" ht="15.75">
      <c r="B35" s="15"/>
      <c r="F35" s="13"/>
      <c r="G35" s="13">
        <f t="shared" si="0"/>
        <v>0</v>
      </c>
    </row>
    <row r="36" spans="2:7" ht="47.25">
      <c r="B36" s="15" t="s">
        <v>97</v>
      </c>
      <c r="C36" s="28" t="s">
        <v>204</v>
      </c>
      <c r="F36" s="13"/>
      <c r="G36" s="13">
        <f t="shared" si="0"/>
        <v>0</v>
      </c>
    </row>
    <row r="37" spans="2:7" ht="15.75">
      <c r="B37" s="15"/>
      <c r="D37" s="20" t="s">
        <v>100</v>
      </c>
      <c r="E37" s="13">
        <v>26</v>
      </c>
      <c r="F37" s="13"/>
      <c r="G37" s="13">
        <f t="shared" si="0"/>
        <v>0</v>
      </c>
    </row>
    <row r="38" spans="2:7" ht="15.75">
      <c r="B38" s="15"/>
      <c r="F38" s="13"/>
      <c r="G38" s="13">
        <f t="shared" si="0"/>
        <v>0</v>
      </c>
    </row>
    <row r="39" spans="2:7" ht="31.5">
      <c r="B39" s="15" t="s">
        <v>68</v>
      </c>
      <c r="C39" s="28" t="s">
        <v>223</v>
      </c>
      <c r="F39" s="13"/>
      <c r="G39" s="13">
        <f t="shared" si="0"/>
        <v>0</v>
      </c>
    </row>
    <row r="40" spans="2:7" ht="15.75">
      <c r="B40" s="15"/>
      <c r="D40" s="20" t="s">
        <v>99</v>
      </c>
      <c r="E40" s="13">
        <v>1</v>
      </c>
      <c r="F40" s="13"/>
      <c r="G40" s="13">
        <f t="shared" si="0"/>
        <v>0</v>
      </c>
    </row>
    <row r="41" spans="2:7" ht="15.75">
      <c r="B41" s="15"/>
      <c r="F41" s="13"/>
      <c r="G41" s="13">
        <f t="shared" si="0"/>
        <v>0</v>
      </c>
    </row>
    <row r="42" spans="2:7" ht="31.5">
      <c r="B42" s="15" t="s">
        <v>69</v>
      </c>
      <c r="C42" s="28" t="s">
        <v>205</v>
      </c>
      <c r="F42" s="13"/>
      <c r="G42" s="13">
        <f t="shared" si="0"/>
        <v>0</v>
      </c>
    </row>
    <row r="43" spans="2:7" ht="15.75">
      <c r="B43" s="15"/>
      <c r="D43" s="20" t="s">
        <v>102</v>
      </c>
      <c r="E43" s="13">
        <v>14</v>
      </c>
      <c r="F43" s="13"/>
      <c r="G43" s="13">
        <f t="shared" si="0"/>
        <v>0</v>
      </c>
    </row>
    <row r="44" spans="2:7" ht="15.75">
      <c r="B44" s="15"/>
      <c r="F44" s="13"/>
      <c r="G44" s="13">
        <f t="shared" si="0"/>
        <v>0</v>
      </c>
    </row>
    <row r="45" spans="2:7" ht="31.5">
      <c r="B45" s="15" t="s">
        <v>70</v>
      </c>
      <c r="C45" s="28" t="s">
        <v>225</v>
      </c>
      <c r="F45" s="13"/>
      <c r="G45" s="13">
        <f t="shared" si="0"/>
        <v>0</v>
      </c>
    </row>
    <row r="46" spans="2:7" ht="15.75">
      <c r="B46" s="15"/>
      <c r="D46" s="20" t="s">
        <v>100</v>
      </c>
      <c r="E46" s="13">
        <v>106.8</v>
      </c>
      <c r="F46" s="13"/>
      <c r="G46" s="13">
        <f t="shared" si="0"/>
        <v>0</v>
      </c>
    </row>
    <row r="47" spans="2:7" ht="15.75">
      <c r="B47" s="15"/>
      <c r="F47" s="13"/>
      <c r="G47" s="13">
        <f t="shared" si="0"/>
        <v>0</v>
      </c>
    </row>
    <row r="48" spans="2:7" ht="78.75">
      <c r="B48" s="15" t="s">
        <v>71</v>
      </c>
      <c r="C48" s="28" t="s">
        <v>224</v>
      </c>
      <c r="F48" s="13"/>
      <c r="G48" s="13">
        <f t="shared" si="0"/>
        <v>0</v>
      </c>
    </row>
    <row r="49" spans="2:7" ht="15.75">
      <c r="B49" s="15"/>
      <c r="D49" s="20" t="s">
        <v>102</v>
      </c>
      <c r="E49" s="13">
        <v>6</v>
      </c>
      <c r="F49" s="13"/>
      <c r="G49" s="13">
        <f t="shared" si="0"/>
        <v>0</v>
      </c>
    </row>
    <row r="50" spans="2:7" ht="15.75">
      <c r="B50" s="15"/>
      <c r="F50" s="13"/>
      <c r="G50" s="13">
        <f t="shared" si="0"/>
        <v>0</v>
      </c>
    </row>
    <row r="51" spans="2:7" ht="31.5">
      <c r="B51" s="15" t="s">
        <v>72</v>
      </c>
      <c r="C51" s="28" t="s">
        <v>206</v>
      </c>
      <c r="F51" s="13"/>
      <c r="G51" s="13">
        <f t="shared" si="0"/>
        <v>0</v>
      </c>
    </row>
    <row r="52" spans="2:7" ht="15.75">
      <c r="B52" s="15"/>
      <c r="D52" s="20" t="s">
        <v>102</v>
      </c>
      <c r="E52" s="13">
        <v>2</v>
      </c>
      <c r="F52" s="13"/>
      <c r="G52" s="13">
        <f t="shared" si="0"/>
        <v>0</v>
      </c>
    </row>
    <row r="53" spans="2:7" ht="15.75">
      <c r="B53" s="15"/>
      <c r="F53" s="13"/>
      <c r="G53" s="13">
        <f t="shared" si="0"/>
        <v>0</v>
      </c>
    </row>
    <row r="54" spans="2:7" ht="47.25">
      <c r="B54" s="15" t="s">
        <v>73</v>
      </c>
      <c r="C54" s="28" t="s">
        <v>207</v>
      </c>
      <c r="F54" s="13"/>
      <c r="G54" s="13">
        <f t="shared" si="0"/>
        <v>0</v>
      </c>
    </row>
    <row r="55" spans="2:7" ht="15.75">
      <c r="B55" s="15"/>
      <c r="D55" s="20" t="s">
        <v>100</v>
      </c>
      <c r="E55" s="13">
        <v>378</v>
      </c>
      <c r="F55" s="13"/>
      <c r="G55" s="13">
        <f t="shared" si="0"/>
        <v>0</v>
      </c>
    </row>
    <row r="56" spans="2:7" ht="15.75">
      <c r="B56" s="15"/>
      <c r="F56" s="13"/>
      <c r="G56" s="13">
        <f t="shared" si="0"/>
        <v>0</v>
      </c>
    </row>
    <row r="57" spans="2:7" ht="31.5">
      <c r="B57" s="15" t="s">
        <v>74</v>
      </c>
      <c r="C57" s="28" t="s">
        <v>226</v>
      </c>
      <c r="F57" s="13"/>
      <c r="G57" s="13">
        <f t="shared" si="0"/>
        <v>0</v>
      </c>
    </row>
    <row r="58" spans="2:7" ht="15.75">
      <c r="B58" s="15"/>
      <c r="D58" s="20" t="s">
        <v>100</v>
      </c>
      <c r="E58" s="13">
        <v>80</v>
      </c>
      <c r="F58" s="13"/>
      <c r="G58" s="13">
        <f t="shared" si="0"/>
        <v>0</v>
      </c>
    </row>
    <row r="59" spans="2:7" ht="18" customHeight="1">
      <c r="B59" s="15"/>
      <c r="F59" s="13"/>
      <c r="G59" s="13">
        <f t="shared" si="0"/>
        <v>0</v>
      </c>
    </row>
    <row r="60" spans="2:7" ht="47.25">
      <c r="B60" s="15" t="s">
        <v>75</v>
      </c>
      <c r="C60" s="28" t="s">
        <v>208</v>
      </c>
      <c r="F60" s="13"/>
      <c r="G60" s="13">
        <f t="shared" si="0"/>
        <v>0</v>
      </c>
    </row>
    <row r="61" spans="2:7" ht="15.75">
      <c r="B61" s="15"/>
      <c r="D61" s="20" t="s">
        <v>100</v>
      </c>
      <c r="E61" s="13">
        <v>128</v>
      </c>
      <c r="F61" s="13"/>
      <c r="G61" s="13">
        <f t="shared" si="0"/>
        <v>0</v>
      </c>
    </row>
    <row r="62" spans="2:7" ht="15.75">
      <c r="B62" s="15"/>
      <c r="F62" s="13"/>
      <c r="G62" s="13">
        <f t="shared" si="0"/>
        <v>0</v>
      </c>
    </row>
    <row r="63" spans="2:7" ht="47.25">
      <c r="B63" s="15" t="s">
        <v>76</v>
      </c>
      <c r="C63" s="28" t="s">
        <v>227</v>
      </c>
      <c r="F63" s="13"/>
      <c r="G63" s="13">
        <f t="shared" si="0"/>
        <v>0</v>
      </c>
    </row>
    <row r="64" spans="2:7" ht="15.75">
      <c r="B64" s="15"/>
      <c r="D64" s="20" t="s">
        <v>98</v>
      </c>
      <c r="E64" s="13">
        <v>101</v>
      </c>
      <c r="F64" s="13"/>
      <c r="G64" s="13">
        <f t="shared" si="0"/>
        <v>0</v>
      </c>
    </row>
    <row r="65" spans="2:7" ht="15.75">
      <c r="B65" s="15"/>
      <c r="F65" s="13"/>
      <c r="G65" s="13">
        <f t="shared" si="0"/>
        <v>0</v>
      </c>
    </row>
    <row r="66" spans="2:7" ht="31.5">
      <c r="B66" s="15" t="s">
        <v>77</v>
      </c>
      <c r="C66" s="28" t="s">
        <v>228</v>
      </c>
      <c r="F66" s="13"/>
      <c r="G66" s="13">
        <f t="shared" si="0"/>
        <v>0</v>
      </c>
    </row>
    <row r="67" spans="2:7" ht="15.75">
      <c r="B67" s="15"/>
      <c r="D67" s="20" t="s">
        <v>102</v>
      </c>
      <c r="E67" s="13">
        <v>12</v>
      </c>
      <c r="F67" s="13"/>
      <c r="G67" s="13">
        <f t="shared" si="0"/>
        <v>0</v>
      </c>
    </row>
    <row r="68" spans="2:7" ht="15.75">
      <c r="B68" s="15"/>
      <c r="F68" s="13"/>
      <c r="G68" s="13">
        <f t="shared" si="0"/>
        <v>0</v>
      </c>
    </row>
    <row r="69" spans="2:7" ht="31.5">
      <c r="B69" s="15" t="s">
        <v>78</v>
      </c>
      <c r="C69" s="28" t="s">
        <v>229</v>
      </c>
      <c r="F69" s="13"/>
      <c r="G69" s="13">
        <f t="shared" si="0"/>
        <v>0</v>
      </c>
    </row>
    <row r="70" spans="2:7" ht="15.75">
      <c r="B70" s="15"/>
      <c r="D70" s="20" t="s">
        <v>102</v>
      </c>
      <c r="E70" s="13">
        <v>15</v>
      </c>
      <c r="F70" s="13"/>
      <c r="G70" s="13">
        <f t="shared" si="0"/>
        <v>0</v>
      </c>
    </row>
    <row r="71" spans="2:7" ht="15.75">
      <c r="B71" s="15"/>
      <c r="F71" s="13"/>
      <c r="G71" s="13">
        <f t="shared" si="0"/>
        <v>0</v>
      </c>
    </row>
    <row r="72" spans="2:7" ht="31.5">
      <c r="B72" s="15" t="s">
        <v>79</v>
      </c>
      <c r="C72" s="28" t="s">
        <v>209</v>
      </c>
      <c r="F72" s="13"/>
      <c r="G72" s="13">
        <f t="shared" si="0"/>
        <v>0</v>
      </c>
    </row>
    <row r="73" spans="2:7" ht="15.75">
      <c r="B73" s="15"/>
      <c r="D73" s="20" t="s">
        <v>102</v>
      </c>
      <c r="E73" s="13">
        <v>3</v>
      </c>
      <c r="F73" s="13"/>
      <c r="G73" s="13">
        <f t="shared" si="0"/>
        <v>0</v>
      </c>
    </row>
    <row r="74" spans="2:7" ht="15.75">
      <c r="B74" s="15"/>
      <c r="F74" s="13"/>
      <c r="G74" s="13">
        <f t="shared" si="0"/>
        <v>0</v>
      </c>
    </row>
    <row r="75" spans="2:7" ht="31.5">
      <c r="B75" s="15" t="s">
        <v>80</v>
      </c>
      <c r="C75" s="28" t="s">
        <v>210</v>
      </c>
      <c r="F75" s="13"/>
      <c r="G75" s="13">
        <f aca="true" t="shared" si="1" ref="G75:G130">E75*F75</f>
        <v>0</v>
      </c>
    </row>
    <row r="76" spans="2:7" ht="15.75">
      <c r="B76" s="15"/>
      <c r="D76" s="20" t="s">
        <v>102</v>
      </c>
      <c r="E76" s="13">
        <v>3</v>
      </c>
      <c r="F76" s="13"/>
      <c r="G76" s="13">
        <f t="shared" si="1"/>
        <v>0</v>
      </c>
    </row>
    <row r="77" spans="2:7" ht="15.75">
      <c r="B77" s="15"/>
      <c r="F77" s="13"/>
      <c r="G77" s="13">
        <f t="shared" si="1"/>
        <v>0</v>
      </c>
    </row>
    <row r="78" spans="2:7" ht="31.5">
      <c r="B78" s="15" t="s">
        <v>132</v>
      </c>
      <c r="C78" s="28" t="s">
        <v>230</v>
      </c>
      <c r="F78" s="13"/>
      <c r="G78" s="13">
        <f t="shared" si="1"/>
        <v>0</v>
      </c>
    </row>
    <row r="79" spans="2:7" ht="15.75">
      <c r="B79" s="15"/>
      <c r="D79" s="20" t="s">
        <v>102</v>
      </c>
      <c r="E79" s="13">
        <v>2</v>
      </c>
      <c r="F79" s="13"/>
      <c r="G79" s="13">
        <f t="shared" si="1"/>
        <v>0</v>
      </c>
    </row>
    <row r="80" spans="2:7" ht="15.75">
      <c r="B80" s="15"/>
      <c r="F80" s="13"/>
      <c r="G80" s="13">
        <f t="shared" si="1"/>
        <v>0</v>
      </c>
    </row>
    <row r="81" spans="2:7" ht="47.25">
      <c r="B81" s="15" t="s">
        <v>194</v>
      </c>
      <c r="C81" s="28" t="s">
        <v>211</v>
      </c>
      <c r="F81" s="13"/>
      <c r="G81" s="13">
        <f t="shared" si="1"/>
        <v>0</v>
      </c>
    </row>
    <row r="82" spans="2:7" ht="15.75">
      <c r="B82" s="15"/>
      <c r="D82" s="20" t="s">
        <v>102</v>
      </c>
      <c r="E82" s="13">
        <v>8</v>
      </c>
      <c r="F82" s="13"/>
      <c r="G82" s="13">
        <f t="shared" si="1"/>
        <v>0</v>
      </c>
    </row>
    <row r="83" spans="2:7" ht="15.75">
      <c r="B83" s="15"/>
      <c r="F83" s="13"/>
      <c r="G83" s="13">
        <f t="shared" si="1"/>
        <v>0</v>
      </c>
    </row>
    <row r="84" spans="2:7" ht="31.5">
      <c r="B84" s="15" t="s">
        <v>231</v>
      </c>
      <c r="C84" s="28" t="s">
        <v>212</v>
      </c>
      <c r="F84" s="13"/>
      <c r="G84" s="13">
        <f t="shared" si="1"/>
        <v>0</v>
      </c>
    </row>
    <row r="85" spans="2:7" ht="15.75">
      <c r="B85" s="15"/>
      <c r="D85" s="20" t="s">
        <v>102</v>
      </c>
      <c r="E85" s="13">
        <v>4</v>
      </c>
      <c r="F85" s="13"/>
      <c r="G85" s="13">
        <f t="shared" si="1"/>
        <v>0</v>
      </c>
    </row>
    <row r="86" spans="2:7" ht="15.75">
      <c r="B86" s="15"/>
      <c r="F86" s="13"/>
      <c r="G86" s="13">
        <f t="shared" si="1"/>
        <v>0</v>
      </c>
    </row>
    <row r="87" spans="2:7" ht="31.5">
      <c r="B87" s="15" t="s">
        <v>232</v>
      </c>
      <c r="C87" s="28" t="s">
        <v>213</v>
      </c>
      <c r="F87" s="13"/>
      <c r="G87" s="13">
        <f t="shared" si="1"/>
        <v>0</v>
      </c>
    </row>
    <row r="88" spans="2:7" ht="15.75">
      <c r="B88" s="15"/>
      <c r="D88" s="20" t="s">
        <v>102</v>
      </c>
      <c r="E88" s="13">
        <v>1</v>
      </c>
      <c r="F88" s="13"/>
      <c r="G88" s="13">
        <f t="shared" si="1"/>
        <v>0</v>
      </c>
    </row>
    <row r="89" spans="2:7" ht="18" customHeight="1">
      <c r="B89" s="15"/>
      <c r="F89" s="13"/>
      <c r="G89" s="13">
        <f t="shared" si="1"/>
        <v>0</v>
      </c>
    </row>
    <row r="90" spans="2:7" ht="31.5">
      <c r="B90" s="15" t="s">
        <v>233</v>
      </c>
      <c r="C90" s="28" t="s">
        <v>214</v>
      </c>
      <c r="F90" s="13"/>
      <c r="G90" s="13">
        <f t="shared" si="1"/>
        <v>0</v>
      </c>
    </row>
    <row r="91" spans="2:7" ht="15.75">
      <c r="B91" s="15"/>
      <c r="D91" s="20" t="s">
        <v>98</v>
      </c>
      <c r="E91" s="13">
        <v>22.2</v>
      </c>
      <c r="F91" s="13"/>
      <c r="G91" s="13">
        <f t="shared" si="1"/>
        <v>0</v>
      </c>
    </row>
    <row r="92" spans="2:7" ht="15.75">
      <c r="B92" s="15"/>
      <c r="F92" s="13"/>
      <c r="G92" s="13">
        <f t="shared" si="1"/>
        <v>0</v>
      </c>
    </row>
    <row r="93" spans="2:7" ht="31.5">
      <c r="B93" s="15" t="s">
        <v>234</v>
      </c>
      <c r="C93" s="28" t="s">
        <v>105</v>
      </c>
      <c r="F93" s="13"/>
      <c r="G93" s="13">
        <f t="shared" si="1"/>
        <v>0</v>
      </c>
    </row>
    <row r="94" spans="2:7" ht="15.75">
      <c r="B94" s="15"/>
      <c r="D94" s="20" t="s">
        <v>98</v>
      </c>
      <c r="E94" s="13">
        <v>90</v>
      </c>
      <c r="F94" s="13"/>
      <c r="G94" s="13">
        <f t="shared" si="1"/>
        <v>0</v>
      </c>
    </row>
    <row r="95" spans="2:7" ht="15.75">
      <c r="B95" s="15"/>
      <c r="F95" s="13"/>
      <c r="G95" s="13">
        <f t="shared" si="1"/>
        <v>0</v>
      </c>
    </row>
    <row r="96" spans="2:7" ht="31.5">
      <c r="B96" s="15" t="s">
        <v>235</v>
      </c>
      <c r="C96" s="28" t="s">
        <v>37</v>
      </c>
      <c r="F96" s="13"/>
      <c r="G96" s="13">
        <f t="shared" si="1"/>
        <v>0</v>
      </c>
    </row>
    <row r="97" spans="2:7" ht="15.75">
      <c r="B97" s="15"/>
      <c r="D97" s="20" t="s">
        <v>98</v>
      </c>
      <c r="E97" s="13">
        <v>90</v>
      </c>
      <c r="F97" s="13"/>
      <c r="G97" s="13">
        <f t="shared" si="1"/>
        <v>0</v>
      </c>
    </row>
    <row r="98" spans="2:7" ht="15.75">
      <c r="B98" s="15"/>
      <c r="F98" s="13"/>
      <c r="G98" s="13">
        <f t="shared" si="1"/>
        <v>0</v>
      </c>
    </row>
    <row r="99" spans="2:7" ht="31.5">
      <c r="B99" s="15" t="s">
        <v>236</v>
      </c>
      <c r="C99" s="28" t="s">
        <v>38</v>
      </c>
      <c r="F99" s="13"/>
      <c r="G99" s="13">
        <f t="shared" si="1"/>
        <v>0</v>
      </c>
    </row>
    <row r="100" spans="2:7" ht="15.75">
      <c r="B100" s="15"/>
      <c r="D100" s="20" t="s">
        <v>98</v>
      </c>
      <c r="E100" s="13">
        <v>7.5</v>
      </c>
      <c r="F100" s="13"/>
      <c r="G100" s="13">
        <f t="shared" si="1"/>
        <v>0</v>
      </c>
    </row>
    <row r="101" spans="2:7" ht="15.75">
      <c r="B101" s="15"/>
      <c r="F101" s="13"/>
      <c r="G101" s="13">
        <f t="shared" si="1"/>
        <v>0</v>
      </c>
    </row>
    <row r="102" spans="2:7" ht="31.5">
      <c r="B102" s="15" t="s">
        <v>237</v>
      </c>
      <c r="C102" s="28" t="s">
        <v>39</v>
      </c>
      <c r="F102" s="13"/>
      <c r="G102" s="13">
        <f t="shared" si="1"/>
        <v>0</v>
      </c>
    </row>
    <row r="103" spans="2:7" ht="15.75">
      <c r="B103" s="15"/>
      <c r="D103" s="20" t="s">
        <v>98</v>
      </c>
      <c r="E103" s="13">
        <v>7.5</v>
      </c>
      <c r="F103" s="13"/>
      <c r="G103" s="13">
        <f t="shared" si="1"/>
        <v>0</v>
      </c>
    </row>
    <row r="104" spans="2:7" ht="15.75">
      <c r="B104" s="15"/>
      <c r="F104" s="13"/>
      <c r="G104" s="13">
        <f t="shared" si="1"/>
        <v>0</v>
      </c>
    </row>
    <row r="105" spans="2:7" ht="47.25">
      <c r="B105" s="15" t="s">
        <v>238</v>
      </c>
      <c r="C105" s="28" t="s">
        <v>215</v>
      </c>
      <c r="F105" s="13"/>
      <c r="G105" s="13">
        <f t="shared" si="1"/>
        <v>0</v>
      </c>
    </row>
    <row r="106" spans="2:7" ht="15.75">
      <c r="B106" s="15"/>
      <c r="D106" s="20" t="s">
        <v>98</v>
      </c>
      <c r="E106" s="13">
        <v>250</v>
      </c>
      <c r="F106" s="13"/>
      <c r="G106" s="13">
        <f t="shared" si="1"/>
        <v>0</v>
      </c>
    </row>
    <row r="107" spans="2:7" ht="15.75">
      <c r="B107" s="15"/>
      <c r="F107" s="13"/>
      <c r="G107" s="13">
        <f t="shared" si="1"/>
        <v>0</v>
      </c>
    </row>
    <row r="108" spans="2:7" ht="78.75">
      <c r="B108" s="15" t="s">
        <v>239</v>
      </c>
      <c r="C108" s="28" t="s">
        <v>333</v>
      </c>
      <c r="F108" s="13"/>
      <c r="G108" s="13">
        <f t="shared" si="1"/>
        <v>0</v>
      </c>
    </row>
    <row r="109" spans="2:7" ht="15.75">
      <c r="B109" s="15"/>
      <c r="D109" s="20" t="s">
        <v>102</v>
      </c>
      <c r="E109" s="13">
        <v>2</v>
      </c>
      <c r="F109" s="13"/>
      <c r="G109" s="13">
        <f t="shared" si="1"/>
        <v>0</v>
      </c>
    </row>
    <row r="110" spans="2:7" ht="15.75">
      <c r="B110" s="15"/>
      <c r="F110" s="13"/>
      <c r="G110" s="13">
        <f t="shared" si="1"/>
        <v>0</v>
      </c>
    </row>
    <row r="111" spans="2:7" ht="63">
      <c r="B111" s="15" t="s">
        <v>240</v>
      </c>
      <c r="C111" s="28" t="s">
        <v>216</v>
      </c>
      <c r="F111" s="13"/>
      <c r="G111" s="13">
        <f t="shared" si="1"/>
        <v>0</v>
      </c>
    </row>
    <row r="112" spans="2:7" ht="15.75">
      <c r="B112" s="15"/>
      <c r="D112" s="20" t="s">
        <v>102</v>
      </c>
      <c r="E112" s="13">
        <v>15</v>
      </c>
      <c r="F112" s="13"/>
      <c r="G112" s="13">
        <f t="shared" si="1"/>
        <v>0</v>
      </c>
    </row>
    <row r="113" spans="2:7" ht="15.75">
      <c r="B113" s="15"/>
      <c r="F113" s="13"/>
      <c r="G113" s="13">
        <f t="shared" si="1"/>
        <v>0</v>
      </c>
    </row>
    <row r="114" spans="2:7" ht="78.75">
      <c r="B114" s="15" t="s">
        <v>241</v>
      </c>
      <c r="C114" s="28" t="s">
        <v>217</v>
      </c>
      <c r="F114" s="13"/>
      <c r="G114" s="13">
        <f t="shared" si="1"/>
        <v>0</v>
      </c>
    </row>
    <row r="115" spans="2:7" ht="15.75">
      <c r="B115" s="15"/>
      <c r="D115" s="20" t="s">
        <v>102</v>
      </c>
      <c r="E115" s="13">
        <v>36</v>
      </c>
      <c r="F115" s="13"/>
      <c r="G115" s="13">
        <f t="shared" si="1"/>
        <v>0</v>
      </c>
    </row>
    <row r="116" spans="2:7" ht="15.75">
      <c r="B116" s="15"/>
      <c r="F116" s="13"/>
      <c r="G116" s="13">
        <f t="shared" si="1"/>
        <v>0</v>
      </c>
    </row>
    <row r="117" spans="2:7" ht="31.5">
      <c r="B117" s="15" t="s">
        <v>242</v>
      </c>
      <c r="C117" s="28" t="s">
        <v>218</v>
      </c>
      <c r="F117" s="13"/>
      <c r="G117" s="13">
        <f t="shared" si="1"/>
        <v>0</v>
      </c>
    </row>
    <row r="118" spans="2:7" ht="15.75">
      <c r="B118" s="15"/>
      <c r="D118" s="20" t="s">
        <v>100</v>
      </c>
      <c r="E118" s="13">
        <v>870</v>
      </c>
      <c r="F118" s="13"/>
      <c r="G118" s="13">
        <f t="shared" si="1"/>
        <v>0</v>
      </c>
    </row>
    <row r="119" spans="2:7" ht="34.5" customHeight="1">
      <c r="B119" s="15"/>
      <c r="F119" s="13"/>
      <c r="G119" s="13">
        <f t="shared" si="1"/>
        <v>0</v>
      </c>
    </row>
    <row r="120" spans="2:7" ht="47.25">
      <c r="B120" s="15" t="s">
        <v>243</v>
      </c>
      <c r="C120" s="28" t="s">
        <v>219</v>
      </c>
      <c r="F120" s="13"/>
      <c r="G120" s="13">
        <f t="shared" si="1"/>
        <v>0</v>
      </c>
    </row>
    <row r="121" spans="2:7" ht="15.75">
      <c r="B121" s="15"/>
      <c r="D121" s="20" t="s">
        <v>100</v>
      </c>
      <c r="E121" s="13">
        <v>910</v>
      </c>
      <c r="F121" s="13"/>
      <c r="G121" s="13">
        <f t="shared" si="1"/>
        <v>0</v>
      </c>
    </row>
    <row r="122" spans="2:7" ht="15.75">
      <c r="B122" s="15"/>
      <c r="F122" s="13"/>
      <c r="G122" s="13">
        <f t="shared" si="1"/>
        <v>0</v>
      </c>
    </row>
    <row r="123" spans="2:7" ht="15.75">
      <c r="B123" s="15" t="s">
        <v>244</v>
      </c>
      <c r="C123" s="28" t="s">
        <v>40</v>
      </c>
      <c r="F123" s="13"/>
      <c r="G123" s="13">
        <f t="shared" si="1"/>
        <v>0</v>
      </c>
    </row>
    <row r="124" spans="2:7" ht="15.75">
      <c r="B124" s="15"/>
      <c r="D124" s="20" t="s">
        <v>41</v>
      </c>
      <c r="E124" s="13">
        <v>80</v>
      </c>
      <c r="F124" s="13"/>
      <c r="G124" s="13">
        <f t="shared" si="1"/>
        <v>0</v>
      </c>
    </row>
    <row r="125" spans="2:7" ht="15.75">
      <c r="B125" s="15"/>
      <c r="F125" s="13"/>
      <c r="G125" s="13">
        <f t="shared" si="1"/>
        <v>0</v>
      </c>
    </row>
    <row r="126" spans="2:7" ht="15.75">
      <c r="B126" s="15" t="s">
        <v>245</v>
      </c>
      <c r="C126" s="28" t="s">
        <v>42</v>
      </c>
      <c r="E126" s="38"/>
      <c r="F126" s="38"/>
      <c r="G126" s="13">
        <f t="shared" si="1"/>
        <v>0</v>
      </c>
    </row>
    <row r="127" spans="2:7" ht="15.75">
      <c r="B127" s="15"/>
      <c r="D127" s="20" t="s">
        <v>41</v>
      </c>
      <c r="E127" s="13">
        <v>160</v>
      </c>
      <c r="F127" s="13"/>
      <c r="G127" s="13">
        <f t="shared" si="1"/>
        <v>0</v>
      </c>
    </row>
    <row r="128" spans="2:7" ht="15.75">
      <c r="B128" s="15"/>
      <c r="F128" s="13"/>
      <c r="G128" s="13">
        <f t="shared" si="1"/>
        <v>0</v>
      </c>
    </row>
    <row r="129" spans="2:7" ht="15.75">
      <c r="B129" s="15" t="s">
        <v>336</v>
      </c>
      <c r="C129" s="28" t="s">
        <v>220</v>
      </c>
      <c r="F129" s="13"/>
      <c r="G129" s="13">
        <f t="shared" si="1"/>
        <v>0</v>
      </c>
    </row>
    <row r="130" spans="2:7" ht="15.75">
      <c r="B130" s="15"/>
      <c r="D130" s="20" t="s">
        <v>55</v>
      </c>
      <c r="E130" s="13">
        <v>0.05</v>
      </c>
      <c r="F130" s="29">
        <f>SUM(G12:G127)</f>
        <v>0</v>
      </c>
      <c r="G130" s="13">
        <f t="shared" si="1"/>
        <v>0</v>
      </c>
    </row>
    <row r="131" spans="2:6" ht="15.75">
      <c r="B131" s="15"/>
      <c r="F131" s="80"/>
    </row>
    <row r="132" spans="3:7" ht="16.5" thickBot="1">
      <c r="C132" s="79" t="s">
        <v>43</v>
      </c>
      <c r="D132" s="57"/>
      <c r="E132" s="58"/>
      <c r="F132" s="77"/>
      <c r="G132" s="56">
        <f>SUM(G12:G131)</f>
        <v>0</v>
      </c>
    </row>
    <row r="133" ht="16.5" thickTop="1"/>
  </sheetData>
  <sheetProtection password="CC5F" sheet="1"/>
  <protectedRanges>
    <protectedRange sqref="F13:F131" name="Obseg1"/>
  </protectedRanges>
  <mergeCells count="5">
    <mergeCell ref="B9:G9"/>
    <mergeCell ref="C4:F4"/>
    <mergeCell ref="B6:G6"/>
    <mergeCell ref="B7:G7"/>
    <mergeCell ref="B8:G8"/>
  </mergeCells>
  <printOptions/>
  <pageMargins left="0.984251968503937" right="0.5905511811023622" top="0.7874015748031497" bottom="0.5905511811023622" header="0" footer="0"/>
  <pageSetup horizontalDpi="300" verticalDpi="300" orientation="portrait" paperSize="9" r:id="rId1"/>
  <headerFooter alignWithMargins="0">
    <oddHeader>&amp;C&amp;F</oddHeader>
    <oddFooter>&amp;C&amp;A&amp;Rstran:&amp;P</oddFooter>
  </headerFooter>
</worksheet>
</file>

<file path=xl/worksheets/sheet8.xml><?xml version="1.0" encoding="utf-8"?>
<worksheet xmlns="http://schemas.openxmlformats.org/spreadsheetml/2006/main" xmlns:r="http://schemas.openxmlformats.org/officeDocument/2006/relationships">
  <dimension ref="B1:G99"/>
  <sheetViews>
    <sheetView workbookViewId="0" topLeftCell="B79">
      <selection activeCell="F97" sqref="F97"/>
    </sheetView>
  </sheetViews>
  <sheetFormatPr defaultColWidth="9.00390625" defaultRowHeight="12.75"/>
  <cols>
    <col min="1" max="1" width="2.00390625" style="10" hidden="1" customWidth="1"/>
    <col min="2" max="2" width="4.75390625" style="12" customWidth="1"/>
    <col min="3" max="3" width="38.875" style="28" customWidth="1"/>
    <col min="4" max="4" width="4.875" style="20" customWidth="1"/>
    <col min="5" max="5" width="10.25390625" style="13" customWidth="1"/>
    <col min="6" max="6" width="12.375" style="13" customWidth="1"/>
    <col min="7" max="7" width="15.375" style="85" customWidth="1"/>
    <col min="8" max="16384" width="9.125" style="10" customWidth="1"/>
  </cols>
  <sheetData>
    <row r="1" spans="3:5" ht="15">
      <c r="C1" s="51"/>
      <c r="D1" s="21"/>
      <c r="E1" s="22"/>
    </row>
    <row r="2" ht="15">
      <c r="C2" s="52"/>
    </row>
    <row r="3" ht="15.75">
      <c r="B3" s="14"/>
    </row>
    <row r="4" spans="2:7" ht="18">
      <c r="B4" s="66" t="s">
        <v>246</v>
      </c>
      <c r="C4" s="114" t="s">
        <v>248</v>
      </c>
      <c r="D4" s="114"/>
      <c r="E4" s="114"/>
      <c r="F4" s="114"/>
      <c r="G4" s="86"/>
    </row>
    <row r="5" ht="15"/>
    <row r="6" spans="2:7" ht="27.75" customHeight="1">
      <c r="B6" s="136" t="s">
        <v>421</v>
      </c>
      <c r="C6" s="137"/>
      <c r="D6" s="137"/>
      <c r="E6" s="137"/>
      <c r="F6" s="137"/>
      <c r="G6" s="137"/>
    </row>
    <row r="7" spans="2:7" ht="12.75">
      <c r="B7" s="138" t="s">
        <v>391</v>
      </c>
      <c r="C7" s="139"/>
      <c r="D7" s="139"/>
      <c r="E7" s="139"/>
      <c r="F7" s="139"/>
      <c r="G7" s="139"/>
    </row>
    <row r="8" spans="2:7" ht="19.5" customHeight="1">
      <c r="B8" s="129" t="s">
        <v>422</v>
      </c>
      <c r="C8" s="119"/>
      <c r="D8" s="119"/>
      <c r="E8" s="119"/>
      <c r="F8" s="119"/>
      <c r="G8" s="119"/>
    </row>
    <row r="9" spans="2:7" ht="26.25" customHeight="1">
      <c r="B9" s="140" t="s">
        <v>423</v>
      </c>
      <c r="C9" s="119"/>
      <c r="D9" s="119"/>
      <c r="E9" s="119"/>
      <c r="F9" s="119"/>
      <c r="G9" s="119"/>
    </row>
    <row r="10" spans="2:7" ht="42.75" customHeight="1">
      <c r="B10" s="135" t="s">
        <v>424</v>
      </c>
      <c r="C10" s="119"/>
      <c r="D10" s="119"/>
      <c r="E10" s="119"/>
      <c r="F10" s="119"/>
      <c r="G10" s="119"/>
    </row>
    <row r="11" spans="2:7" ht="17.25" customHeight="1">
      <c r="B11" s="135" t="s">
        <v>425</v>
      </c>
      <c r="C11" s="119"/>
      <c r="D11" s="119"/>
      <c r="E11" s="119"/>
      <c r="F11" s="119"/>
      <c r="G11" s="119"/>
    </row>
    <row r="12" spans="2:7" ht="33" customHeight="1">
      <c r="B12" s="135" t="s">
        <v>426</v>
      </c>
      <c r="C12" s="119"/>
      <c r="D12" s="119"/>
      <c r="E12" s="119"/>
      <c r="F12" s="119"/>
      <c r="G12" s="119"/>
    </row>
    <row r="13" spans="2:7" ht="34.5" customHeight="1">
      <c r="B13" s="135" t="s">
        <v>392</v>
      </c>
      <c r="C13" s="119"/>
      <c r="D13" s="119"/>
      <c r="E13" s="119"/>
      <c r="F13" s="119"/>
      <c r="G13" s="119"/>
    </row>
    <row r="14" spans="2:7" ht="15.75">
      <c r="B14" s="15"/>
      <c r="E14" s="29"/>
      <c r="F14" s="30"/>
      <c r="G14" s="87"/>
    </row>
    <row r="15" spans="2:7" ht="31.5">
      <c r="B15" s="15" t="s">
        <v>89</v>
      </c>
      <c r="C15" s="11" t="s">
        <v>135</v>
      </c>
      <c r="F15" s="13" t="s">
        <v>442</v>
      </c>
      <c r="G15" s="93" t="s">
        <v>443</v>
      </c>
    </row>
    <row r="16" spans="2:7" ht="15.75">
      <c r="B16" s="15"/>
      <c r="C16" s="11"/>
      <c r="D16" s="20" t="s">
        <v>102</v>
      </c>
      <c r="E16" s="13">
        <v>28</v>
      </c>
      <c r="G16" s="94">
        <f>F16*E16</f>
        <v>0</v>
      </c>
    </row>
    <row r="17" spans="3:7" ht="15.75">
      <c r="C17" s="11"/>
      <c r="G17" s="94"/>
    </row>
    <row r="18" spans="2:7" ht="47.25">
      <c r="B18" s="12" t="s">
        <v>90</v>
      </c>
      <c r="C18" s="28" t="s">
        <v>249</v>
      </c>
      <c r="G18" s="94"/>
    </row>
    <row r="19" spans="3:7" ht="15.75">
      <c r="C19" s="11"/>
      <c r="D19" s="20" t="s">
        <v>99</v>
      </c>
      <c r="E19" s="13">
        <v>97.6</v>
      </c>
      <c r="G19" s="94">
        <f>F19*E19</f>
        <v>0</v>
      </c>
    </row>
    <row r="20" spans="2:7" ht="15.75">
      <c r="B20" s="15"/>
      <c r="C20" s="11"/>
      <c r="G20" s="94"/>
    </row>
    <row r="21" spans="2:7" ht="31.5">
      <c r="B21" s="15" t="s">
        <v>91</v>
      </c>
      <c r="C21" s="11" t="s">
        <v>259</v>
      </c>
      <c r="G21" s="94"/>
    </row>
    <row r="22" spans="2:7" ht="15.75">
      <c r="B22" s="15"/>
      <c r="C22" s="11"/>
      <c r="D22" s="20" t="s">
        <v>99</v>
      </c>
      <c r="E22" s="13">
        <v>10.8</v>
      </c>
      <c r="G22" s="94">
        <f>F22*E22</f>
        <v>0</v>
      </c>
    </row>
    <row r="23" spans="3:7" ht="15.75">
      <c r="C23" s="11"/>
      <c r="G23" s="94"/>
    </row>
    <row r="24" spans="2:7" ht="31.5">
      <c r="B24" s="12" t="s">
        <v>92</v>
      </c>
      <c r="C24" s="11" t="s">
        <v>260</v>
      </c>
      <c r="G24" s="94"/>
    </row>
    <row r="25" spans="3:7" ht="15.75">
      <c r="C25" s="11"/>
      <c r="D25" s="20" t="s">
        <v>99</v>
      </c>
      <c r="E25" s="13">
        <v>10.8</v>
      </c>
      <c r="G25" s="94">
        <f>F25*E25</f>
        <v>0</v>
      </c>
    </row>
    <row r="26" spans="2:7" ht="15.75">
      <c r="B26" s="15"/>
      <c r="C26" s="11"/>
      <c r="G26" s="94"/>
    </row>
    <row r="27" spans="2:7" ht="31.5">
      <c r="B27" s="15" t="s">
        <v>93</v>
      </c>
      <c r="C27" s="11" t="s">
        <v>250</v>
      </c>
      <c r="G27" s="94"/>
    </row>
    <row r="28" spans="2:7" ht="15.75">
      <c r="B28" s="15"/>
      <c r="C28" s="11"/>
      <c r="D28" s="20" t="s">
        <v>100</v>
      </c>
      <c r="E28" s="13">
        <v>284.5</v>
      </c>
      <c r="G28" s="94">
        <f>F28*E28</f>
        <v>0</v>
      </c>
    </row>
    <row r="29" spans="3:7" ht="15.75">
      <c r="C29" s="11"/>
      <c r="G29" s="94"/>
    </row>
    <row r="30" spans="2:7" ht="15.75">
      <c r="B30" s="12" t="s">
        <v>94</v>
      </c>
      <c r="C30" s="28" t="s">
        <v>140</v>
      </c>
      <c r="G30" s="94"/>
    </row>
    <row r="31" spans="3:7" ht="15.75">
      <c r="C31" s="15"/>
      <c r="D31" s="20" t="s">
        <v>100</v>
      </c>
      <c r="E31" s="13">
        <v>284.5</v>
      </c>
      <c r="G31" s="94">
        <f>F31*E31</f>
        <v>0</v>
      </c>
    </row>
    <row r="32" spans="2:7" ht="15.75">
      <c r="B32" s="15"/>
      <c r="C32" s="15"/>
      <c r="G32" s="94"/>
    </row>
    <row r="33" spans="2:7" ht="31.5">
      <c r="B33" s="15" t="s">
        <v>95</v>
      </c>
      <c r="C33" s="11" t="s">
        <v>261</v>
      </c>
      <c r="G33" s="94"/>
    </row>
    <row r="34" spans="2:7" ht="15.75">
      <c r="B34" s="15"/>
      <c r="C34" s="11"/>
      <c r="D34" s="20" t="s">
        <v>99</v>
      </c>
      <c r="E34" s="13">
        <v>142.3</v>
      </c>
      <c r="G34" s="94">
        <f>F34*E34</f>
        <v>0</v>
      </c>
    </row>
    <row r="35" spans="3:7" ht="15.75">
      <c r="C35" s="18"/>
      <c r="G35" s="94"/>
    </row>
    <row r="36" spans="2:7" ht="31.5">
      <c r="B36" s="12" t="s">
        <v>96</v>
      </c>
      <c r="C36" s="11" t="s">
        <v>142</v>
      </c>
      <c r="G36" s="94"/>
    </row>
    <row r="37" spans="3:7" ht="15.75">
      <c r="C37" s="11"/>
      <c r="D37" s="20" t="s">
        <v>99</v>
      </c>
      <c r="E37" s="13">
        <v>97.6</v>
      </c>
      <c r="G37" s="94">
        <f>F37*E37</f>
        <v>0</v>
      </c>
    </row>
    <row r="38" spans="2:7" ht="15.75">
      <c r="B38" s="15"/>
      <c r="C38" s="11"/>
      <c r="G38" s="94"/>
    </row>
    <row r="39" spans="2:7" ht="31.5">
      <c r="B39" s="15" t="s">
        <v>97</v>
      </c>
      <c r="C39" s="28" t="s">
        <v>144</v>
      </c>
      <c r="G39" s="94"/>
    </row>
    <row r="40" spans="2:7" ht="15.75">
      <c r="B40" s="15"/>
      <c r="C40" s="11"/>
      <c r="D40" s="20" t="s">
        <v>99</v>
      </c>
      <c r="E40" s="13">
        <v>97.6</v>
      </c>
      <c r="G40" s="94">
        <f>F40*E40</f>
        <v>0</v>
      </c>
    </row>
    <row r="41" ht="15.75">
      <c r="G41" s="94"/>
    </row>
    <row r="42" spans="2:7" ht="47.25">
      <c r="B42" s="12" t="s">
        <v>68</v>
      </c>
      <c r="C42" s="28" t="s">
        <v>251</v>
      </c>
      <c r="G42" s="94"/>
    </row>
    <row r="43" spans="4:7" ht="15.75">
      <c r="D43" s="20" t="s">
        <v>98</v>
      </c>
      <c r="E43" s="13">
        <v>149.6</v>
      </c>
      <c r="G43" s="94">
        <f>F43*E43</f>
        <v>0</v>
      </c>
    </row>
    <row r="44" spans="2:7" ht="15.75">
      <c r="B44" s="15"/>
      <c r="G44" s="94"/>
    </row>
    <row r="45" spans="2:7" ht="47.25">
      <c r="B45" s="15" t="s">
        <v>69</v>
      </c>
      <c r="C45" s="28" t="s">
        <v>263</v>
      </c>
      <c r="G45" s="94"/>
    </row>
    <row r="46" spans="2:7" ht="15.75">
      <c r="B46" s="15"/>
      <c r="D46" s="20" t="s">
        <v>102</v>
      </c>
      <c r="E46" s="13">
        <v>3</v>
      </c>
      <c r="G46" s="94">
        <f>F46*E46</f>
        <v>0</v>
      </c>
    </row>
    <row r="47" ht="15.75">
      <c r="G47" s="94"/>
    </row>
    <row r="48" spans="2:7" ht="47.25">
      <c r="B48" s="12" t="s">
        <v>70</v>
      </c>
      <c r="C48" s="28" t="s">
        <v>264</v>
      </c>
      <c r="G48" s="94"/>
    </row>
    <row r="49" spans="4:7" ht="15.75">
      <c r="D49" s="20" t="s">
        <v>102</v>
      </c>
      <c r="E49" s="13">
        <v>1</v>
      </c>
      <c r="G49" s="94">
        <f>F49*E49</f>
        <v>0</v>
      </c>
    </row>
    <row r="50" spans="2:7" ht="15.75">
      <c r="B50" s="15"/>
      <c r="G50" s="94"/>
    </row>
    <row r="51" spans="2:7" ht="31.5">
      <c r="B51" s="15" t="s">
        <v>71</v>
      </c>
      <c r="C51" s="28" t="s">
        <v>265</v>
      </c>
      <c r="G51" s="94"/>
    </row>
    <row r="52" spans="2:7" ht="15.75">
      <c r="B52" s="15"/>
      <c r="D52" s="20" t="s">
        <v>98</v>
      </c>
      <c r="E52" s="13">
        <v>22</v>
      </c>
      <c r="G52" s="94">
        <f>F52*E52</f>
        <v>0</v>
      </c>
    </row>
    <row r="53" ht="15.75">
      <c r="G53" s="94"/>
    </row>
    <row r="54" spans="2:7" ht="47.25">
      <c r="B54" s="12" t="s">
        <v>72</v>
      </c>
      <c r="C54" s="28" t="s">
        <v>252</v>
      </c>
      <c r="G54" s="94"/>
    </row>
    <row r="55" spans="4:7" ht="15.75">
      <c r="D55" s="20" t="s">
        <v>100</v>
      </c>
      <c r="E55" s="13">
        <v>153</v>
      </c>
      <c r="G55" s="94">
        <f>F55*E55</f>
        <v>0</v>
      </c>
    </row>
    <row r="56" spans="2:7" ht="15.75">
      <c r="B56" s="15"/>
      <c r="G56" s="94"/>
    </row>
    <row r="57" spans="2:7" ht="47.25">
      <c r="B57" s="15" t="s">
        <v>73</v>
      </c>
      <c r="C57" s="28" t="s">
        <v>253</v>
      </c>
      <c r="G57" s="94"/>
    </row>
    <row r="58" spans="2:7" ht="15.75">
      <c r="B58" s="15"/>
      <c r="C58" s="15"/>
      <c r="D58" s="20" t="s">
        <v>99</v>
      </c>
      <c r="E58" s="13">
        <v>5.8</v>
      </c>
      <c r="G58" s="94">
        <f>F58*E58</f>
        <v>0</v>
      </c>
    </row>
    <row r="59" ht="15.75">
      <c r="G59" s="94"/>
    </row>
    <row r="60" spans="2:7" ht="47.25">
      <c r="B60" s="12" t="s">
        <v>74</v>
      </c>
      <c r="C60" s="28" t="s">
        <v>254</v>
      </c>
      <c r="G60" s="94"/>
    </row>
    <row r="61" spans="4:7" ht="15.75">
      <c r="D61" s="20" t="s">
        <v>100</v>
      </c>
      <c r="E61" s="13">
        <v>153</v>
      </c>
      <c r="G61" s="94">
        <f>F61*E61</f>
        <v>0</v>
      </c>
    </row>
    <row r="62" spans="2:7" ht="15.75">
      <c r="B62" s="15"/>
      <c r="G62" s="94"/>
    </row>
    <row r="63" spans="2:7" ht="15.75">
      <c r="B63" s="15" t="s">
        <v>75</v>
      </c>
      <c r="C63" s="28" t="s">
        <v>255</v>
      </c>
      <c r="G63" s="94"/>
    </row>
    <row r="64" spans="2:7" ht="15.75">
      <c r="B64" s="15"/>
      <c r="D64" s="20" t="s">
        <v>100</v>
      </c>
      <c r="E64" s="13">
        <v>153</v>
      </c>
      <c r="G64" s="94">
        <f>F64*E64</f>
        <v>0</v>
      </c>
    </row>
    <row r="65" ht="15.75">
      <c r="G65" s="94"/>
    </row>
    <row r="66" spans="2:7" ht="31.5">
      <c r="B66" s="12" t="s">
        <v>76</v>
      </c>
      <c r="C66" s="28" t="s">
        <v>163</v>
      </c>
      <c r="G66" s="94"/>
    </row>
    <row r="67" spans="4:7" ht="15.75">
      <c r="D67" s="20" t="s">
        <v>48</v>
      </c>
      <c r="E67" s="13">
        <v>350</v>
      </c>
      <c r="G67" s="94">
        <f>F67*E67</f>
        <v>0</v>
      </c>
    </row>
    <row r="68" spans="2:7" ht="15.75">
      <c r="B68" s="15"/>
      <c r="G68" s="94"/>
    </row>
    <row r="69" spans="2:7" ht="31.5">
      <c r="B69" s="15" t="s">
        <v>77</v>
      </c>
      <c r="C69" s="28" t="s">
        <v>256</v>
      </c>
      <c r="G69" s="94"/>
    </row>
    <row r="70" spans="2:7" ht="15.75">
      <c r="B70" s="15"/>
      <c r="D70" s="20" t="s">
        <v>100</v>
      </c>
      <c r="E70" s="13">
        <v>58.2</v>
      </c>
      <c r="G70" s="94">
        <f>F70*E70</f>
        <v>0</v>
      </c>
    </row>
    <row r="71" ht="15.75">
      <c r="G71" s="94"/>
    </row>
    <row r="72" spans="2:7" ht="63">
      <c r="B72" s="12" t="s">
        <v>78</v>
      </c>
      <c r="C72" s="28" t="s">
        <v>266</v>
      </c>
      <c r="G72" s="94"/>
    </row>
    <row r="73" spans="4:7" ht="15.75">
      <c r="D73" s="20" t="s">
        <v>98</v>
      </c>
      <c r="E73" s="13">
        <v>35.7</v>
      </c>
      <c r="G73" s="94">
        <f>F73*E73</f>
        <v>0</v>
      </c>
    </row>
    <row r="74" spans="2:7" ht="15.75">
      <c r="B74" s="15"/>
      <c r="G74" s="94"/>
    </row>
    <row r="75" spans="2:7" ht="63">
      <c r="B75" s="15" t="s">
        <v>79</v>
      </c>
      <c r="C75" s="28" t="s">
        <v>267</v>
      </c>
      <c r="G75" s="94"/>
    </row>
    <row r="76" spans="2:7" ht="15.75">
      <c r="B76" s="15"/>
      <c r="D76" s="20" t="s">
        <v>102</v>
      </c>
      <c r="E76" s="13">
        <v>1</v>
      </c>
      <c r="G76" s="94">
        <f>F76*E76</f>
        <v>0</v>
      </c>
    </row>
    <row r="77" ht="15.75">
      <c r="G77" s="94"/>
    </row>
    <row r="78" spans="2:7" ht="141.75">
      <c r="B78" s="12" t="s">
        <v>80</v>
      </c>
      <c r="C78" s="28" t="s">
        <v>337</v>
      </c>
      <c r="G78" s="94"/>
    </row>
    <row r="79" spans="4:7" ht="15.75">
      <c r="D79" s="20" t="s">
        <v>100</v>
      </c>
      <c r="E79" s="13">
        <v>155</v>
      </c>
      <c r="G79" s="94">
        <f>F79*E79</f>
        <v>0</v>
      </c>
    </row>
    <row r="80" spans="2:7" ht="15.75">
      <c r="B80" s="15"/>
      <c r="G80" s="94"/>
    </row>
    <row r="81" spans="2:7" ht="31.5">
      <c r="B81" s="15" t="s">
        <v>132</v>
      </c>
      <c r="C81" s="28" t="s">
        <v>262</v>
      </c>
      <c r="G81" s="94"/>
    </row>
    <row r="82" spans="2:7" ht="15.75">
      <c r="B82" s="15"/>
      <c r="D82" s="20" t="s">
        <v>100</v>
      </c>
      <c r="E82" s="13">
        <v>140</v>
      </c>
      <c r="G82" s="94">
        <f>F82*E82</f>
        <v>0</v>
      </c>
    </row>
    <row r="83" ht="15.75">
      <c r="G83" s="94"/>
    </row>
    <row r="84" spans="2:7" ht="31.5">
      <c r="B84" s="12" t="s">
        <v>194</v>
      </c>
      <c r="C84" s="28" t="s">
        <v>268</v>
      </c>
      <c r="G84" s="94"/>
    </row>
    <row r="85" spans="4:7" ht="15.75">
      <c r="D85" s="20" t="s">
        <v>100</v>
      </c>
      <c r="E85" s="13">
        <v>22</v>
      </c>
      <c r="G85" s="94">
        <f>F85*E85</f>
        <v>0</v>
      </c>
    </row>
    <row r="86" spans="2:7" ht="15.75">
      <c r="B86" s="15"/>
      <c r="G86" s="94"/>
    </row>
    <row r="87" spans="2:7" ht="31.5">
      <c r="B87" s="15" t="s">
        <v>231</v>
      </c>
      <c r="C87" s="28" t="s">
        <v>257</v>
      </c>
      <c r="G87" s="94"/>
    </row>
    <row r="88" spans="2:7" ht="15.75">
      <c r="B88" s="15"/>
      <c r="D88" s="20" t="s">
        <v>100</v>
      </c>
      <c r="E88" s="13">
        <v>43.9</v>
      </c>
      <c r="G88" s="94">
        <f>F88*E88</f>
        <v>0</v>
      </c>
    </row>
    <row r="89" ht="15.75">
      <c r="G89" s="94"/>
    </row>
    <row r="90" spans="2:7" ht="63">
      <c r="B90" s="12" t="s">
        <v>232</v>
      </c>
      <c r="C90" s="28" t="s">
        <v>258</v>
      </c>
      <c r="G90" s="94"/>
    </row>
    <row r="91" spans="4:7" ht="15.75">
      <c r="D91" s="20" t="s">
        <v>100</v>
      </c>
      <c r="E91" s="13">
        <v>43.9</v>
      </c>
      <c r="G91" s="94">
        <f>F91*E91</f>
        <v>0</v>
      </c>
    </row>
    <row r="92" spans="2:7" ht="36" customHeight="1">
      <c r="B92" s="15"/>
      <c r="G92" s="94"/>
    </row>
    <row r="93" spans="2:7" ht="31.5">
      <c r="B93" s="15" t="s">
        <v>233</v>
      </c>
      <c r="C93" s="28" t="s">
        <v>269</v>
      </c>
      <c r="G93" s="94"/>
    </row>
    <row r="94" spans="2:7" ht="15.75">
      <c r="B94" s="15"/>
      <c r="D94" s="20" t="s">
        <v>100</v>
      </c>
      <c r="E94" s="13">
        <v>66</v>
      </c>
      <c r="G94" s="94">
        <f>F94*E94</f>
        <v>0</v>
      </c>
    </row>
    <row r="95" ht="15.75">
      <c r="G95" s="94"/>
    </row>
    <row r="96" spans="2:7" ht="47.25">
      <c r="B96" s="12" t="s">
        <v>234</v>
      </c>
      <c r="C96" s="28" t="s">
        <v>270</v>
      </c>
      <c r="G96" s="94"/>
    </row>
    <row r="97" spans="4:7" ht="15.75">
      <c r="D97" s="20" t="s">
        <v>98</v>
      </c>
      <c r="E97" s="13">
        <v>15</v>
      </c>
      <c r="G97" s="94">
        <f>F97*E97</f>
        <v>0</v>
      </c>
    </row>
    <row r="99" spans="3:7" ht="16.5" thickBot="1">
      <c r="C99" s="54" t="s">
        <v>271</v>
      </c>
      <c r="D99" s="55"/>
      <c r="E99" s="56"/>
      <c r="F99" s="56"/>
      <c r="G99" s="88">
        <f>SUM(G16:G98)</f>
        <v>0</v>
      </c>
    </row>
    <row r="100" ht="16.5" thickTop="1"/>
  </sheetData>
  <sheetProtection password="CC5F" sheet="1"/>
  <protectedRanges>
    <protectedRange sqref="F16:F98" name="Obseg1"/>
  </protectedRanges>
  <mergeCells count="9">
    <mergeCell ref="B11:G11"/>
    <mergeCell ref="B12:G12"/>
    <mergeCell ref="B13:G13"/>
    <mergeCell ref="C4:F4"/>
    <mergeCell ref="B6:G6"/>
    <mergeCell ref="B7:G7"/>
    <mergeCell ref="B8:G8"/>
    <mergeCell ref="B9:G9"/>
    <mergeCell ref="B10:G10"/>
  </mergeCells>
  <printOptions/>
  <pageMargins left="0.984251968503937" right="0.5905511811023622" top="0.7874015748031497" bottom="0.5905511811023622" header="0" footer="0"/>
  <pageSetup horizontalDpi="300" verticalDpi="300" orientation="portrait" paperSize="9" r:id="rId3"/>
  <headerFooter>
    <oddHeader>&amp;C&amp;F</oddHeader>
    <oddFooter>&amp;C&amp;A&amp;RStran &amp;P</oddFooter>
  </headerFooter>
  <legacyDrawing r:id="rId2"/>
</worksheet>
</file>

<file path=xl/worksheets/sheet9.xml><?xml version="1.0" encoding="utf-8"?>
<worksheet xmlns="http://schemas.openxmlformats.org/spreadsheetml/2006/main" xmlns:r="http://schemas.openxmlformats.org/officeDocument/2006/relationships">
  <dimension ref="A10:J24"/>
  <sheetViews>
    <sheetView zoomScalePageLayoutView="0" workbookViewId="0" topLeftCell="A1">
      <selection activeCell="I24" sqref="I24"/>
    </sheetView>
  </sheetViews>
  <sheetFormatPr defaultColWidth="9.00390625" defaultRowHeight="12.75"/>
  <cols>
    <col min="1" max="1" width="8.25390625" style="45" customWidth="1"/>
    <col min="2" max="2" width="13.00390625" style="23" bestFit="1" customWidth="1"/>
    <col min="4" max="4" width="2.25390625" style="0" customWidth="1"/>
    <col min="6" max="6" width="0.12890625" style="0" customWidth="1"/>
    <col min="7" max="7" width="4.375" style="0" customWidth="1"/>
    <col min="9" max="9" width="25.75390625" style="0" customWidth="1"/>
  </cols>
  <sheetData>
    <row r="10" spans="3:9" ht="20.25">
      <c r="C10" s="40" t="s">
        <v>88</v>
      </c>
      <c r="D10" s="34"/>
      <c r="E10" s="34"/>
      <c r="F10" s="34"/>
      <c r="G10" s="34"/>
      <c r="H10" s="34"/>
      <c r="I10" s="34"/>
    </row>
    <row r="15" spans="1:9" ht="24.75" customHeight="1">
      <c r="A15" s="61" t="s">
        <v>84</v>
      </c>
      <c r="B15" s="32" t="str">
        <f>ostrešje!C4</f>
        <v>OSTREŠJE</v>
      </c>
      <c r="I15" s="90">
        <f>ostrešje!G44</f>
        <v>0</v>
      </c>
    </row>
    <row r="16" spans="1:9" ht="27" customHeight="1">
      <c r="A16" s="61" t="s">
        <v>85</v>
      </c>
      <c r="B16" s="32" t="s">
        <v>282</v>
      </c>
      <c r="I16" s="90">
        <f>'krovsko kleparska dela'!G109</f>
        <v>0</v>
      </c>
    </row>
    <row r="17" spans="1:10" ht="24.75" customHeight="1">
      <c r="A17" s="27" t="str">
        <f>+'stavbno pohištvo'!B4</f>
        <v>III.</v>
      </c>
      <c r="B17" s="31" t="str">
        <f>+'stavbno pohištvo'!C4</f>
        <v>STAVBNO POHIŠTVO</v>
      </c>
      <c r="C17" s="26"/>
      <c r="D17" s="4"/>
      <c r="E17" s="4"/>
      <c r="F17" s="4"/>
      <c r="G17" s="4"/>
      <c r="H17" s="4"/>
      <c r="I17" s="91">
        <f>'stavbno pohištvo'!G103</f>
        <v>0</v>
      </c>
      <c r="J17" s="25"/>
    </row>
    <row r="18" spans="1:10" ht="24.75" customHeight="1">
      <c r="A18" s="27" t="s">
        <v>87</v>
      </c>
      <c r="B18" s="31" t="s">
        <v>64</v>
      </c>
      <c r="C18" s="26"/>
      <c r="D18" s="44"/>
      <c r="E18" s="44"/>
      <c r="F18" s="44"/>
      <c r="G18" s="44"/>
      <c r="H18" s="44"/>
      <c r="I18" s="92">
        <f>suhomontažerska!G46</f>
        <v>0</v>
      </c>
      <c r="J18" s="25"/>
    </row>
    <row r="19" spans="1:10" ht="24.75" customHeight="1">
      <c r="A19" s="27" t="s">
        <v>195</v>
      </c>
      <c r="B19" s="31" t="s">
        <v>60</v>
      </c>
      <c r="C19" s="26"/>
      <c r="D19" s="44"/>
      <c r="E19" s="44"/>
      <c r="F19" s="44"/>
      <c r="G19" s="44"/>
      <c r="H19" s="44"/>
      <c r="I19" s="92">
        <f>slikopleskarska!G56</f>
        <v>0</v>
      </c>
      <c r="J19" s="25"/>
    </row>
    <row r="20" spans="1:10" ht="24.75" customHeight="1">
      <c r="A20" s="27" t="s">
        <v>246</v>
      </c>
      <c r="B20" s="31" t="s">
        <v>62</v>
      </c>
      <c r="C20" s="26"/>
      <c r="D20" s="44"/>
      <c r="E20" s="44"/>
      <c r="F20" s="44"/>
      <c r="G20" s="44"/>
      <c r="H20" s="44"/>
      <c r="I20" s="92">
        <f>'tlakarska dela'!G80</f>
        <v>0</v>
      </c>
      <c r="J20" s="25"/>
    </row>
    <row r="21" spans="1:10" ht="24.75" customHeight="1">
      <c r="A21" s="27" t="s">
        <v>247</v>
      </c>
      <c r="B21" s="31" t="s">
        <v>16</v>
      </c>
      <c r="C21" s="26"/>
      <c r="D21" s="44"/>
      <c r="E21" s="44"/>
      <c r="F21" s="44"/>
      <c r="G21" s="44"/>
      <c r="H21" s="44"/>
      <c r="I21" s="92">
        <f>'ključavničarska dela'!G35</f>
        <v>0</v>
      </c>
      <c r="J21" s="25"/>
    </row>
    <row r="22" ht="18.75" thickBot="1">
      <c r="I22" s="43"/>
    </row>
    <row r="24" spans="5:9" ht="18.75" thickBot="1">
      <c r="E24" s="4"/>
      <c r="F24" s="41" t="s">
        <v>67</v>
      </c>
      <c r="G24" s="42"/>
      <c r="H24" s="42"/>
      <c r="I24" s="68">
        <f>SUM(I15:I23)</f>
        <v>0</v>
      </c>
    </row>
    <row r="25" ht="18.75" thickTop="1"/>
  </sheetData>
  <sheetProtection password="CC5F" sheet="1"/>
  <printOptions/>
  <pageMargins left="0.984251968503937" right="0.3937007874015748" top="0.984251968503937" bottom="0.984251968503937" header="0" footer="0"/>
  <pageSetup horizontalDpi="300" verticalDpi="300" orientation="portrait" paperSize="9" r:id="rId1"/>
  <headerFooter alignWithMargins="0">
    <oddHeader>&amp;C&amp;F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XXXXX</dc:creator>
  <cp:keywords/>
  <dc:description/>
  <cp:lastModifiedBy>oberstar</cp:lastModifiedBy>
  <cp:lastPrinted>2011-04-21T04:11:06Z</cp:lastPrinted>
  <dcterms:created xsi:type="dcterms:W3CDTF">1997-01-22T20:17:15Z</dcterms:created>
  <dcterms:modified xsi:type="dcterms:W3CDTF">2011-05-05T08:40:25Z</dcterms:modified>
  <cp:category/>
  <cp:version/>
  <cp:contentType/>
  <cp:contentStatus/>
</cp:coreProperties>
</file>