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81" yWindow="65521" windowWidth="13755" windowHeight="14490" tabRatio="848" activeTab="0"/>
  </bookViews>
  <sheets>
    <sheet name="GLAVA" sheetId="1" r:id="rId1"/>
    <sheet name="grad.rekap." sheetId="2" r:id="rId2"/>
    <sheet name="rušitvena dela" sheetId="3" r:id="rId3"/>
    <sheet name="betonska dela" sheetId="4" r:id="rId4"/>
    <sheet name="opaži" sheetId="5" r:id="rId5"/>
    <sheet name="zidarska dela" sheetId="6" r:id="rId6"/>
    <sheet name="obrt.rekap." sheetId="7" r:id="rId7"/>
    <sheet name="stavbno pohištvo" sheetId="8" r:id="rId8"/>
    <sheet name="slikopleskarska" sheetId="9" r:id="rId9"/>
    <sheet name="tlakarska dela" sheetId="10" r:id="rId10"/>
    <sheet name="suhomontažerska" sheetId="11" r:id="rId11"/>
  </sheets>
  <definedNames>
    <definedName name="grad.rekap.">'grad.rekap.'!$A$1</definedName>
  </definedNames>
  <calcPr fullCalcOnLoad="1"/>
</workbook>
</file>

<file path=xl/sharedStrings.xml><?xml version="1.0" encoding="utf-8"?>
<sst xmlns="http://schemas.openxmlformats.org/spreadsheetml/2006/main" count="302" uniqueCount="143">
  <si>
    <t>zametavanje instalacijskih reg velikosti do 5/5 cm z grobo podaljšano malto</t>
  </si>
  <si>
    <t>dolbljenje žlebov v opečnem zidu dimenzij do 15/15 cm za instalacije</t>
  </si>
  <si>
    <t>zametavanje instalacijskih reg velikosti do 15/15 cm z grobo podaljšano malto</t>
  </si>
  <si>
    <t>pomoč KV delavca</t>
  </si>
  <si>
    <t>ur</t>
  </si>
  <si>
    <t>pomoč PK delavca</t>
  </si>
  <si>
    <t>zidarska dela :</t>
  </si>
  <si>
    <t>STAVBNO POHIŠTVO</t>
  </si>
  <si>
    <t>RUŠITVENA DELA</t>
  </si>
  <si>
    <t>kitanje z akrilnim kitom stikov med suhomontažnimi ploščami in ostalimi materiali</t>
  </si>
  <si>
    <t>popravilo opleskov po zaključku del in montaži opreme, vključno z materialom - ocena</t>
  </si>
  <si>
    <t xml:space="preserve">finalno čiščenje objekta vključno z sanitarno keramiko, stekli, finalnimi tlaki, in montirano opremo </t>
  </si>
  <si>
    <t>kg</t>
  </si>
  <si>
    <t>rušitvena dela :</t>
  </si>
  <si>
    <t>nakladanje ruševin na prevozno sredstvo in odvoz v stalni depo oddaljen do 10 km</t>
  </si>
  <si>
    <t>plačilo depoja nenevarnih gradbenih odpadkov</t>
  </si>
  <si>
    <t>čiščenje obstoječih estrihov pred izvedbo novih finalnih oblog, odstranitev lepila in malte ter čiščenje podlage za dosego sprejemljivosti novih veznih sredstev</t>
  </si>
  <si>
    <t>doplačilo za polaganje tlaka v več barvah v prostorih do 30m2</t>
  </si>
  <si>
    <t>izdelava suhomontažnih predelnih sten višine do 3,00 m debeline 12,5 cm W112</t>
  </si>
  <si>
    <t xml:space="preserve">nepredvidena rušitvena dela 10% </t>
  </si>
  <si>
    <t>evr</t>
  </si>
  <si>
    <t>BETONSKA DELA</t>
  </si>
  <si>
    <t>betonska dela :</t>
  </si>
  <si>
    <t>izdelava prebojev velikosti do 0,04m2/kom skozi opečne stene debeline 20-25 cm za potrebe instalaterjev in kasnejša zazidava</t>
  </si>
  <si>
    <t>nepredvidena gradbena dela ocena 10%</t>
  </si>
  <si>
    <t>bandažiranje, 2 x glajenje in 3 x oplesk mavčnokartonskih sten</t>
  </si>
  <si>
    <t>stavbno pohištvo :</t>
  </si>
  <si>
    <t>SLIKOPLESKARSKA DELA</t>
  </si>
  <si>
    <t>slikopleskarska dela :</t>
  </si>
  <si>
    <t>TLAKARSKA DELA</t>
  </si>
  <si>
    <t>tlakarska dela :</t>
  </si>
  <si>
    <t>SUHOMONTAŽERSKA DELA</t>
  </si>
  <si>
    <t>suhomontažerska dela :</t>
  </si>
  <si>
    <t>REKAPITULACIJA GRADBENIH DEL :</t>
  </si>
  <si>
    <t>SKUPAJ :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</si>
  <si>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</si>
  <si>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</si>
  <si>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</si>
  <si>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</si>
  <si>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</si>
  <si>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</si>
  <si>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</si>
  <si>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</si>
  <si>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</si>
  <si>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</si>
  <si>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</si>
  <si>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</si>
  <si>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</si>
  <si>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REKAPITULACIJA</t>
  </si>
  <si>
    <t>GRADBENA DELA :</t>
  </si>
  <si>
    <t>OBRTNIŠKA DELA :</t>
  </si>
  <si>
    <t>I.</t>
  </si>
  <si>
    <t>II.</t>
  </si>
  <si>
    <t>III.</t>
  </si>
  <si>
    <t>IV.</t>
  </si>
  <si>
    <t>REKAPITULACIJA OBRTNIŠKIH DEL 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</si>
  <si>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</si>
  <si>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</si>
  <si>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</si>
  <si>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</si>
  <si>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</si>
  <si>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</si>
  <si>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</si>
  <si>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</si>
  <si>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</si>
  <si>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m</t>
  </si>
  <si>
    <t>m3</t>
  </si>
  <si>
    <t>m2</t>
  </si>
  <si>
    <t>OPAŽI</t>
  </si>
  <si>
    <t>kom</t>
  </si>
  <si>
    <t>opaži :</t>
  </si>
  <si>
    <t>ZIDARSKA DELA</t>
  </si>
  <si>
    <t>dolbljenje žlebov v opečnem zidu dimenzij do 5/5 cm za instalacije</t>
  </si>
  <si>
    <t>OCENA INVESTICIJE GRADBENO OBRTNIŠKIH DEL</t>
  </si>
  <si>
    <t>maj</t>
  </si>
  <si>
    <t>pomoč pri iznosu opreme, pohištva in ostalega inventarja iz prostorov na depo investitorja</t>
  </si>
  <si>
    <t>enako kot post. 3 le vogalni elemnt dimenzij 70+70 x 240 cm</t>
  </si>
  <si>
    <t>pomoč instalaterjem pri demontaži instalacij, radiatorji ipd</t>
  </si>
  <si>
    <t>odstranitev notranjega stavbnega pohištva, zastekljena lesena okna med stebri, vključno z suhomontažnimi lesenimi parapeti višine 45 cm, stena velikosti 250 x 240 cm in odnos ruševin v gradbiščni depo</t>
  </si>
  <si>
    <t>odstranitev lesene montažne stene obstoječe specialne učilnice, stena dimenzij 330 x 290 cm debeline 15 cm z vmesnimi lesenimi vrati</t>
  </si>
  <si>
    <t>odstranitev suhomontažne stropne obloge med jeklenimi nosilci v predvideni sestavi : mavčnokartonske plošče in kovinska podkonstrukcija, polje velikosti 280 x 200 cm z odnosom ruševin v gradbiščni depo</t>
  </si>
  <si>
    <t>rušenje predelne opečne stene med učilnicami, stena debeline 15 cm z odnosom ruševin v gradbiščni depo</t>
  </si>
  <si>
    <t>odstranitev obstoječih PVC - linolej tlaka z struganjem lepila in iznosom ruševin v gradbiščni depo</t>
  </si>
  <si>
    <t>odstranitev obstoječih pokrovov jaškov vključno z okvirji z izbijanjem iz estriha, pokrovi velikosti do 60/60 cm z iznosom ruševin na gradbiščni depo</t>
  </si>
  <si>
    <t>odstranitev - demontaža stropnih vodil zaves z odnosom v gradbiščni depo</t>
  </si>
  <si>
    <t>odstranitev lesenih vrat velikosti do 2,00 m2/kom z izbijanjem iz zidu ter odnosom v gradbiščni depo</t>
  </si>
  <si>
    <t>zarezovanje armiranobetonskih stopnic pred rušenjem, rez globine do 10 cm</t>
  </si>
  <si>
    <t>rušenje dela obstoječih armiranobetonskih stopnic s pnevmatskim kladivom in odnosom ruševin v gradbiščni depo</t>
  </si>
  <si>
    <t>odstranitev raznih lesenih in suhomontažnih oblog</t>
  </si>
  <si>
    <t>izdelava preboja skozi armiranobetonsko stropno konstrukcijo in sistem ravne strehe, velikost preboja za prehod instalacijskega kanala velikosti 25/30 cm, preboj se izvede natančno zaradi izvedbe tesnenja instalacij</t>
  </si>
  <si>
    <t>izdelava preboja skozi armiranobetonsko stropno konstrukcijo in sistem ravne strehe, velikost preboja za prehod instalacijskega kanala velikosti 35/40 cm, preboj se izvede natančno zaradi izvedbe tesnenja instalacij</t>
  </si>
  <si>
    <t>izdelava preboja skozi Alu izolirano stropno strešno konstrukcijo za prehod instalacij velikosti do fi 40 cm</t>
  </si>
  <si>
    <t>zaščita transportnih poti za dostope in odvoze ruševin v gradbišni depo, zaščititi tlake, stene in vratne prehode, zaščita se izvede po predlogu izvajalca pod pogojem, da se neobravnavani deli objekta ne poškodujejo</t>
  </si>
  <si>
    <t>dobava in ugraditev armature in armaturnih mrež srednje zahtevne izvedbe - ocena</t>
  </si>
  <si>
    <t>vrtanje lukenj za sidra fi 15 mm globine 10 cm v estrih, zalivanje in vgradnja sider iz rebrastega železa fi 14 mm dolžine do 30 cm</t>
  </si>
  <si>
    <t>glajenje - likanje svežih betonskih površin rampe, podesta in stopnic kot podlaga finalnemu tlaku - PVC obloga</t>
  </si>
  <si>
    <t xml:space="preserve">dvostranski opaž stenc debeline 15 cm višine do 50 cm </t>
  </si>
  <si>
    <t xml:space="preserve">enostranski opaž stenc debeline 15 cm višine do 50 cm </t>
  </si>
  <si>
    <t>slepi opaž plošče podesta in rampe, podpor do 50 cm, opaž ostane v konstrukciji</t>
  </si>
  <si>
    <t>opaž stopnic na terenu vključno z čeli in stranicami</t>
  </si>
  <si>
    <t>zazidava odprtin z opečnim modularnim blokom v podaljšani malti, odprtine velikosti do 2m2/kom, debelina zidu 20 cm</t>
  </si>
  <si>
    <t>krpanje stenskih ometov z grobo in fino podaljšano malto ter predhodnim obrizgom</t>
  </si>
  <si>
    <t>izdelava prebojev velikosti do 0,02m2/kom skozi opečne stene debeline 12 cm za potrebe instalaterjev in kasnejša zazidava</t>
  </si>
  <si>
    <t>dobava in montaža Rf plinotesnih poglobljenih pokrovov na obstoječe jaške, pokrov pripravljen za finalni tlak PVC obloga, velikost pokrova 50/50 cm</t>
  </si>
  <si>
    <t>dobava in montaža Rf plinotesnih poglobljenih pokrovov na obstoječe jaške, pokrov pripravljen za finalni tlak PVC obloga, velikost pokrova 30/30 cm</t>
  </si>
  <si>
    <t>čiščenje kanalizacije na območju izvajanja adaptacije z visokim pritiskom in izdelava videoposnetka stanja kanalizacije</t>
  </si>
  <si>
    <t>krpanje estrihov na mestih odstranjenih sten in položenih instalacij, krpanje v predvideni sestavi stiropor 5 cm in hitrosušeči mikroarmiran estrih 8 cm, šlici v estrihu širine do 20 cm</t>
  </si>
  <si>
    <t>delo PK delavca v režiji za nepredvidena dela pri rušitvah</t>
  </si>
  <si>
    <t>izdelava, dobava in montaža fiksno zastekljene PVC notranje predelne stene z enokrilnimi vrati, stena izdelana iz PVC okvirjev z jeklenimi ojačitvami, spodnji del stene in vrat višine 69 cm  in zgornji del stene višine 35 cm je zvočno izolacijski sendvič panel, vmesna zasteklitev in zasteklitev vrat zastekljena z zvočno izolativnim steklom pri čemer je zunanje steklo varnostno- kaljeno, Rw = 28 dB, PVC elemnti in polnila v beli barvi, montaža med AB stebre, vrata dimenzij 110 x 205 cm, stena dimenzij 200 x 240cm, izdelava po shemi, oznaka O3</t>
  </si>
  <si>
    <t>izdelava, dobava in montaža fiksno zastekljene PVC notranje predelne stene, stena izdelana iz PVC okvirjev z jeklenimi ojačitvami, spodnji del stene višine 69 cm  in zgornji del višine 35 cm je zvočno izolacijski sendvič panel, vmesna zasteklitev z vertikalno prečko zastekljena z zvočno izolativnim steklom pri čemer je zunanje steklo varnostno- kaljeno, Rw = 28 dB, PVC elemnti in polnila v beli barvi, montaža med AB stebre, stena dimenzij 200 x 240cm, izdelava po shemi, oznaka O2</t>
  </si>
  <si>
    <t>izdelava, dobava in montaža fiksno zastekljene PVC notranje predelne stene, stena izdelana iz PVC okvirjev z jeklenimi ojačitvami, spodnji del stene višine 69 cm  in zgornji del višine 35 cm je zvočno izolacijski sendvič panel, vmesna zasteklitev z vertikalno prečko zastekljena z zvočno izolativnim steklom pri čemer je zunanje steklo varnostno- kaljeno, Rw = 28 dB, PVC elemnti in polnila v beli barvi, montaža med AB stebre, stena dimenzij 250 x 240cm, izdelava po shemi, oznaka O1</t>
  </si>
  <si>
    <t>dobava in montaža notranjih dvižnih žaluzij z ročnim upravljanjem, montaža na rob PVC okvirja okna z vertikalnim nitnim vodilom, žaluzija za okno 125/136 cm</t>
  </si>
  <si>
    <t>dobava in montaža notranjih dvižnih žaluzij z ročnim upravljanjem, montaža na rob PVC okvirja okna z vertikalnim nitnim vodilom, žaluzija za okno 100/136 cm</t>
  </si>
  <si>
    <t>dobava in montaža notranjih dvižnih žaluzij z ročnim upravljanjem, montaža na rob PVC okvirja okna z vertikalnim nitnim vodilom, žaluzija za okno 110/136 cm</t>
  </si>
  <si>
    <t>dobava in montaža notranjih dvižnih žaluzij z ročnim upravljanjem, montaža na rob PVC okvirja okna z vertikalnim nitnim vodilom, žaluzija za okno 90/136 cm</t>
  </si>
  <si>
    <t>dobava in lepljenje svetlobopropustne folije ( jedkano steklo ali vzorec ) na obstoječa notranja okna med knjižnico in učilnico, upoštevati tudi predhodno pripravo površine - čiščenje stekel</t>
  </si>
  <si>
    <r>
      <t xml:space="preserve">dobava in lepljenje svetlobopropustne folije ( jedkano steklo ali vzorec ) na nova notranja okna med knjižnico in hodnikom - </t>
    </r>
    <r>
      <rPr>
        <b/>
        <i/>
        <sz val="12"/>
        <rFont val="Times New Roman CE"/>
        <family val="0"/>
      </rPr>
      <t>varianta</t>
    </r>
  </si>
  <si>
    <t>nastavitve in eventuelna popravila obstoječih oken in vrat, delo mizarja</t>
  </si>
  <si>
    <t>dobava in montaža zunanjih rolo schren senčil na zunanjo poševno zastekljeno streho, upravljanje z elektropogonom - daljinsko, velikost zastekljene površine 11,80 x 2,80 m, raster razdeljen na štiri polja 2,95 x 2,80 m, možnost zapiranja vsakega polja posebej</t>
  </si>
  <si>
    <t>izdelava, dobava in montaža Rf brušene ograje na podestu in stopnicah, izdelana iz stebričkov fi 48 mm, ročaja fi 48 mm in vmesnih prečk fi 12 mm, montaža na betonsko ploščo</t>
  </si>
  <si>
    <t>izdelava vertikalne obloge odtočnih cevi ob stebrih z izdelavo podkonstrukcije, vmesno izolacijo in vlagoodpornimi mavčnokartonskimi ploščami, obloge razvite širine do 1,00m</t>
  </si>
  <si>
    <t>obdelava stika med mavčnokartonskimi ploščami in ostalimi materiali s kitanjem z akrilnim kitom</t>
  </si>
  <si>
    <t>vgraditev Alu kotnikov na vogale sten in oblog</t>
  </si>
  <si>
    <t>izdelava ojačitev v suhomontažnih stenah za montažo opreme - table</t>
  </si>
  <si>
    <t>2 x glajenje in oplesk sten z poldisperzijsko barvo 2 x v enem tonu - prostori 1 - 6</t>
  </si>
  <si>
    <t>izdelava pralnega opleska sten na že pripravljeno podlago, oplesk do višine 2,00 m  - latex ali podobno, prostori 1-6</t>
  </si>
  <si>
    <t>krpanje obstoječih opleskanih sten (10% površine), odstranjevanje obstoječega opleska in grobo kitanje</t>
  </si>
  <si>
    <t>2 x oplesk finoometanih že opleskanih sten s poldisperzijsko barvo</t>
  </si>
  <si>
    <t>popravilo opleska kovinskih konstrukcij po izvedbi rušitvenih del</t>
  </si>
  <si>
    <t>zidanje parapetnega zidu z penobetonskimi bloketi debeline 15 cm</t>
  </si>
  <si>
    <t>dobava in polaganje stenskih  keramičnih ploščic srednje kvalitete z lepljenjem na podlago - umivalnik</t>
  </si>
  <si>
    <t xml:space="preserve">dobava in lepljenje PVC tlaka (cenovni razred nabave 25,00 €/m2, gerflor,choflex, ..) z predhodno izdelavo izravnave z izravnalno maso in lepljenjem na podlago, stiki varjeni, pod odporen na sledi koles in podobnih sledi, pod po položitvi zaščitno premazan, vzorec po izboru arhitekta </t>
  </si>
  <si>
    <t>dobava in montaža PVC zaokrožnic na stiku tlak - stena, zaokrožnica višine do 10 cm v enaki kvaliteti in barvi kot tlak</t>
  </si>
  <si>
    <t>obloga stopnic z PVC tlakom - ostalo enako kot post. 03</t>
  </si>
  <si>
    <r>
      <t>dobava in montaža kotnih zaključkov z 90</t>
    </r>
    <r>
      <rPr>
        <vertAlign val="superscript"/>
        <sz val="12"/>
        <rFont val="Times New Roman CE"/>
        <family val="0"/>
      </rPr>
      <t xml:space="preserve">0 </t>
    </r>
    <r>
      <rPr>
        <sz val="12"/>
        <rFont val="Times New Roman CE"/>
        <family val="0"/>
      </rPr>
      <t>kotnikom v Rf izvedbi, kotnik privijačen v tlak z "skritimi" vijaki</t>
    </r>
  </si>
  <si>
    <t>obdelava stika med obstoječim in novim tlakom z Rf ali Ms nizko letvico</t>
  </si>
  <si>
    <t>dobava in ugraditev armiranega  betona C25/30 v konstrukcije preseka do 0,08 - 0,12 m3/m2-m - konstrukcija podesta, rampe in izravnave obstoječih stopnic</t>
  </si>
  <si>
    <t xml:space="preserve">popravilo večjih poškodb obstoječih estrihov pred nanosom izravnalne mase </t>
  </si>
  <si>
    <t>nepredvidena dela 10%</t>
  </si>
  <si>
    <t>€</t>
  </si>
  <si>
    <t>ADAPTACIJA KNJIŽNICE IN UČILNIC         Osnovna šola Zadobrova                                                                                 II. faza</t>
  </si>
  <si>
    <t>CENA</t>
  </si>
  <si>
    <t>SKUPAJ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</si>
</sst>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.00\ &quot;SIT&quot;"/>
    <numFmt numFmtId="173" formatCode="#,##0.00\ [$€-1]"/>
  </numFmts>
  <fonts count="6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 CE"/>
      <family val="1"/>
    </font>
    <font>
      <sz val="12"/>
      <name val="Times New Roman CE"/>
      <family val="1"/>
    </font>
    <font>
      <sz val="12"/>
      <name val="Arial CE"/>
      <family val="0"/>
    </font>
    <font>
      <sz val="8"/>
      <name val="Arial CE"/>
      <family val="0"/>
    </font>
    <font>
      <sz val="8"/>
      <name val="Times New Roman CE"/>
      <family val="1"/>
    </font>
    <font>
      <b/>
      <u val="single"/>
      <sz val="12"/>
      <name val="Arial CE"/>
      <family val="2"/>
    </font>
    <font>
      <b/>
      <u val="single"/>
      <sz val="12"/>
      <name val="Times New Roman CE"/>
      <family val="1"/>
    </font>
    <font>
      <b/>
      <sz val="12"/>
      <name val="Times New Roman CE"/>
      <family val="1"/>
    </font>
    <font>
      <b/>
      <u val="single"/>
      <sz val="18"/>
      <name val="Arial CE"/>
      <family val="2"/>
    </font>
    <font>
      <sz val="14"/>
      <name val="Times New Roman CE"/>
      <family val="1"/>
    </font>
    <font>
      <b/>
      <i/>
      <u val="single"/>
      <sz val="16"/>
      <name val="Arial CE"/>
      <family val="0"/>
    </font>
    <font>
      <b/>
      <sz val="14"/>
      <name val="Arial CE"/>
      <family val="2"/>
    </font>
    <font>
      <sz val="12"/>
      <color indexed="9"/>
      <name val="Times New Roman CE"/>
      <family val="1"/>
    </font>
    <font>
      <b/>
      <sz val="12"/>
      <color indexed="9"/>
      <name val="Times New Roman CE"/>
      <family val="1"/>
    </font>
    <font>
      <b/>
      <i/>
      <sz val="18"/>
      <name val="Arial CE"/>
      <family val="2"/>
    </font>
    <font>
      <b/>
      <i/>
      <sz val="14"/>
      <name val="Times New Roman CE"/>
      <family val="1"/>
    </font>
    <font>
      <b/>
      <i/>
      <u val="single"/>
      <sz val="14"/>
      <name val="Arial CE"/>
      <family val="2"/>
    </font>
    <font>
      <i/>
      <sz val="14"/>
      <name val="Arial CE"/>
      <family val="2"/>
    </font>
    <font>
      <b/>
      <i/>
      <sz val="14"/>
      <name val="Arial CE"/>
      <family val="2"/>
    </font>
    <font>
      <i/>
      <sz val="12"/>
      <name val="Arial CE"/>
      <family val="2"/>
    </font>
    <font>
      <b/>
      <i/>
      <sz val="20"/>
      <name val="Times New Roman CE"/>
      <family val="1"/>
    </font>
    <font>
      <i/>
      <u val="single"/>
      <sz val="12"/>
      <name val="Times New Roman CE"/>
      <family val="0"/>
    </font>
    <font>
      <i/>
      <sz val="14"/>
      <name val="Times New Roman CE"/>
      <family val="0"/>
    </font>
    <font>
      <b/>
      <i/>
      <sz val="12"/>
      <name val="Times New Roman CE"/>
      <family val="0"/>
    </font>
    <font>
      <vertAlign val="superscript"/>
      <sz val="12"/>
      <name val="Times New Roman CE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62"/>
      <name val="Cambria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2"/>
      <color indexed="1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9"/>
      <name val="Times New Roman"/>
      <family val="2"/>
    </font>
    <font>
      <b/>
      <sz val="12"/>
      <color indexed="10"/>
      <name val="Times New Roman"/>
      <family val="2"/>
    </font>
    <font>
      <sz val="12"/>
      <color indexed="20"/>
      <name val="Times New Roman"/>
      <family val="2"/>
    </font>
    <font>
      <sz val="12"/>
      <color indexed="62"/>
      <name val="Times New Roman"/>
      <family val="2"/>
    </font>
    <font>
      <b/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2"/>
      <color rgb="FFFA7D00"/>
      <name val="Times New Roman"/>
      <family val="2"/>
    </font>
    <font>
      <sz val="12"/>
      <color rgb="FF9C0006"/>
      <name val="Times New Roman"/>
      <family val="2"/>
    </font>
    <font>
      <sz val="12"/>
      <color rgb="FF3F3F76"/>
      <name val="Times New Roman"/>
      <family val="2"/>
    </font>
    <font>
      <b/>
      <sz val="12"/>
      <color theme="1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6" fillId="0" borderId="6" applyNumberFormat="0" applyFill="0" applyAlignment="0" applyProtection="0"/>
    <xf numFmtId="0" fontId="57" fillId="30" borderId="7" applyNumberFormat="0" applyAlignment="0" applyProtection="0"/>
    <xf numFmtId="0" fontId="58" fillId="21" borderId="8" applyNumberFormat="0" applyAlignment="0" applyProtection="0"/>
    <xf numFmtId="0" fontId="59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8" applyNumberFormat="0" applyAlignment="0" applyProtection="0"/>
    <xf numFmtId="0" fontId="61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right" vertical="top"/>
    </xf>
    <xf numFmtId="4" fontId="5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horizontal="right" vertical="top" wrapText="1"/>
    </xf>
    <xf numFmtId="0" fontId="9" fillId="33" borderId="0" xfId="0" applyFont="1" applyFill="1" applyBorder="1" applyAlignment="1">
      <alignment horizontal="left" wrapText="1"/>
    </xf>
    <xf numFmtId="0" fontId="13" fillId="0" borderId="0" xfId="0" applyNumberFormat="1" applyFont="1" applyBorder="1" applyAlignment="1">
      <alignment horizontal="left" wrapText="1"/>
    </xf>
    <xf numFmtId="0" fontId="10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4" fontId="15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vertical="top" wrapText="1"/>
    </xf>
    <xf numFmtId="4" fontId="16" fillId="0" borderId="0" xfId="0" applyNumberFormat="1" applyFont="1" applyBorder="1" applyAlignment="1">
      <alignment horizontal="right"/>
    </xf>
    <xf numFmtId="4" fontId="17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4" fontId="15" fillId="0" borderId="0" xfId="0" applyNumberFormat="1" applyFont="1" applyBorder="1" applyAlignment="1">
      <alignment/>
    </xf>
    <xf numFmtId="0" fontId="14" fillId="33" borderId="0" xfId="0" applyFont="1" applyFill="1" applyAlignment="1">
      <alignment/>
    </xf>
    <xf numFmtId="0" fontId="0" fillId="33" borderId="0" xfId="0" applyFill="1" applyAlignment="1">
      <alignment/>
    </xf>
    <xf numFmtId="0" fontId="12" fillId="33" borderId="0" xfId="0" applyFont="1" applyFill="1" applyBorder="1" applyAlignment="1">
      <alignment horizontal="left" wrapText="1"/>
    </xf>
    <xf numFmtId="0" fontId="18" fillId="33" borderId="0" xfId="0" applyFont="1" applyFill="1" applyBorder="1" applyAlignment="1">
      <alignment horizontal="left" wrapText="1"/>
    </xf>
    <xf numFmtId="17" fontId="6" fillId="0" borderId="0" xfId="0" applyNumberFormat="1" applyFont="1" applyBorder="1" applyAlignment="1">
      <alignment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Border="1" applyAlignment="1">
      <alignment horizontal="right"/>
    </xf>
    <xf numFmtId="0" fontId="14" fillId="33" borderId="0" xfId="0" applyFont="1" applyFill="1" applyAlignment="1">
      <alignment/>
    </xf>
    <xf numFmtId="0" fontId="15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right"/>
    </xf>
    <xf numFmtId="0" fontId="20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left" wrapText="1"/>
    </xf>
    <xf numFmtId="0" fontId="21" fillId="33" borderId="0" xfId="0" applyFont="1" applyFill="1" applyBorder="1" applyAlignment="1">
      <alignment horizontal="left"/>
    </xf>
    <xf numFmtId="0" fontId="22" fillId="0" borderId="10" xfId="0" applyFont="1" applyBorder="1" applyAlignment="1">
      <alignment horizontal="left" wrapText="1"/>
    </xf>
    <xf numFmtId="0" fontId="23" fillId="0" borderId="0" xfId="0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10" fillId="0" borderId="0" xfId="0" applyFont="1" applyBorder="1" applyAlignment="1">
      <alignment horizontal="right"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center"/>
    </xf>
    <xf numFmtId="4" fontId="11" fillId="0" borderId="12" xfId="0" applyNumberFormat="1" applyFont="1" applyBorder="1" applyAlignment="1">
      <alignment horizontal="right"/>
    </xf>
    <xf numFmtId="0" fontId="11" fillId="0" borderId="12" xfId="0" applyFont="1" applyBorder="1" applyAlignment="1">
      <alignment horizontal="center"/>
    </xf>
    <xf numFmtId="4" fontId="11" fillId="0" borderId="12" xfId="0" applyNumberFormat="1" applyFont="1" applyBorder="1" applyAlignment="1">
      <alignment horizontal="right"/>
    </xf>
    <xf numFmtId="0" fontId="5" fillId="33" borderId="0" xfId="0" applyFont="1" applyFill="1" applyBorder="1" applyAlignment="1">
      <alignment horizontal="left" vertical="top" wrapText="1"/>
    </xf>
    <xf numFmtId="0" fontId="11" fillId="0" borderId="12" xfId="0" applyFont="1" applyBorder="1" applyAlignment="1">
      <alignment horizontal="left" wrapText="1"/>
    </xf>
    <xf numFmtId="0" fontId="15" fillId="0" borderId="0" xfId="0" applyFont="1" applyAlignment="1">
      <alignment horizontal="right"/>
    </xf>
    <xf numFmtId="173" fontId="6" fillId="0" borderId="0" xfId="0" applyNumberFormat="1" applyFont="1" applyBorder="1" applyAlignment="1">
      <alignment/>
    </xf>
    <xf numFmtId="173" fontId="6" fillId="0" borderId="0" xfId="0" applyNumberFormat="1" applyFont="1" applyBorder="1" applyAlignment="1">
      <alignment/>
    </xf>
    <xf numFmtId="173" fontId="6" fillId="0" borderId="0" xfId="0" applyNumberFormat="1" applyFont="1" applyBorder="1" applyAlignment="1">
      <alignment horizontal="right"/>
    </xf>
    <xf numFmtId="173" fontId="6" fillId="0" borderId="0" xfId="0" applyNumberFormat="1" applyFont="1" applyBorder="1" applyAlignment="1">
      <alignment horizontal="right"/>
    </xf>
    <xf numFmtId="0" fontId="19" fillId="34" borderId="13" xfId="0" applyFont="1" applyFill="1" applyBorder="1" applyAlignment="1">
      <alignment horizontal="center" vertical="top"/>
    </xf>
    <xf numFmtId="4" fontId="5" fillId="34" borderId="14" xfId="0" applyNumberFormat="1" applyFont="1" applyFill="1" applyBorder="1" applyAlignment="1">
      <alignment horizontal="right"/>
    </xf>
    <xf numFmtId="173" fontId="15" fillId="33" borderId="10" xfId="0" applyNumberFormat="1" applyFont="1" applyFill="1" applyBorder="1" applyAlignment="1">
      <alignment/>
    </xf>
    <xf numFmtId="173" fontId="23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right"/>
    </xf>
    <xf numFmtId="0" fontId="21" fillId="33" borderId="15" xfId="0" applyFont="1" applyFill="1" applyBorder="1" applyAlignment="1">
      <alignment horizontal="left"/>
    </xf>
    <xf numFmtId="0" fontId="25" fillId="0" borderId="0" xfId="0" applyFont="1" applyBorder="1" applyAlignment="1">
      <alignment horizontal="left" vertical="top" wrapText="1"/>
    </xf>
    <xf numFmtId="4" fontId="5" fillId="0" borderId="0" xfId="0" applyNumberFormat="1" applyFont="1" applyBorder="1" applyAlignment="1">
      <alignment horizontal="right"/>
    </xf>
    <xf numFmtId="0" fontId="19" fillId="33" borderId="0" xfId="0" applyFont="1" applyFill="1" applyBorder="1" applyAlignment="1">
      <alignment horizontal="center" vertical="top"/>
    </xf>
    <xf numFmtId="0" fontId="19" fillId="33" borderId="0" xfId="0" applyFont="1" applyFill="1" applyBorder="1" applyAlignment="1">
      <alignment horizontal="left" vertical="center" wrapText="1"/>
    </xf>
    <xf numFmtId="4" fontId="5" fillId="34" borderId="14" xfId="0" applyNumberFormat="1" applyFont="1" applyFill="1" applyBorder="1" applyAlignment="1">
      <alignment horizontal="right"/>
    </xf>
    <xf numFmtId="0" fontId="26" fillId="33" borderId="0" xfId="0" applyFont="1" applyFill="1" applyBorder="1" applyAlignment="1">
      <alignment horizontal="left" vertical="center" wrapText="1"/>
    </xf>
    <xf numFmtId="4" fontId="5" fillId="33" borderId="0" xfId="0" applyNumberFormat="1" applyFont="1" applyFill="1" applyBorder="1" applyAlignment="1">
      <alignment horizontal="right"/>
    </xf>
    <xf numFmtId="4" fontId="5" fillId="0" borderId="12" xfId="0" applyNumberFormat="1" applyFont="1" applyBorder="1" applyAlignment="1">
      <alignment horizontal="right"/>
    </xf>
    <xf numFmtId="0" fontId="19" fillId="33" borderId="0" xfId="0" applyFont="1" applyFill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4" fontId="16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4" fontId="16" fillId="0" borderId="0" xfId="0" applyNumberFormat="1" applyFont="1" applyBorder="1" applyAlignment="1">
      <alignment horizontal="right"/>
    </xf>
    <xf numFmtId="173" fontId="21" fillId="0" borderId="0" xfId="0" applyNumberFormat="1" applyFont="1" applyBorder="1" applyAlignment="1">
      <alignment/>
    </xf>
    <xf numFmtId="173" fontId="22" fillId="0" borderId="0" xfId="0" applyNumberFormat="1" applyFont="1" applyBorder="1" applyAlignment="1">
      <alignment/>
    </xf>
    <xf numFmtId="0" fontId="15" fillId="33" borderId="16" xfId="0" applyFont="1" applyFill="1" applyBorder="1" applyAlignment="1">
      <alignment horizontal="center" vertical="center" wrapText="1"/>
    </xf>
    <xf numFmtId="0" fontId="15" fillId="33" borderId="17" xfId="0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center" vertical="center" wrapText="1"/>
    </xf>
    <xf numFmtId="0" fontId="15" fillId="33" borderId="19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24" fillId="33" borderId="14" xfId="0" applyFont="1" applyFill="1" applyBorder="1" applyAlignment="1">
      <alignment horizontal="center" vertical="center" wrapText="1"/>
    </xf>
    <xf numFmtId="0" fontId="19" fillId="34" borderId="20" xfId="0" applyFont="1" applyFill="1" applyBorder="1" applyAlignment="1">
      <alignment horizontal="left" vertical="top" wrapText="1"/>
    </xf>
    <xf numFmtId="0" fontId="19" fillId="34" borderId="20" xfId="0" applyFont="1" applyFill="1" applyBorder="1" applyAlignment="1">
      <alignment horizontal="left" vertical="center" wrapText="1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1</xdr:row>
      <xdr:rowOff>66675</xdr:rowOff>
    </xdr:from>
    <xdr:to>
      <xdr:col>4</xdr:col>
      <xdr:colOff>676275</xdr:colOff>
      <xdr:row>2</xdr:row>
      <xdr:rowOff>171450</xdr:rowOff>
    </xdr:to>
    <xdr:sp>
      <xdr:nvSpPr>
        <xdr:cNvPr id="1" name="WordArt 1"/>
        <xdr:cNvSpPr>
          <a:spLocks/>
        </xdr:cNvSpPr>
      </xdr:nvSpPr>
      <xdr:spPr>
        <a:xfrm>
          <a:off x="4114800" y="247650"/>
          <a:ext cx="2314575" cy="285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Arhe d.o.o.</a:t>
          </a:r>
        </a:p>
      </xdr:txBody>
    </xdr:sp>
    <xdr:clientData/>
  </xdr:twoCellAnchor>
  <xdr:twoCellAnchor>
    <xdr:from>
      <xdr:col>2</xdr:col>
      <xdr:colOff>1752600</xdr:colOff>
      <xdr:row>1</xdr:row>
      <xdr:rowOff>28575</xdr:rowOff>
    </xdr:from>
    <xdr:to>
      <xdr:col>3</xdr:col>
      <xdr:colOff>0</xdr:colOff>
      <xdr:row>1</xdr:row>
      <xdr:rowOff>133350</xdr:rowOff>
    </xdr:to>
    <xdr:sp>
      <xdr:nvSpPr>
        <xdr:cNvPr id="2" name="WordArt 2"/>
        <xdr:cNvSpPr>
          <a:spLocks/>
        </xdr:cNvSpPr>
      </xdr:nvSpPr>
      <xdr:spPr>
        <a:xfrm>
          <a:off x="4953000" y="209550"/>
          <a:ext cx="57150" cy="1047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30689"/>
            </a:avLst>
          </a:prstTxWarp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,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6"/>
  <sheetViews>
    <sheetView tabSelected="1" view="pageLayout" zoomScaleNormal="75" workbookViewId="0" topLeftCell="A1">
      <selection activeCell="C24" sqref="C24"/>
    </sheetView>
  </sheetViews>
  <sheetFormatPr defaultColWidth="9.00390625" defaultRowHeight="14.25" customHeight="1"/>
  <cols>
    <col min="1" max="1" width="9.25390625" style="4" customWidth="1"/>
    <col min="2" max="2" width="32.75390625" style="7" customWidth="1"/>
    <col min="3" max="3" width="23.75390625" style="8" customWidth="1"/>
    <col min="4" max="4" width="9.75390625" style="9" customWidth="1"/>
    <col min="5" max="5" width="13.00390625" style="5" customWidth="1"/>
    <col min="6" max="16384" width="9.125" style="4" customWidth="1"/>
  </cols>
  <sheetData>
    <row r="1" spans="2:4" ht="14.25" customHeight="1">
      <c r="B1" s="1"/>
      <c r="C1" s="2"/>
      <c r="D1" s="3"/>
    </row>
    <row r="4" ht="14.25" customHeight="1">
      <c r="B4" s="16"/>
    </row>
    <row r="5" ht="54.75" customHeight="1"/>
    <row r="6" ht="14.25" customHeight="1" hidden="1">
      <c r="B6"/>
    </row>
    <row r="7" spans="2:3" ht="61.5" customHeight="1">
      <c r="B7" s="93" t="s">
        <v>73</v>
      </c>
      <c r="C7" s="94"/>
    </row>
    <row r="9" ht="14.25" customHeight="1">
      <c r="B9" s="17"/>
    </row>
    <row r="14" spans="2:3" ht="27.75" customHeight="1">
      <c r="B14" s="89" t="s">
        <v>140</v>
      </c>
      <c r="C14" s="90"/>
    </row>
    <row r="15" spans="2:3" ht="50.25" customHeight="1">
      <c r="B15" s="91"/>
      <c r="C15" s="92"/>
    </row>
    <row r="16" ht="27.75" customHeight="1">
      <c r="B16" s="36"/>
    </row>
    <row r="17" ht="47.25" customHeight="1"/>
    <row r="19" ht="18.75">
      <c r="B19" s="47" t="s">
        <v>48</v>
      </c>
    </row>
    <row r="20" ht="14.25" customHeight="1">
      <c r="B20" s="48"/>
    </row>
    <row r="21" spans="2:5" ht="18.75">
      <c r="B21" s="49" t="s">
        <v>49</v>
      </c>
      <c r="C21" s="87">
        <f>+'grad.rekap.'!I20</f>
        <v>0</v>
      </c>
      <c r="D21" s="87"/>
      <c r="E21" s="87"/>
    </row>
    <row r="22" spans="2:5" ht="18.75">
      <c r="B22" s="72" t="s">
        <v>50</v>
      </c>
      <c r="C22" s="87">
        <f>+'obrt.rekap.'!I21</f>
        <v>0</v>
      </c>
      <c r="D22" s="87"/>
      <c r="E22" s="87"/>
    </row>
    <row r="23" spans="2:5" ht="23.25">
      <c r="B23" s="37"/>
      <c r="C23" s="70"/>
      <c r="D23" s="66"/>
      <c r="E23" s="65"/>
    </row>
    <row r="24" spans="2:5" ht="19.5" thickBot="1">
      <c r="B24" s="50" t="s">
        <v>34</v>
      </c>
      <c r="C24" s="88">
        <f>SUM(C21:C22)</f>
        <v>0</v>
      </c>
      <c r="D24" s="88"/>
      <c r="E24" s="88"/>
    </row>
    <row r="25" spans="3:5" ht="14.25" customHeight="1" thickTop="1">
      <c r="C25" s="51"/>
      <c r="D25" s="63"/>
      <c r="E25" s="64"/>
    </row>
    <row r="26" ht="14.25" customHeight="1">
      <c r="C26" s="51"/>
    </row>
    <row r="32" spans="4:5" ht="14.25" customHeight="1">
      <c r="D32" s="84"/>
      <c r="E32" s="85"/>
    </row>
    <row r="33" spans="4:5" ht="14.25" customHeight="1">
      <c r="D33" s="71"/>
      <c r="E33" s="6"/>
    </row>
    <row r="34" ht="14.25" customHeight="1">
      <c r="E34" s="38"/>
    </row>
    <row r="36" spans="4:5" ht="14.25" customHeight="1">
      <c r="D36" s="84" t="s">
        <v>74</v>
      </c>
      <c r="E36" s="85">
        <v>2009</v>
      </c>
    </row>
  </sheetData>
  <sheetProtection password="CC5F" sheet="1"/>
  <mergeCells count="2">
    <mergeCell ref="B14:C15"/>
    <mergeCell ref="B7:C7"/>
  </mergeCells>
  <printOptions/>
  <pageMargins left="0.984251968503937" right="0.3937007874015748" top="0.984251968503937" bottom="0.984251968503937" header="0" footer="0.7874015748031497"/>
  <pageSetup horizontalDpi="300" verticalDpi="300" orientation="portrait" paperSize="9" r:id="rId2"/>
  <headerFooter alignWithMargins="0">
    <oddFooter>&amp;L&amp;"Arial CE,Ležeče"&amp;8&amp;K04+000sestavil : KOBO Bojan Kokalj s.p., GSM 040 515 963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G38"/>
  <sheetViews>
    <sheetView showZeros="0" zoomScalePageLayoutView="0" workbookViewId="0" topLeftCell="B15">
      <selection activeCell="F33" sqref="F33"/>
    </sheetView>
  </sheetViews>
  <sheetFormatPr defaultColWidth="9.00390625" defaultRowHeight="12.75"/>
  <cols>
    <col min="1" max="1" width="2.00390625" style="10" hidden="1" customWidth="1"/>
    <col min="2" max="2" width="3.875" style="12" customWidth="1"/>
    <col min="3" max="3" width="38.875" style="28" customWidth="1"/>
    <col min="4" max="4" width="4.875" style="20" customWidth="1"/>
    <col min="5" max="5" width="10.25390625" style="13" customWidth="1"/>
    <col min="6" max="6" width="12.375" style="13" customWidth="1"/>
    <col min="7" max="7" width="16.375" style="13" customWidth="1"/>
    <col min="8" max="16384" width="9.125" style="10" customWidth="1"/>
  </cols>
  <sheetData>
    <row r="1" spans="3:5" ht="15.75">
      <c r="C1" s="52"/>
      <c r="D1" s="21"/>
      <c r="E1" s="22"/>
    </row>
    <row r="2" ht="15.75">
      <c r="C2" s="53"/>
    </row>
    <row r="3" ht="15.75">
      <c r="B3" s="14"/>
    </row>
    <row r="4" spans="2:7" ht="19.5">
      <c r="B4" s="67" t="s">
        <v>53</v>
      </c>
      <c r="C4" s="95" t="s">
        <v>29</v>
      </c>
      <c r="D4" s="95"/>
      <c r="E4" s="95"/>
      <c r="F4" s="95"/>
      <c r="G4" s="68"/>
    </row>
    <row r="5" spans="6:7" ht="15.75">
      <c r="F5" s="13" t="s">
        <v>141</v>
      </c>
      <c r="G5" s="13" t="s">
        <v>142</v>
      </c>
    </row>
    <row r="6" spans="2:7" ht="15.75">
      <c r="B6" s="15"/>
      <c r="E6" s="29"/>
      <c r="F6" s="30"/>
      <c r="G6" s="30"/>
    </row>
    <row r="8" spans="2:7" ht="63">
      <c r="B8" s="12" t="s">
        <v>56</v>
      </c>
      <c r="C8" s="11" t="s">
        <v>16</v>
      </c>
      <c r="G8" s="13">
        <f>E8*F8</f>
        <v>0</v>
      </c>
    </row>
    <row r="9" spans="3:7" ht="15.75">
      <c r="C9" s="11"/>
      <c r="D9" s="20" t="s">
        <v>67</v>
      </c>
      <c r="E9" s="13">
        <v>292</v>
      </c>
      <c r="F9" s="13">
        <v>0</v>
      </c>
      <c r="G9" s="13">
        <f>E9*F9</f>
        <v>0</v>
      </c>
    </row>
    <row r="10" spans="3:7" ht="15.75">
      <c r="C10" s="19"/>
      <c r="G10" s="13">
        <f>E10*F10</f>
        <v>0</v>
      </c>
    </row>
    <row r="11" spans="2:7" ht="47.25">
      <c r="B11" s="12" t="s">
        <v>57</v>
      </c>
      <c r="C11" s="60" t="s">
        <v>130</v>
      </c>
      <c r="G11" s="13">
        <f aca="true" t="shared" si="0" ref="G11:G16">E11*F11</f>
        <v>0</v>
      </c>
    </row>
    <row r="12" spans="3:7" ht="15.75">
      <c r="C12" s="18"/>
      <c r="D12" s="20" t="s">
        <v>67</v>
      </c>
      <c r="E12" s="13">
        <v>3</v>
      </c>
      <c r="F12" s="13">
        <v>0</v>
      </c>
      <c r="G12" s="13">
        <f t="shared" si="0"/>
        <v>0</v>
      </c>
    </row>
    <row r="13" spans="3:7" ht="15.75">
      <c r="C13" s="11"/>
      <c r="G13" s="13">
        <f t="shared" si="0"/>
        <v>0</v>
      </c>
    </row>
    <row r="14" spans="2:7" ht="110.25">
      <c r="B14" s="12" t="s">
        <v>58</v>
      </c>
      <c r="C14" s="11" t="s">
        <v>131</v>
      </c>
      <c r="G14" s="13">
        <f t="shared" si="0"/>
        <v>0</v>
      </c>
    </row>
    <row r="15" spans="3:7" ht="15.75">
      <c r="C15" s="11"/>
      <c r="D15" s="20" t="s">
        <v>67</v>
      </c>
      <c r="E15" s="13">
        <v>292</v>
      </c>
      <c r="F15" s="13">
        <v>0</v>
      </c>
      <c r="G15" s="13">
        <f t="shared" si="0"/>
        <v>0</v>
      </c>
    </row>
    <row r="16" spans="3:7" ht="15.75">
      <c r="C16" s="11"/>
      <c r="G16" s="13">
        <f t="shared" si="0"/>
        <v>0</v>
      </c>
    </row>
    <row r="17" spans="2:7" ht="31.5">
      <c r="B17" s="12" t="s">
        <v>59</v>
      </c>
      <c r="C17" s="11" t="s">
        <v>17</v>
      </c>
      <c r="G17" s="13">
        <f aca="true" t="shared" si="1" ref="G17:G36">E17*F17</f>
        <v>0</v>
      </c>
    </row>
    <row r="18" spans="3:7" ht="15.75">
      <c r="C18" s="11"/>
      <c r="D18" s="20" t="s">
        <v>67</v>
      </c>
      <c r="E18" s="13">
        <v>198</v>
      </c>
      <c r="F18" s="13">
        <v>0</v>
      </c>
      <c r="G18" s="13">
        <f t="shared" si="1"/>
        <v>0</v>
      </c>
    </row>
    <row r="19" spans="3:7" ht="15.75">
      <c r="C19" s="11"/>
      <c r="G19" s="13">
        <f t="shared" si="1"/>
        <v>0</v>
      </c>
    </row>
    <row r="20" spans="2:7" ht="47.25">
      <c r="B20" s="12" t="s">
        <v>60</v>
      </c>
      <c r="C20" s="11" t="s">
        <v>132</v>
      </c>
      <c r="G20" s="13">
        <f t="shared" si="1"/>
        <v>0</v>
      </c>
    </row>
    <row r="21" spans="3:7" ht="15.75">
      <c r="C21" s="11"/>
      <c r="D21" s="20" t="s">
        <v>65</v>
      </c>
      <c r="E21" s="13">
        <v>205</v>
      </c>
      <c r="F21" s="13">
        <v>0</v>
      </c>
      <c r="G21" s="13">
        <f t="shared" si="1"/>
        <v>0</v>
      </c>
    </row>
    <row r="22" spans="3:7" ht="15.75">
      <c r="C22" s="11"/>
      <c r="G22" s="13">
        <f t="shared" si="1"/>
        <v>0</v>
      </c>
    </row>
    <row r="23" spans="2:7" ht="31.5">
      <c r="B23" s="12" t="s">
        <v>61</v>
      </c>
      <c r="C23" s="11" t="s">
        <v>133</v>
      </c>
      <c r="G23" s="13">
        <f t="shared" si="1"/>
        <v>0</v>
      </c>
    </row>
    <row r="24" spans="3:7" ht="15.75">
      <c r="C24" s="11"/>
      <c r="D24" s="20" t="s">
        <v>67</v>
      </c>
      <c r="E24" s="13">
        <v>1.2</v>
      </c>
      <c r="F24" s="13">
        <v>0</v>
      </c>
      <c r="G24" s="13">
        <f t="shared" si="1"/>
        <v>0</v>
      </c>
    </row>
    <row r="25" spans="3:7" ht="15.75">
      <c r="C25" s="11"/>
      <c r="G25" s="13">
        <f t="shared" si="1"/>
        <v>0</v>
      </c>
    </row>
    <row r="26" spans="2:7" ht="50.25">
      <c r="B26" s="12" t="s">
        <v>62</v>
      </c>
      <c r="C26" s="28" t="s">
        <v>134</v>
      </c>
      <c r="G26" s="13">
        <f t="shared" si="1"/>
        <v>0</v>
      </c>
    </row>
    <row r="27" spans="3:7" ht="15.75">
      <c r="C27" s="11"/>
      <c r="D27" s="20" t="s">
        <v>65</v>
      </c>
      <c r="E27" s="13">
        <v>13</v>
      </c>
      <c r="F27" s="13">
        <v>0</v>
      </c>
      <c r="G27" s="13">
        <f t="shared" si="1"/>
        <v>0</v>
      </c>
    </row>
    <row r="28" spans="3:7" ht="15.75">
      <c r="C28" s="11"/>
      <c r="G28" s="13">
        <f t="shared" si="1"/>
        <v>0</v>
      </c>
    </row>
    <row r="29" spans="2:7" ht="31.5">
      <c r="B29" s="12" t="s">
        <v>63</v>
      </c>
      <c r="C29" s="11" t="s">
        <v>135</v>
      </c>
      <c r="G29" s="13">
        <f t="shared" si="1"/>
        <v>0</v>
      </c>
    </row>
    <row r="30" spans="3:7" ht="15.75">
      <c r="C30" s="11"/>
      <c r="D30" s="20" t="s">
        <v>65</v>
      </c>
      <c r="E30" s="13">
        <v>12</v>
      </c>
      <c r="F30" s="13">
        <v>0</v>
      </c>
      <c r="G30" s="13">
        <f t="shared" si="1"/>
        <v>0</v>
      </c>
    </row>
    <row r="31" spans="3:7" ht="15.75">
      <c r="C31" s="11"/>
      <c r="G31" s="13">
        <f t="shared" si="1"/>
        <v>0</v>
      </c>
    </row>
    <row r="32" spans="2:7" ht="31.5">
      <c r="B32" s="12" t="s">
        <v>64</v>
      </c>
      <c r="C32" s="11" t="s">
        <v>137</v>
      </c>
      <c r="G32" s="13">
        <f t="shared" si="1"/>
        <v>0</v>
      </c>
    </row>
    <row r="33" spans="3:7" ht="15.75">
      <c r="C33" s="11"/>
      <c r="D33" s="20" t="s">
        <v>4</v>
      </c>
      <c r="E33" s="13">
        <v>30</v>
      </c>
      <c r="G33" s="13">
        <f t="shared" si="1"/>
        <v>0</v>
      </c>
    </row>
    <row r="34" spans="3:7" ht="15.75">
      <c r="C34" s="11"/>
      <c r="G34" s="13">
        <f t="shared" si="1"/>
        <v>0</v>
      </c>
    </row>
    <row r="35" spans="2:7" ht="15.75">
      <c r="B35" s="12" t="s">
        <v>35</v>
      </c>
      <c r="C35" s="11" t="s">
        <v>138</v>
      </c>
      <c r="G35" s="13">
        <f t="shared" si="1"/>
        <v>0</v>
      </c>
    </row>
    <row r="36" spans="3:7" ht="15.75">
      <c r="C36" s="11"/>
      <c r="D36" s="20" t="s">
        <v>139</v>
      </c>
      <c r="E36" s="13">
        <v>0</v>
      </c>
      <c r="F36" s="86">
        <v>1</v>
      </c>
      <c r="G36" s="13">
        <f t="shared" si="1"/>
        <v>0</v>
      </c>
    </row>
    <row r="37" ht="15.75">
      <c r="C37" s="11"/>
    </row>
    <row r="38" spans="3:7" ht="16.5" thickBot="1">
      <c r="C38" s="55" t="s">
        <v>30</v>
      </c>
      <c r="D38" s="56"/>
      <c r="E38" s="57"/>
      <c r="F38" s="57"/>
      <c r="G38" s="57">
        <f>SUM(G6:G37)</f>
        <v>0</v>
      </c>
    </row>
    <row r="39" ht="16.5" thickTop="1"/>
  </sheetData>
  <sheetProtection password="CC5F" sheet="1"/>
  <protectedRanges>
    <protectedRange sqref="F8:F37" name="Obseg1"/>
  </protectedRanges>
  <mergeCells count="1">
    <mergeCell ref="C4:F4"/>
  </mergeCells>
  <printOptions/>
  <pageMargins left="0.984251968503937" right="0.5905511811023622" top="0.7874015748031497" bottom="0.5905511811023622" header="0" footer="0"/>
  <pageSetup horizontalDpi="300" verticalDpi="300" orientation="portrait" paperSize="9" r:id="rId1"/>
  <headerFooter alignWithMargins="0">
    <oddHeader>&amp;C&amp;F</oddHeader>
    <oddFooter>&amp;C&amp;A&amp;Rstran:&amp;P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1:G59"/>
  <sheetViews>
    <sheetView showZeros="0" zoomScalePageLayoutView="0" workbookViewId="0" topLeftCell="B1">
      <selection activeCell="J10" sqref="J10"/>
    </sheetView>
  </sheetViews>
  <sheetFormatPr defaultColWidth="9.00390625" defaultRowHeight="12.75"/>
  <cols>
    <col min="1" max="1" width="2.00390625" style="10" hidden="1" customWidth="1"/>
    <col min="2" max="2" width="5.00390625" style="12" customWidth="1"/>
    <col min="3" max="3" width="37.75390625" style="28" customWidth="1"/>
    <col min="4" max="4" width="4.875" style="20" customWidth="1"/>
    <col min="5" max="5" width="10.25390625" style="13" customWidth="1"/>
    <col min="6" max="6" width="12.375" style="13" customWidth="1"/>
    <col min="7" max="7" width="16.625" style="13" customWidth="1"/>
    <col min="8" max="16384" width="9.125" style="10" customWidth="1"/>
  </cols>
  <sheetData>
    <row r="1" spans="3:5" ht="15.75">
      <c r="C1" s="52"/>
      <c r="D1" s="21"/>
      <c r="E1" s="22"/>
    </row>
    <row r="2" ht="15.75">
      <c r="C2" s="53"/>
    </row>
    <row r="3" ht="15.75">
      <c r="B3" s="14"/>
    </row>
    <row r="4" spans="2:7" ht="19.5">
      <c r="B4" s="67" t="s">
        <v>54</v>
      </c>
      <c r="C4" s="95" t="s">
        <v>31</v>
      </c>
      <c r="D4" s="95"/>
      <c r="E4" s="95"/>
      <c r="F4" s="95"/>
      <c r="G4" s="68"/>
    </row>
    <row r="5" spans="6:7" ht="15.75">
      <c r="F5" s="13" t="s">
        <v>141</v>
      </c>
      <c r="G5" s="13" t="s">
        <v>142</v>
      </c>
    </row>
    <row r="6" spans="2:7" ht="15.75">
      <c r="B6" s="15"/>
      <c r="E6" s="29"/>
      <c r="F6" s="30"/>
      <c r="G6" s="30"/>
    </row>
    <row r="8" spans="2:7" ht="31.5">
      <c r="B8" s="12" t="s">
        <v>56</v>
      </c>
      <c r="C8" s="11" t="s">
        <v>18</v>
      </c>
      <c r="G8" s="13">
        <f>E8*F8</f>
        <v>0</v>
      </c>
    </row>
    <row r="9" spans="3:7" ht="15.75">
      <c r="C9" s="11"/>
      <c r="D9" s="20" t="s">
        <v>67</v>
      </c>
      <c r="E9" s="13">
        <v>39.6</v>
      </c>
      <c r="F9" s="13">
        <v>0</v>
      </c>
      <c r="G9" s="13">
        <f>E9*F9</f>
        <v>0</v>
      </c>
    </row>
    <row r="10" spans="3:7" ht="15.75">
      <c r="C10" s="11"/>
      <c r="G10" s="13">
        <f aca="true" t="shared" si="0" ref="G10:G22">E10*F10</f>
        <v>0</v>
      </c>
    </row>
    <row r="11" spans="2:7" ht="78.75">
      <c r="B11" s="12" t="s">
        <v>57</v>
      </c>
      <c r="C11" s="11" t="s">
        <v>120</v>
      </c>
      <c r="G11" s="13">
        <f t="shared" si="0"/>
        <v>0</v>
      </c>
    </row>
    <row r="12" spans="3:7" ht="15.75">
      <c r="C12" s="11"/>
      <c r="D12" s="20" t="s">
        <v>67</v>
      </c>
      <c r="E12" s="13">
        <v>21.8</v>
      </c>
      <c r="F12" s="13">
        <v>0</v>
      </c>
      <c r="G12" s="13">
        <f t="shared" si="0"/>
        <v>0</v>
      </c>
    </row>
    <row r="13" spans="3:7" ht="15.75">
      <c r="C13" s="11"/>
      <c r="G13" s="13">
        <f t="shared" si="0"/>
        <v>0</v>
      </c>
    </row>
    <row r="14" spans="2:7" ht="47.25">
      <c r="B14" s="12" t="s">
        <v>58</v>
      </c>
      <c r="C14" s="11" t="s">
        <v>121</v>
      </c>
      <c r="G14" s="13">
        <f t="shared" si="0"/>
        <v>0</v>
      </c>
    </row>
    <row r="15" spans="3:7" ht="15.75">
      <c r="C15" s="11"/>
      <c r="D15" s="20" t="s">
        <v>65</v>
      </c>
      <c r="E15" s="13">
        <v>84</v>
      </c>
      <c r="F15" s="13">
        <v>0</v>
      </c>
      <c r="G15" s="13">
        <f t="shared" si="0"/>
        <v>0</v>
      </c>
    </row>
    <row r="16" spans="3:7" ht="15.75">
      <c r="C16" s="11"/>
      <c r="G16" s="13">
        <f t="shared" si="0"/>
        <v>0</v>
      </c>
    </row>
    <row r="17" spans="2:7" ht="31.5">
      <c r="B17" s="12" t="s">
        <v>59</v>
      </c>
      <c r="C17" s="28" t="s">
        <v>122</v>
      </c>
      <c r="G17" s="13">
        <f t="shared" si="0"/>
        <v>0</v>
      </c>
    </row>
    <row r="18" spans="4:7" ht="15.75">
      <c r="D18" s="20" t="s">
        <v>65</v>
      </c>
      <c r="E18" s="13">
        <v>33.6</v>
      </c>
      <c r="F18" s="13">
        <v>0</v>
      </c>
      <c r="G18" s="13">
        <f t="shared" si="0"/>
        <v>0</v>
      </c>
    </row>
    <row r="19" ht="15.75">
      <c r="C19" s="11"/>
    </row>
    <row r="20" spans="2:7" ht="31.5">
      <c r="B20" s="12" t="s">
        <v>60</v>
      </c>
      <c r="C20" s="11" t="s">
        <v>123</v>
      </c>
      <c r="G20" s="13">
        <f t="shared" si="0"/>
        <v>0</v>
      </c>
    </row>
    <row r="21" spans="3:7" ht="15.75">
      <c r="C21" s="11"/>
      <c r="D21" s="20" t="s">
        <v>69</v>
      </c>
      <c r="E21" s="13">
        <v>2</v>
      </c>
      <c r="G21" s="13">
        <f t="shared" si="0"/>
        <v>0</v>
      </c>
    </row>
    <row r="22" spans="3:7" ht="15.75">
      <c r="C22" s="11"/>
      <c r="G22" s="13">
        <f t="shared" si="0"/>
        <v>0</v>
      </c>
    </row>
    <row r="23" spans="3:7" ht="16.5" thickBot="1">
      <c r="C23" s="55" t="s">
        <v>32</v>
      </c>
      <c r="D23" s="56"/>
      <c r="E23" s="57"/>
      <c r="F23" s="57"/>
      <c r="G23" s="57">
        <f>SUM(G8:G22)</f>
        <v>0</v>
      </c>
    </row>
    <row r="24" ht="16.5" thickTop="1"/>
    <row r="25" ht="15.75">
      <c r="C25" s="54"/>
    </row>
    <row r="35" spans="3:7" ht="15.75">
      <c r="C35" s="54"/>
      <c r="F35" s="39"/>
      <c r="G35" s="39"/>
    </row>
    <row r="39" ht="15.75">
      <c r="C39" s="54"/>
    </row>
    <row r="59" spans="5:7" ht="15.75">
      <c r="E59" s="39"/>
      <c r="F59" s="40"/>
      <c r="G59" s="40"/>
    </row>
  </sheetData>
  <sheetProtection password="CC5F" sheet="1"/>
  <protectedRanges>
    <protectedRange sqref="F8:F22" name="Obseg1"/>
  </protectedRanges>
  <mergeCells count="1">
    <mergeCell ref="C4:F4"/>
  </mergeCells>
  <printOptions/>
  <pageMargins left="0.984251968503937" right="0.5905511811023622" top="0.7874015748031497" bottom="0.5905511811023622" header="0" footer="0"/>
  <pageSetup horizontalDpi="300" verticalDpi="300" orientation="portrait" paperSize="9" r:id="rId1"/>
  <headerFooter alignWithMargins="0">
    <oddHeader>&amp;C&amp;F</oddHeader>
    <oddFooter>&amp;C&amp;A&amp;Rstran:&amp;P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0:I20"/>
  <sheetViews>
    <sheetView zoomScalePageLayoutView="0" workbookViewId="0" topLeftCell="A1">
      <selection activeCell="I20" sqref="I20"/>
    </sheetView>
  </sheetViews>
  <sheetFormatPr defaultColWidth="9.00390625" defaultRowHeight="12.75"/>
  <cols>
    <col min="1" max="1" width="6.625" style="46" customWidth="1"/>
    <col min="2" max="2" width="13.00390625" style="23" bestFit="1" customWidth="1"/>
    <col min="5" max="5" width="3.00390625" style="0" customWidth="1"/>
    <col min="7" max="7" width="8.25390625" style="0" customWidth="1"/>
    <col min="8" max="8" width="5.00390625" style="0" hidden="1" customWidth="1"/>
    <col min="9" max="9" width="26.25390625" style="0" customWidth="1"/>
  </cols>
  <sheetData>
    <row r="10" spans="3:8" ht="20.25">
      <c r="C10" s="34" t="s">
        <v>33</v>
      </c>
      <c r="D10" s="35"/>
      <c r="E10" s="35"/>
      <c r="F10" s="35"/>
      <c r="G10" s="35"/>
      <c r="H10" s="35"/>
    </row>
    <row r="14" ht="18">
      <c r="B14" s="24"/>
    </row>
    <row r="15" spans="1:9" ht="24.75" customHeight="1">
      <c r="A15" s="27" t="str">
        <f>+'rušitvena dela'!B4</f>
        <v>I.</v>
      </c>
      <c r="B15" s="31" t="str">
        <f>+'rušitvena dela'!C4</f>
        <v>RUŠITVENA DELA</v>
      </c>
      <c r="C15" s="26"/>
      <c r="D15" s="4"/>
      <c r="E15" s="4"/>
      <c r="F15" s="4"/>
      <c r="G15" s="4"/>
      <c r="H15" s="4"/>
      <c r="I15" s="25">
        <f>'rušitvena dela'!G74</f>
        <v>0</v>
      </c>
    </row>
    <row r="16" spans="1:9" ht="24.75" customHeight="1">
      <c r="A16" s="27" t="s">
        <v>52</v>
      </c>
      <c r="B16" s="31" t="s">
        <v>21</v>
      </c>
      <c r="C16" s="26"/>
      <c r="D16" s="4"/>
      <c r="E16" s="4"/>
      <c r="F16" s="4"/>
      <c r="G16" s="4"/>
      <c r="H16" s="4"/>
      <c r="I16" s="25">
        <f>'betonska dela'!G20</f>
        <v>0</v>
      </c>
    </row>
    <row r="17" spans="1:9" ht="24.75" customHeight="1">
      <c r="A17" s="27" t="str">
        <f>+opaži!B4</f>
        <v>III.</v>
      </c>
      <c r="B17" s="31" t="str">
        <f>+opaži!C4</f>
        <v>OPAŽI</v>
      </c>
      <c r="C17" s="26"/>
      <c r="D17" s="4"/>
      <c r="E17" s="4"/>
      <c r="F17" s="4"/>
      <c r="G17" s="4"/>
      <c r="H17" s="4"/>
      <c r="I17" s="25">
        <f>opaži!G20</f>
        <v>0</v>
      </c>
    </row>
    <row r="18" spans="1:9" ht="24.75" customHeight="1">
      <c r="A18" s="27" t="str">
        <f>+'zidarska dela'!B4</f>
        <v>IV.</v>
      </c>
      <c r="B18" s="31" t="str">
        <f>+'zidarska dela'!C4</f>
        <v>ZIDARSKA DELA</v>
      </c>
      <c r="C18" s="26"/>
      <c r="D18" s="4"/>
      <c r="E18" s="4"/>
      <c r="F18" s="4"/>
      <c r="G18" s="4"/>
      <c r="H18" s="4"/>
      <c r="I18" s="25">
        <f>'zidarska dela'!G59</f>
        <v>0</v>
      </c>
    </row>
    <row r="19" spans="1:9" ht="21.75" customHeight="1">
      <c r="A19" s="62"/>
      <c r="B19" s="32"/>
      <c r="F19" s="4"/>
      <c r="G19" s="4"/>
      <c r="H19" s="4"/>
      <c r="I19" s="25"/>
    </row>
    <row r="20" spans="5:9" ht="18.75" thickBot="1">
      <c r="E20" s="4"/>
      <c r="F20" s="42" t="s">
        <v>34</v>
      </c>
      <c r="G20" s="43"/>
      <c r="H20" s="43"/>
      <c r="I20" s="69">
        <f>SUM(I15:I18)</f>
        <v>0</v>
      </c>
    </row>
    <row r="21" ht="18.75" thickTop="1"/>
  </sheetData>
  <sheetProtection password="CC5F" sheet="1"/>
  <printOptions/>
  <pageMargins left="0.984251968503937" right="0.5905511811023622" top="0.7874015748031497" bottom="0.5905511811023622" header="0" footer="0"/>
  <pageSetup horizontalDpi="300" verticalDpi="300" orientation="portrait" paperSize="9" r:id="rId1"/>
  <headerFooter alignWithMargins="0">
    <oddHeader>&amp;C&amp;F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G74"/>
  <sheetViews>
    <sheetView showZeros="0" zoomScalePageLayoutView="0" workbookViewId="0" topLeftCell="B61">
      <selection activeCell="F78" sqref="F78"/>
    </sheetView>
  </sheetViews>
  <sheetFormatPr defaultColWidth="9.00390625" defaultRowHeight="12.75"/>
  <cols>
    <col min="1" max="1" width="2.00390625" style="10" hidden="1" customWidth="1"/>
    <col min="2" max="2" width="3.875" style="12" customWidth="1"/>
    <col min="3" max="3" width="38.875" style="28" customWidth="1"/>
    <col min="4" max="4" width="4.875" style="20" customWidth="1"/>
    <col min="5" max="5" width="10.25390625" style="13" customWidth="1"/>
    <col min="6" max="6" width="12.375" style="13" customWidth="1"/>
    <col min="7" max="7" width="16.875" style="13" customWidth="1"/>
    <col min="8" max="16384" width="9.125" style="10" customWidth="1"/>
  </cols>
  <sheetData>
    <row r="1" spans="3:5" ht="15.75">
      <c r="C1" s="52"/>
      <c r="D1" s="21"/>
      <c r="E1" s="22"/>
    </row>
    <row r="2" ht="15.75">
      <c r="C2" s="53"/>
    </row>
    <row r="3" ht="15.75">
      <c r="B3" s="14"/>
    </row>
    <row r="4" spans="2:7" ht="19.5">
      <c r="B4" s="67" t="s">
        <v>51</v>
      </c>
      <c r="C4" s="95" t="s">
        <v>8</v>
      </c>
      <c r="D4" s="95"/>
      <c r="E4" s="95"/>
      <c r="F4" s="95"/>
      <c r="G4" s="68"/>
    </row>
    <row r="5" spans="6:7" ht="15.75">
      <c r="F5" s="13" t="s">
        <v>141</v>
      </c>
      <c r="G5" s="13" t="s">
        <v>142</v>
      </c>
    </row>
    <row r="6" spans="2:7" ht="15.75">
      <c r="B6" s="15"/>
      <c r="E6" s="29"/>
      <c r="F6" s="30"/>
      <c r="G6" s="30"/>
    </row>
    <row r="8" spans="2:7" ht="47.25">
      <c r="B8" s="12" t="s">
        <v>56</v>
      </c>
      <c r="C8" s="28" t="s">
        <v>75</v>
      </c>
      <c r="G8" s="13">
        <f>E8*F8</f>
        <v>0</v>
      </c>
    </row>
    <row r="9" spans="3:7" ht="15.75">
      <c r="C9" s="15"/>
      <c r="D9" s="20" t="s">
        <v>4</v>
      </c>
      <c r="E9" s="13">
        <v>40</v>
      </c>
      <c r="F9" s="13">
        <v>0</v>
      </c>
      <c r="G9" s="13">
        <f>E9*F9</f>
        <v>0</v>
      </c>
    </row>
    <row r="10" spans="3:7" ht="15.75">
      <c r="C10" s="15"/>
      <c r="G10" s="13">
        <f aca="true" t="shared" si="0" ref="G10:G71">E10*F10</f>
        <v>0</v>
      </c>
    </row>
    <row r="11" spans="2:7" ht="31.5">
      <c r="B11" s="12" t="s">
        <v>57</v>
      </c>
      <c r="C11" s="28" t="s">
        <v>77</v>
      </c>
      <c r="G11" s="13">
        <f t="shared" si="0"/>
        <v>0</v>
      </c>
    </row>
    <row r="12" spans="4:7" ht="15.75">
      <c r="D12" s="20" t="s">
        <v>4</v>
      </c>
      <c r="E12" s="13">
        <v>20</v>
      </c>
      <c r="F12" s="13">
        <v>0</v>
      </c>
      <c r="G12" s="13">
        <f t="shared" si="0"/>
        <v>0</v>
      </c>
    </row>
    <row r="13" ht="15.75">
      <c r="G13" s="13">
        <f t="shared" si="0"/>
        <v>0</v>
      </c>
    </row>
    <row r="14" spans="2:7" ht="94.5">
      <c r="B14" s="12" t="s">
        <v>58</v>
      </c>
      <c r="C14" s="28" t="s">
        <v>78</v>
      </c>
      <c r="G14" s="13">
        <f t="shared" si="0"/>
        <v>0</v>
      </c>
    </row>
    <row r="15" spans="4:7" ht="15.75">
      <c r="D15" s="20" t="s">
        <v>69</v>
      </c>
      <c r="E15" s="13">
        <v>10</v>
      </c>
      <c r="F15" s="13">
        <v>0</v>
      </c>
      <c r="G15" s="13">
        <f t="shared" si="0"/>
        <v>0</v>
      </c>
    </row>
    <row r="16" ht="15.75">
      <c r="G16" s="13">
        <f t="shared" si="0"/>
        <v>0</v>
      </c>
    </row>
    <row r="17" spans="2:7" ht="31.5">
      <c r="B17" s="12" t="s">
        <v>59</v>
      </c>
      <c r="C17" s="28" t="s">
        <v>76</v>
      </c>
      <c r="G17" s="13">
        <f t="shared" si="0"/>
        <v>0</v>
      </c>
    </row>
    <row r="18" spans="4:7" ht="15.75">
      <c r="D18" s="20" t="s">
        <v>69</v>
      </c>
      <c r="E18" s="13">
        <v>2</v>
      </c>
      <c r="F18" s="13">
        <v>0</v>
      </c>
      <c r="G18" s="13">
        <f t="shared" si="0"/>
        <v>0</v>
      </c>
    </row>
    <row r="19" ht="15.75">
      <c r="G19" s="13">
        <f t="shared" si="0"/>
        <v>0</v>
      </c>
    </row>
    <row r="20" spans="2:7" ht="63">
      <c r="B20" s="12" t="s">
        <v>60</v>
      </c>
      <c r="C20" s="28" t="s">
        <v>79</v>
      </c>
      <c r="G20" s="13">
        <f t="shared" si="0"/>
        <v>0</v>
      </c>
    </row>
    <row r="21" spans="4:7" ht="15.75">
      <c r="D21" s="20" t="s">
        <v>69</v>
      </c>
      <c r="E21" s="13">
        <v>1</v>
      </c>
      <c r="F21" s="13">
        <v>0</v>
      </c>
      <c r="G21" s="13">
        <f t="shared" si="0"/>
        <v>0</v>
      </c>
    </row>
    <row r="22" ht="15.75">
      <c r="G22" s="13">
        <f t="shared" si="0"/>
        <v>0</v>
      </c>
    </row>
    <row r="23" spans="2:7" ht="47.25">
      <c r="B23" s="12" t="s">
        <v>61</v>
      </c>
      <c r="C23" s="28" t="s">
        <v>85</v>
      </c>
      <c r="G23" s="13">
        <f t="shared" si="0"/>
        <v>0</v>
      </c>
    </row>
    <row r="24" spans="4:7" ht="15.75">
      <c r="D24" s="20" t="s">
        <v>69</v>
      </c>
      <c r="E24" s="13">
        <v>2</v>
      </c>
      <c r="F24" s="13">
        <v>0</v>
      </c>
      <c r="G24" s="13">
        <f t="shared" si="0"/>
        <v>0</v>
      </c>
    </row>
    <row r="25" ht="15.75">
      <c r="G25" s="13">
        <f t="shared" si="0"/>
        <v>0</v>
      </c>
    </row>
    <row r="26" spans="2:7" ht="78.75">
      <c r="B26" s="12" t="s">
        <v>62</v>
      </c>
      <c r="C26" s="28" t="s">
        <v>80</v>
      </c>
      <c r="G26" s="13">
        <f t="shared" si="0"/>
        <v>0</v>
      </c>
    </row>
    <row r="27" spans="4:7" ht="15.75">
      <c r="D27" s="20" t="s">
        <v>69</v>
      </c>
      <c r="E27" s="13">
        <v>2</v>
      </c>
      <c r="F27" s="13">
        <v>0</v>
      </c>
      <c r="G27" s="13">
        <f t="shared" si="0"/>
        <v>0</v>
      </c>
    </row>
    <row r="28" ht="15.75">
      <c r="G28" s="13">
        <f t="shared" si="0"/>
        <v>0</v>
      </c>
    </row>
    <row r="29" spans="2:7" ht="47.25">
      <c r="B29" s="12" t="s">
        <v>63</v>
      </c>
      <c r="C29" s="28" t="s">
        <v>81</v>
      </c>
      <c r="G29" s="13">
        <f t="shared" si="0"/>
        <v>0</v>
      </c>
    </row>
    <row r="30" spans="4:7" ht="15.75">
      <c r="D30" s="20" t="s">
        <v>67</v>
      </c>
      <c r="E30" s="13">
        <v>18.8</v>
      </c>
      <c r="F30" s="13">
        <v>0</v>
      </c>
      <c r="G30" s="13">
        <f t="shared" si="0"/>
        <v>0</v>
      </c>
    </row>
    <row r="31" ht="15.75">
      <c r="G31" s="13">
        <f t="shared" si="0"/>
        <v>0</v>
      </c>
    </row>
    <row r="32" spans="2:7" ht="47.25">
      <c r="B32" s="12" t="s">
        <v>64</v>
      </c>
      <c r="C32" s="28" t="s">
        <v>82</v>
      </c>
      <c r="G32" s="13">
        <f t="shared" si="0"/>
        <v>0</v>
      </c>
    </row>
    <row r="33" spans="4:7" ht="15.75">
      <c r="D33" s="20" t="s">
        <v>67</v>
      </c>
      <c r="E33" s="13">
        <v>283.95</v>
      </c>
      <c r="F33" s="13">
        <v>0</v>
      </c>
      <c r="G33" s="13">
        <f t="shared" si="0"/>
        <v>0</v>
      </c>
    </row>
    <row r="34" ht="15.75">
      <c r="G34" s="13">
        <f t="shared" si="0"/>
        <v>0</v>
      </c>
    </row>
    <row r="35" spans="2:7" ht="63">
      <c r="B35" s="12" t="s">
        <v>35</v>
      </c>
      <c r="C35" s="28" t="s">
        <v>83</v>
      </c>
      <c r="G35" s="13">
        <f t="shared" si="0"/>
        <v>0</v>
      </c>
    </row>
    <row r="36" spans="4:7" ht="15.75">
      <c r="D36" s="20" t="s">
        <v>69</v>
      </c>
      <c r="E36" s="13">
        <v>11</v>
      </c>
      <c r="F36" s="13">
        <v>0</v>
      </c>
      <c r="G36" s="13">
        <f t="shared" si="0"/>
        <v>0</v>
      </c>
    </row>
    <row r="37" ht="15.75">
      <c r="G37" s="13">
        <f t="shared" si="0"/>
        <v>0</v>
      </c>
    </row>
    <row r="38" spans="2:7" ht="31.5">
      <c r="B38" s="12" t="s">
        <v>36</v>
      </c>
      <c r="C38" s="28" t="s">
        <v>84</v>
      </c>
      <c r="G38" s="13">
        <f t="shared" si="0"/>
        <v>0</v>
      </c>
    </row>
    <row r="39" spans="4:7" ht="15.75">
      <c r="D39" s="20" t="s">
        <v>65</v>
      </c>
      <c r="E39" s="13">
        <v>12</v>
      </c>
      <c r="F39" s="13">
        <v>0</v>
      </c>
      <c r="G39" s="13">
        <f t="shared" si="0"/>
        <v>0</v>
      </c>
    </row>
    <row r="40" ht="15.75">
      <c r="G40" s="13">
        <f t="shared" si="0"/>
        <v>0</v>
      </c>
    </row>
    <row r="41" spans="2:7" ht="31.5">
      <c r="B41" s="12" t="s">
        <v>37</v>
      </c>
      <c r="C41" s="28" t="s">
        <v>86</v>
      </c>
      <c r="G41" s="13">
        <f t="shared" si="0"/>
        <v>0</v>
      </c>
    </row>
    <row r="42" spans="4:7" ht="15.75">
      <c r="D42" s="20" t="s">
        <v>65</v>
      </c>
      <c r="E42" s="13">
        <v>4.6</v>
      </c>
      <c r="F42" s="13">
        <v>0</v>
      </c>
      <c r="G42" s="13">
        <f t="shared" si="0"/>
        <v>0</v>
      </c>
    </row>
    <row r="43" ht="15.75">
      <c r="G43" s="13">
        <f t="shared" si="0"/>
        <v>0</v>
      </c>
    </row>
    <row r="44" spans="2:7" ht="47.25">
      <c r="B44" s="12" t="s">
        <v>38</v>
      </c>
      <c r="C44" s="28" t="s">
        <v>87</v>
      </c>
      <c r="G44" s="13">
        <f t="shared" si="0"/>
        <v>0</v>
      </c>
    </row>
    <row r="45" spans="3:7" ht="15.75">
      <c r="C45" s="73"/>
      <c r="D45" s="20" t="s">
        <v>66</v>
      </c>
      <c r="E45" s="13">
        <v>0.8</v>
      </c>
      <c r="F45" s="13">
        <v>0</v>
      </c>
      <c r="G45" s="13">
        <f t="shared" si="0"/>
        <v>0</v>
      </c>
    </row>
    <row r="46" ht="15.75">
      <c r="G46" s="13">
        <f t="shared" si="0"/>
        <v>0</v>
      </c>
    </row>
    <row r="47" spans="2:7" ht="31.5">
      <c r="B47" s="12" t="s">
        <v>39</v>
      </c>
      <c r="C47" s="28" t="s">
        <v>88</v>
      </c>
      <c r="G47" s="13">
        <f t="shared" si="0"/>
        <v>0</v>
      </c>
    </row>
    <row r="48" spans="3:7" ht="15.75">
      <c r="C48" s="15"/>
      <c r="D48" s="20" t="s">
        <v>67</v>
      </c>
      <c r="E48" s="13">
        <v>10</v>
      </c>
      <c r="F48" s="13">
        <v>0</v>
      </c>
      <c r="G48" s="13">
        <f t="shared" si="0"/>
        <v>0</v>
      </c>
    </row>
    <row r="49" ht="15.75">
      <c r="G49" s="13">
        <f t="shared" si="0"/>
        <v>0</v>
      </c>
    </row>
    <row r="50" spans="2:7" ht="94.5">
      <c r="B50" s="12" t="s">
        <v>40</v>
      </c>
      <c r="C50" s="28" t="s">
        <v>89</v>
      </c>
      <c r="G50" s="13">
        <f t="shared" si="0"/>
        <v>0</v>
      </c>
    </row>
    <row r="51" spans="4:7" ht="15.75">
      <c r="D51" s="20" t="s">
        <v>69</v>
      </c>
      <c r="E51" s="13">
        <v>1</v>
      </c>
      <c r="F51" s="13">
        <v>0</v>
      </c>
      <c r="G51" s="13">
        <f t="shared" si="0"/>
        <v>0</v>
      </c>
    </row>
    <row r="52" ht="15.75">
      <c r="G52" s="13">
        <f t="shared" si="0"/>
        <v>0</v>
      </c>
    </row>
    <row r="53" spans="2:7" ht="94.5">
      <c r="B53" s="12" t="s">
        <v>41</v>
      </c>
      <c r="C53" s="28" t="s">
        <v>90</v>
      </c>
      <c r="G53" s="13">
        <f t="shared" si="0"/>
        <v>0</v>
      </c>
    </row>
    <row r="54" spans="4:7" ht="15.75">
      <c r="D54" s="20" t="s">
        <v>69</v>
      </c>
      <c r="E54" s="13">
        <v>1</v>
      </c>
      <c r="F54" s="13">
        <v>0</v>
      </c>
      <c r="G54" s="13">
        <f t="shared" si="0"/>
        <v>0</v>
      </c>
    </row>
    <row r="55" ht="15.75">
      <c r="G55" s="13">
        <f t="shared" si="0"/>
        <v>0</v>
      </c>
    </row>
    <row r="56" spans="2:7" ht="47.25">
      <c r="B56" s="12" t="s">
        <v>42</v>
      </c>
      <c r="C56" s="28" t="s">
        <v>91</v>
      </c>
      <c r="G56" s="13">
        <f t="shared" si="0"/>
        <v>0</v>
      </c>
    </row>
    <row r="57" spans="4:7" ht="15.75">
      <c r="D57" s="20" t="s">
        <v>69</v>
      </c>
      <c r="E57" s="13">
        <v>4</v>
      </c>
      <c r="F57" s="13">
        <v>0</v>
      </c>
      <c r="G57" s="13">
        <f t="shared" si="0"/>
        <v>0</v>
      </c>
    </row>
    <row r="58" ht="15.75">
      <c r="G58" s="13">
        <f t="shared" si="0"/>
        <v>0</v>
      </c>
    </row>
    <row r="59" spans="2:7" ht="94.5">
      <c r="B59" s="12" t="s">
        <v>43</v>
      </c>
      <c r="C59" s="28" t="s">
        <v>92</v>
      </c>
      <c r="G59" s="13">
        <f t="shared" si="0"/>
        <v>0</v>
      </c>
    </row>
    <row r="60" spans="4:7" ht="15.75">
      <c r="D60" s="20" t="s">
        <v>67</v>
      </c>
      <c r="E60" s="13">
        <v>150</v>
      </c>
      <c r="F60" s="13">
        <v>0</v>
      </c>
      <c r="G60" s="13">
        <f t="shared" si="0"/>
        <v>0</v>
      </c>
    </row>
    <row r="61" ht="15.75">
      <c r="G61" s="13">
        <f t="shared" si="0"/>
        <v>0</v>
      </c>
    </row>
    <row r="62" spans="2:7" ht="31.5">
      <c r="B62" s="12" t="s">
        <v>44</v>
      </c>
      <c r="C62" s="28" t="s">
        <v>14</v>
      </c>
      <c r="G62" s="13">
        <f t="shared" si="0"/>
        <v>0</v>
      </c>
    </row>
    <row r="63" spans="4:7" ht="15.75">
      <c r="D63" s="20" t="s">
        <v>66</v>
      </c>
      <c r="E63" s="13">
        <v>18</v>
      </c>
      <c r="F63" s="13">
        <v>0</v>
      </c>
      <c r="G63" s="13">
        <f t="shared" si="0"/>
        <v>0</v>
      </c>
    </row>
    <row r="64" ht="15.75">
      <c r="G64" s="13">
        <f t="shared" si="0"/>
        <v>0</v>
      </c>
    </row>
    <row r="65" spans="2:7" ht="31.5">
      <c r="B65" s="12" t="s">
        <v>45</v>
      </c>
      <c r="C65" s="28" t="s">
        <v>15</v>
      </c>
      <c r="G65" s="13">
        <f t="shared" si="0"/>
        <v>0</v>
      </c>
    </row>
    <row r="66" spans="4:7" ht="15.75">
      <c r="D66" s="20" t="s">
        <v>66</v>
      </c>
      <c r="E66" s="13">
        <v>18</v>
      </c>
      <c r="G66" s="13">
        <f t="shared" si="0"/>
        <v>0</v>
      </c>
    </row>
    <row r="67" ht="15.75">
      <c r="G67" s="13">
        <f t="shared" si="0"/>
        <v>0</v>
      </c>
    </row>
    <row r="68" spans="2:7" ht="31.5">
      <c r="B68" s="12" t="s">
        <v>46</v>
      </c>
      <c r="C68" s="28" t="s">
        <v>107</v>
      </c>
      <c r="G68" s="13">
        <f t="shared" si="0"/>
        <v>0</v>
      </c>
    </row>
    <row r="69" spans="4:7" ht="15.75">
      <c r="D69" s="20" t="s">
        <v>4</v>
      </c>
      <c r="E69" s="13">
        <v>50</v>
      </c>
      <c r="G69" s="13">
        <f t="shared" si="0"/>
        <v>0</v>
      </c>
    </row>
    <row r="70" ht="15.75">
      <c r="G70" s="13">
        <f t="shared" si="0"/>
        <v>0</v>
      </c>
    </row>
    <row r="71" spans="2:7" ht="15.75">
      <c r="B71" s="12" t="s">
        <v>47</v>
      </c>
      <c r="C71" s="28" t="s">
        <v>19</v>
      </c>
      <c r="D71" s="20" t="s">
        <v>20</v>
      </c>
      <c r="E71" s="13">
        <v>0.1</v>
      </c>
      <c r="F71" s="13">
        <f>SUM(G8:G69)</f>
        <v>0</v>
      </c>
      <c r="G71" s="13">
        <f t="shared" si="0"/>
        <v>0</v>
      </c>
    </row>
    <row r="72" spans="5:7" ht="15.75">
      <c r="E72" s="13">
        <v>0</v>
      </c>
      <c r="F72" s="29">
        <v>2</v>
      </c>
      <c r="G72" s="13">
        <f>E72*F72</f>
        <v>0</v>
      </c>
    </row>
    <row r="73" ht="15.75">
      <c r="E73" s="13">
        <v>0</v>
      </c>
    </row>
    <row r="74" spans="3:7" ht="16.5" thickBot="1">
      <c r="C74" s="55" t="s">
        <v>13</v>
      </c>
      <c r="D74" s="56"/>
      <c r="E74" s="57"/>
      <c r="F74" s="57"/>
      <c r="G74" s="57">
        <f>SUM(G6:G73)</f>
        <v>0</v>
      </c>
    </row>
    <row r="75" ht="16.5" thickTop="1"/>
  </sheetData>
  <sheetProtection password="CC5F" sheet="1"/>
  <protectedRanges>
    <protectedRange sqref="F9:F73" name="Obseg1"/>
  </protectedRanges>
  <mergeCells count="1">
    <mergeCell ref="C4:F4"/>
  </mergeCells>
  <printOptions/>
  <pageMargins left="0.984251968503937" right="0.5905511811023622" top="0.7874015748031497" bottom="0.5905511811023622" header="0" footer="0"/>
  <pageSetup horizontalDpi="300" verticalDpi="300" orientation="portrait" paperSize="9" r:id="rId1"/>
  <headerFooter alignWithMargins="0">
    <oddHeader>&amp;C&amp;F</oddHeader>
    <oddFooter>&amp;C&amp;A&amp;Rstran:&amp;P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G20"/>
  <sheetViews>
    <sheetView showZeros="0" zoomScalePageLayoutView="0" workbookViewId="0" topLeftCell="B1">
      <selection activeCell="F9" sqref="F9"/>
    </sheetView>
  </sheetViews>
  <sheetFormatPr defaultColWidth="9.00390625" defaultRowHeight="12.75"/>
  <cols>
    <col min="1" max="1" width="2.00390625" style="10" hidden="1" customWidth="1"/>
    <col min="2" max="2" width="3.875" style="12" customWidth="1"/>
    <col min="3" max="3" width="38.875" style="28" customWidth="1"/>
    <col min="4" max="4" width="4.875" style="20" customWidth="1"/>
    <col min="5" max="5" width="10.25390625" style="13" customWidth="1"/>
    <col min="6" max="6" width="12.375" style="13" customWidth="1"/>
    <col min="7" max="7" width="16.125" style="13" customWidth="1"/>
    <col min="8" max="16384" width="9.125" style="10" customWidth="1"/>
  </cols>
  <sheetData>
    <row r="1" ht="15.75">
      <c r="B1" s="14"/>
    </row>
    <row r="2" ht="15.75">
      <c r="C2" s="53"/>
    </row>
    <row r="3" ht="15.75">
      <c r="B3" s="14"/>
    </row>
    <row r="4" spans="2:7" ht="19.5">
      <c r="B4" s="67" t="s">
        <v>52</v>
      </c>
      <c r="C4" s="95" t="s">
        <v>21</v>
      </c>
      <c r="D4" s="95"/>
      <c r="E4" s="95"/>
      <c r="F4" s="95"/>
      <c r="G4" s="68"/>
    </row>
    <row r="5" spans="6:7" ht="15.75">
      <c r="F5" s="13" t="s">
        <v>141</v>
      </c>
      <c r="G5" s="13" t="s">
        <v>142</v>
      </c>
    </row>
    <row r="6" spans="2:7" ht="15.75">
      <c r="B6" s="15"/>
      <c r="E6" s="29"/>
      <c r="F6" s="29"/>
      <c r="G6" s="30"/>
    </row>
    <row r="8" spans="2:3" ht="63">
      <c r="B8" s="12" t="s">
        <v>56</v>
      </c>
      <c r="C8" s="28" t="s">
        <v>136</v>
      </c>
    </row>
    <row r="9" spans="4:7" ht="15.75">
      <c r="D9" s="20" t="s">
        <v>66</v>
      </c>
      <c r="E9" s="13">
        <v>3.3</v>
      </c>
      <c r="G9" s="13">
        <f>F9*E9</f>
        <v>0</v>
      </c>
    </row>
    <row r="10" ht="15.75">
      <c r="G10" s="13">
        <f aca="true" t="shared" si="0" ref="G10:G18">F10*E10</f>
        <v>0</v>
      </c>
    </row>
    <row r="11" spans="2:7" ht="31.5">
      <c r="B11" s="12" t="s">
        <v>57</v>
      </c>
      <c r="C11" s="28" t="s">
        <v>93</v>
      </c>
      <c r="G11" s="13">
        <f t="shared" si="0"/>
        <v>0</v>
      </c>
    </row>
    <row r="12" spans="4:7" ht="15.75">
      <c r="D12" s="20" t="s">
        <v>12</v>
      </c>
      <c r="E12" s="13">
        <v>250</v>
      </c>
      <c r="F12" s="13">
        <v>0</v>
      </c>
      <c r="G12" s="13">
        <f t="shared" si="0"/>
        <v>0</v>
      </c>
    </row>
    <row r="13" ht="15.75">
      <c r="G13" s="13">
        <f t="shared" si="0"/>
        <v>0</v>
      </c>
    </row>
    <row r="14" spans="2:7" ht="63">
      <c r="B14" s="12" t="s">
        <v>58</v>
      </c>
      <c r="C14" s="28" t="s">
        <v>94</v>
      </c>
      <c r="G14" s="13">
        <f t="shared" si="0"/>
        <v>0</v>
      </c>
    </row>
    <row r="15" spans="4:7" ht="15.75">
      <c r="D15" s="20" t="s">
        <v>69</v>
      </c>
      <c r="E15" s="13">
        <v>20</v>
      </c>
      <c r="F15" s="13">
        <v>0</v>
      </c>
      <c r="G15" s="13">
        <f t="shared" si="0"/>
        <v>0</v>
      </c>
    </row>
    <row r="16" ht="15.75">
      <c r="G16" s="13">
        <f t="shared" si="0"/>
        <v>0</v>
      </c>
    </row>
    <row r="17" spans="2:7" ht="47.25">
      <c r="B17" s="12" t="s">
        <v>59</v>
      </c>
      <c r="C17" s="28" t="s">
        <v>95</v>
      </c>
      <c r="G17" s="13">
        <f t="shared" si="0"/>
        <v>0</v>
      </c>
    </row>
    <row r="18" spans="4:7" ht="15.75">
      <c r="D18" s="20" t="s">
        <v>67</v>
      </c>
      <c r="E18" s="13">
        <v>13.2</v>
      </c>
      <c r="F18" s="13">
        <v>0</v>
      </c>
      <c r="G18" s="13">
        <f t="shared" si="0"/>
        <v>0</v>
      </c>
    </row>
    <row r="20" spans="3:7" ht="16.5" thickBot="1">
      <c r="C20" s="55" t="s">
        <v>22</v>
      </c>
      <c r="D20" s="56"/>
      <c r="E20" s="57"/>
      <c r="F20" s="57"/>
      <c r="G20" s="57">
        <f>SUM(G6:G19)</f>
        <v>0</v>
      </c>
    </row>
    <row r="21" ht="16.5" thickTop="1"/>
  </sheetData>
  <sheetProtection password="CC5F" sheet="1"/>
  <protectedRanges>
    <protectedRange sqref="F8:F19" name="Obseg1"/>
  </protectedRanges>
  <mergeCells count="1">
    <mergeCell ref="C4:F4"/>
  </mergeCells>
  <printOptions/>
  <pageMargins left="0.984251968503937" right="0.5905511811023622" top="0.7874015748031497" bottom="0.5905511811023622" header="0" footer="0"/>
  <pageSetup orientation="portrait" paperSize="9" r:id="rId1"/>
  <headerFooter alignWithMargins="0">
    <oddHeader>&amp;C&amp;F</oddHeader>
    <oddFooter>&amp;C&amp;A&amp;RStran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G20"/>
  <sheetViews>
    <sheetView showZeros="0" zoomScalePageLayoutView="0" workbookViewId="0" topLeftCell="B1">
      <selection activeCell="F9" sqref="F9"/>
    </sheetView>
  </sheetViews>
  <sheetFormatPr defaultColWidth="9.00390625" defaultRowHeight="12.75"/>
  <cols>
    <col min="1" max="1" width="2.00390625" style="10" hidden="1" customWidth="1"/>
    <col min="2" max="2" width="4.75390625" style="12" customWidth="1"/>
    <col min="3" max="3" width="38.875" style="28" customWidth="1"/>
    <col min="4" max="4" width="4.875" style="20" customWidth="1"/>
    <col min="5" max="5" width="10.25390625" style="13" customWidth="1"/>
    <col min="6" max="6" width="12.375" style="13" customWidth="1"/>
    <col min="7" max="7" width="15.25390625" style="13" customWidth="1"/>
    <col min="8" max="16384" width="9.125" style="10" customWidth="1"/>
  </cols>
  <sheetData>
    <row r="1" spans="3:5" ht="15.75">
      <c r="C1" s="52"/>
      <c r="D1" s="21"/>
      <c r="E1" s="22"/>
    </row>
    <row r="2" ht="15.75">
      <c r="C2" s="53"/>
    </row>
    <row r="3" ht="15.75">
      <c r="B3" s="14"/>
    </row>
    <row r="4" spans="2:7" ht="19.5">
      <c r="B4" s="67" t="s">
        <v>53</v>
      </c>
      <c r="C4" s="95" t="s">
        <v>68</v>
      </c>
      <c r="D4" s="95"/>
      <c r="E4" s="95"/>
      <c r="F4" s="95"/>
      <c r="G4" s="68"/>
    </row>
    <row r="5" spans="6:7" ht="15.75">
      <c r="F5" s="13" t="s">
        <v>141</v>
      </c>
      <c r="G5" s="13" t="s">
        <v>142</v>
      </c>
    </row>
    <row r="6" spans="2:7" ht="15.75">
      <c r="B6" s="15"/>
      <c r="E6" s="29"/>
      <c r="F6" s="30"/>
      <c r="G6" s="30"/>
    </row>
    <row r="7" spans="2:7" ht="15.75">
      <c r="B7" s="15"/>
      <c r="E7" s="29"/>
      <c r="F7" s="30"/>
      <c r="G7" s="30"/>
    </row>
    <row r="8" spans="2:7" ht="31.5">
      <c r="B8" s="15" t="s">
        <v>56</v>
      </c>
      <c r="C8" s="28" t="s">
        <v>96</v>
      </c>
      <c r="F8" s="39"/>
      <c r="G8" s="39"/>
    </row>
    <row r="9" spans="2:7" ht="15.75">
      <c r="B9" s="15"/>
      <c r="D9" s="20" t="s">
        <v>67</v>
      </c>
      <c r="E9" s="13">
        <v>6.7</v>
      </c>
      <c r="F9" s="74"/>
      <c r="G9" s="74">
        <f>F9*E9</f>
        <v>0</v>
      </c>
    </row>
    <row r="11" spans="2:3" ht="31.5">
      <c r="B11" s="12" t="s">
        <v>57</v>
      </c>
      <c r="C11" s="28" t="s">
        <v>97</v>
      </c>
    </row>
    <row r="12" spans="4:7" ht="15.75">
      <c r="D12" s="20" t="s">
        <v>67</v>
      </c>
      <c r="E12" s="13">
        <v>3.5</v>
      </c>
      <c r="F12" s="13">
        <v>0</v>
      </c>
      <c r="G12" s="13">
        <f>E12*F12</f>
        <v>0</v>
      </c>
    </row>
    <row r="13" ht="15.75">
      <c r="G13" s="13">
        <f>E13*F13</f>
        <v>0</v>
      </c>
    </row>
    <row r="14" spans="2:7" ht="47.25">
      <c r="B14" s="15" t="s">
        <v>58</v>
      </c>
      <c r="C14" s="28" t="s">
        <v>98</v>
      </c>
      <c r="G14" s="13">
        <f>E14*F14</f>
        <v>0</v>
      </c>
    </row>
    <row r="15" spans="2:7" ht="15.75">
      <c r="B15" s="15"/>
      <c r="D15" s="20" t="s">
        <v>67</v>
      </c>
      <c r="E15" s="13">
        <v>10.9</v>
      </c>
      <c r="F15" s="13">
        <v>0</v>
      </c>
      <c r="G15" s="13">
        <f>E15*F15</f>
        <v>0</v>
      </c>
    </row>
    <row r="16" spans="3:7" ht="15.75">
      <c r="C16" s="15"/>
      <c r="G16" s="13">
        <f>E16*F16</f>
        <v>0</v>
      </c>
    </row>
    <row r="17" spans="2:3" ht="31.5">
      <c r="B17" s="12" t="s">
        <v>59</v>
      </c>
      <c r="C17" s="28" t="s">
        <v>99</v>
      </c>
    </row>
    <row r="18" spans="4:7" ht="15.75">
      <c r="D18" s="20" t="s">
        <v>67</v>
      </c>
      <c r="E18" s="13">
        <v>0.9</v>
      </c>
      <c r="F18" s="13">
        <v>0</v>
      </c>
      <c r="G18" s="13">
        <f>E18*F18</f>
        <v>0</v>
      </c>
    </row>
    <row r="19" ht="15.75">
      <c r="G19" s="13">
        <f>E19*F19</f>
        <v>0</v>
      </c>
    </row>
    <row r="20" spans="3:7" ht="16.5" thickBot="1">
      <c r="C20" s="55" t="s">
        <v>70</v>
      </c>
      <c r="D20" s="56"/>
      <c r="E20" s="57"/>
      <c r="F20" s="57"/>
      <c r="G20" s="57">
        <f>SUM(G8:G19)</f>
        <v>0</v>
      </c>
    </row>
    <row r="21" ht="16.5" thickTop="1"/>
  </sheetData>
  <sheetProtection password="CC5F" sheet="1"/>
  <protectedRanges>
    <protectedRange sqref="F8:F19" name="Obseg1"/>
  </protectedRanges>
  <mergeCells count="1">
    <mergeCell ref="C4:F4"/>
  </mergeCells>
  <printOptions/>
  <pageMargins left="0.984251968503937" right="0.5905511811023622" top="0.7874015748031497" bottom="0.5905511811023622" header="0" footer="0"/>
  <pageSetup horizontalDpi="300" verticalDpi="300" orientation="portrait" paperSize="9" r:id="rId1"/>
  <headerFooter alignWithMargins="0">
    <oddHeader>&amp;C&amp;F</oddHeader>
    <oddFooter>&amp;C&amp;A&amp;Rstran:&amp;P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G59"/>
  <sheetViews>
    <sheetView showZeros="0" zoomScalePageLayoutView="0" workbookViewId="0" topLeftCell="B39">
      <selection activeCell="F54" sqref="F54"/>
    </sheetView>
  </sheetViews>
  <sheetFormatPr defaultColWidth="9.00390625" defaultRowHeight="12.75"/>
  <cols>
    <col min="1" max="1" width="2.00390625" style="10" hidden="1" customWidth="1"/>
    <col min="2" max="2" width="3.875" style="12" customWidth="1"/>
    <col min="3" max="3" width="38.875" style="28" customWidth="1"/>
    <col min="4" max="4" width="4.875" style="20" customWidth="1"/>
    <col min="5" max="5" width="10.25390625" style="13" customWidth="1"/>
    <col min="6" max="6" width="12.375" style="74" customWidth="1"/>
    <col min="7" max="7" width="16.75390625" style="74" customWidth="1"/>
    <col min="8" max="16384" width="9.125" style="10" customWidth="1"/>
  </cols>
  <sheetData>
    <row r="1" spans="3:5" ht="15.75">
      <c r="C1" s="52"/>
      <c r="D1" s="21"/>
      <c r="E1" s="22"/>
    </row>
    <row r="2" ht="15.75">
      <c r="C2" s="53"/>
    </row>
    <row r="3" ht="15.75">
      <c r="B3" s="14"/>
    </row>
    <row r="4" spans="2:7" ht="19.5">
      <c r="B4" s="67" t="s">
        <v>54</v>
      </c>
      <c r="C4" s="96" t="s">
        <v>71</v>
      </c>
      <c r="D4" s="96"/>
      <c r="E4" s="96"/>
      <c r="F4" s="96"/>
      <c r="G4" s="77"/>
    </row>
    <row r="5" spans="2:7" ht="19.5">
      <c r="B5" s="75"/>
      <c r="C5" s="81"/>
      <c r="D5" s="76"/>
      <c r="E5" s="76"/>
      <c r="F5" s="78"/>
      <c r="G5" s="79"/>
    </row>
    <row r="6" spans="2:7" ht="19.5">
      <c r="B6" s="75"/>
      <c r="C6" s="81"/>
      <c r="D6" s="76"/>
      <c r="E6" s="76"/>
      <c r="F6" s="78"/>
      <c r="G6" s="79"/>
    </row>
    <row r="7" spans="6:7" ht="15.75">
      <c r="F7" s="74" t="s">
        <v>141</v>
      </c>
      <c r="G7" s="74" t="s">
        <v>142</v>
      </c>
    </row>
    <row r="8" spans="2:7" ht="63">
      <c r="B8" s="15" t="s">
        <v>56</v>
      </c>
      <c r="C8" s="28" t="s">
        <v>100</v>
      </c>
      <c r="G8" s="74">
        <f aca="true" t="shared" si="0" ref="G8:G19">F8*E8</f>
        <v>0</v>
      </c>
    </row>
    <row r="9" spans="2:7" ht="15.75">
      <c r="B9" s="15"/>
      <c r="D9" s="20" t="s">
        <v>66</v>
      </c>
      <c r="E9" s="13">
        <v>0.9</v>
      </c>
      <c r="F9" s="74">
        <v>0</v>
      </c>
      <c r="G9" s="74">
        <f t="shared" si="0"/>
        <v>0</v>
      </c>
    </row>
    <row r="10" ht="15.75">
      <c r="B10" s="15"/>
    </row>
    <row r="11" spans="2:3" ht="31.5">
      <c r="B11" s="15" t="s">
        <v>57</v>
      </c>
      <c r="C11" s="28" t="s">
        <v>129</v>
      </c>
    </row>
    <row r="12" spans="2:7" ht="15.75">
      <c r="B12" s="15"/>
      <c r="D12" s="20" t="s">
        <v>67</v>
      </c>
      <c r="E12" s="13">
        <v>1.2</v>
      </c>
      <c r="F12" s="74">
        <v>0</v>
      </c>
      <c r="G12" s="74">
        <f t="shared" si="0"/>
        <v>0</v>
      </c>
    </row>
    <row r="13" spans="2:7" ht="15.75">
      <c r="B13" s="15"/>
      <c r="G13" s="74">
        <f t="shared" si="0"/>
        <v>0</v>
      </c>
    </row>
    <row r="14" spans="2:7" ht="47.25">
      <c r="B14" s="15" t="s">
        <v>58</v>
      </c>
      <c r="C14" s="28" t="s">
        <v>101</v>
      </c>
      <c r="G14" s="74">
        <f t="shared" si="0"/>
        <v>0</v>
      </c>
    </row>
    <row r="15" spans="2:7" ht="15.75">
      <c r="B15" s="15"/>
      <c r="D15" s="20" t="s">
        <v>67</v>
      </c>
      <c r="E15" s="13">
        <v>20</v>
      </c>
      <c r="F15" s="74">
        <v>0</v>
      </c>
      <c r="G15" s="74">
        <f t="shared" si="0"/>
        <v>0</v>
      </c>
    </row>
    <row r="16" spans="2:7" ht="15.75">
      <c r="B16" s="15"/>
      <c r="G16" s="74">
        <f t="shared" si="0"/>
        <v>0</v>
      </c>
    </row>
    <row r="17" spans="2:7" ht="78.75">
      <c r="B17" s="15" t="s">
        <v>59</v>
      </c>
      <c r="C17" s="28" t="s">
        <v>106</v>
      </c>
      <c r="G17" s="74">
        <f t="shared" si="0"/>
        <v>0</v>
      </c>
    </row>
    <row r="18" spans="2:7" ht="15.75">
      <c r="B18" s="15"/>
      <c r="D18" s="20" t="s">
        <v>65</v>
      </c>
      <c r="E18" s="13">
        <v>16</v>
      </c>
      <c r="F18" s="74">
        <v>0</v>
      </c>
      <c r="G18" s="74">
        <f t="shared" si="0"/>
        <v>0</v>
      </c>
    </row>
    <row r="19" spans="2:7" ht="15.75">
      <c r="B19" s="15"/>
      <c r="C19" s="15"/>
      <c r="G19" s="74">
        <f t="shared" si="0"/>
        <v>0</v>
      </c>
    </row>
    <row r="20" spans="2:7" ht="31.5">
      <c r="B20" s="15" t="s">
        <v>60</v>
      </c>
      <c r="C20" s="28" t="s">
        <v>72</v>
      </c>
      <c r="G20" s="74">
        <f aca="true" t="shared" si="1" ref="G20:G57">F20*E20</f>
        <v>0</v>
      </c>
    </row>
    <row r="21" spans="2:7" ht="15.75">
      <c r="B21" s="15"/>
      <c r="D21" s="20" t="s">
        <v>65</v>
      </c>
      <c r="E21" s="13">
        <v>30</v>
      </c>
      <c r="F21" s="74">
        <v>0</v>
      </c>
      <c r="G21" s="74">
        <f t="shared" si="1"/>
        <v>0</v>
      </c>
    </row>
    <row r="22" spans="2:7" ht="15.75">
      <c r="B22" s="15"/>
      <c r="G22" s="74">
        <f t="shared" si="1"/>
        <v>0</v>
      </c>
    </row>
    <row r="23" spans="2:7" ht="31.5">
      <c r="B23" s="15" t="s">
        <v>61</v>
      </c>
      <c r="C23" s="28" t="s">
        <v>0</v>
      </c>
      <c r="G23" s="74">
        <f t="shared" si="1"/>
        <v>0</v>
      </c>
    </row>
    <row r="24" spans="2:7" ht="15.75">
      <c r="B24" s="15"/>
      <c r="D24" s="20" t="s">
        <v>65</v>
      </c>
      <c r="E24" s="13">
        <v>30</v>
      </c>
      <c r="F24" s="74">
        <v>0</v>
      </c>
      <c r="G24" s="74">
        <f t="shared" si="1"/>
        <v>0</v>
      </c>
    </row>
    <row r="25" spans="2:7" ht="15.75">
      <c r="B25" s="15"/>
      <c r="G25" s="74">
        <f t="shared" si="1"/>
        <v>0</v>
      </c>
    </row>
    <row r="26" spans="2:7" ht="31.5">
      <c r="B26" s="15" t="s">
        <v>62</v>
      </c>
      <c r="C26" s="28" t="s">
        <v>1</v>
      </c>
      <c r="G26" s="74">
        <f t="shared" si="1"/>
        <v>0</v>
      </c>
    </row>
    <row r="27" spans="2:7" ht="15.75">
      <c r="B27" s="15"/>
      <c r="D27" s="20" t="s">
        <v>65</v>
      </c>
      <c r="E27" s="13">
        <v>4</v>
      </c>
      <c r="F27" s="74">
        <v>0</v>
      </c>
      <c r="G27" s="74">
        <f t="shared" si="1"/>
        <v>0</v>
      </c>
    </row>
    <row r="28" spans="2:7" ht="15.75">
      <c r="B28" s="15"/>
      <c r="G28" s="74">
        <f t="shared" si="1"/>
        <v>0</v>
      </c>
    </row>
    <row r="29" spans="2:7" ht="31.5">
      <c r="B29" s="15" t="s">
        <v>63</v>
      </c>
      <c r="C29" s="28" t="s">
        <v>2</v>
      </c>
      <c r="G29" s="74">
        <f t="shared" si="1"/>
        <v>0</v>
      </c>
    </row>
    <row r="30" spans="2:7" ht="15.75">
      <c r="B30" s="15"/>
      <c r="D30" s="20" t="s">
        <v>65</v>
      </c>
      <c r="E30" s="13">
        <v>4</v>
      </c>
      <c r="F30" s="74">
        <v>0</v>
      </c>
      <c r="G30" s="74">
        <f t="shared" si="1"/>
        <v>0</v>
      </c>
    </row>
    <row r="31" spans="2:7" ht="15.75">
      <c r="B31" s="15"/>
      <c r="G31" s="74">
        <f t="shared" si="1"/>
        <v>0</v>
      </c>
    </row>
    <row r="32" spans="2:7" ht="63">
      <c r="B32" s="15" t="s">
        <v>64</v>
      </c>
      <c r="C32" s="28" t="s">
        <v>102</v>
      </c>
      <c r="G32" s="74">
        <f t="shared" si="1"/>
        <v>0</v>
      </c>
    </row>
    <row r="33" spans="2:7" ht="15.75">
      <c r="B33" s="15"/>
      <c r="D33" s="20" t="s">
        <v>69</v>
      </c>
      <c r="E33" s="13">
        <v>8</v>
      </c>
      <c r="F33" s="74">
        <v>0</v>
      </c>
      <c r="G33" s="74">
        <f t="shared" si="1"/>
        <v>0</v>
      </c>
    </row>
    <row r="34" ht="15.75">
      <c r="B34" s="15"/>
    </row>
    <row r="35" spans="2:7" ht="63">
      <c r="B35" s="15" t="s">
        <v>35</v>
      </c>
      <c r="C35" s="28" t="s">
        <v>23</v>
      </c>
      <c r="G35" s="74">
        <f>F35*E35</f>
        <v>0</v>
      </c>
    </row>
    <row r="36" spans="2:7" ht="15.75">
      <c r="B36" s="15"/>
      <c r="D36" s="20" t="s">
        <v>69</v>
      </c>
      <c r="E36" s="13">
        <v>4</v>
      </c>
      <c r="F36" s="74">
        <v>0</v>
      </c>
      <c r="G36" s="74">
        <f>F36*E36</f>
        <v>0</v>
      </c>
    </row>
    <row r="37" spans="2:7" ht="15.75">
      <c r="B37" s="15"/>
      <c r="G37" s="74">
        <f aca="true" t="shared" si="2" ref="G37:G46">F37*E37</f>
        <v>0</v>
      </c>
    </row>
    <row r="38" spans="2:7" ht="63">
      <c r="B38" s="15" t="s">
        <v>36</v>
      </c>
      <c r="C38" s="28" t="s">
        <v>103</v>
      </c>
      <c r="G38" s="74">
        <f t="shared" si="2"/>
        <v>0</v>
      </c>
    </row>
    <row r="39" spans="2:7" ht="15.75">
      <c r="B39" s="15"/>
      <c r="D39" s="20" t="s">
        <v>69</v>
      </c>
      <c r="E39" s="13">
        <v>5</v>
      </c>
      <c r="F39" s="74">
        <v>0</v>
      </c>
      <c r="G39" s="74">
        <f t="shared" si="2"/>
        <v>0</v>
      </c>
    </row>
    <row r="40" spans="2:7" ht="15.75">
      <c r="B40" s="15"/>
      <c r="G40" s="74">
        <f t="shared" si="2"/>
        <v>0</v>
      </c>
    </row>
    <row r="41" spans="2:7" ht="63">
      <c r="B41" s="15" t="s">
        <v>37</v>
      </c>
      <c r="C41" s="28" t="s">
        <v>104</v>
      </c>
      <c r="G41" s="74">
        <f t="shared" si="2"/>
        <v>0</v>
      </c>
    </row>
    <row r="42" spans="2:7" ht="15.75">
      <c r="B42" s="15"/>
      <c r="D42" s="20" t="s">
        <v>69</v>
      </c>
      <c r="E42" s="13">
        <v>6</v>
      </c>
      <c r="F42" s="74">
        <v>0</v>
      </c>
      <c r="G42" s="74">
        <f t="shared" si="2"/>
        <v>0</v>
      </c>
    </row>
    <row r="43" spans="2:7" ht="15.75">
      <c r="B43" s="15"/>
      <c r="G43" s="74">
        <f t="shared" si="2"/>
        <v>0</v>
      </c>
    </row>
    <row r="44" spans="2:7" ht="47.25">
      <c r="B44" s="15" t="s">
        <v>38</v>
      </c>
      <c r="C44" s="28" t="s">
        <v>105</v>
      </c>
      <c r="G44" s="74">
        <f t="shared" si="2"/>
        <v>0</v>
      </c>
    </row>
    <row r="45" spans="2:7" ht="15.75">
      <c r="B45" s="15"/>
      <c r="D45" s="20" t="s">
        <v>65</v>
      </c>
      <c r="E45" s="13">
        <v>40</v>
      </c>
      <c r="F45" s="74">
        <v>0</v>
      </c>
      <c r="G45" s="74">
        <f t="shared" si="2"/>
        <v>0</v>
      </c>
    </row>
    <row r="46" spans="2:7" ht="15.75">
      <c r="B46" s="15"/>
      <c r="G46" s="74">
        <f t="shared" si="2"/>
        <v>0</v>
      </c>
    </row>
    <row r="47" spans="2:7" ht="47.25">
      <c r="B47" s="15" t="s">
        <v>39</v>
      </c>
      <c r="C47" s="28" t="s">
        <v>11</v>
      </c>
      <c r="G47" s="74">
        <f t="shared" si="1"/>
        <v>0</v>
      </c>
    </row>
    <row r="48" spans="2:7" ht="15.75">
      <c r="B48" s="15"/>
      <c r="D48" s="20" t="s">
        <v>67</v>
      </c>
      <c r="E48" s="13">
        <v>300</v>
      </c>
      <c r="F48" s="74">
        <v>0</v>
      </c>
      <c r="G48" s="74">
        <f t="shared" si="1"/>
        <v>0</v>
      </c>
    </row>
    <row r="49" spans="2:7" ht="15.75">
      <c r="B49" s="15"/>
      <c r="G49" s="74">
        <f t="shared" si="1"/>
        <v>0</v>
      </c>
    </row>
    <row r="50" spans="2:7" ht="15.75">
      <c r="B50" s="15" t="s">
        <v>40</v>
      </c>
      <c r="C50" s="28" t="s">
        <v>3</v>
      </c>
      <c r="G50" s="74">
        <f t="shared" si="1"/>
        <v>0</v>
      </c>
    </row>
    <row r="51" spans="2:7" ht="15.75">
      <c r="B51" s="15"/>
      <c r="D51" s="20" t="s">
        <v>4</v>
      </c>
      <c r="E51" s="13">
        <v>50</v>
      </c>
      <c r="F51" s="74">
        <v>0</v>
      </c>
      <c r="G51" s="74">
        <f t="shared" si="1"/>
        <v>0</v>
      </c>
    </row>
    <row r="52" spans="2:7" ht="15.75">
      <c r="B52" s="15"/>
      <c r="G52" s="74">
        <f t="shared" si="1"/>
        <v>0</v>
      </c>
    </row>
    <row r="53" spans="2:7" ht="15.75">
      <c r="B53" s="15" t="s">
        <v>41</v>
      </c>
      <c r="C53" s="28" t="s">
        <v>5</v>
      </c>
      <c r="E53" s="39"/>
      <c r="G53" s="74">
        <f t="shared" si="1"/>
        <v>0</v>
      </c>
    </row>
    <row r="54" spans="2:7" ht="15.75">
      <c r="B54" s="15"/>
      <c r="D54" s="20" t="s">
        <v>4</v>
      </c>
      <c r="E54" s="13">
        <v>100</v>
      </c>
      <c r="G54" s="74">
        <f t="shared" si="1"/>
        <v>0</v>
      </c>
    </row>
    <row r="55" spans="2:7" ht="15.75">
      <c r="B55" s="15"/>
      <c r="G55" s="74">
        <f t="shared" si="1"/>
        <v>0</v>
      </c>
    </row>
    <row r="56" spans="2:7" ht="15.75">
      <c r="B56" s="15" t="s">
        <v>42</v>
      </c>
      <c r="C56" s="28" t="s">
        <v>24</v>
      </c>
      <c r="G56" s="74">
        <f t="shared" si="1"/>
        <v>0</v>
      </c>
    </row>
    <row r="57" spans="2:7" ht="15.75">
      <c r="B57" s="15"/>
      <c r="D57" s="20" t="s">
        <v>20</v>
      </c>
      <c r="E57" s="13">
        <v>0</v>
      </c>
      <c r="F57" s="83">
        <v>1</v>
      </c>
      <c r="G57" s="74">
        <f t="shared" si="1"/>
        <v>0</v>
      </c>
    </row>
    <row r="59" spans="3:7" ht="16.5" thickBot="1">
      <c r="C59" s="82" t="s">
        <v>6</v>
      </c>
      <c r="D59" s="58"/>
      <c r="E59" s="59"/>
      <c r="F59" s="80"/>
      <c r="G59" s="57">
        <f>SUM(G8:G58)</f>
        <v>0</v>
      </c>
    </row>
    <row r="60" ht="16.5" thickTop="1"/>
  </sheetData>
  <sheetProtection password="CC5F" sheet="1"/>
  <protectedRanges>
    <protectedRange sqref="F8:F58" name="Obseg1"/>
  </protectedRanges>
  <mergeCells count="1">
    <mergeCell ref="C4:F4"/>
  </mergeCells>
  <printOptions/>
  <pageMargins left="0.984251968503937" right="0.5905511811023622" top="0.7874015748031497" bottom="0.5905511811023622" header="0" footer="0"/>
  <pageSetup horizontalDpi="300" verticalDpi="300" orientation="portrait" paperSize="9" r:id="rId1"/>
  <headerFooter alignWithMargins="0">
    <oddHeader>&amp;C&amp;F</oddHeader>
    <oddFooter>&amp;C&amp;A&amp;Rstran:&amp;P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0:J21"/>
  <sheetViews>
    <sheetView zoomScalePageLayoutView="0" workbookViewId="0" topLeftCell="A1">
      <selection activeCell="I21" sqref="I21"/>
    </sheetView>
  </sheetViews>
  <sheetFormatPr defaultColWidth="9.00390625" defaultRowHeight="12.75"/>
  <cols>
    <col min="1" max="1" width="8.25390625" style="46" customWidth="1"/>
    <col min="2" max="2" width="13.00390625" style="23" bestFit="1" customWidth="1"/>
    <col min="4" max="4" width="2.25390625" style="0" customWidth="1"/>
    <col min="6" max="6" width="0.12890625" style="0" customWidth="1"/>
    <col min="7" max="7" width="4.375" style="0" customWidth="1"/>
    <col min="9" max="9" width="25.75390625" style="0" customWidth="1"/>
  </cols>
  <sheetData>
    <row r="10" spans="3:9" ht="20.25">
      <c r="C10" s="41" t="s">
        <v>55</v>
      </c>
      <c r="D10" s="35"/>
      <c r="E10" s="35"/>
      <c r="F10" s="35"/>
      <c r="G10" s="35"/>
      <c r="H10" s="35"/>
      <c r="I10" s="35"/>
    </row>
    <row r="15" spans="1:10" ht="24.75" customHeight="1">
      <c r="A15" s="27" t="str">
        <f>+'stavbno pohištvo'!B4</f>
        <v>I.</v>
      </c>
      <c r="B15" s="31" t="str">
        <f>+'stavbno pohištvo'!C4</f>
        <v>STAVBNO POHIŠTVO</v>
      </c>
      <c r="C15" s="26"/>
      <c r="D15" s="4"/>
      <c r="E15" s="4"/>
      <c r="F15" s="4"/>
      <c r="G15" s="4"/>
      <c r="H15" s="4"/>
      <c r="I15" s="25">
        <f>'stavbno pohištvo'!G43</f>
        <v>0</v>
      </c>
      <c r="J15" s="25"/>
    </row>
    <row r="16" spans="1:10" ht="24.75" customHeight="1">
      <c r="A16" s="27" t="s">
        <v>52</v>
      </c>
      <c r="B16" s="31" t="str">
        <f>+slikopleskarska!C4</f>
        <v>SLIKOPLESKARSKA DELA</v>
      </c>
      <c r="C16" s="26"/>
      <c r="D16" s="45"/>
      <c r="E16" s="45"/>
      <c r="F16" s="45"/>
      <c r="G16" s="45"/>
      <c r="H16" s="45"/>
      <c r="I16" s="33">
        <f>slikopleskarska!G31</f>
        <v>0</v>
      </c>
      <c r="J16" s="25"/>
    </row>
    <row r="17" spans="1:10" ht="24.75" customHeight="1">
      <c r="A17" s="27" t="s">
        <v>53</v>
      </c>
      <c r="B17" s="31" t="str">
        <f>+'tlakarska dela'!C4</f>
        <v>TLAKARSKA DELA</v>
      </c>
      <c r="C17" s="26"/>
      <c r="D17" s="45"/>
      <c r="E17" s="45"/>
      <c r="F17" s="45"/>
      <c r="G17" s="45"/>
      <c r="H17" s="45"/>
      <c r="I17" s="33">
        <f>'tlakarska dela'!G38</f>
        <v>0</v>
      </c>
      <c r="J17" s="25"/>
    </row>
    <row r="18" spans="1:10" ht="24.75" customHeight="1">
      <c r="A18" s="27" t="s">
        <v>54</v>
      </c>
      <c r="B18" s="31" t="str">
        <f>+suhomontažerska!C4</f>
        <v>SUHOMONTAŽERSKA DELA</v>
      </c>
      <c r="C18" s="26"/>
      <c r="D18" s="45"/>
      <c r="E18" s="45"/>
      <c r="F18" s="45"/>
      <c r="G18" s="45"/>
      <c r="H18" s="45"/>
      <c r="I18" s="33">
        <f>suhomontažerska!G23</f>
        <v>0</v>
      </c>
      <c r="J18" s="25"/>
    </row>
    <row r="19" ht="18.75" thickBot="1">
      <c r="I19" s="44"/>
    </row>
    <row r="21" spans="5:9" ht="18.75" thickBot="1">
      <c r="E21" s="4"/>
      <c r="F21" s="42" t="s">
        <v>34</v>
      </c>
      <c r="G21" s="43"/>
      <c r="H21" s="43"/>
      <c r="I21" s="69">
        <f>SUM(I15:I18)</f>
        <v>0</v>
      </c>
    </row>
    <row r="22" ht="18.75" thickTop="1"/>
  </sheetData>
  <sheetProtection password="CC5F" sheet="1"/>
  <printOptions/>
  <pageMargins left="0.984251968503937" right="0.5905511811023622" top="0.7874015748031497" bottom="0.5905511811023622" header="0" footer="0"/>
  <pageSetup horizontalDpi="300" verticalDpi="300" orientation="portrait" paperSize="9" r:id="rId1"/>
  <headerFooter alignWithMargins="0">
    <oddHeader>&amp;C&amp;F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G43"/>
  <sheetViews>
    <sheetView showZeros="0" zoomScalePageLayoutView="0" workbookViewId="0" topLeftCell="B29">
      <selection activeCell="F38" sqref="F38"/>
    </sheetView>
  </sheetViews>
  <sheetFormatPr defaultColWidth="9.00390625" defaultRowHeight="12.75"/>
  <cols>
    <col min="1" max="1" width="2.00390625" style="10" hidden="1" customWidth="1"/>
    <col min="2" max="2" width="3.875" style="12" customWidth="1"/>
    <col min="3" max="3" width="38.875" style="28" customWidth="1"/>
    <col min="4" max="4" width="4.875" style="20" customWidth="1"/>
    <col min="5" max="5" width="10.25390625" style="13" customWidth="1"/>
    <col min="6" max="6" width="12.375" style="13" customWidth="1"/>
    <col min="7" max="7" width="16.875" style="13" customWidth="1"/>
    <col min="8" max="16384" width="9.125" style="10" customWidth="1"/>
  </cols>
  <sheetData>
    <row r="1" spans="3:5" ht="15.75">
      <c r="C1" s="52"/>
      <c r="D1" s="21"/>
      <c r="E1" s="22"/>
    </row>
    <row r="2" ht="15.75">
      <c r="C2" s="53"/>
    </row>
    <row r="3" ht="15.75">
      <c r="B3" s="14"/>
    </row>
    <row r="4" spans="2:7" ht="19.5">
      <c r="B4" s="67" t="s">
        <v>51</v>
      </c>
      <c r="C4" s="95" t="s">
        <v>7</v>
      </c>
      <c r="D4" s="95"/>
      <c r="E4" s="95"/>
      <c r="F4" s="95"/>
      <c r="G4" s="68"/>
    </row>
    <row r="5" spans="6:7" ht="15.75">
      <c r="F5" s="13" t="s">
        <v>141</v>
      </c>
      <c r="G5" s="13" t="s">
        <v>142</v>
      </c>
    </row>
    <row r="7" spans="2:3" ht="204.75">
      <c r="B7" s="12" t="s">
        <v>56</v>
      </c>
      <c r="C7" s="28" t="s">
        <v>110</v>
      </c>
    </row>
    <row r="8" spans="4:7" ht="15.75">
      <c r="D8" s="20" t="s">
        <v>69</v>
      </c>
      <c r="E8" s="13">
        <v>4</v>
      </c>
      <c r="F8" s="13">
        <v>0</v>
      </c>
      <c r="G8" s="13">
        <f>E8*F8</f>
        <v>0</v>
      </c>
    </row>
    <row r="10" spans="2:3" ht="204.75">
      <c r="B10" s="12" t="s">
        <v>57</v>
      </c>
      <c r="C10" s="28" t="s">
        <v>109</v>
      </c>
    </row>
    <row r="11" spans="4:7" ht="15.75">
      <c r="D11" s="20" t="s">
        <v>69</v>
      </c>
      <c r="E11" s="13">
        <v>1</v>
      </c>
      <c r="F11" s="13">
        <v>0</v>
      </c>
      <c r="G11" s="13">
        <f>E11*F11</f>
        <v>0</v>
      </c>
    </row>
    <row r="12" spans="3:7" ht="15.75">
      <c r="C12" s="15"/>
      <c r="G12" s="13">
        <f aca="true" t="shared" si="0" ref="G12:G42">E12*F12</f>
        <v>0</v>
      </c>
    </row>
    <row r="13" spans="2:7" ht="220.5">
      <c r="B13" s="12" t="s">
        <v>58</v>
      </c>
      <c r="C13" s="28" t="s">
        <v>108</v>
      </c>
      <c r="G13" s="13">
        <f t="shared" si="0"/>
        <v>0</v>
      </c>
    </row>
    <row r="14" spans="4:7" ht="15.75">
      <c r="D14" s="20" t="s">
        <v>69</v>
      </c>
      <c r="E14" s="13">
        <v>1</v>
      </c>
      <c r="F14" s="13">
        <v>0</v>
      </c>
      <c r="G14" s="13">
        <f t="shared" si="0"/>
        <v>0</v>
      </c>
    </row>
    <row r="15" ht="15.75">
      <c r="G15" s="13">
        <f t="shared" si="0"/>
        <v>0</v>
      </c>
    </row>
    <row r="16" spans="2:7" ht="63">
      <c r="B16" s="12" t="s">
        <v>59</v>
      </c>
      <c r="C16" s="28" t="s">
        <v>111</v>
      </c>
      <c r="G16" s="13">
        <f t="shared" si="0"/>
        <v>0</v>
      </c>
    </row>
    <row r="17" spans="4:7" ht="15.75">
      <c r="D17" s="20" t="s">
        <v>69</v>
      </c>
      <c r="E17" s="13">
        <v>8</v>
      </c>
      <c r="F17" s="13">
        <v>0</v>
      </c>
      <c r="G17" s="13">
        <f t="shared" si="0"/>
        <v>0</v>
      </c>
    </row>
    <row r="18" ht="15.75">
      <c r="G18" s="13">
        <f t="shared" si="0"/>
        <v>0</v>
      </c>
    </row>
    <row r="19" spans="2:7" ht="63">
      <c r="B19" s="12" t="s">
        <v>60</v>
      </c>
      <c r="C19" s="28" t="s">
        <v>112</v>
      </c>
      <c r="G19" s="13">
        <f t="shared" si="0"/>
        <v>0</v>
      </c>
    </row>
    <row r="20" spans="4:7" ht="15.75">
      <c r="D20" s="20" t="s">
        <v>69</v>
      </c>
      <c r="E20" s="13">
        <v>2</v>
      </c>
      <c r="F20" s="13">
        <v>0</v>
      </c>
      <c r="G20" s="13">
        <f t="shared" si="0"/>
        <v>0</v>
      </c>
    </row>
    <row r="21" ht="16.5" customHeight="1">
      <c r="G21" s="13">
        <f t="shared" si="0"/>
        <v>0</v>
      </c>
    </row>
    <row r="22" spans="2:7" ht="63">
      <c r="B22" s="12" t="s">
        <v>61</v>
      </c>
      <c r="C22" s="28" t="s">
        <v>113</v>
      </c>
      <c r="G22" s="13">
        <f t="shared" si="0"/>
        <v>0</v>
      </c>
    </row>
    <row r="23" spans="4:7" ht="15.75">
      <c r="D23" s="20" t="s">
        <v>69</v>
      </c>
      <c r="E23" s="13">
        <v>1</v>
      </c>
      <c r="F23" s="13">
        <v>0</v>
      </c>
      <c r="G23" s="13">
        <f t="shared" si="0"/>
        <v>0</v>
      </c>
    </row>
    <row r="24" ht="15.75">
      <c r="G24" s="13">
        <f t="shared" si="0"/>
        <v>0</v>
      </c>
    </row>
    <row r="25" spans="2:7" ht="63">
      <c r="B25" s="12" t="s">
        <v>62</v>
      </c>
      <c r="C25" s="28" t="s">
        <v>114</v>
      </c>
      <c r="G25" s="13">
        <f t="shared" si="0"/>
        <v>0</v>
      </c>
    </row>
    <row r="26" spans="4:7" ht="15.75">
      <c r="D26" s="20" t="s">
        <v>69</v>
      </c>
      <c r="E26" s="13">
        <v>1</v>
      </c>
      <c r="F26" s="13">
        <v>0</v>
      </c>
      <c r="G26" s="13">
        <f t="shared" si="0"/>
        <v>0</v>
      </c>
    </row>
    <row r="27" ht="35.25" customHeight="1">
      <c r="G27" s="13">
        <f t="shared" si="0"/>
        <v>0</v>
      </c>
    </row>
    <row r="28" spans="2:7" ht="78.75">
      <c r="B28" s="12" t="s">
        <v>63</v>
      </c>
      <c r="C28" s="28" t="s">
        <v>115</v>
      </c>
      <c r="G28" s="13">
        <f t="shared" si="0"/>
        <v>0</v>
      </c>
    </row>
    <row r="29" spans="4:7" ht="15.75">
      <c r="D29" s="20" t="s">
        <v>67</v>
      </c>
      <c r="E29" s="13">
        <v>16.5</v>
      </c>
      <c r="F29" s="13">
        <v>0</v>
      </c>
      <c r="G29" s="13">
        <f t="shared" si="0"/>
        <v>0</v>
      </c>
    </row>
    <row r="30" ht="15.75">
      <c r="G30" s="13">
        <f t="shared" si="0"/>
        <v>0</v>
      </c>
    </row>
    <row r="31" spans="2:7" ht="63">
      <c r="B31" s="12" t="s">
        <v>64</v>
      </c>
      <c r="C31" s="28" t="s">
        <v>116</v>
      </c>
      <c r="G31" s="13">
        <f t="shared" si="0"/>
        <v>0</v>
      </c>
    </row>
    <row r="32" spans="4:7" ht="15.75">
      <c r="D32" s="20" t="s">
        <v>67</v>
      </c>
      <c r="E32" s="13">
        <v>19.1</v>
      </c>
      <c r="F32" s="13">
        <v>0</v>
      </c>
      <c r="G32" s="13">
        <f t="shared" si="0"/>
        <v>0</v>
      </c>
    </row>
    <row r="33" ht="15.75">
      <c r="G33" s="13">
        <f t="shared" si="0"/>
        <v>0</v>
      </c>
    </row>
    <row r="34" spans="2:7" ht="31.5">
      <c r="B34" s="12" t="s">
        <v>35</v>
      </c>
      <c r="C34" s="28" t="s">
        <v>117</v>
      </c>
      <c r="G34" s="13">
        <f t="shared" si="0"/>
        <v>0</v>
      </c>
    </row>
    <row r="35" spans="4:7" ht="15.75">
      <c r="D35" s="20" t="s">
        <v>4</v>
      </c>
      <c r="E35" s="13">
        <v>20</v>
      </c>
      <c r="F35" s="13">
        <v>0</v>
      </c>
      <c r="G35" s="13">
        <f t="shared" si="0"/>
        <v>0</v>
      </c>
    </row>
    <row r="36" ht="15.75">
      <c r="G36" s="13">
        <f t="shared" si="0"/>
        <v>0</v>
      </c>
    </row>
    <row r="37" spans="2:7" ht="110.25">
      <c r="B37" s="12" t="s">
        <v>36</v>
      </c>
      <c r="C37" s="28" t="s">
        <v>118</v>
      </c>
      <c r="G37" s="13">
        <f t="shared" si="0"/>
        <v>0</v>
      </c>
    </row>
    <row r="38" spans="4:7" ht="15.75">
      <c r="D38" s="20" t="s">
        <v>67</v>
      </c>
      <c r="E38" s="13">
        <v>66.1</v>
      </c>
      <c r="G38" s="13">
        <f t="shared" si="0"/>
        <v>0</v>
      </c>
    </row>
    <row r="39" ht="15.75">
      <c r="G39" s="13">
        <f t="shared" si="0"/>
        <v>0</v>
      </c>
    </row>
    <row r="40" spans="2:7" ht="78.75">
      <c r="B40" s="12" t="s">
        <v>37</v>
      </c>
      <c r="C40" s="28" t="s">
        <v>119</v>
      </c>
      <c r="G40" s="13">
        <f t="shared" si="0"/>
        <v>0</v>
      </c>
    </row>
    <row r="41" spans="4:7" ht="15.75">
      <c r="D41" s="20" t="s">
        <v>65</v>
      </c>
      <c r="E41" s="13">
        <v>2</v>
      </c>
      <c r="F41" s="13">
        <v>0</v>
      </c>
      <c r="G41" s="13">
        <f t="shared" si="0"/>
        <v>0</v>
      </c>
    </row>
    <row r="42" ht="15.75">
      <c r="G42" s="13">
        <f t="shared" si="0"/>
        <v>0</v>
      </c>
    </row>
    <row r="43" spans="3:7" ht="16.5" thickBot="1">
      <c r="C43" s="55" t="s">
        <v>26</v>
      </c>
      <c r="D43" s="56"/>
      <c r="E43" s="57"/>
      <c r="F43" s="57"/>
      <c r="G43" s="57">
        <f>SUM(G6:G42)</f>
        <v>0</v>
      </c>
    </row>
    <row r="44" ht="16.5" thickTop="1"/>
  </sheetData>
  <sheetProtection password="CC5F" sheet="1"/>
  <protectedRanges>
    <protectedRange sqref="F7:F42" name="Obseg1"/>
  </protectedRanges>
  <mergeCells count="1">
    <mergeCell ref="C4:F4"/>
  </mergeCells>
  <printOptions/>
  <pageMargins left="0.984251968503937" right="0.5905511811023622" top="0.7874015748031497" bottom="0.5905511811023622" header="0" footer="0"/>
  <pageSetup horizontalDpi="300" verticalDpi="300" orientation="portrait" paperSize="9" r:id="rId1"/>
  <headerFooter alignWithMargins="0">
    <oddHeader>&amp;C&amp;F</oddHeader>
    <oddFooter>&amp;C&amp;A&amp;Rstran:&amp;P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1:G47"/>
  <sheetViews>
    <sheetView showZeros="0" zoomScalePageLayoutView="0" workbookViewId="0" topLeftCell="B20">
      <selection activeCell="F29" sqref="F29"/>
    </sheetView>
  </sheetViews>
  <sheetFormatPr defaultColWidth="9.00390625" defaultRowHeight="12.75"/>
  <cols>
    <col min="1" max="1" width="2.00390625" style="10" hidden="1" customWidth="1"/>
    <col min="2" max="2" width="3.875" style="12" customWidth="1"/>
    <col min="3" max="3" width="38.875" style="28" customWidth="1"/>
    <col min="4" max="4" width="4.875" style="20" customWidth="1"/>
    <col min="5" max="5" width="10.25390625" style="13" customWidth="1"/>
    <col min="6" max="6" width="12.375" style="13" customWidth="1"/>
    <col min="7" max="7" width="16.25390625" style="13" customWidth="1"/>
    <col min="8" max="16384" width="9.125" style="10" customWidth="1"/>
  </cols>
  <sheetData>
    <row r="1" spans="3:5" ht="15.75">
      <c r="C1" s="52"/>
      <c r="D1" s="21"/>
      <c r="E1" s="22"/>
    </row>
    <row r="2" ht="15.75">
      <c r="B2" s="14"/>
    </row>
    <row r="3" ht="15.75">
      <c r="B3" s="14"/>
    </row>
    <row r="4" spans="2:7" ht="19.5">
      <c r="B4" s="67" t="s">
        <v>52</v>
      </c>
      <c r="C4" s="95" t="s">
        <v>27</v>
      </c>
      <c r="D4" s="95"/>
      <c r="E4" s="95"/>
      <c r="F4" s="95"/>
      <c r="G4" s="68"/>
    </row>
    <row r="5" spans="6:7" ht="15.75">
      <c r="F5" s="13" t="s">
        <v>141</v>
      </c>
      <c r="G5" s="13" t="s">
        <v>142</v>
      </c>
    </row>
    <row r="6" spans="2:7" ht="15.75">
      <c r="B6" s="15"/>
      <c r="E6" s="29"/>
      <c r="F6" s="30"/>
      <c r="G6" s="30"/>
    </row>
    <row r="7" spans="2:7" ht="31.5">
      <c r="B7" s="15" t="s">
        <v>56</v>
      </c>
      <c r="C7" s="28" t="s">
        <v>25</v>
      </c>
      <c r="G7" s="13">
        <f>E7*F7</f>
        <v>0</v>
      </c>
    </row>
    <row r="8" spans="2:7" ht="15.75">
      <c r="B8" s="15"/>
      <c r="D8" s="20" t="s">
        <v>67</v>
      </c>
      <c r="E8" s="13">
        <v>102</v>
      </c>
      <c r="F8" s="13">
        <v>0</v>
      </c>
      <c r="G8" s="13">
        <f>E8*F8</f>
        <v>0</v>
      </c>
    </row>
    <row r="9" spans="2:7" ht="15.75">
      <c r="B9" s="15"/>
      <c r="E9" s="29"/>
      <c r="F9" s="30"/>
      <c r="G9" s="30"/>
    </row>
    <row r="10" spans="2:7" ht="47.25">
      <c r="B10" s="12" t="s">
        <v>57</v>
      </c>
      <c r="C10" s="28" t="s">
        <v>126</v>
      </c>
      <c r="G10" s="13">
        <f aca="true" t="shared" si="0" ref="G10:G30">E10*F10</f>
        <v>0</v>
      </c>
    </row>
    <row r="11" spans="4:7" ht="15.75">
      <c r="D11" s="20" t="s">
        <v>67</v>
      </c>
      <c r="E11" s="13">
        <v>75</v>
      </c>
      <c r="F11" s="13">
        <v>0</v>
      </c>
      <c r="G11" s="13">
        <f t="shared" si="0"/>
        <v>0</v>
      </c>
    </row>
    <row r="12" ht="15.75">
      <c r="G12" s="13">
        <f t="shared" si="0"/>
        <v>0</v>
      </c>
    </row>
    <row r="13" spans="2:7" ht="47.25">
      <c r="B13" s="15" t="s">
        <v>58</v>
      </c>
      <c r="C13" s="28" t="s">
        <v>124</v>
      </c>
      <c r="G13" s="13">
        <f t="shared" si="0"/>
        <v>0</v>
      </c>
    </row>
    <row r="14" spans="2:7" ht="15.75">
      <c r="B14" s="15"/>
      <c r="C14" s="15"/>
      <c r="D14" s="20" t="s">
        <v>67</v>
      </c>
      <c r="E14" s="13">
        <v>247</v>
      </c>
      <c r="F14" s="13">
        <v>0</v>
      </c>
      <c r="G14" s="13">
        <f t="shared" si="0"/>
        <v>0</v>
      </c>
    </row>
    <row r="15" spans="2:7" ht="15.75">
      <c r="B15" s="15"/>
      <c r="C15" s="15"/>
      <c r="G15" s="13">
        <f t="shared" si="0"/>
        <v>0</v>
      </c>
    </row>
    <row r="16" spans="2:7" ht="47.25">
      <c r="B16" s="12" t="s">
        <v>59</v>
      </c>
      <c r="C16" s="28" t="s">
        <v>125</v>
      </c>
      <c r="G16" s="13">
        <f t="shared" si="0"/>
        <v>0</v>
      </c>
    </row>
    <row r="17" spans="4:7" ht="15.75">
      <c r="D17" s="20" t="s">
        <v>67</v>
      </c>
      <c r="E17" s="13">
        <v>197</v>
      </c>
      <c r="F17" s="13">
        <v>0</v>
      </c>
      <c r="G17" s="13">
        <f t="shared" si="0"/>
        <v>0</v>
      </c>
    </row>
    <row r="18" spans="3:7" ht="15.75">
      <c r="C18" s="15"/>
      <c r="G18" s="13">
        <f t="shared" si="0"/>
        <v>0</v>
      </c>
    </row>
    <row r="19" spans="2:7" ht="31.5">
      <c r="B19" s="15" t="s">
        <v>60</v>
      </c>
      <c r="C19" s="28" t="s">
        <v>127</v>
      </c>
      <c r="G19" s="13">
        <f t="shared" si="0"/>
        <v>0</v>
      </c>
    </row>
    <row r="20" spans="2:7" ht="15.75">
      <c r="B20" s="15"/>
      <c r="D20" s="20" t="s">
        <v>67</v>
      </c>
      <c r="E20" s="13">
        <v>495</v>
      </c>
      <c r="F20" s="13">
        <v>0</v>
      </c>
      <c r="G20" s="13">
        <f t="shared" si="0"/>
        <v>0</v>
      </c>
    </row>
    <row r="21" spans="2:7" ht="15.75">
      <c r="B21" s="15"/>
      <c r="G21" s="13">
        <f t="shared" si="0"/>
        <v>0</v>
      </c>
    </row>
    <row r="22" spans="2:7" ht="31.5">
      <c r="B22" s="12" t="s">
        <v>61</v>
      </c>
      <c r="C22" s="28" t="s">
        <v>128</v>
      </c>
      <c r="G22" s="13">
        <f t="shared" si="0"/>
        <v>0</v>
      </c>
    </row>
    <row r="23" spans="4:7" ht="15.75">
      <c r="D23" s="20" t="s">
        <v>4</v>
      </c>
      <c r="E23" s="13">
        <v>30</v>
      </c>
      <c r="F23" s="13">
        <v>0</v>
      </c>
      <c r="G23" s="13">
        <f t="shared" si="0"/>
        <v>0</v>
      </c>
    </row>
    <row r="24" ht="15.75">
      <c r="G24" s="13">
        <f t="shared" si="0"/>
        <v>0</v>
      </c>
    </row>
    <row r="25" spans="2:7" ht="47.25">
      <c r="B25" s="15" t="s">
        <v>62</v>
      </c>
      <c r="C25" s="28" t="s">
        <v>9</v>
      </c>
      <c r="G25" s="13">
        <f t="shared" si="0"/>
        <v>0</v>
      </c>
    </row>
    <row r="26" spans="2:7" ht="15.75">
      <c r="B26" s="15"/>
      <c r="C26" s="15"/>
      <c r="D26" s="20" t="s">
        <v>67</v>
      </c>
      <c r="E26" s="13">
        <v>84</v>
      </c>
      <c r="F26" s="13">
        <v>0</v>
      </c>
      <c r="G26" s="13">
        <f t="shared" si="0"/>
        <v>0</v>
      </c>
    </row>
    <row r="27" spans="2:7" ht="15.75">
      <c r="B27" s="15"/>
      <c r="C27" s="15"/>
      <c r="G27" s="13">
        <f t="shared" si="0"/>
        <v>0</v>
      </c>
    </row>
    <row r="28" spans="2:7" ht="47.25">
      <c r="B28" s="12" t="s">
        <v>63</v>
      </c>
      <c r="C28" s="28" t="s">
        <v>10</v>
      </c>
      <c r="G28" s="13">
        <f t="shared" si="0"/>
        <v>0</v>
      </c>
    </row>
    <row r="29" spans="4:7" ht="15.75">
      <c r="D29" s="20" t="s">
        <v>4</v>
      </c>
      <c r="E29" s="13">
        <v>30</v>
      </c>
      <c r="G29" s="13">
        <f t="shared" si="0"/>
        <v>0</v>
      </c>
    </row>
    <row r="30" ht="15.75">
      <c r="G30" s="13">
        <f t="shared" si="0"/>
        <v>0</v>
      </c>
    </row>
    <row r="31" spans="3:7" ht="16.5" thickBot="1">
      <c r="C31" s="61" t="s">
        <v>28</v>
      </c>
      <c r="D31" s="56"/>
      <c r="E31" s="57"/>
      <c r="F31" s="57"/>
      <c r="G31" s="57">
        <f>SUM(G6:G30)</f>
        <v>0</v>
      </c>
    </row>
    <row r="32" ht="16.5" thickTop="1"/>
    <row r="47" spans="5:7" ht="15.75">
      <c r="E47" s="39"/>
      <c r="F47" s="40"/>
      <c r="G47" s="40"/>
    </row>
  </sheetData>
  <sheetProtection password="CC5F" sheet="1"/>
  <protectedRanges>
    <protectedRange sqref="F7:F30" name="Obseg1"/>
  </protectedRanges>
  <mergeCells count="1">
    <mergeCell ref="C4:F4"/>
  </mergeCells>
  <printOptions/>
  <pageMargins left="0.984251968503937" right="0.5905511811023622" top="0.7874015748031497" bottom="0.5905511811023622" header="0" footer="0"/>
  <pageSetup horizontalDpi="300" verticalDpi="300" orientation="portrait" paperSize="9" r:id="rId1"/>
  <headerFooter alignWithMargins="0">
    <oddHeader>&amp;C&amp;F</oddHeader>
    <oddFooter>&amp;C&amp;A&amp;Rstran:&amp;P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XXXXX</dc:creator>
  <cp:keywords/>
  <dc:description/>
  <cp:lastModifiedBy>oberstar</cp:lastModifiedBy>
  <cp:lastPrinted>2009-06-11T04:15:21Z</cp:lastPrinted>
  <dcterms:created xsi:type="dcterms:W3CDTF">1997-01-22T20:17:15Z</dcterms:created>
  <dcterms:modified xsi:type="dcterms:W3CDTF">2011-05-05T08:38:54Z</dcterms:modified>
  <cp:category/>
  <cp:version/>
  <cp:contentType/>
  <cp:contentStatus/>
</cp:coreProperties>
</file>