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905" tabRatio="606" activeTab="1"/>
  </bookViews>
  <sheets>
    <sheet name="REKAPITULACIJA ZA ENERGETIKA" sheetId="1" r:id="rId1"/>
    <sheet name="REKAPITULACIJA " sheetId="2" r:id="rId2"/>
    <sheet name="PREDDELA" sheetId="3" r:id="rId3"/>
    <sheet name="ZEMELJSKA DELA" sheetId="4" r:id="rId4"/>
    <sheet name="ZGORNJI USTROJ" sheetId="5" r:id="rId5"/>
  </sheets>
  <externalReferences>
    <externalReference r:id="rId8"/>
  </externalReferences>
  <definedNames>
    <definedName name="_xlnm.Print_Area" localSheetId="0">'REKAPITULACIJA ZA ENERGETIKA'!$A$2:$F$14</definedName>
  </definedNames>
  <calcPr fullCalcOnLoad="1"/>
</workbook>
</file>

<file path=xl/sharedStrings.xml><?xml version="1.0" encoding="utf-8"?>
<sst xmlns="http://schemas.openxmlformats.org/spreadsheetml/2006/main" count="109" uniqueCount="84">
  <si>
    <t>Opis postavke:</t>
  </si>
  <si>
    <t>količina</t>
  </si>
  <si>
    <t>enota</t>
  </si>
  <si>
    <t>cena</t>
  </si>
  <si>
    <t>znesek</t>
  </si>
  <si>
    <t>1.0 PREDDELA</t>
  </si>
  <si>
    <t>11 111</t>
  </si>
  <si>
    <t>1.1 Geodetska dela</t>
  </si>
  <si>
    <t>km</t>
  </si>
  <si>
    <t>Obnovitev in zavarovanje zakoličbene trase z količki, železnimi klini ali barvo.</t>
  </si>
  <si>
    <t>11 121</t>
  </si>
  <si>
    <t>Postavitev in zavarovanje prečnih profilov z označbo naklonov, višine planuma, tampona in utrditve.</t>
  </si>
  <si>
    <t>kos</t>
  </si>
  <si>
    <t>1.2 Čiščenje terena</t>
  </si>
  <si>
    <t>12 111</t>
  </si>
  <si>
    <t>Posek in odstranitev grmovja ter dreves z debelino debel do 15 cm in odvozom v deponijo izvajalca.</t>
  </si>
  <si>
    <t>m2</t>
  </si>
  <si>
    <t>12 112</t>
  </si>
  <si>
    <t>12 221</t>
  </si>
  <si>
    <t>Rušenje vseh vrst obstoječih vozišč macadamske ali asfaltne izvedbe z ripanjem in odvozom v deponijo izvajalca.</t>
  </si>
  <si>
    <t>m3</t>
  </si>
  <si>
    <t>SKUPAJ PREDDELA</t>
  </si>
  <si>
    <t>2.0 ZEMELJSKA DELA</t>
  </si>
  <si>
    <t>2.1 Izkopi</t>
  </si>
  <si>
    <t>21 111</t>
  </si>
  <si>
    <t>Površinski odkop plodne zemlje (humus) z odrivom ob gradbišče oziroma deponiranje izven trase.</t>
  </si>
  <si>
    <t>21 212</t>
  </si>
  <si>
    <t>Širok izkop lahke zemljine z odrivom ob gradbišče in kasnejši odvoz.</t>
  </si>
  <si>
    <t>2.2 Planum temeljnih tal</t>
  </si>
  <si>
    <t>22 112</t>
  </si>
  <si>
    <t>Priprava temeljnih tal z grobim planiranjem točnosti do 3,0 cm in kompimiranjem do Ev=40 MN/m2.</t>
  </si>
  <si>
    <t>1.0</t>
  </si>
  <si>
    <t>PREDDELA</t>
  </si>
  <si>
    <t>2.0</t>
  </si>
  <si>
    <t>ZGORNJI USTROJ</t>
  </si>
  <si>
    <t>ZEMELJSKA DELA</t>
  </si>
  <si>
    <t>3.0</t>
  </si>
  <si>
    <t>SKUPAJ:</t>
  </si>
  <si>
    <t>20% DDV:</t>
  </si>
  <si>
    <t>2.4 Nasipi in posteljice</t>
  </si>
  <si>
    <t>24 411</t>
  </si>
  <si>
    <t>Izdelava posteljice iz izboljšanih naravnih materialov z razprostiranjem in uvaljanjem do Ev=60 MN/m2 v slojih po 30 cm.</t>
  </si>
  <si>
    <t>2.5 Brežine in zelenice</t>
  </si>
  <si>
    <t>25 121</t>
  </si>
  <si>
    <t>2.9 Razprostiranje materiala</t>
  </si>
  <si>
    <t>SKUPAJ ZEMELJSKA DELA</t>
  </si>
  <si>
    <t>3.0 ZGORNJI USTROJ</t>
  </si>
  <si>
    <t>3.1 Nosilne nevezane plasti</t>
  </si>
  <si>
    <t>31 111</t>
  </si>
  <si>
    <t>3.1.3 Vezane nosilne plasti</t>
  </si>
  <si>
    <t>3.2 Obrabne zaporne plasti</t>
  </si>
  <si>
    <t>32 214</t>
  </si>
  <si>
    <t>32 222</t>
  </si>
  <si>
    <t>ZGORNJI USTROJ SKUPAJ</t>
  </si>
  <si>
    <t>Posek in odstranitev dreves z debli od 15-50 cm premera, odstranitev vej in odvoz v deponijo izvajalca.</t>
  </si>
  <si>
    <t>Izdelava obrabne zaporne plasti asfaltbetona zmesi zrn 0/8 na pločnikih in poteh AB 8 v debelini 4 cm.</t>
  </si>
  <si>
    <t>- asfaltna izvedba</t>
  </si>
  <si>
    <t>Nakladanje in odvoz odvišnega izkopanega materiala na stalno deponijo v oddaljenosti do 15 km z upoštevanjem plačila pristojbine plačilom pristojbine</t>
  </si>
  <si>
    <t>29 ---</t>
  </si>
  <si>
    <t>Izvedba nevezane nosilne plasti iz gramoza z razgrinjanjem in komprimiranjem do Ev=120 MN/m2 in planiranjem točnosti do + - 1 cm. Granulacije do 60 mm. Debelina sloja 25 cm.</t>
  </si>
  <si>
    <t>Izvedba nevezane nosilne plasti iz gramoza z razgrinjanjem in komprimiranjem do Ev=120 MN/m2 in planiranjem točnosti do + - 1 cm. Granulacije do 60 mm. Debelina sloja 15 cm.</t>
  </si>
  <si>
    <t>Izdelava nosilne vezne plasti bituminiziranega drobljenca BD 32S v debelini 9 cm.</t>
  </si>
  <si>
    <t>Izdelava obrabno zaporne plasti asfaltbetona zmesi zrn 0/11 na vozišču AB 11S v debelini 4 cm.</t>
  </si>
  <si>
    <t>Humusiranje brežin v debelini 15 cm z dobavo in utrditvijo.</t>
  </si>
  <si>
    <t>31 342</t>
  </si>
  <si>
    <t>-Širok izkop za meteorno kanalizacijo</t>
  </si>
  <si>
    <t>-Širok izkop za fekalno kanalizacijo</t>
  </si>
  <si>
    <t>-Širok izkop za vodovod</t>
  </si>
  <si>
    <t>-Širok izkop za plinovod</t>
  </si>
  <si>
    <t>CESTA MOL</t>
  </si>
  <si>
    <t xml:space="preserve">Razdelitev predračuna rekonstrukcije Kajakaške ceste </t>
  </si>
  <si>
    <t>INVESTITOR</t>
  </si>
  <si>
    <t>DDV 20%</t>
  </si>
  <si>
    <t>SKUPNA REKAPITULACIJA DELEŽ JP ENERGETIKA PRI CESTI ZA PLINOVOD</t>
  </si>
  <si>
    <t>SKUPAJ DELEŽI Z DDV</t>
  </si>
  <si>
    <t>KOLIČINE ZA JP ENERGETIKA</t>
  </si>
  <si>
    <t>količina za JP ENERGETIKA</t>
  </si>
  <si>
    <t>3.3.</t>
  </si>
  <si>
    <t>CESTA - ZUNANJA UREDITEV in PLINOVOD</t>
  </si>
  <si>
    <t>Rekapitulacija za JP ENERGETIKA</t>
  </si>
  <si>
    <t>JP ENERGETIKA</t>
  </si>
  <si>
    <t>1. PLINOVOD</t>
  </si>
  <si>
    <t>2. DELEŽ ZA CESTO PRI PLINOVODU</t>
  </si>
  <si>
    <t>SKUPAJ ad 3.: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</si>
</sst>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\ _S_I_T_-;\-* #,##0\ _S_I_T_-;_-* &quot;-&quot;??\ _S_I_T_-;_-@_-"/>
    <numFmt numFmtId="174" formatCode="#,##0.000"/>
    <numFmt numFmtId="175" formatCode="0.0"/>
    <numFmt numFmtId="176" formatCode="[$-424]d\.\ mmmm\ yyyy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6"/>
      <color indexed="8"/>
      <name val="Arial Black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8"/>
      <name val="Arial CE"/>
      <family val="2"/>
    </font>
    <font>
      <b/>
      <sz val="16"/>
      <name val="Arial CE"/>
      <family val="0"/>
    </font>
    <font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0" fillId="0" borderId="14" xfId="42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42" applyNumberFormat="1" applyFont="1" applyBorder="1" applyAlignment="1">
      <alignment/>
    </xf>
    <xf numFmtId="4" fontId="0" fillId="0" borderId="15" xfId="42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3" xfId="42" applyNumberFormat="1" applyFont="1" applyBorder="1" applyAlignment="1">
      <alignment/>
    </xf>
    <xf numFmtId="4" fontId="0" fillId="0" borderId="16" xfId="42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 vertical="justify"/>
    </xf>
    <xf numFmtId="49" fontId="0" fillId="0" borderId="11" xfId="0" applyNumberFormat="1" applyFont="1" applyBorder="1" applyAlignment="1">
      <alignment vertical="justify"/>
    </xf>
    <xf numFmtId="49" fontId="0" fillId="0" borderId="11" xfId="0" applyNumberFormat="1" applyFont="1" applyBorder="1" applyAlignment="1">
      <alignment vertical="justify"/>
    </xf>
    <xf numFmtId="49" fontId="3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vertical="justify"/>
    </xf>
    <xf numFmtId="49" fontId="0" fillId="0" borderId="0" xfId="0" applyNumberFormat="1" applyAlignment="1">
      <alignment/>
    </xf>
    <xf numFmtId="0" fontId="0" fillId="0" borderId="2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" fontId="0" fillId="0" borderId="14" xfId="42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" fontId="0" fillId="0" borderId="0" xfId="4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" fontId="10" fillId="0" borderId="14" xfId="0" applyNumberFormat="1" applyFont="1" applyFill="1" applyBorder="1" applyAlignment="1">
      <alignment horizontal="right" vertical="center"/>
    </xf>
    <xf numFmtId="4" fontId="0" fillId="0" borderId="14" xfId="42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14" fontId="12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5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4" fontId="5" fillId="0" borderId="14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ejica 2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IS%20PLIN%20KAJAKA&#352;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 CEL PLINOVOD"/>
      <sheetName val="S-1902_GD"/>
      <sheetName val="S-1909_GD"/>
      <sheetName val="PP_GD"/>
      <sheetName val="Rekapitulacija_SD"/>
      <sheetName val="S-1902_SD"/>
      <sheetName val="S-1909_SD"/>
      <sheetName val="PP_SD"/>
    </sheetNames>
    <sheetDataSet>
      <sheetData sheetId="0">
        <row r="6"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3.875" style="0" customWidth="1"/>
    <col min="5" max="5" width="12.125" style="0" customWidth="1"/>
    <col min="6" max="6" width="14.125" style="0" customWidth="1"/>
    <col min="7" max="7" width="32.75390625" style="35" customWidth="1"/>
    <col min="9" max="9" width="21.875" style="0" customWidth="1"/>
  </cols>
  <sheetData>
    <row r="2" spans="1:7" ht="62.25" customHeight="1">
      <c r="A2" s="110" t="s">
        <v>77</v>
      </c>
      <c r="B2" s="126" t="s">
        <v>78</v>
      </c>
      <c r="C2" s="126"/>
      <c r="D2" s="126"/>
      <c r="E2" s="126"/>
      <c r="F2" s="126"/>
      <c r="G2" s="109"/>
    </row>
    <row r="4" spans="1:7" ht="15">
      <c r="A4" s="111" t="s">
        <v>79</v>
      </c>
      <c r="G4"/>
    </row>
    <row r="5" ht="12.75">
      <c r="G5"/>
    </row>
    <row r="6" ht="15.75">
      <c r="A6" s="112" t="s">
        <v>71</v>
      </c>
    </row>
    <row r="7" spans="1:7" ht="15.75">
      <c r="A7" s="127" t="s">
        <v>80</v>
      </c>
      <c r="B7" s="130" t="s">
        <v>81</v>
      </c>
      <c r="C7" s="131"/>
      <c r="D7" s="132"/>
      <c r="E7" s="118">
        <f>'[1]REKAPITULACIJA CEL PLINOVOD'!$C$6</f>
        <v>0</v>
      </c>
      <c r="G7"/>
    </row>
    <row r="8" spans="1:5" s="20" customFormat="1" ht="30.75" customHeight="1">
      <c r="A8" s="128"/>
      <c r="B8" s="130" t="s">
        <v>82</v>
      </c>
      <c r="C8" s="131"/>
      <c r="D8" s="132"/>
      <c r="E8" s="38">
        <f>'REKAPITULACIJA '!G14</f>
        <v>0</v>
      </c>
    </row>
    <row r="9" spans="1:5" s="20" customFormat="1" ht="30.75" customHeight="1">
      <c r="A9" s="129"/>
      <c r="B9" s="130"/>
      <c r="C9" s="131"/>
      <c r="D9" s="132"/>
      <c r="E9" s="38"/>
    </row>
    <row r="10" s="20" customFormat="1" ht="15"/>
    <row r="11" spans="1:5" s="20" customFormat="1" ht="15">
      <c r="A11" s="21" t="s">
        <v>37</v>
      </c>
      <c r="B11" s="22"/>
      <c r="C11" s="22"/>
      <c r="D11" s="22"/>
      <c r="E11" s="113">
        <f>E7+E8+E9</f>
        <v>0</v>
      </c>
    </row>
    <row r="12" spans="1:5" s="20" customFormat="1" ht="15">
      <c r="A12" s="21" t="s">
        <v>72</v>
      </c>
      <c r="B12" s="22"/>
      <c r="C12" s="22"/>
      <c r="D12" s="22"/>
      <c r="E12" s="113">
        <f>E11*0.2</f>
        <v>0</v>
      </c>
    </row>
    <row r="13" ht="12.75">
      <c r="G13"/>
    </row>
    <row r="14" spans="1:7" ht="25.5">
      <c r="A14" s="114" t="s">
        <v>83</v>
      </c>
      <c r="B14" s="115"/>
      <c r="C14" s="115"/>
      <c r="D14" s="115"/>
      <c r="E14" s="116">
        <f>E11+E12</f>
        <v>0</v>
      </c>
      <c r="G14"/>
    </row>
    <row r="15" ht="12.75">
      <c r="G15"/>
    </row>
    <row r="16" ht="12.75">
      <c r="G16"/>
    </row>
    <row r="17" s="20" customFormat="1" ht="15"/>
    <row r="18" s="20" customFormat="1" ht="15"/>
    <row r="19" s="20" customFormat="1" ht="15"/>
    <row r="20" s="20" customFormat="1" ht="15"/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ht="12.75">
      <c r="G30"/>
    </row>
    <row r="31" ht="12.75">
      <c r="G31"/>
    </row>
    <row r="32" ht="12.75">
      <c r="G32"/>
    </row>
    <row r="33" ht="12.75">
      <c r="G33"/>
    </row>
    <row r="34" spans="1:7" ht="15">
      <c r="A34" s="20"/>
      <c r="B34" s="20"/>
      <c r="C34" s="20"/>
      <c r="D34" s="20"/>
      <c r="E34" s="20"/>
      <c r="F34" s="20"/>
      <c r="G34" s="37"/>
    </row>
    <row r="36" spans="1:7" s="20" customFormat="1" ht="24" customHeight="1">
      <c r="A36"/>
      <c r="B36"/>
      <c r="C36"/>
      <c r="D36"/>
      <c r="E36"/>
      <c r="F36"/>
      <c r="G36" s="35"/>
    </row>
    <row r="37" spans="1:7" s="20" customFormat="1" ht="15.75">
      <c r="A37" s="25"/>
      <c r="B37" s="25"/>
      <c r="C37" s="25"/>
      <c r="D37" s="25"/>
      <c r="E37" s="25"/>
      <c r="F37" s="25"/>
      <c r="G37" s="39"/>
    </row>
    <row r="38" spans="1:7" s="20" customFormat="1" ht="15.75">
      <c r="A38" s="25"/>
      <c r="B38" s="25"/>
      <c r="C38" s="25"/>
      <c r="D38" s="25"/>
      <c r="E38" s="25"/>
      <c r="F38" s="25"/>
      <c r="G38" s="39"/>
    </row>
    <row r="39" spans="1:7" s="20" customFormat="1" ht="15">
      <c r="A39"/>
      <c r="B39"/>
      <c r="C39"/>
      <c r="D39"/>
      <c r="E39"/>
      <c r="F39"/>
      <c r="G39" s="35"/>
    </row>
    <row r="40" spans="1:7" s="20" customFormat="1" ht="15">
      <c r="A40"/>
      <c r="B40"/>
      <c r="C40"/>
      <c r="D40"/>
      <c r="E40"/>
      <c r="F40"/>
      <c r="G40" s="35"/>
    </row>
    <row r="41" spans="1:7" s="20" customFormat="1" ht="15">
      <c r="A41"/>
      <c r="B41"/>
      <c r="C41"/>
      <c r="D41"/>
      <c r="E41"/>
      <c r="F41"/>
      <c r="G41" s="35"/>
    </row>
    <row r="42" spans="1:7" s="25" customFormat="1" ht="15.75">
      <c r="A42"/>
      <c r="B42"/>
      <c r="C42"/>
      <c r="D42"/>
      <c r="E42"/>
      <c r="F42"/>
      <c r="G42" s="35"/>
    </row>
    <row r="43" spans="1:7" s="20" customFormat="1" ht="15">
      <c r="A43"/>
      <c r="B43"/>
      <c r="C43"/>
      <c r="D43"/>
      <c r="E43"/>
      <c r="F43"/>
      <c r="G43" s="35"/>
    </row>
    <row r="46" spans="1:7" s="25" customFormat="1" ht="15.75">
      <c r="A46"/>
      <c r="B46"/>
      <c r="C46"/>
      <c r="D46"/>
      <c r="E46"/>
      <c r="F46"/>
      <c r="G46" s="35"/>
    </row>
    <row r="47" spans="1:7" s="25" customFormat="1" ht="15.75">
      <c r="A47"/>
      <c r="B47"/>
      <c r="C47"/>
      <c r="D47"/>
      <c r="E47"/>
      <c r="F47"/>
      <c r="G47" s="35"/>
    </row>
  </sheetData>
  <sheetProtection/>
  <mergeCells count="5">
    <mergeCell ref="B2:F2"/>
    <mergeCell ref="A7:A9"/>
    <mergeCell ref="B7:D7"/>
    <mergeCell ref="B8:D8"/>
    <mergeCell ref="B9:D9"/>
  </mergeCells>
  <printOptions horizontalCentered="1"/>
  <pageMargins left="0.7874015748031497" right="0.3937007874015748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4"/>
  <sheetViews>
    <sheetView tabSelected="1" zoomScalePageLayoutView="0" workbookViewId="0" topLeftCell="A2">
      <selection activeCell="G26" sqref="G26"/>
    </sheetView>
  </sheetViews>
  <sheetFormatPr defaultColWidth="9.00390625" defaultRowHeight="12.75"/>
  <cols>
    <col min="1" max="1" width="3.625" style="0" customWidth="1"/>
    <col min="6" max="6" width="18.875" style="0" customWidth="1"/>
    <col min="7" max="7" width="32.75390625" style="35" customWidth="1"/>
    <col min="9" max="9" width="21.875" style="0" customWidth="1"/>
  </cols>
  <sheetData>
    <row r="5" spans="1:7" ht="82.5" customHeight="1">
      <c r="A5" s="133" t="s">
        <v>73</v>
      </c>
      <c r="B5" s="134"/>
      <c r="C5" s="134"/>
      <c r="D5" s="134"/>
      <c r="E5" s="134"/>
      <c r="F5" s="134"/>
      <c r="G5" s="134"/>
    </row>
    <row r="8" spans="1:7" s="20" customFormat="1" ht="15">
      <c r="A8" s="21" t="s">
        <v>31</v>
      </c>
      <c r="B8" s="22" t="s">
        <v>32</v>
      </c>
      <c r="C8" s="22"/>
      <c r="D8" s="22"/>
      <c r="E8" s="22"/>
      <c r="F8" s="23"/>
      <c r="G8" s="24">
        <f>PREDDELA!F29</f>
        <v>0</v>
      </c>
    </row>
    <row r="9" s="20" customFormat="1" ht="15">
      <c r="G9" s="36"/>
    </row>
    <row r="10" spans="1:7" s="20" customFormat="1" ht="15">
      <c r="A10" s="21" t="s">
        <v>33</v>
      </c>
      <c r="B10" s="22" t="s">
        <v>35</v>
      </c>
      <c r="C10" s="22"/>
      <c r="D10" s="22"/>
      <c r="E10" s="22"/>
      <c r="F10" s="23"/>
      <c r="G10" s="24">
        <f>'ZEMELJSKA DELA'!F36</f>
        <v>0</v>
      </c>
    </row>
    <row r="11" s="20" customFormat="1" ht="15">
      <c r="G11" s="36"/>
    </row>
    <row r="12" spans="1:7" s="20" customFormat="1" ht="15">
      <c r="A12" s="21" t="s">
        <v>36</v>
      </c>
      <c r="B12" s="22" t="s">
        <v>34</v>
      </c>
      <c r="C12" s="22"/>
      <c r="D12" s="22"/>
      <c r="E12" s="22"/>
      <c r="F12" s="23"/>
      <c r="G12" s="24">
        <f>'ZGORNJI USTROJ'!F25</f>
        <v>0</v>
      </c>
    </row>
    <row r="13" s="20" customFormat="1" ht="15">
      <c r="G13" s="36"/>
    </row>
    <row r="14" spans="1:7" s="20" customFormat="1" ht="15">
      <c r="A14" s="21" t="s">
        <v>37</v>
      </c>
      <c r="B14" s="22"/>
      <c r="C14" s="22"/>
      <c r="D14" s="22"/>
      <c r="E14" s="22"/>
      <c r="F14" s="23"/>
      <c r="G14" s="38">
        <f>G8+G10+G12</f>
        <v>0</v>
      </c>
    </row>
    <row r="15" spans="1:7" s="20" customFormat="1" ht="15">
      <c r="A15" s="21" t="s">
        <v>38</v>
      </c>
      <c r="B15" s="22"/>
      <c r="C15" s="22"/>
      <c r="D15" s="22"/>
      <c r="E15" s="22"/>
      <c r="F15" s="23"/>
      <c r="G15" s="38">
        <f>G14*0.2</f>
        <v>0</v>
      </c>
    </row>
    <row r="16" s="20" customFormat="1" ht="15">
      <c r="G16" s="37"/>
    </row>
    <row r="17" s="20" customFormat="1" ht="15">
      <c r="G17" s="37"/>
    </row>
    <row r="18" s="20" customFormat="1" ht="15.75" thickBot="1">
      <c r="G18" s="37"/>
    </row>
    <row r="19" spans="1:7" s="25" customFormat="1" ht="16.5" thickBot="1">
      <c r="A19" s="40" t="s">
        <v>74</v>
      </c>
      <c r="B19" s="41"/>
      <c r="C19" s="41"/>
      <c r="D19" s="41"/>
      <c r="E19" s="41"/>
      <c r="F19" s="42"/>
      <c r="G19" s="43">
        <f>G14+G15</f>
        <v>0</v>
      </c>
    </row>
    <row r="20" s="20" customFormat="1" ht="15">
      <c r="G20" s="37"/>
    </row>
    <row r="23" s="25" customFormat="1" ht="15.75">
      <c r="G23" s="39"/>
    </row>
    <row r="24" s="25" customFormat="1" ht="15.75">
      <c r="G24" s="39"/>
    </row>
  </sheetData>
  <sheetProtection/>
  <mergeCells count="1">
    <mergeCell ref="A5:G5"/>
  </mergeCells>
  <printOptions horizontalCentered="1"/>
  <pageMargins left="0.7874015748031497" right="0.3937007874015748" top="0.984251968503937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9"/>
  <sheetViews>
    <sheetView zoomScalePageLayoutView="0" workbookViewId="0" topLeftCell="A1">
      <selection activeCell="I21" sqref="I21"/>
    </sheetView>
  </sheetViews>
  <sheetFormatPr defaultColWidth="9.00390625" defaultRowHeight="15" customHeight="1"/>
  <cols>
    <col min="1" max="1" width="8.75390625" style="0" customWidth="1"/>
    <col min="2" max="2" width="30.75390625" style="46" customWidth="1"/>
    <col min="3" max="3" width="8.75390625" style="0" customWidth="1"/>
    <col min="4" max="4" width="15.25390625" style="0" customWidth="1"/>
    <col min="5" max="5" width="17.125" style="0" customWidth="1"/>
    <col min="6" max="6" width="14.75390625" style="0" customWidth="1"/>
  </cols>
  <sheetData>
    <row r="2" ht="9.75" customHeight="1"/>
    <row r="3" spans="2:4" ht="21.75" customHeight="1">
      <c r="B3" s="108" t="s">
        <v>69</v>
      </c>
      <c r="C3" s="1"/>
      <c r="D3" s="1"/>
    </row>
    <row r="5" spans="2:5" ht="15" customHeight="1">
      <c r="B5" s="46" t="s">
        <v>70</v>
      </c>
      <c r="E5" s="103" t="s">
        <v>75</v>
      </c>
    </row>
    <row r="8" spans="2:6" ht="30.75" customHeight="1">
      <c r="B8" s="47" t="s">
        <v>0</v>
      </c>
      <c r="C8" s="44" t="s">
        <v>2</v>
      </c>
      <c r="D8" s="117" t="s">
        <v>76</v>
      </c>
      <c r="E8" s="44" t="s">
        <v>3</v>
      </c>
      <c r="F8" s="45" t="s">
        <v>4</v>
      </c>
    </row>
    <row r="11" spans="1:6" s="2" customFormat="1" ht="15" customHeight="1">
      <c r="A11" s="4"/>
      <c r="B11" s="48" t="s">
        <v>5</v>
      </c>
      <c r="C11" s="8"/>
      <c r="D11" s="5"/>
      <c r="E11" s="12"/>
      <c r="F11" s="16"/>
    </row>
    <row r="12" spans="1:6" s="2" customFormat="1" ht="15" customHeight="1">
      <c r="A12" s="6"/>
      <c r="B12" s="49" t="s">
        <v>7</v>
      </c>
      <c r="C12" s="9"/>
      <c r="D12" s="7"/>
      <c r="E12" s="13"/>
      <c r="F12" s="17"/>
    </row>
    <row r="13" spans="1:6" s="2" customFormat="1" ht="15" customHeight="1">
      <c r="A13" s="4"/>
      <c r="B13" s="48"/>
      <c r="C13" s="8"/>
      <c r="D13" s="8"/>
      <c r="E13" s="14"/>
      <c r="F13" s="18"/>
    </row>
    <row r="14" spans="1:6" s="3" customFormat="1" ht="38.25">
      <c r="A14" s="10" t="s">
        <v>6</v>
      </c>
      <c r="B14" s="50" t="s">
        <v>9</v>
      </c>
      <c r="C14" s="11" t="s">
        <v>8</v>
      </c>
      <c r="D14" s="104">
        <v>0.09</v>
      </c>
      <c r="E14" s="15"/>
      <c r="F14" s="15">
        <f>D14*E14</f>
        <v>0</v>
      </c>
    </row>
    <row r="15" spans="1:6" s="2" customFormat="1" ht="15" customHeight="1">
      <c r="A15" s="4"/>
      <c r="B15" s="48"/>
      <c r="C15" s="8"/>
      <c r="D15" s="8"/>
      <c r="E15" s="14"/>
      <c r="F15" s="18"/>
    </row>
    <row r="16" spans="1:6" s="3" customFormat="1" ht="38.25">
      <c r="A16" s="10" t="s">
        <v>10</v>
      </c>
      <c r="B16" s="50" t="s">
        <v>11</v>
      </c>
      <c r="C16" s="11" t="s">
        <v>12</v>
      </c>
      <c r="D16" s="104">
        <v>3.81</v>
      </c>
      <c r="E16" s="15"/>
      <c r="F16" s="15">
        <f>D16*E16</f>
        <v>0</v>
      </c>
    </row>
    <row r="17" spans="1:6" s="3" customFormat="1" ht="15" customHeight="1">
      <c r="A17" s="58"/>
      <c r="B17" s="59"/>
      <c r="C17" s="60"/>
      <c r="D17" s="61"/>
      <c r="E17" s="62"/>
      <c r="F17" s="63"/>
    </row>
    <row r="18" spans="1:6" s="2" customFormat="1" ht="15" customHeight="1">
      <c r="A18" s="4"/>
      <c r="B18" s="48" t="s">
        <v>13</v>
      </c>
      <c r="C18" s="8"/>
      <c r="D18" s="5"/>
      <c r="E18" s="12"/>
      <c r="F18" s="16"/>
    </row>
    <row r="19" spans="1:6" s="2" customFormat="1" ht="15" customHeight="1">
      <c r="A19" s="4"/>
      <c r="B19" s="48"/>
      <c r="C19" s="8"/>
      <c r="D19" s="8"/>
      <c r="E19" s="14"/>
      <c r="F19" s="18"/>
    </row>
    <row r="20" spans="1:6" s="3" customFormat="1" ht="38.25">
      <c r="A20" s="10" t="s">
        <v>14</v>
      </c>
      <c r="B20" s="50" t="s">
        <v>15</v>
      </c>
      <c r="C20" s="11" t="s">
        <v>16</v>
      </c>
      <c r="D20" s="104">
        <v>17.94</v>
      </c>
      <c r="E20" s="15"/>
      <c r="F20" s="15">
        <f>D20*E20</f>
        <v>0</v>
      </c>
    </row>
    <row r="21" spans="1:6" s="2" customFormat="1" ht="15" customHeight="1">
      <c r="A21" s="4"/>
      <c r="B21" s="48"/>
      <c r="C21" s="8"/>
      <c r="D21" s="8"/>
      <c r="E21" s="14"/>
      <c r="F21" s="18"/>
    </row>
    <row r="22" spans="1:6" s="3" customFormat="1" ht="38.25">
      <c r="A22" s="10" t="s">
        <v>17</v>
      </c>
      <c r="B22" s="50" t="s">
        <v>54</v>
      </c>
      <c r="C22" s="11" t="s">
        <v>12</v>
      </c>
      <c r="D22" s="104">
        <v>0.34</v>
      </c>
      <c r="E22" s="15"/>
      <c r="F22" s="15">
        <f>D22*E22</f>
        <v>0</v>
      </c>
    </row>
    <row r="23" spans="1:6" s="2" customFormat="1" ht="15" customHeight="1">
      <c r="A23" s="4"/>
      <c r="B23" s="48"/>
      <c r="C23" s="8"/>
      <c r="D23" s="14"/>
      <c r="E23" s="14"/>
      <c r="F23" s="18"/>
    </row>
    <row r="24" spans="1:6" s="3" customFormat="1" ht="12.75">
      <c r="A24" s="10"/>
      <c r="B24" s="50"/>
      <c r="C24" s="11"/>
      <c r="D24" s="104"/>
      <c r="E24" s="15"/>
      <c r="F24" s="15"/>
    </row>
    <row r="25" spans="1:6" s="2" customFormat="1" ht="15" customHeight="1">
      <c r="A25" s="4"/>
      <c r="B25" s="48"/>
      <c r="C25" s="8"/>
      <c r="D25" s="14"/>
      <c r="E25" s="14"/>
      <c r="F25" s="18"/>
    </row>
    <row r="26" spans="1:6" s="3" customFormat="1" ht="51">
      <c r="A26" s="10" t="s">
        <v>18</v>
      </c>
      <c r="B26" s="50" t="s">
        <v>19</v>
      </c>
      <c r="C26" s="11"/>
      <c r="D26" s="104"/>
      <c r="E26" s="15"/>
      <c r="F26" s="15"/>
    </row>
    <row r="27" spans="1:6" s="3" customFormat="1" ht="15" customHeight="1">
      <c r="A27" s="26"/>
      <c r="B27" s="51" t="s">
        <v>56</v>
      </c>
      <c r="C27" s="27" t="s">
        <v>16</v>
      </c>
      <c r="D27" s="105">
        <v>499.05</v>
      </c>
      <c r="E27" s="28"/>
      <c r="F27" s="15">
        <f>D27*E27</f>
        <v>0</v>
      </c>
    </row>
    <row r="28" ht="15" customHeight="1" thickBot="1"/>
    <row r="29" spans="1:6" ht="15" customHeight="1" thickBot="1">
      <c r="A29" s="19"/>
      <c r="B29" s="119" t="s">
        <v>21</v>
      </c>
      <c r="C29" s="120"/>
      <c r="D29" s="120"/>
      <c r="E29" s="120"/>
      <c r="F29" s="121">
        <f>SUM(F14:F27)</f>
        <v>0</v>
      </c>
    </row>
  </sheetData>
  <sheetProtection/>
  <printOptions horizontalCentered="1"/>
  <pageMargins left="0.7874015748031497" right="0.1968503937007874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6">
      <selection activeCell="F37" sqref="F37"/>
    </sheetView>
  </sheetViews>
  <sheetFormatPr defaultColWidth="9.00390625" defaultRowHeight="15" customHeight="1"/>
  <cols>
    <col min="1" max="1" width="8.75390625" style="64" customWidth="1"/>
    <col min="2" max="2" width="30.75390625" style="68" customWidth="1"/>
    <col min="3" max="4" width="8.75390625" style="64" customWidth="1"/>
    <col min="5" max="6" width="14.625" style="64" customWidth="1"/>
    <col min="7" max="16384" width="9.125" style="64" customWidth="1"/>
  </cols>
  <sheetData>
    <row r="4" spans="2:6" ht="15" customHeight="1">
      <c r="B4" s="65" t="s">
        <v>0</v>
      </c>
      <c r="C4" s="66" t="s">
        <v>2</v>
      </c>
      <c r="D4" s="66" t="s">
        <v>1</v>
      </c>
      <c r="E4" s="66"/>
      <c r="F4" s="67" t="s">
        <v>4</v>
      </c>
    </row>
    <row r="7" spans="1:6" s="75" customFormat="1" ht="15" customHeight="1">
      <c r="A7" s="69"/>
      <c r="B7" s="70" t="s">
        <v>22</v>
      </c>
      <c r="C7" s="71"/>
      <c r="D7" s="72"/>
      <c r="E7" s="73"/>
      <c r="F7" s="74"/>
    </row>
    <row r="8" spans="1:6" s="75" customFormat="1" ht="15" customHeight="1">
      <c r="A8" s="76"/>
      <c r="B8" s="77" t="s">
        <v>23</v>
      </c>
      <c r="C8" s="78"/>
      <c r="D8" s="79"/>
      <c r="E8" s="80"/>
      <c r="F8" s="81"/>
    </row>
    <row r="9" spans="1:6" s="75" customFormat="1" ht="15" customHeight="1">
      <c r="A9" s="69"/>
      <c r="B9" s="70"/>
      <c r="C9" s="71"/>
      <c r="D9" s="71"/>
      <c r="E9" s="82"/>
      <c r="F9" s="83"/>
    </row>
    <row r="10" spans="1:6" s="88" customFormat="1" ht="38.25">
      <c r="A10" s="84" t="s">
        <v>24</v>
      </c>
      <c r="B10" s="85" t="s">
        <v>25</v>
      </c>
      <c r="C10" s="86" t="s">
        <v>20</v>
      </c>
      <c r="D10" s="106">
        <v>61.68</v>
      </c>
      <c r="E10" s="87"/>
      <c r="F10" s="87">
        <f>D10*E10</f>
        <v>0</v>
      </c>
    </row>
    <row r="11" spans="1:6" s="75" customFormat="1" ht="15" customHeight="1">
      <c r="A11" s="69"/>
      <c r="B11" s="70"/>
      <c r="C11" s="71"/>
      <c r="D11" s="82"/>
      <c r="E11" s="82"/>
      <c r="F11" s="83"/>
    </row>
    <row r="12" spans="1:6" s="88" customFormat="1" ht="38.25">
      <c r="A12" s="84" t="s">
        <v>26</v>
      </c>
      <c r="B12" s="85" t="s">
        <v>27</v>
      </c>
      <c r="C12" s="86" t="s">
        <v>20</v>
      </c>
      <c r="D12" s="106">
        <v>504.66</v>
      </c>
      <c r="E12" s="87"/>
      <c r="F12" s="87">
        <f>D12*E12</f>
        <v>0</v>
      </c>
    </row>
    <row r="13" spans="1:6" s="100" customFormat="1" ht="25.5">
      <c r="A13" s="96"/>
      <c r="B13" s="97" t="s">
        <v>65</v>
      </c>
      <c r="C13" s="98" t="s">
        <v>20</v>
      </c>
      <c r="D13" s="99">
        <v>130.2</v>
      </c>
      <c r="E13" s="99"/>
      <c r="F13" s="102">
        <f>D13*E13</f>
        <v>0</v>
      </c>
    </row>
    <row r="14" spans="1:6" s="100" customFormat="1" ht="15" customHeight="1">
      <c r="A14" s="96"/>
      <c r="B14" s="97" t="s">
        <v>66</v>
      </c>
      <c r="C14" s="98" t="s">
        <v>20</v>
      </c>
      <c r="D14" s="99">
        <v>103.63</v>
      </c>
      <c r="E14" s="99"/>
      <c r="F14" s="102">
        <f>D14*E14</f>
        <v>0</v>
      </c>
    </row>
    <row r="15" spans="1:6" s="100" customFormat="1" ht="15" customHeight="1">
      <c r="A15" s="96"/>
      <c r="B15" s="97" t="s">
        <v>67</v>
      </c>
      <c r="C15" s="98" t="s">
        <v>20</v>
      </c>
      <c r="D15" s="99">
        <v>74.82</v>
      </c>
      <c r="E15" s="99"/>
      <c r="F15" s="102">
        <f>D15*E15</f>
        <v>0</v>
      </c>
    </row>
    <row r="16" spans="1:6" s="100" customFormat="1" ht="15" customHeight="1">
      <c r="A16" s="96"/>
      <c r="B16" s="97" t="s">
        <v>68</v>
      </c>
      <c r="C16" s="98" t="s">
        <v>20</v>
      </c>
      <c r="D16" s="99">
        <v>105.98</v>
      </c>
      <c r="E16" s="101"/>
      <c r="F16" s="102">
        <f>D16*E16</f>
        <v>0</v>
      </c>
    </row>
    <row r="17" spans="1:6" s="75" customFormat="1" ht="15" customHeight="1">
      <c r="A17" s="69"/>
      <c r="B17" s="70"/>
      <c r="C17" s="71"/>
      <c r="D17" s="82"/>
      <c r="E17" s="82"/>
      <c r="F17" s="83"/>
    </row>
    <row r="18" spans="1:6" s="75" customFormat="1" ht="15" customHeight="1">
      <c r="A18" s="69"/>
      <c r="B18" s="70"/>
      <c r="C18" s="71"/>
      <c r="D18" s="82"/>
      <c r="E18" s="82"/>
      <c r="F18" s="83"/>
    </row>
    <row r="19" spans="1:6" s="75" customFormat="1" ht="15" customHeight="1">
      <c r="A19" s="76"/>
      <c r="B19" s="77" t="s">
        <v>28</v>
      </c>
      <c r="C19" s="78"/>
      <c r="D19" s="80"/>
      <c r="E19" s="80"/>
      <c r="F19" s="81"/>
    </row>
    <row r="20" spans="1:6" s="75" customFormat="1" ht="15" customHeight="1">
      <c r="A20" s="69"/>
      <c r="B20" s="70"/>
      <c r="C20" s="71"/>
      <c r="D20" s="82"/>
      <c r="E20" s="82"/>
      <c r="F20" s="83"/>
    </row>
    <row r="21" spans="1:6" s="88" customFormat="1" ht="38.25">
      <c r="A21" s="84" t="s">
        <v>29</v>
      </c>
      <c r="B21" s="85" t="s">
        <v>30</v>
      </c>
      <c r="C21" s="86" t="s">
        <v>16</v>
      </c>
      <c r="D21" s="106">
        <v>700.91</v>
      </c>
      <c r="E21" s="87"/>
      <c r="F21" s="87">
        <f>D21*E21</f>
        <v>0</v>
      </c>
    </row>
    <row r="22" spans="1:6" s="75" customFormat="1" ht="15" customHeight="1">
      <c r="A22" s="69"/>
      <c r="B22" s="70"/>
      <c r="C22" s="71"/>
      <c r="D22" s="82"/>
      <c r="E22" s="82"/>
      <c r="F22" s="83"/>
    </row>
    <row r="23" spans="1:6" s="75" customFormat="1" ht="15" customHeight="1">
      <c r="A23" s="76"/>
      <c r="B23" s="77" t="s">
        <v>39</v>
      </c>
      <c r="C23" s="78"/>
      <c r="D23" s="80"/>
      <c r="E23" s="80"/>
      <c r="F23" s="81"/>
    </row>
    <row r="24" spans="1:6" s="75" customFormat="1" ht="15" customHeight="1">
      <c r="A24" s="69"/>
      <c r="B24" s="70"/>
      <c r="C24" s="71"/>
      <c r="D24" s="82"/>
      <c r="E24" s="82"/>
      <c r="F24" s="83"/>
    </row>
    <row r="25" spans="1:6" s="88" customFormat="1" ht="51">
      <c r="A25" s="84" t="s">
        <v>40</v>
      </c>
      <c r="B25" s="85" t="s">
        <v>41</v>
      </c>
      <c r="C25" s="86" t="s">
        <v>20</v>
      </c>
      <c r="D25" s="106">
        <v>358.87</v>
      </c>
      <c r="E25" s="87"/>
      <c r="F25" s="87">
        <f>D25*E25</f>
        <v>0</v>
      </c>
    </row>
    <row r="26" spans="1:6" s="75" customFormat="1" ht="15" customHeight="1">
      <c r="A26" s="69"/>
      <c r="B26" s="70"/>
      <c r="C26" s="71"/>
      <c r="D26" s="82"/>
      <c r="E26" s="82"/>
      <c r="F26" s="83"/>
    </row>
    <row r="27" spans="1:6" s="75" customFormat="1" ht="15" customHeight="1">
      <c r="A27" s="76"/>
      <c r="B27" s="77" t="s">
        <v>42</v>
      </c>
      <c r="C27" s="78"/>
      <c r="D27" s="80"/>
      <c r="E27" s="80"/>
      <c r="F27" s="81"/>
    </row>
    <row r="28" spans="1:6" s="75" customFormat="1" ht="15" customHeight="1">
      <c r="A28" s="69"/>
      <c r="B28" s="70"/>
      <c r="C28" s="71"/>
      <c r="D28" s="82"/>
      <c r="E28" s="82"/>
      <c r="F28" s="83"/>
    </row>
    <row r="29" spans="1:6" s="88" customFormat="1" ht="25.5">
      <c r="A29" s="84" t="s">
        <v>43</v>
      </c>
      <c r="B29" s="85" t="s">
        <v>63</v>
      </c>
      <c r="C29" s="86" t="s">
        <v>16</v>
      </c>
      <c r="D29" s="106">
        <v>100.37</v>
      </c>
      <c r="E29" s="87"/>
      <c r="F29" s="87">
        <f>D29*E29</f>
        <v>0</v>
      </c>
    </row>
    <row r="30" spans="1:6" s="75" customFormat="1" ht="15" customHeight="1">
      <c r="A30" s="69"/>
      <c r="B30" s="70"/>
      <c r="C30" s="71"/>
      <c r="D30" s="82"/>
      <c r="E30" s="82"/>
      <c r="F30" s="83"/>
    </row>
    <row r="31" spans="1:6" s="75" customFormat="1" ht="15" customHeight="1">
      <c r="A31" s="76"/>
      <c r="B31" s="77" t="s">
        <v>44</v>
      </c>
      <c r="C31" s="78"/>
      <c r="D31" s="80"/>
      <c r="E31" s="80"/>
      <c r="F31" s="81"/>
    </row>
    <row r="32" spans="1:6" s="75" customFormat="1" ht="15" customHeight="1">
      <c r="A32" s="69"/>
      <c r="B32" s="70"/>
      <c r="C32" s="71"/>
      <c r="D32" s="82"/>
      <c r="E32" s="82"/>
      <c r="F32" s="83"/>
    </row>
    <row r="33" spans="1:8" s="88" customFormat="1" ht="63.75">
      <c r="A33" s="84" t="s">
        <v>58</v>
      </c>
      <c r="B33" s="85" t="s">
        <v>57</v>
      </c>
      <c r="C33" s="86" t="s">
        <v>20</v>
      </c>
      <c r="D33" s="106">
        <v>650.45</v>
      </c>
      <c r="E33" s="87"/>
      <c r="F33" s="87">
        <f>D33*E33</f>
        <v>0</v>
      </c>
      <c r="H33" s="94"/>
    </row>
    <row r="34" spans="1:6" s="88" customFormat="1" ht="15" customHeight="1">
      <c r="A34" s="89"/>
      <c r="B34" s="90"/>
      <c r="C34" s="91"/>
      <c r="D34" s="92"/>
      <c r="E34" s="93"/>
      <c r="F34" s="93"/>
    </row>
    <row r="35" ht="15" customHeight="1" thickBot="1"/>
    <row r="36" spans="1:6" ht="15" customHeight="1" thickBot="1">
      <c r="A36" s="95"/>
      <c r="B36" s="122" t="s">
        <v>45</v>
      </c>
      <c r="C36" s="123"/>
      <c r="D36" s="123"/>
      <c r="E36" s="123"/>
      <c r="F36" s="124">
        <f>SUM(F10:F33)</f>
        <v>0</v>
      </c>
    </row>
  </sheetData>
  <sheetProtection/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5"/>
  <sheetViews>
    <sheetView zoomScalePageLayoutView="0" workbookViewId="0" topLeftCell="A16">
      <selection activeCell="F26" sqref="F26"/>
    </sheetView>
  </sheetViews>
  <sheetFormatPr defaultColWidth="9.00390625" defaultRowHeight="15" customHeight="1"/>
  <cols>
    <col min="1" max="1" width="8.75390625" style="0" customWidth="1"/>
    <col min="2" max="2" width="30.75390625" style="57" customWidth="1"/>
    <col min="3" max="4" width="8.75390625" style="0" customWidth="1"/>
    <col min="5" max="6" width="14.625" style="0" customWidth="1"/>
  </cols>
  <sheetData>
    <row r="4" spans="2:6" ht="15" customHeight="1">
      <c r="B4" s="53" t="s">
        <v>0</v>
      </c>
      <c r="C4" s="44" t="s">
        <v>2</v>
      </c>
      <c r="D4" s="44" t="s">
        <v>1</v>
      </c>
      <c r="E4" s="44"/>
      <c r="F4" s="45" t="s">
        <v>4</v>
      </c>
    </row>
    <row r="7" spans="1:6" s="2" customFormat="1" ht="15" customHeight="1">
      <c r="A7" s="4"/>
      <c r="B7" s="54" t="s">
        <v>46</v>
      </c>
      <c r="C7" s="8"/>
      <c r="D7" s="5"/>
      <c r="E7" s="12"/>
      <c r="F7" s="16"/>
    </row>
    <row r="8" spans="1:6" s="2" customFormat="1" ht="15" customHeight="1">
      <c r="A8" s="6"/>
      <c r="B8" s="55" t="s">
        <v>47</v>
      </c>
      <c r="C8" s="9"/>
      <c r="D8" s="7"/>
      <c r="E8" s="13"/>
      <c r="F8" s="17"/>
    </row>
    <row r="9" spans="1:6" s="2" customFormat="1" ht="15" customHeight="1">
      <c r="A9" s="4"/>
      <c r="B9" s="54"/>
      <c r="C9" s="8"/>
      <c r="D9" s="8"/>
      <c r="E9" s="14"/>
      <c r="F9" s="18"/>
    </row>
    <row r="10" spans="1:6" s="3" customFormat="1" ht="76.5">
      <c r="A10" s="10" t="s">
        <v>48</v>
      </c>
      <c r="B10" s="50" t="s">
        <v>59</v>
      </c>
      <c r="C10" s="11" t="s">
        <v>20</v>
      </c>
      <c r="D10" s="104">
        <v>145.79</v>
      </c>
      <c r="E10" s="15"/>
      <c r="F10" s="15">
        <f>D10*E10</f>
        <v>0</v>
      </c>
    </row>
    <row r="11" spans="1:6" s="3" customFormat="1" ht="12.75">
      <c r="A11" s="26"/>
      <c r="B11" s="52"/>
      <c r="C11" s="27"/>
      <c r="D11" s="105"/>
      <c r="E11" s="28"/>
      <c r="F11" s="29"/>
    </row>
    <row r="12" spans="1:6" s="3" customFormat="1" ht="76.5">
      <c r="A12" s="10" t="s">
        <v>48</v>
      </c>
      <c r="B12" s="50" t="s">
        <v>60</v>
      </c>
      <c r="C12" s="11" t="s">
        <v>20</v>
      </c>
      <c r="D12" s="104">
        <v>28.04</v>
      </c>
      <c r="E12" s="15"/>
      <c r="F12" s="15">
        <f>D12*E12</f>
        <v>0</v>
      </c>
    </row>
    <row r="13" spans="1:6" s="2" customFormat="1" ht="15" customHeight="1">
      <c r="A13" s="4"/>
      <c r="B13" s="54"/>
      <c r="C13" s="8"/>
      <c r="D13" s="14"/>
      <c r="E13" s="14"/>
      <c r="F13" s="18"/>
    </row>
    <row r="14" spans="1:6" s="2" customFormat="1" ht="15" customHeight="1">
      <c r="A14" s="6"/>
      <c r="B14" s="55" t="s">
        <v>49</v>
      </c>
      <c r="C14" s="9"/>
      <c r="D14" s="13"/>
      <c r="E14" s="13"/>
      <c r="F14" s="17"/>
    </row>
    <row r="15" spans="1:6" s="2" customFormat="1" ht="15" customHeight="1">
      <c r="A15" s="4"/>
      <c r="B15" s="54"/>
      <c r="C15" s="8"/>
      <c r="D15" s="14"/>
      <c r="E15" s="14"/>
      <c r="F15" s="18"/>
    </row>
    <row r="16" spans="1:6" s="3" customFormat="1" ht="38.25">
      <c r="A16" s="10" t="s">
        <v>64</v>
      </c>
      <c r="B16" s="50" t="s">
        <v>61</v>
      </c>
      <c r="C16" s="11" t="s">
        <v>16</v>
      </c>
      <c r="D16" s="104">
        <v>496.81</v>
      </c>
      <c r="E16" s="15"/>
      <c r="F16" s="15">
        <f>D16*E16</f>
        <v>0</v>
      </c>
    </row>
    <row r="17" spans="1:6" s="3" customFormat="1" ht="15" customHeight="1">
      <c r="A17" s="30"/>
      <c r="B17" s="56"/>
      <c r="C17" s="31"/>
      <c r="D17" s="107"/>
      <c r="E17" s="32"/>
      <c r="F17" s="33"/>
    </row>
    <row r="18" spans="1:6" s="2" customFormat="1" ht="15" customHeight="1">
      <c r="A18" s="6"/>
      <c r="B18" s="55" t="s">
        <v>50</v>
      </c>
      <c r="C18" s="9"/>
      <c r="D18" s="13"/>
      <c r="E18" s="13"/>
      <c r="F18" s="17"/>
    </row>
    <row r="19" spans="1:6" s="2" customFormat="1" ht="15" customHeight="1">
      <c r="A19" s="4"/>
      <c r="B19" s="54"/>
      <c r="C19" s="8"/>
      <c r="D19" s="14"/>
      <c r="E19" s="14"/>
      <c r="F19" s="18"/>
    </row>
    <row r="20" spans="1:6" s="3" customFormat="1" ht="51">
      <c r="A20" s="10" t="s">
        <v>51</v>
      </c>
      <c r="B20" s="50" t="s">
        <v>55</v>
      </c>
      <c r="C20" s="11" t="s">
        <v>16</v>
      </c>
      <c r="D20" s="104">
        <v>144.44</v>
      </c>
      <c r="E20" s="15"/>
      <c r="F20" s="15">
        <f>D20*E20</f>
        <v>0</v>
      </c>
    </row>
    <row r="21" spans="1:6" s="2" customFormat="1" ht="15" customHeight="1">
      <c r="A21" s="4"/>
      <c r="B21" s="54"/>
      <c r="C21" s="8"/>
      <c r="D21" s="14"/>
      <c r="E21" s="14"/>
      <c r="F21" s="18"/>
    </row>
    <row r="22" spans="1:6" s="3" customFormat="1" ht="38.25">
      <c r="A22" s="10" t="s">
        <v>52</v>
      </c>
      <c r="B22" s="50" t="s">
        <v>62</v>
      </c>
      <c r="C22" s="11" t="s">
        <v>16</v>
      </c>
      <c r="D22" s="104">
        <v>515.87</v>
      </c>
      <c r="E22" s="15"/>
      <c r="F22" s="15">
        <f>D22*E22</f>
        <v>0</v>
      </c>
    </row>
    <row r="23" spans="1:6" s="3" customFormat="1" ht="15" customHeight="1">
      <c r="A23" s="30"/>
      <c r="B23" s="56"/>
      <c r="C23" s="31"/>
      <c r="D23" s="107"/>
      <c r="E23" s="32"/>
      <c r="F23" s="33"/>
    </row>
    <row r="24" ht="15" customHeight="1" thickBot="1"/>
    <row r="25" spans="1:6" ht="15" customHeight="1" thickBot="1">
      <c r="A25" s="34"/>
      <c r="B25" s="125" t="s">
        <v>53</v>
      </c>
      <c r="C25" s="120"/>
      <c r="D25" s="120"/>
      <c r="E25" s="120"/>
      <c r="F25" s="121">
        <f>SUM(F10:F22)</f>
        <v>0</v>
      </c>
    </row>
  </sheetData>
  <sheetProtection/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Tega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 </cp:lastModifiedBy>
  <cp:lastPrinted>2009-09-09T09:21:18Z</cp:lastPrinted>
  <dcterms:created xsi:type="dcterms:W3CDTF">2004-06-02T07:47:26Z</dcterms:created>
  <dcterms:modified xsi:type="dcterms:W3CDTF">2009-09-10T05:46:16Z</dcterms:modified>
  <cp:category/>
  <cp:version/>
  <cp:contentType/>
  <cp:contentStatus/>
</cp:coreProperties>
</file>