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3"/>
  </bookViews>
  <sheets>
    <sheet name="perutnina" sheetId="1" r:id="rId1"/>
    <sheet name="ribe" sheetId="2" r:id="rId2"/>
    <sheet name="sladoledi" sheetId="3" r:id="rId3"/>
    <sheet name="ekološko suho sadje" sheetId="4" r:id="rId4"/>
  </sheets>
  <definedNames>
    <definedName name="_xlnm.Print_Titles" localSheetId="3">'ekološko suho sadje'!$1:$1</definedName>
    <definedName name="_xlnm.Print_Titles" localSheetId="0">'perutnina'!$1:$1</definedName>
    <definedName name="_xlnm.Print_Titles" localSheetId="1">'ribe'!$1:$1</definedName>
    <definedName name="_xlnm.Print_Titles" localSheetId="2">'sladoledi'!$1:$1</definedName>
  </definedNames>
  <calcPr fullCalcOnLoad="1"/>
</workbook>
</file>

<file path=xl/sharedStrings.xml><?xml version="1.0" encoding="utf-8"?>
<sst xmlns="http://schemas.openxmlformats.org/spreadsheetml/2006/main" count="318" uniqueCount="104">
  <si>
    <t xml:space="preserve">Ponudnik: </t>
  </si>
  <si>
    <t xml:space="preserve">ZAP. ŠT. </t>
  </si>
  <si>
    <t xml:space="preserve">VRSTA BLAGA                                             </t>
  </si>
  <si>
    <t>OCENJENA KOLIČINA</t>
  </si>
  <si>
    <t>ENOTA MERE</t>
  </si>
  <si>
    <t>DDV / ENOTO (EUR)</t>
  </si>
  <si>
    <t>KONČNA CENA / ENOTO (EUR)</t>
  </si>
  <si>
    <t>GRAMATURA, VOLUMEN PONUJENEGA ŽIVILA</t>
  </si>
  <si>
    <t>DDV / ENOTO MERE (EUR)</t>
  </si>
  <si>
    <t>PRERAČUNANA CENA / ENOTO MERE Z DDV (EUR)</t>
  </si>
  <si>
    <t>PRERAČUNANA CENA BREZ DDV ZA OCENJENO KOLIČINO (EUR)</t>
  </si>
  <si>
    <t xml:space="preserve">PRERAČUNAN DDV ZA OCENJENO KOLIČINO (EUR) </t>
  </si>
  <si>
    <t>PRERAČUNANA CENA Z DDV ZA OCENJENO KOLIČINO (EUR)</t>
  </si>
  <si>
    <t>7 = 5+6</t>
  </si>
  <si>
    <t>12 = 10+11</t>
  </si>
  <si>
    <t>13 = 10*3</t>
  </si>
  <si>
    <t>14 = 11*3</t>
  </si>
  <si>
    <t>15 = 13+14</t>
  </si>
  <si>
    <t>SKUPAJ</t>
  </si>
  <si>
    <t>kg</t>
  </si>
  <si>
    <t>/</t>
  </si>
  <si>
    <t>LEGENDA</t>
  </si>
  <si>
    <t>Stolpec 2: "Vrsta blaga" - natančen opis živila. Ponudnik mora poleg splošnih pogoje in posebnih pogojev za sklop, upoštevati tudi vse zahteve iz opisa.</t>
  </si>
  <si>
    <t>Stolpec 3: "Ocenjena količina": podana je na enoto mere.</t>
  </si>
  <si>
    <t xml:space="preserve">Stolpec 4: "Enota mere": Kg pomeni 1 kg, L pomeni 1 L. </t>
  </si>
  <si>
    <t>Stolpec 7: "Končna cena / enoto (EUR)": Ponudnik sešteje Ceno / enoto brez DDV in DDV / enoto.</t>
  </si>
  <si>
    <t>Stolpec 11: "DDV / enoto mere (EUR)": DDV za vrednost cene na enoto mere</t>
  </si>
  <si>
    <t>Stolpec 12: "Preračunana cena / enoto mere (EUR)": Vsota vrednosti iz stolpca 10 in 11.</t>
  </si>
  <si>
    <t>Stolpec 13: "Preračunana cena brez DDV za ocenjeno količino (EUR)": Zmnožek vrednosti iz stolpca 10 in ocenjene vrednosti iz stolpca 3.</t>
  </si>
  <si>
    <t>Stolpec 14: "Preračunan DDV za ocenjeno količino": Zmnožek vrednosti iz stolpca 11 in 3.</t>
  </si>
  <si>
    <t>Stolpec 15: "Preračunana cena z DDV za ocenjeno količino": Seštevek vrednosti iz stolpca 13 in 14.</t>
  </si>
  <si>
    <t>Ponudnik mora v skladu z zahtevami izpolniti vsa sivo obarvana polja.</t>
  </si>
  <si>
    <t>Datum:</t>
  </si>
  <si>
    <t xml:space="preserve">Žig: </t>
  </si>
  <si>
    <t>Podpis:</t>
  </si>
  <si>
    <t>Naročnik: OŠ Vižmarje Brod, Na gaju 2, 1000 Ljubljana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</si>
  <si>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</si>
  <si>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</si>
  <si>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</si>
  <si>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</si>
  <si>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</si>
  <si>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</si>
  <si>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</si>
  <si>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</si>
  <si>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</si>
  <si>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</si>
  <si>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</si>
  <si>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</si>
  <si>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</si>
  <si>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</si>
  <si>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</si>
  <si>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</si>
  <si>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</si>
  <si>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</si>
  <si>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Piščanec - prsi, bedra</t>
  </si>
  <si>
    <t>Puranji file</t>
  </si>
  <si>
    <t>Piščančji file</t>
  </si>
  <si>
    <t>Piščančje nabodalo</t>
  </si>
  <si>
    <t>Piščančje prsi brez kože</t>
  </si>
  <si>
    <t>Piščanec- krače</t>
  </si>
  <si>
    <t>Pišč. prsi v ovoju</t>
  </si>
  <si>
    <t>Posebna –poli salama-maxi rezana</t>
  </si>
  <si>
    <t>Hrenovke puranje</t>
  </si>
  <si>
    <t>Hrenovke piščančje</t>
  </si>
  <si>
    <t>Piščančja šunka</t>
  </si>
  <si>
    <t>Puranja šunka</t>
  </si>
  <si>
    <t>Piščančji zlati medaljoni</t>
  </si>
  <si>
    <t>Stoplec 9: "Gramatura, volumen ponujenega živila": Ponudnik navede težo oz. volumen pakiranja ponujenega živila. Obvezno je upoštevanje naročnikovih zahtev iz opisa.</t>
  </si>
  <si>
    <t>Piščančji zrezek - paniran</t>
  </si>
  <si>
    <t>l</t>
  </si>
  <si>
    <t>Sladoled na palčki - lučka</t>
  </si>
  <si>
    <t>Sladoled - lonček</t>
  </si>
  <si>
    <t>Sladoled - kornet</t>
  </si>
  <si>
    <t>Suhe marelice</t>
  </si>
  <si>
    <t>Suhi jabolčni krhlji</t>
  </si>
  <si>
    <t>Suhe fige</t>
  </si>
  <si>
    <t>Suhe slive brez pešk</t>
  </si>
  <si>
    <t>Lešniki</t>
  </si>
  <si>
    <t>Rozine</t>
  </si>
  <si>
    <t>Orehova jedrca - polovičke</t>
  </si>
  <si>
    <t>Sardela očiščena, rinfuza</t>
  </si>
  <si>
    <t>Postrvi - file</t>
  </si>
  <si>
    <t>Losos file brez kosti in kože, l. kvalitete</t>
  </si>
  <si>
    <t>Pašteta piščančja porcijska (30 - 50g)</t>
  </si>
  <si>
    <t>Vitki som - file</t>
  </si>
  <si>
    <t>Sladoled banjica razni okusi</t>
  </si>
  <si>
    <r>
      <t xml:space="preserve">Stolpec 5: "Cena / enoto brez DDV (EUR)": Ponudnik navede ceno na enoto pakiranja. </t>
    </r>
    <r>
      <rPr>
        <b/>
        <sz val="10"/>
        <rFont val="Arial Narrow"/>
        <family val="2"/>
      </rPr>
      <t>To je cena izdelka.</t>
    </r>
    <r>
      <rPr>
        <sz val="10"/>
        <rFont val="Arial Narrow"/>
        <family val="2"/>
      </rPr>
      <t xml:space="preserve"> Po navedeni ceni bo naročnik, v primeru izbire ponudnika, kupoval živilo.</t>
    </r>
  </si>
  <si>
    <t>Stolpec 6: "DDV / enoto (EUR)": Ponudnik navede DDV na enoto pakiranja.</t>
  </si>
  <si>
    <r>
      <t xml:space="preserve">Stolpec 8: "Blagovna znamka": </t>
    </r>
    <r>
      <rPr>
        <b/>
        <sz val="10"/>
        <rFont val="Arial Narrow"/>
        <family val="2"/>
      </rPr>
      <t>OBVEZNA naveba blagovne ali trgovske znamke živila ali vsaj proizvajalca.</t>
    </r>
  </si>
  <si>
    <r>
      <t xml:space="preserve">Stolpec 10: "Preračunana cena na enoto mere brez DDV (EUR)": </t>
    </r>
    <r>
      <rPr>
        <b/>
        <sz val="10"/>
        <rFont val="Arial Narrow"/>
        <family val="2"/>
      </rPr>
      <t>To je primerjalna cena med ponudniki</t>
    </r>
    <r>
      <rPr>
        <sz val="10"/>
        <rFont val="Arial Narrow"/>
        <family val="2"/>
      </rPr>
      <t xml:space="preserve">. Ponudnik ceno na  enoto iz stolpca 5 preračuna na ceno na enoto mere po naslednji formuli (Enota mere / gramatura, volumen ponujenega živila) * Cena na enoto brez DDV </t>
    </r>
  </si>
  <si>
    <t>CENA / ENOTO (CENA IZDELKA) BREZ DDV (EUR)</t>
  </si>
  <si>
    <r>
      <t xml:space="preserve">PRERAČUNANA CENA NA </t>
    </r>
    <r>
      <rPr>
        <b/>
        <u val="single"/>
        <sz val="8"/>
        <color indexed="8"/>
        <rFont val="Arial Narrow"/>
        <family val="2"/>
      </rPr>
      <t>ENOTO MERE</t>
    </r>
    <r>
      <rPr>
        <b/>
        <sz val="8"/>
        <color indexed="8"/>
        <rFont val="Arial Narrow"/>
        <family val="2"/>
      </rPr>
      <t xml:space="preserve"> (NA KG OZ. L) BREZ DDV (EUR)</t>
    </r>
  </si>
  <si>
    <t>Priloga je certifikat za ponujena bio živila!</t>
  </si>
  <si>
    <t>BLAGOVNA ZNAMKA, TRG. ZNAMKA ALI PROIZVAJALEC</t>
  </si>
  <si>
    <r>
      <t>CENA / ENOTO (</t>
    </r>
    <r>
      <rPr>
        <b/>
        <u val="single"/>
        <sz val="8"/>
        <color indexed="8"/>
        <rFont val="Arial Narrow"/>
        <family val="2"/>
      </rPr>
      <t>CENA IZDELKA</t>
    </r>
    <r>
      <rPr>
        <b/>
        <sz val="8"/>
        <color indexed="8"/>
        <rFont val="Arial Narrow"/>
        <family val="2"/>
      </rPr>
      <t>) BREZ DDV (EUR)</t>
    </r>
  </si>
  <si>
    <t>1 kg</t>
  </si>
  <si>
    <t>Puranja pašteta</t>
  </si>
  <si>
    <t>Pašteta piščančja z najmanj 60% deležem mesa (80 g - 120g)</t>
  </si>
  <si>
    <t>1. SKLOP:  PERUTNINSKO MESO IN IZDELKI</t>
  </si>
  <si>
    <r>
      <t xml:space="preserve">Stolpec 8: "Blagovna znamka": </t>
    </r>
    <r>
      <rPr>
        <b/>
        <sz val="10"/>
        <rFont val="Arial Narrow"/>
        <family val="2"/>
      </rPr>
      <t>OBVEZNA naveba blagovne ali trgovske znamke živila ali vsaj proizvajalca.  Izjema velja LE za sveže meso.</t>
    </r>
  </si>
  <si>
    <r>
      <t xml:space="preserve">Stolpec 8: </t>
    </r>
    <r>
      <rPr>
        <b/>
        <sz val="10"/>
        <rFont val="Arial Narrow"/>
        <family val="2"/>
      </rPr>
      <t>Navedba ni potrebna.</t>
    </r>
  </si>
  <si>
    <t>2. SKLOP:  SVEŽE RIBE</t>
  </si>
  <si>
    <t>3. SKLOP:  SLADOLEDI</t>
  </si>
  <si>
    <t>4. SKLOP: EKOLOŠKO PRIDELANO SUHO SADJE</t>
  </si>
</sst>
</file>

<file path=xl/styles.xml><?xml version="1.0" encoding="utf-8"?>
<styleSheet xmlns="http://schemas.openxmlformats.org/spreadsheetml/2006/main">
  <numFmts count="22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"/>
    <numFmt numFmtId="177" formatCode="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sz val="6"/>
      <color indexed="8"/>
      <name val="Arial Narrow"/>
      <family val="2"/>
    </font>
    <font>
      <b/>
      <sz val="6"/>
      <color indexed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6"/>
      <name val="Arial Narrow"/>
      <family val="2"/>
    </font>
    <font>
      <sz val="8"/>
      <name val="Calibri"/>
      <family val="2"/>
    </font>
    <font>
      <sz val="11"/>
      <name val="Calibri"/>
      <family val="2"/>
    </font>
    <font>
      <sz val="11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8"/>
      <name val="Arial Narrow"/>
      <family val="2"/>
    </font>
    <font>
      <b/>
      <u val="single"/>
      <sz val="8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9" fontId="1" fillId="0" borderId="0" applyFont="0" applyFill="0" applyBorder="0" applyAlignment="0" applyProtection="0"/>
    <xf numFmtId="0" fontId="1" fillId="23" borderId="5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30" borderId="7" applyNumberFormat="0" applyAlignment="0" applyProtection="0"/>
    <xf numFmtId="0" fontId="46" fillId="21" borderId="8" applyNumberFormat="0" applyAlignment="0" applyProtection="0"/>
    <xf numFmtId="0" fontId="47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99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4" fillId="33" borderId="11" xfId="0" applyFont="1" applyFill="1" applyBorder="1" applyAlignment="1">
      <alignment horizontal="center"/>
    </xf>
    <xf numFmtId="3" fontId="4" fillId="0" borderId="10" xfId="0" applyNumberFormat="1" applyFont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/>
    </xf>
    <xf numFmtId="0" fontId="4" fillId="33" borderId="12" xfId="0" applyFont="1" applyFill="1" applyBorder="1" applyAlignment="1">
      <alignment horizontal="center"/>
    </xf>
    <xf numFmtId="3" fontId="2" fillId="0" borderId="0" xfId="0" applyNumberFormat="1" applyFont="1" applyAlignment="1">
      <alignment horizontal="center" vertical="top"/>
    </xf>
    <xf numFmtId="3" fontId="3" fillId="0" borderId="0" xfId="0" applyNumberFormat="1" applyFont="1" applyAlignment="1">
      <alignment horizontal="center" vertical="top"/>
    </xf>
    <xf numFmtId="3" fontId="4" fillId="33" borderId="10" xfId="0" applyNumberFormat="1" applyFont="1" applyFill="1" applyBorder="1" applyAlignment="1">
      <alignment horizontal="center" vertical="top"/>
    </xf>
    <xf numFmtId="0" fontId="3" fillId="0" borderId="13" xfId="0" applyFont="1" applyBorder="1" applyAlignment="1">
      <alignment vertical="top"/>
    </xf>
    <xf numFmtId="3" fontId="0" fillId="0" borderId="0" xfId="0" applyNumberFormat="1" applyAlignment="1">
      <alignment/>
    </xf>
    <xf numFmtId="3" fontId="4" fillId="33" borderId="11" xfId="0" applyNumberFormat="1" applyFont="1" applyFill="1" applyBorder="1" applyAlignment="1">
      <alignment horizontal="center" vertical="top"/>
    </xf>
    <xf numFmtId="0" fontId="4" fillId="33" borderId="1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14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15" fillId="33" borderId="10" xfId="0" applyFont="1" applyFill="1" applyBorder="1" applyAlignment="1">
      <alignment horizontal="center" wrapText="1"/>
    </xf>
    <xf numFmtId="0" fontId="16" fillId="33" borderId="10" xfId="0" applyFont="1" applyFill="1" applyBorder="1" applyAlignment="1">
      <alignment horizontal="center" wrapText="1"/>
    </xf>
    <xf numFmtId="0" fontId="15" fillId="33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5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/>
    </xf>
    <xf numFmtId="0" fontId="6" fillId="0" borderId="10" xfId="0" applyFont="1" applyFill="1" applyBorder="1" applyAlignment="1">
      <alignment horizontal="center" wrapText="1"/>
    </xf>
    <xf numFmtId="0" fontId="14" fillId="34" borderId="10" xfId="0" applyFont="1" applyFill="1" applyBorder="1" applyAlignment="1">
      <alignment horizontal="center" wrapText="1"/>
    </xf>
    <xf numFmtId="4" fontId="14" fillId="34" borderId="10" xfId="0" applyNumberFormat="1" applyFont="1" applyFill="1" applyBorder="1" applyAlignment="1">
      <alignment/>
    </xf>
    <xf numFmtId="0" fontId="15" fillId="33" borderId="11" xfId="0" applyFont="1" applyFill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vertical="top" wrapText="1"/>
    </xf>
    <xf numFmtId="3" fontId="14" fillId="0" borderId="10" xfId="0" applyNumberFormat="1" applyFont="1" applyBorder="1" applyAlignment="1">
      <alignment horizontal="center" wrapText="1"/>
    </xf>
    <xf numFmtId="0" fontId="15" fillId="33" borderId="11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4" fontId="3" fillId="34" borderId="10" xfId="0" applyNumberFormat="1" applyFont="1" applyFill="1" applyBorder="1" applyAlignment="1">
      <alignment/>
    </xf>
    <xf numFmtId="0" fontId="14" fillId="0" borderId="10" xfId="0" applyFont="1" applyBorder="1" applyAlignment="1">
      <alignment horizontal="center" wrapText="1"/>
    </xf>
    <xf numFmtId="4" fontId="15" fillId="34" borderId="10" xfId="0" applyNumberFormat="1" applyFont="1" applyFill="1" applyBorder="1" applyAlignment="1">
      <alignment/>
    </xf>
    <xf numFmtId="0" fontId="14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14" fillId="34" borderId="10" xfId="0" applyFont="1" applyFill="1" applyBorder="1" applyAlignment="1">
      <alignment horizontal="center" vertical="top" wrapText="1"/>
    </xf>
    <xf numFmtId="4" fontId="14" fillId="34" borderId="10" xfId="0" applyNumberFormat="1" applyFont="1" applyFill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 horizontal="center" vertical="top" wrapText="1"/>
    </xf>
    <xf numFmtId="2" fontId="6" fillId="34" borderId="10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3" fillId="34" borderId="12" xfId="0" applyFont="1" applyFill="1" applyBorder="1" applyAlignment="1">
      <alignment horizontal="center" vertical="top" wrapText="1"/>
    </xf>
    <xf numFmtId="4" fontId="3" fillId="34" borderId="10" xfId="0" applyNumberFormat="1" applyFont="1" applyFill="1" applyBorder="1" applyAlignment="1">
      <alignment vertical="top"/>
    </xf>
    <xf numFmtId="4" fontId="4" fillId="34" borderId="10" xfId="0" applyNumberFormat="1" applyFont="1" applyFill="1" applyBorder="1" applyAlignment="1">
      <alignment vertical="top"/>
    </xf>
    <xf numFmtId="0" fontId="3" fillId="0" borderId="12" xfId="0" applyFont="1" applyBorder="1" applyAlignment="1">
      <alignment horizontal="center" wrapText="1"/>
    </xf>
    <xf numFmtId="3" fontId="4" fillId="0" borderId="15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center" wrapText="1"/>
    </xf>
    <xf numFmtId="4" fontId="4" fillId="34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 horizontal="center" vertical="top" wrapText="1"/>
    </xf>
    <xf numFmtId="0" fontId="50" fillId="0" borderId="0" xfId="0" applyFont="1" applyAlignment="1">
      <alignment/>
    </xf>
    <xf numFmtId="4" fontId="14" fillId="35" borderId="10" xfId="0" applyNumberFormat="1" applyFont="1" applyFill="1" applyBorder="1" applyAlignment="1" quotePrefix="1">
      <alignment horizontal="center"/>
    </xf>
    <xf numFmtId="4" fontId="14" fillId="35" borderId="10" xfId="0" applyNumberFormat="1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 vertical="top"/>
    </xf>
    <xf numFmtId="4" fontId="14" fillId="35" borderId="0" xfId="0" applyNumberFormat="1" applyFont="1" applyFill="1" applyBorder="1" applyAlignment="1" quotePrefix="1">
      <alignment horizontal="center"/>
    </xf>
    <xf numFmtId="0" fontId="14" fillId="35" borderId="10" xfId="0" applyFont="1" applyFill="1" applyBorder="1" applyAlignment="1">
      <alignment wrapText="1"/>
    </xf>
    <xf numFmtId="1" fontId="14" fillId="35" borderId="10" xfId="0" applyNumberFormat="1" applyFont="1" applyFill="1" applyBorder="1" applyAlignment="1">
      <alignment horizontal="center" wrapText="1"/>
    </xf>
    <xf numFmtId="3" fontId="14" fillId="35" borderId="10" xfId="0" applyNumberFormat="1" applyFont="1" applyFill="1" applyBorder="1" applyAlignment="1">
      <alignment horizontal="center" wrapText="1"/>
    </xf>
    <xf numFmtId="0" fontId="7" fillId="0" borderId="0" xfId="0" applyFont="1" applyAlignment="1">
      <alignment wrapText="1"/>
    </xf>
    <xf numFmtId="0" fontId="0" fillId="0" borderId="0" xfId="0" applyAlignment="1">
      <alignment/>
    </xf>
    <xf numFmtId="0" fontId="9" fillId="33" borderId="0" xfId="0" applyFont="1" applyFill="1" applyAlignment="1">
      <alignment horizontal="center"/>
    </xf>
    <xf numFmtId="0" fontId="14" fillId="0" borderId="10" xfId="0" applyFont="1" applyBorder="1" applyAlignment="1">
      <alignment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14" fillId="0" borderId="13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8" fillId="33" borderId="0" xfId="0" applyFont="1" applyFill="1" applyAlignment="1">
      <alignment horizontal="center"/>
    </xf>
    <xf numFmtId="0" fontId="3" fillId="0" borderId="13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0" xfId="0" applyFont="1" applyBorder="1" applyAlignment="1">
      <alignment horizontal="left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A35" sqref="A35:O35"/>
    </sheetView>
  </sheetViews>
  <sheetFormatPr defaultColWidth="9.140625" defaultRowHeight="15"/>
  <cols>
    <col min="1" max="1" width="3.28125" style="0" customWidth="1"/>
    <col min="2" max="2" width="13.57421875" style="0" customWidth="1"/>
    <col min="3" max="3" width="6.57421875" style="0" customWidth="1"/>
    <col min="4" max="4" width="5.28125" style="0" customWidth="1"/>
    <col min="5" max="5" width="8.00390625" style="0" customWidth="1"/>
    <col min="6" max="6" width="6.140625" style="0" customWidth="1"/>
    <col min="8" max="8" width="12.7109375" style="0" customWidth="1"/>
    <col min="9" max="9" width="7.140625" style="0" customWidth="1"/>
    <col min="11" max="11" width="6.57421875" style="0" customWidth="1"/>
  </cols>
  <sheetData>
    <row r="1" spans="1:13" ht="16.5">
      <c r="A1" s="2" t="s">
        <v>0</v>
      </c>
      <c r="B1" s="1"/>
      <c r="C1" s="2"/>
      <c r="D1" s="2"/>
      <c r="E1" s="2"/>
      <c r="F1" s="2"/>
      <c r="G1" s="2"/>
      <c r="H1" s="2"/>
      <c r="I1" s="2" t="s">
        <v>35</v>
      </c>
      <c r="J1" s="2"/>
      <c r="K1" s="2"/>
      <c r="L1" s="2"/>
      <c r="M1" s="2"/>
    </row>
    <row r="2" spans="1:15" ht="15.75">
      <c r="A2" s="4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>
      <c r="A3" s="88" t="s">
        <v>98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</row>
    <row r="4" spans="1:15" ht="1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5" ht="89.25">
      <c r="A5" s="41" t="s">
        <v>1</v>
      </c>
      <c r="B5" s="41" t="s">
        <v>2</v>
      </c>
      <c r="C5" s="41" t="s">
        <v>3</v>
      </c>
      <c r="D5" s="42" t="s">
        <v>4</v>
      </c>
      <c r="E5" s="41" t="s">
        <v>94</v>
      </c>
      <c r="F5" s="41" t="s">
        <v>5</v>
      </c>
      <c r="G5" s="41" t="s">
        <v>6</v>
      </c>
      <c r="H5" s="41" t="s">
        <v>93</v>
      </c>
      <c r="I5" s="41" t="s">
        <v>7</v>
      </c>
      <c r="J5" s="41" t="s">
        <v>91</v>
      </c>
      <c r="K5" s="41" t="s">
        <v>8</v>
      </c>
      <c r="L5" s="41" t="s">
        <v>9</v>
      </c>
      <c r="M5" s="41" t="s">
        <v>10</v>
      </c>
      <c r="N5" s="41" t="s">
        <v>11</v>
      </c>
      <c r="O5" s="41" t="s">
        <v>12</v>
      </c>
    </row>
    <row r="6" spans="1:15" ht="15">
      <c r="A6" s="51">
        <v>1</v>
      </c>
      <c r="B6" s="55">
        <v>2</v>
      </c>
      <c r="C6" s="51">
        <v>3</v>
      </c>
      <c r="D6" s="51">
        <v>4</v>
      </c>
      <c r="E6" s="51">
        <v>5</v>
      </c>
      <c r="F6" s="51">
        <v>6</v>
      </c>
      <c r="G6" s="51" t="s">
        <v>13</v>
      </c>
      <c r="H6" s="51">
        <v>8</v>
      </c>
      <c r="I6" s="51">
        <v>9</v>
      </c>
      <c r="J6" s="51">
        <v>10</v>
      </c>
      <c r="K6" s="51">
        <v>11</v>
      </c>
      <c r="L6" s="51" t="s">
        <v>14</v>
      </c>
      <c r="M6" s="51" t="s">
        <v>15</v>
      </c>
      <c r="N6" s="51" t="s">
        <v>16</v>
      </c>
      <c r="O6" s="51" t="s">
        <v>17</v>
      </c>
    </row>
    <row r="7" spans="1:15" ht="25.5">
      <c r="A7" s="47" t="s">
        <v>36</v>
      </c>
      <c r="B7" s="39" t="s">
        <v>54</v>
      </c>
      <c r="C7" s="54">
        <v>840</v>
      </c>
      <c r="D7" s="58" t="s">
        <v>19</v>
      </c>
      <c r="E7" s="49"/>
      <c r="F7" s="50">
        <f>E7*0.085</f>
        <v>0</v>
      </c>
      <c r="G7" s="50">
        <f>+E7+F7</f>
        <v>0</v>
      </c>
      <c r="H7" s="79" t="s">
        <v>20</v>
      </c>
      <c r="I7" s="80" t="s">
        <v>95</v>
      </c>
      <c r="J7" s="50">
        <f aca="true" t="shared" si="0" ref="J7:J12">+E7</f>
        <v>0</v>
      </c>
      <c r="K7" s="50">
        <f>J7*0.085</f>
        <v>0</v>
      </c>
      <c r="L7" s="50">
        <f>+J7+K7</f>
        <v>0</v>
      </c>
      <c r="M7" s="50">
        <f>+J7*C7</f>
        <v>0</v>
      </c>
      <c r="N7" s="50">
        <f>+M7*0.085</f>
        <v>0</v>
      </c>
      <c r="O7" s="50">
        <f>+M7+N7</f>
        <v>0</v>
      </c>
    </row>
    <row r="8" spans="1:15" ht="15">
      <c r="A8" s="47" t="s">
        <v>37</v>
      </c>
      <c r="B8" s="47" t="s">
        <v>59</v>
      </c>
      <c r="C8" s="54">
        <v>380</v>
      </c>
      <c r="D8" s="58" t="s">
        <v>19</v>
      </c>
      <c r="E8" s="50"/>
      <c r="F8" s="50">
        <f aca="true" t="shared" si="1" ref="F8:F23">E8*0.085</f>
        <v>0</v>
      </c>
      <c r="G8" s="50">
        <f aca="true" t="shared" si="2" ref="G8:G23">+E8+F8</f>
        <v>0</v>
      </c>
      <c r="H8" s="79" t="s">
        <v>20</v>
      </c>
      <c r="I8" s="80" t="s">
        <v>95</v>
      </c>
      <c r="J8" s="50">
        <f t="shared" si="0"/>
        <v>0</v>
      </c>
      <c r="K8" s="50">
        <f aca="true" t="shared" si="3" ref="K8:K23">J8*0.085</f>
        <v>0</v>
      </c>
      <c r="L8" s="50">
        <f aca="true" t="shared" si="4" ref="L8:L23">+J8+K8</f>
        <v>0</v>
      </c>
      <c r="M8" s="50">
        <f aca="true" t="shared" si="5" ref="M8:M23">+J8*C8</f>
        <v>0</v>
      </c>
      <c r="N8" s="50">
        <f aca="true" t="shared" si="6" ref="N8:N24">+M8*0.085</f>
        <v>0</v>
      </c>
      <c r="O8" s="50">
        <f aca="true" t="shared" si="7" ref="O8:O24">+M8+N8</f>
        <v>0</v>
      </c>
    </row>
    <row r="9" spans="1:15" ht="15">
      <c r="A9" s="47" t="s">
        <v>39</v>
      </c>
      <c r="B9" s="39" t="s">
        <v>55</v>
      </c>
      <c r="C9" s="54">
        <v>1800</v>
      </c>
      <c r="D9" s="58" t="s">
        <v>19</v>
      </c>
      <c r="E9" s="49"/>
      <c r="F9" s="50">
        <f t="shared" si="1"/>
        <v>0</v>
      </c>
      <c r="G9" s="50">
        <f t="shared" si="2"/>
        <v>0</v>
      </c>
      <c r="H9" s="79" t="s">
        <v>20</v>
      </c>
      <c r="I9" s="80" t="s">
        <v>95</v>
      </c>
      <c r="J9" s="50">
        <f t="shared" si="0"/>
        <v>0</v>
      </c>
      <c r="K9" s="50">
        <f t="shared" si="3"/>
        <v>0</v>
      </c>
      <c r="L9" s="50">
        <f t="shared" si="4"/>
        <v>0</v>
      </c>
      <c r="M9" s="50">
        <f t="shared" si="5"/>
        <v>0</v>
      </c>
      <c r="N9" s="50">
        <f t="shared" si="6"/>
        <v>0</v>
      </c>
      <c r="O9" s="50">
        <f t="shared" si="7"/>
        <v>0</v>
      </c>
    </row>
    <row r="10" spans="1:15" ht="15">
      <c r="A10" s="47" t="s">
        <v>40</v>
      </c>
      <c r="B10" s="39" t="s">
        <v>56</v>
      </c>
      <c r="C10" s="54">
        <v>400</v>
      </c>
      <c r="D10" s="58" t="s">
        <v>19</v>
      </c>
      <c r="E10" s="49"/>
      <c r="F10" s="50">
        <f t="shared" si="1"/>
        <v>0</v>
      </c>
      <c r="G10" s="50">
        <f t="shared" si="2"/>
        <v>0</v>
      </c>
      <c r="H10" s="79" t="s">
        <v>20</v>
      </c>
      <c r="I10" s="80" t="s">
        <v>95</v>
      </c>
      <c r="J10" s="50">
        <f t="shared" si="0"/>
        <v>0</v>
      </c>
      <c r="K10" s="50">
        <f t="shared" si="3"/>
        <v>0</v>
      </c>
      <c r="L10" s="50">
        <f t="shared" si="4"/>
        <v>0</v>
      </c>
      <c r="M10" s="50">
        <f t="shared" si="5"/>
        <v>0</v>
      </c>
      <c r="N10" s="50">
        <f t="shared" si="6"/>
        <v>0</v>
      </c>
      <c r="O10" s="50">
        <f t="shared" si="7"/>
        <v>0</v>
      </c>
    </row>
    <row r="11" spans="1:15" ht="15">
      <c r="A11" s="47" t="s">
        <v>41</v>
      </c>
      <c r="B11" s="39" t="s">
        <v>57</v>
      </c>
      <c r="C11" s="54">
        <v>520</v>
      </c>
      <c r="D11" s="58" t="s">
        <v>19</v>
      </c>
      <c r="E11" s="49"/>
      <c r="F11" s="50">
        <f t="shared" si="1"/>
        <v>0</v>
      </c>
      <c r="G11" s="50">
        <f t="shared" si="2"/>
        <v>0</v>
      </c>
      <c r="H11" s="79" t="s">
        <v>20</v>
      </c>
      <c r="I11" s="80" t="s">
        <v>95</v>
      </c>
      <c r="J11" s="50">
        <f t="shared" si="0"/>
        <v>0</v>
      </c>
      <c r="K11" s="50">
        <f t="shared" si="3"/>
        <v>0</v>
      </c>
      <c r="L11" s="50">
        <f t="shared" si="4"/>
        <v>0</v>
      </c>
      <c r="M11" s="50">
        <f t="shared" si="5"/>
        <v>0</v>
      </c>
      <c r="N11" s="50">
        <f t="shared" si="6"/>
        <v>0</v>
      </c>
      <c r="O11" s="50">
        <f t="shared" si="7"/>
        <v>0</v>
      </c>
    </row>
    <row r="12" spans="1:15" ht="25.5">
      <c r="A12" s="47" t="s">
        <v>42</v>
      </c>
      <c r="B12" s="39" t="s">
        <v>58</v>
      </c>
      <c r="C12" s="54">
        <v>170</v>
      </c>
      <c r="D12" s="58" t="s">
        <v>19</v>
      </c>
      <c r="E12" s="49"/>
      <c r="F12" s="50">
        <f t="shared" si="1"/>
        <v>0</v>
      </c>
      <c r="G12" s="50">
        <f t="shared" si="2"/>
        <v>0</v>
      </c>
      <c r="H12" s="79" t="s">
        <v>20</v>
      </c>
      <c r="I12" s="80" t="s">
        <v>95</v>
      </c>
      <c r="J12" s="50">
        <f t="shared" si="0"/>
        <v>0</v>
      </c>
      <c r="K12" s="50">
        <f t="shared" si="3"/>
        <v>0</v>
      </c>
      <c r="L12" s="50">
        <f t="shared" si="4"/>
        <v>0</v>
      </c>
      <c r="M12" s="50">
        <f t="shared" si="5"/>
        <v>0</v>
      </c>
      <c r="N12" s="50">
        <f t="shared" si="6"/>
        <v>0</v>
      </c>
      <c r="O12" s="50">
        <f t="shared" si="7"/>
        <v>0</v>
      </c>
    </row>
    <row r="13" spans="1:15" ht="15">
      <c r="A13" s="47" t="s">
        <v>43</v>
      </c>
      <c r="B13" s="39" t="s">
        <v>60</v>
      </c>
      <c r="C13" s="54">
        <v>400</v>
      </c>
      <c r="D13" s="58" t="s">
        <v>19</v>
      </c>
      <c r="E13" s="49"/>
      <c r="F13" s="50">
        <f t="shared" si="1"/>
        <v>0</v>
      </c>
      <c r="G13" s="50">
        <f t="shared" si="2"/>
        <v>0</v>
      </c>
      <c r="H13" s="50"/>
      <c r="I13" s="50"/>
      <c r="J13" s="50"/>
      <c r="K13" s="50">
        <f t="shared" si="3"/>
        <v>0</v>
      </c>
      <c r="L13" s="50">
        <f t="shared" si="4"/>
        <v>0</v>
      </c>
      <c r="M13" s="50">
        <f t="shared" si="5"/>
        <v>0</v>
      </c>
      <c r="N13" s="50">
        <f t="shared" si="6"/>
        <v>0</v>
      </c>
      <c r="O13" s="50">
        <f t="shared" si="7"/>
        <v>0</v>
      </c>
    </row>
    <row r="14" spans="1:15" ht="25.5">
      <c r="A14" s="47" t="s">
        <v>44</v>
      </c>
      <c r="B14" s="39" t="s">
        <v>61</v>
      </c>
      <c r="C14" s="54">
        <v>500</v>
      </c>
      <c r="D14" s="58" t="s">
        <v>19</v>
      </c>
      <c r="E14" s="49"/>
      <c r="F14" s="50">
        <f t="shared" si="1"/>
        <v>0</v>
      </c>
      <c r="G14" s="50">
        <f t="shared" si="2"/>
        <v>0</v>
      </c>
      <c r="H14" s="50"/>
      <c r="I14" s="50"/>
      <c r="J14" s="50"/>
      <c r="K14" s="50">
        <f t="shared" si="3"/>
        <v>0</v>
      </c>
      <c r="L14" s="50">
        <f t="shared" si="4"/>
        <v>0</v>
      </c>
      <c r="M14" s="50">
        <f t="shared" si="5"/>
        <v>0</v>
      </c>
      <c r="N14" s="50">
        <f t="shared" si="6"/>
        <v>0</v>
      </c>
      <c r="O14" s="50">
        <f t="shared" si="7"/>
        <v>0</v>
      </c>
    </row>
    <row r="15" spans="1:15" ht="15">
      <c r="A15" s="47" t="s">
        <v>45</v>
      </c>
      <c r="B15" s="39" t="s">
        <v>62</v>
      </c>
      <c r="C15" s="54">
        <v>100</v>
      </c>
      <c r="D15" s="58" t="s">
        <v>19</v>
      </c>
      <c r="E15" s="49"/>
      <c r="F15" s="50">
        <f t="shared" si="1"/>
        <v>0</v>
      </c>
      <c r="G15" s="50">
        <f t="shared" si="2"/>
        <v>0</v>
      </c>
      <c r="H15" s="50"/>
      <c r="I15" s="50"/>
      <c r="J15" s="50"/>
      <c r="K15" s="50">
        <f t="shared" si="3"/>
        <v>0</v>
      </c>
      <c r="L15" s="50">
        <f t="shared" si="4"/>
        <v>0</v>
      </c>
      <c r="M15" s="50">
        <f t="shared" si="5"/>
        <v>0</v>
      </c>
      <c r="N15" s="50">
        <f t="shared" si="6"/>
        <v>0</v>
      </c>
      <c r="O15" s="50">
        <f t="shared" si="7"/>
        <v>0</v>
      </c>
    </row>
    <row r="16" spans="1:15" ht="15">
      <c r="A16" s="47" t="s">
        <v>46</v>
      </c>
      <c r="B16" s="39" t="s">
        <v>63</v>
      </c>
      <c r="C16" s="54">
        <v>200</v>
      </c>
      <c r="D16" s="58" t="s">
        <v>19</v>
      </c>
      <c r="E16" s="49"/>
      <c r="F16" s="50">
        <f t="shared" si="1"/>
        <v>0</v>
      </c>
      <c r="G16" s="50">
        <f t="shared" si="2"/>
        <v>0</v>
      </c>
      <c r="H16" s="50"/>
      <c r="I16" s="50"/>
      <c r="J16" s="50"/>
      <c r="K16" s="50">
        <f t="shared" si="3"/>
        <v>0</v>
      </c>
      <c r="L16" s="50">
        <f t="shared" si="4"/>
        <v>0</v>
      </c>
      <c r="M16" s="50">
        <f t="shared" si="5"/>
        <v>0</v>
      </c>
      <c r="N16" s="50">
        <f t="shared" si="6"/>
        <v>0</v>
      </c>
      <c r="O16" s="50">
        <f t="shared" si="7"/>
        <v>0</v>
      </c>
    </row>
    <row r="17" spans="1:15" ht="25.5">
      <c r="A17" s="47" t="s">
        <v>47</v>
      </c>
      <c r="B17" s="83" t="s">
        <v>83</v>
      </c>
      <c r="C17" s="84">
        <v>10</v>
      </c>
      <c r="D17" s="48" t="s">
        <v>19</v>
      </c>
      <c r="E17" s="49"/>
      <c r="F17" s="50">
        <f t="shared" si="1"/>
        <v>0</v>
      </c>
      <c r="G17" s="50">
        <f t="shared" si="2"/>
        <v>0</v>
      </c>
      <c r="H17" s="50"/>
      <c r="I17" s="50"/>
      <c r="J17" s="50"/>
      <c r="K17" s="50">
        <f t="shared" si="3"/>
        <v>0</v>
      </c>
      <c r="L17" s="50">
        <f t="shared" si="4"/>
        <v>0</v>
      </c>
      <c r="M17" s="50">
        <f t="shared" si="5"/>
        <v>0</v>
      </c>
      <c r="N17" s="50">
        <f t="shared" si="6"/>
        <v>0</v>
      </c>
      <c r="O17" s="50">
        <f t="shared" si="7"/>
        <v>0</v>
      </c>
    </row>
    <row r="18" spans="1:15" ht="51">
      <c r="A18" s="47" t="s">
        <v>48</v>
      </c>
      <c r="B18" s="83" t="s">
        <v>97</v>
      </c>
      <c r="C18" s="85">
        <v>100</v>
      </c>
      <c r="D18" s="48" t="s">
        <v>19</v>
      </c>
      <c r="E18" s="49"/>
      <c r="F18" s="50">
        <f t="shared" si="1"/>
        <v>0</v>
      </c>
      <c r="G18" s="50">
        <f t="shared" si="2"/>
        <v>0</v>
      </c>
      <c r="H18" s="50"/>
      <c r="I18" s="50"/>
      <c r="J18" s="50"/>
      <c r="K18" s="50">
        <f t="shared" si="3"/>
        <v>0</v>
      </c>
      <c r="L18" s="50">
        <f t="shared" si="4"/>
        <v>0</v>
      </c>
      <c r="M18" s="50">
        <f t="shared" si="5"/>
        <v>0</v>
      </c>
      <c r="N18" s="50">
        <f t="shared" si="6"/>
        <v>0</v>
      </c>
      <c r="O18" s="50">
        <f t="shared" si="7"/>
        <v>0</v>
      </c>
    </row>
    <row r="19" spans="1:15" ht="27" customHeight="1">
      <c r="A19" s="47" t="s">
        <v>49</v>
      </c>
      <c r="B19" s="83" t="s">
        <v>96</v>
      </c>
      <c r="C19" s="85">
        <v>100</v>
      </c>
      <c r="D19" s="48" t="s">
        <v>19</v>
      </c>
      <c r="E19" s="49"/>
      <c r="F19" s="50">
        <f t="shared" si="1"/>
        <v>0</v>
      </c>
      <c r="G19" s="50">
        <f t="shared" si="2"/>
        <v>0</v>
      </c>
      <c r="H19" s="50"/>
      <c r="I19" s="50"/>
      <c r="J19" s="50"/>
      <c r="K19" s="50">
        <f t="shared" si="3"/>
        <v>0</v>
      </c>
      <c r="L19" s="50">
        <f t="shared" si="4"/>
        <v>0</v>
      </c>
      <c r="M19" s="50">
        <f t="shared" si="5"/>
        <v>0</v>
      </c>
      <c r="N19" s="50">
        <f t="shared" si="6"/>
        <v>0</v>
      </c>
      <c r="O19" s="50">
        <f t="shared" si="7"/>
        <v>0</v>
      </c>
    </row>
    <row r="20" spans="1:15" ht="15">
      <c r="A20" s="47" t="s">
        <v>50</v>
      </c>
      <c r="B20" s="39" t="s">
        <v>64</v>
      </c>
      <c r="C20" s="54">
        <v>100</v>
      </c>
      <c r="D20" s="58" t="s">
        <v>19</v>
      </c>
      <c r="E20" s="49"/>
      <c r="F20" s="50">
        <f t="shared" si="1"/>
        <v>0</v>
      </c>
      <c r="G20" s="50">
        <f t="shared" si="2"/>
        <v>0</v>
      </c>
      <c r="H20" s="50"/>
      <c r="I20" s="50"/>
      <c r="J20" s="50"/>
      <c r="K20" s="50">
        <f t="shared" si="3"/>
        <v>0</v>
      </c>
      <c r="L20" s="50">
        <f t="shared" si="4"/>
        <v>0</v>
      </c>
      <c r="M20" s="50">
        <f t="shared" si="5"/>
        <v>0</v>
      </c>
      <c r="N20" s="50">
        <f t="shared" si="6"/>
        <v>0</v>
      </c>
      <c r="O20" s="50">
        <f t="shared" si="7"/>
        <v>0</v>
      </c>
    </row>
    <row r="21" spans="1:15" ht="15">
      <c r="A21" s="47" t="s">
        <v>51</v>
      </c>
      <c r="B21" s="39" t="s">
        <v>65</v>
      </c>
      <c r="C21" s="54">
        <v>150</v>
      </c>
      <c r="D21" s="58" t="s">
        <v>19</v>
      </c>
      <c r="E21" s="49"/>
      <c r="F21" s="50">
        <f t="shared" si="1"/>
        <v>0</v>
      </c>
      <c r="G21" s="50">
        <f t="shared" si="2"/>
        <v>0</v>
      </c>
      <c r="H21" s="50"/>
      <c r="I21" s="50"/>
      <c r="J21" s="50"/>
      <c r="K21" s="50">
        <f t="shared" si="3"/>
        <v>0</v>
      </c>
      <c r="L21" s="50">
        <f t="shared" si="4"/>
        <v>0</v>
      </c>
      <c r="M21" s="50">
        <f t="shared" si="5"/>
        <v>0</v>
      </c>
      <c r="N21" s="50">
        <f t="shared" si="6"/>
        <v>0</v>
      </c>
      <c r="O21" s="50">
        <f t="shared" si="7"/>
        <v>0</v>
      </c>
    </row>
    <row r="22" spans="1:15" ht="25.5">
      <c r="A22" s="47" t="s">
        <v>52</v>
      </c>
      <c r="B22" s="39" t="s">
        <v>66</v>
      </c>
      <c r="C22" s="54">
        <v>100</v>
      </c>
      <c r="D22" s="58" t="s">
        <v>19</v>
      </c>
      <c r="E22" s="50"/>
      <c r="F22" s="50">
        <f t="shared" si="1"/>
        <v>0</v>
      </c>
      <c r="G22" s="50">
        <f t="shared" si="2"/>
        <v>0</v>
      </c>
      <c r="H22" s="50"/>
      <c r="I22" s="50"/>
      <c r="J22" s="50"/>
      <c r="K22" s="50">
        <f t="shared" si="3"/>
        <v>0</v>
      </c>
      <c r="L22" s="50">
        <f t="shared" si="4"/>
        <v>0</v>
      </c>
      <c r="M22" s="50">
        <f t="shared" si="5"/>
        <v>0</v>
      </c>
      <c r="N22" s="50">
        <f t="shared" si="6"/>
        <v>0</v>
      </c>
      <c r="O22" s="50">
        <f t="shared" si="7"/>
        <v>0</v>
      </c>
    </row>
    <row r="23" spans="1:15" ht="25.5">
      <c r="A23" s="47" t="s">
        <v>53</v>
      </c>
      <c r="B23" s="39" t="s">
        <v>68</v>
      </c>
      <c r="C23" s="54">
        <v>80</v>
      </c>
      <c r="D23" s="58" t="s">
        <v>19</v>
      </c>
      <c r="E23" s="50"/>
      <c r="F23" s="50">
        <f t="shared" si="1"/>
        <v>0</v>
      </c>
      <c r="G23" s="50">
        <f t="shared" si="2"/>
        <v>0</v>
      </c>
      <c r="H23" s="50"/>
      <c r="I23" s="50"/>
      <c r="J23" s="50"/>
      <c r="K23" s="50">
        <f t="shared" si="3"/>
        <v>0</v>
      </c>
      <c r="L23" s="50">
        <f t="shared" si="4"/>
        <v>0</v>
      </c>
      <c r="M23" s="50">
        <f t="shared" si="5"/>
        <v>0</v>
      </c>
      <c r="N23" s="50">
        <f t="shared" si="6"/>
        <v>0</v>
      </c>
      <c r="O23" s="50">
        <f t="shared" si="7"/>
        <v>0</v>
      </c>
    </row>
    <row r="24" spans="1:15" ht="15">
      <c r="A24" s="89" t="s">
        <v>18</v>
      </c>
      <c r="B24" s="89"/>
      <c r="C24" s="45" t="s">
        <v>20</v>
      </c>
      <c r="D24" s="45" t="s">
        <v>20</v>
      </c>
      <c r="E24" s="45" t="s">
        <v>20</v>
      </c>
      <c r="F24" s="45" t="s">
        <v>20</v>
      </c>
      <c r="G24" s="45" t="s">
        <v>20</v>
      </c>
      <c r="H24" s="45" t="s">
        <v>20</v>
      </c>
      <c r="I24" s="45" t="s">
        <v>20</v>
      </c>
      <c r="J24" s="45" t="s">
        <v>20</v>
      </c>
      <c r="K24" s="45" t="s">
        <v>20</v>
      </c>
      <c r="L24" s="45" t="s">
        <v>20</v>
      </c>
      <c r="M24" s="59">
        <f>SUM(M7:M23)</f>
        <v>0</v>
      </c>
      <c r="N24" s="59">
        <f t="shared" si="6"/>
        <v>0</v>
      </c>
      <c r="O24" s="59">
        <f t="shared" si="7"/>
        <v>0</v>
      </c>
    </row>
    <row r="25" spans="1:15" ht="15.75">
      <c r="A25" s="23"/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5"/>
      <c r="N25" s="25"/>
      <c r="O25" s="25"/>
    </row>
    <row r="26" spans="1:14" ht="15">
      <c r="A26" s="90" t="s">
        <v>21</v>
      </c>
      <c r="B26" s="91"/>
      <c r="C26" s="11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4" ht="15">
      <c r="A27" s="13" t="s">
        <v>22</v>
      </c>
      <c r="B27" s="14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</row>
    <row r="28" spans="1:14" ht="15">
      <c r="A28" s="15" t="s">
        <v>23</v>
      </c>
      <c r="B28" s="16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</row>
    <row r="29" spans="1:14" ht="15">
      <c r="A29" s="15" t="s">
        <v>24</v>
      </c>
      <c r="B29" s="16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1:14" ht="15">
      <c r="A30" s="13" t="s">
        <v>86</v>
      </c>
      <c r="B30" s="14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</row>
    <row r="31" spans="1:15" ht="15" customHeight="1">
      <c r="A31" s="86" t="s">
        <v>87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7"/>
    </row>
    <row r="32" spans="1:15" ht="15" customHeight="1">
      <c r="A32" s="86" t="s">
        <v>25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</row>
    <row r="33" spans="1:14" ht="15" customHeight="1">
      <c r="A33" s="86" t="s">
        <v>99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</row>
    <row r="34" spans="1:15" ht="15" customHeight="1">
      <c r="A34" s="86" t="s">
        <v>67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</row>
    <row r="35" spans="1:15" ht="27" customHeight="1">
      <c r="A35" s="86" t="s">
        <v>89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</row>
    <row r="36" spans="1:15" ht="15" customHeight="1">
      <c r="A36" s="86" t="s">
        <v>26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</row>
    <row r="37" spans="1:15" ht="15" customHeight="1">
      <c r="A37" s="86" t="s">
        <v>27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</row>
    <row r="38" spans="1:15" ht="15" customHeight="1">
      <c r="A38" s="86" t="s">
        <v>28</v>
      </c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</row>
    <row r="39" spans="1:15" ht="15" customHeight="1">
      <c r="A39" s="86" t="s">
        <v>29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</row>
    <row r="40" spans="1:15" ht="15" customHeight="1">
      <c r="A40" s="86" t="s">
        <v>30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</row>
    <row r="41" spans="1:15" ht="15" customHeight="1">
      <c r="A41" s="92" t="s">
        <v>31</v>
      </c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</row>
    <row r="43" spans="1:12" ht="15">
      <c r="A43" s="86" t="s">
        <v>32</v>
      </c>
      <c r="B43" s="91"/>
      <c r="C43" s="17"/>
      <c r="D43" s="18"/>
      <c r="E43" s="18"/>
      <c r="F43" s="18"/>
      <c r="G43" s="18" t="s">
        <v>33</v>
      </c>
      <c r="H43" s="18"/>
      <c r="I43" s="18"/>
      <c r="J43" s="18"/>
      <c r="K43" s="18"/>
      <c r="L43" s="18" t="s">
        <v>34</v>
      </c>
    </row>
  </sheetData>
  <sheetProtection/>
  <mergeCells count="15">
    <mergeCell ref="A43:B43"/>
    <mergeCell ref="A32:O32"/>
    <mergeCell ref="A40:O40"/>
    <mergeCell ref="A41:O41"/>
    <mergeCell ref="A36:O36"/>
    <mergeCell ref="A37:O37"/>
    <mergeCell ref="A38:O38"/>
    <mergeCell ref="A34:O34"/>
    <mergeCell ref="A35:O35"/>
    <mergeCell ref="A39:O39"/>
    <mergeCell ref="A3:O3"/>
    <mergeCell ref="A33:N33"/>
    <mergeCell ref="A24:B24"/>
    <mergeCell ref="A26:B26"/>
    <mergeCell ref="A31:O3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3.421875" style="0" customWidth="1"/>
    <col min="2" max="2" width="19.00390625" style="0" customWidth="1"/>
    <col min="3" max="3" width="5.421875" style="0" customWidth="1"/>
    <col min="4" max="4" width="5.57421875" style="37" customWidth="1"/>
    <col min="5" max="5" width="7.140625" style="0" customWidth="1"/>
    <col min="6" max="6" width="6.57421875" style="0" customWidth="1"/>
  </cols>
  <sheetData>
    <row r="1" spans="1:13" ht="16.5">
      <c r="A1" s="2" t="s">
        <v>0</v>
      </c>
      <c r="B1" s="1"/>
      <c r="C1" s="2"/>
      <c r="D1" s="35"/>
      <c r="E1" s="2"/>
      <c r="F1" s="2"/>
      <c r="G1" s="2"/>
      <c r="H1" s="2"/>
      <c r="I1" s="2" t="s">
        <v>35</v>
      </c>
      <c r="J1" s="2"/>
      <c r="K1" s="2"/>
      <c r="L1" s="2"/>
      <c r="M1" s="2"/>
    </row>
    <row r="2" spans="1:15" ht="15.75">
      <c r="A2" s="4"/>
      <c r="B2" s="3"/>
      <c r="C2" s="4"/>
      <c r="D2" s="36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>
      <c r="A3" s="88" t="s">
        <v>101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</row>
    <row r="4" spans="1:15" ht="15">
      <c r="A4" s="22"/>
      <c r="B4" s="22"/>
      <c r="C4" s="22"/>
      <c r="D4" s="38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5" ht="89.25">
      <c r="A5" s="41" t="s">
        <v>1</v>
      </c>
      <c r="B5" s="41" t="s">
        <v>2</v>
      </c>
      <c r="C5" s="41" t="s">
        <v>3</v>
      </c>
      <c r="D5" s="42" t="s">
        <v>4</v>
      </c>
      <c r="E5" s="41" t="s">
        <v>90</v>
      </c>
      <c r="F5" s="41" t="s">
        <v>5</v>
      </c>
      <c r="G5" s="41" t="s">
        <v>6</v>
      </c>
      <c r="H5" s="41" t="s">
        <v>93</v>
      </c>
      <c r="I5" s="41" t="s">
        <v>7</v>
      </c>
      <c r="J5" s="41" t="s">
        <v>91</v>
      </c>
      <c r="K5" s="41" t="s">
        <v>8</v>
      </c>
      <c r="L5" s="41" t="s">
        <v>9</v>
      </c>
      <c r="M5" s="41" t="s">
        <v>10</v>
      </c>
      <c r="N5" s="41" t="s">
        <v>11</v>
      </c>
      <c r="O5" s="41" t="s">
        <v>12</v>
      </c>
    </row>
    <row r="6" spans="1:15" ht="15">
      <c r="A6" s="43">
        <v>1</v>
      </c>
      <c r="B6" s="41">
        <v>2</v>
      </c>
      <c r="C6" s="43">
        <v>3</v>
      </c>
      <c r="D6" s="44">
        <v>4</v>
      </c>
      <c r="E6" s="43">
        <v>5</v>
      </c>
      <c r="F6" s="43">
        <v>6</v>
      </c>
      <c r="G6" s="43" t="s">
        <v>13</v>
      </c>
      <c r="H6" s="43">
        <v>8</v>
      </c>
      <c r="I6" s="43">
        <v>9</v>
      </c>
      <c r="J6" s="43">
        <v>10</v>
      </c>
      <c r="K6" s="43">
        <v>11</v>
      </c>
      <c r="L6" s="43" t="s">
        <v>14</v>
      </c>
      <c r="M6" s="43" t="s">
        <v>15</v>
      </c>
      <c r="N6" s="43" t="s">
        <v>16</v>
      </c>
      <c r="O6" s="43" t="s">
        <v>17</v>
      </c>
    </row>
    <row r="7" spans="1:15" ht="15">
      <c r="A7" s="52" t="s">
        <v>36</v>
      </c>
      <c r="B7" s="53" t="s">
        <v>81</v>
      </c>
      <c r="C7" s="60">
        <v>400</v>
      </c>
      <c r="D7" s="61" t="s">
        <v>19</v>
      </c>
      <c r="E7" s="62"/>
      <c r="F7" s="63">
        <f>E7*0.085</f>
        <v>0</v>
      </c>
      <c r="G7" s="63">
        <f>+E7+F7</f>
        <v>0</v>
      </c>
      <c r="H7" s="79" t="s">
        <v>20</v>
      </c>
      <c r="I7" s="80" t="s">
        <v>95</v>
      </c>
      <c r="J7" s="63">
        <f>+E7</f>
        <v>0</v>
      </c>
      <c r="K7" s="63">
        <f>J7*0.085</f>
        <v>0</v>
      </c>
      <c r="L7" s="63">
        <f>+J7+K7</f>
        <v>0</v>
      </c>
      <c r="M7" s="63">
        <f>+J7*C7</f>
        <v>0</v>
      </c>
      <c r="N7" s="63">
        <f>+M7*0.085</f>
        <v>0</v>
      </c>
      <c r="O7" s="63">
        <f>+M7+N7</f>
        <v>0</v>
      </c>
    </row>
    <row r="8" spans="1:15" ht="15">
      <c r="A8" s="64" t="s">
        <v>37</v>
      </c>
      <c r="B8" s="65" t="s">
        <v>80</v>
      </c>
      <c r="C8" s="66">
        <v>150</v>
      </c>
      <c r="D8" s="61" t="s">
        <v>19</v>
      </c>
      <c r="E8" s="67"/>
      <c r="F8" s="63">
        <f>E8*0.085</f>
        <v>0</v>
      </c>
      <c r="G8" s="63">
        <f>+E8+F8</f>
        <v>0</v>
      </c>
      <c r="H8" s="79" t="s">
        <v>20</v>
      </c>
      <c r="I8" s="81" t="s">
        <v>95</v>
      </c>
      <c r="J8" s="63">
        <f>+E8</f>
        <v>0</v>
      </c>
      <c r="K8" s="63">
        <f>J8*0.085</f>
        <v>0</v>
      </c>
      <c r="L8" s="63">
        <f>+J8+K8</f>
        <v>0</v>
      </c>
      <c r="M8" s="63">
        <f>+J8*C8</f>
        <v>0</v>
      </c>
      <c r="N8" s="63">
        <f>+M8*0.085</f>
        <v>0</v>
      </c>
      <c r="O8" s="63">
        <f>+M8+N8</f>
        <v>0</v>
      </c>
    </row>
    <row r="9" spans="1:15" ht="25.5">
      <c r="A9" s="47" t="s">
        <v>38</v>
      </c>
      <c r="B9" s="39" t="s">
        <v>82</v>
      </c>
      <c r="C9" s="58">
        <v>300</v>
      </c>
      <c r="D9" s="68" t="s">
        <v>19</v>
      </c>
      <c r="E9" s="50"/>
      <c r="F9" s="50">
        <f>E9*0.085</f>
        <v>0</v>
      </c>
      <c r="G9" s="50">
        <f>+E9+F9</f>
        <v>0</v>
      </c>
      <c r="H9" s="79" t="s">
        <v>20</v>
      </c>
      <c r="I9" s="80" t="s">
        <v>95</v>
      </c>
      <c r="J9" s="63">
        <f>+E9</f>
        <v>0</v>
      </c>
      <c r="K9" s="50">
        <f>J9*0.085</f>
        <v>0</v>
      </c>
      <c r="L9" s="50">
        <f>+J9+K9</f>
        <v>0</v>
      </c>
      <c r="M9" s="50">
        <f>+J9*C9</f>
        <v>0</v>
      </c>
      <c r="N9" s="50">
        <f>+M9*0.085</f>
        <v>0</v>
      </c>
      <c r="O9" s="50">
        <f>+M9+N9</f>
        <v>0</v>
      </c>
    </row>
    <row r="10" spans="1:15" ht="15">
      <c r="A10" s="47" t="s">
        <v>39</v>
      </c>
      <c r="B10" s="39" t="s">
        <v>84</v>
      </c>
      <c r="C10" s="58">
        <v>200</v>
      </c>
      <c r="D10" s="68" t="s">
        <v>19</v>
      </c>
      <c r="E10" s="50"/>
      <c r="F10" s="50">
        <f>E10*0.085</f>
        <v>0</v>
      </c>
      <c r="G10" s="50">
        <f>+E10+F10</f>
        <v>0</v>
      </c>
      <c r="H10" s="79" t="s">
        <v>20</v>
      </c>
      <c r="I10" s="81" t="s">
        <v>95</v>
      </c>
      <c r="J10" s="63">
        <f>+E10</f>
        <v>0</v>
      </c>
      <c r="K10" s="50">
        <f>J10*0.085</f>
        <v>0</v>
      </c>
      <c r="L10" s="50">
        <f>+J10+K10</f>
        <v>0</v>
      </c>
      <c r="M10" s="50">
        <f>+J10*C10</f>
        <v>0</v>
      </c>
      <c r="N10" s="50">
        <f>+M10*0.085</f>
        <v>0</v>
      </c>
      <c r="O10" s="50">
        <f>+M10+N10</f>
        <v>0</v>
      </c>
    </row>
    <row r="11" spans="1:15" ht="15">
      <c r="A11" s="93" t="s">
        <v>18</v>
      </c>
      <c r="B11" s="94"/>
      <c r="C11" s="45" t="s">
        <v>20</v>
      </c>
      <c r="D11" s="46" t="s">
        <v>20</v>
      </c>
      <c r="E11" s="45" t="s">
        <v>20</v>
      </c>
      <c r="F11" s="45" t="s">
        <v>20</v>
      </c>
      <c r="G11" s="45" t="s">
        <v>20</v>
      </c>
      <c r="H11" s="79" t="s">
        <v>20</v>
      </c>
      <c r="I11" s="45" t="s">
        <v>20</v>
      </c>
      <c r="J11" s="45" t="s">
        <v>20</v>
      </c>
      <c r="K11" s="45" t="s">
        <v>20</v>
      </c>
      <c r="L11" s="45" t="s">
        <v>20</v>
      </c>
      <c r="M11" s="59">
        <f>SUM(M7:M10)</f>
        <v>0</v>
      </c>
      <c r="N11" s="59">
        <f>+M11*0.085</f>
        <v>0</v>
      </c>
      <c r="O11" s="59">
        <f>+M11+N11</f>
        <v>0</v>
      </c>
    </row>
    <row r="12" ht="15">
      <c r="H12" s="82"/>
    </row>
    <row r="13" spans="1:14" ht="15">
      <c r="A13" s="90" t="s">
        <v>21</v>
      </c>
      <c r="B13" s="91"/>
      <c r="C13" s="11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 ht="15">
      <c r="A14" s="13" t="s">
        <v>22</v>
      </c>
      <c r="B14" s="14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</row>
    <row r="15" spans="1:14" ht="15">
      <c r="A15" s="15" t="s">
        <v>23</v>
      </c>
      <c r="B15" s="16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1:14" ht="15">
      <c r="A16" s="15" t="s">
        <v>24</v>
      </c>
      <c r="B16" s="16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spans="1:14" ht="15">
      <c r="A17" s="13" t="s">
        <v>86</v>
      </c>
      <c r="B17" s="14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1:15" ht="15" customHeight="1">
      <c r="A18" s="86" t="s">
        <v>87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7"/>
    </row>
    <row r="19" spans="1:15" ht="15" customHeight="1">
      <c r="A19" s="86" t="s">
        <v>25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</row>
    <row r="20" spans="1:14" ht="15" customHeight="1">
      <c r="A20" s="86" t="s">
        <v>100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</row>
    <row r="21" spans="1:15" ht="15" customHeight="1">
      <c r="A21" s="86" t="s">
        <v>67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</row>
    <row r="22" spans="1:15" ht="24.75" customHeight="1">
      <c r="A22" s="86" t="s">
        <v>89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</row>
    <row r="23" spans="1:15" ht="15" customHeight="1">
      <c r="A23" s="86" t="s">
        <v>26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</row>
    <row r="24" spans="1:15" ht="15" customHeight="1">
      <c r="A24" s="86" t="s">
        <v>27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</row>
    <row r="25" spans="1:15" ht="15" customHeight="1">
      <c r="A25" s="86" t="s">
        <v>28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</row>
    <row r="26" spans="1:15" ht="15" customHeight="1">
      <c r="A26" s="86" t="s">
        <v>29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</row>
    <row r="27" spans="1:15" ht="15" customHeight="1">
      <c r="A27" s="86" t="s">
        <v>30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</row>
    <row r="28" spans="1:15" ht="15" customHeight="1">
      <c r="A28" s="92" t="s">
        <v>31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</row>
    <row r="30" spans="1:12" ht="15">
      <c r="A30" s="86" t="s">
        <v>32</v>
      </c>
      <c r="B30" s="91"/>
      <c r="C30" s="17"/>
      <c r="D30" s="18"/>
      <c r="E30" s="18"/>
      <c r="F30" s="18"/>
      <c r="G30" s="18" t="s">
        <v>33</v>
      </c>
      <c r="H30" s="18"/>
      <c r="I30" s="18"/>
      <c r="J30" s="18"/>
      <c r="K30" s="18"/>
      <c r="L30" s="18" t="s">
        <v>34</v>
      </c>
    </row>
  </sheetData>
  <sheetProtection/>
  <mergeCells count="15">
    <mergeCell ref="A26:O26"/>
    <mergeCell ref="A27:O27"/>
    <mergeCell ref="A28:O28"/>
    <mergeCell ref="A30:B30"/>
    <mergeCell ref="A22:O22"/>
    <mergeCell ref="A23:O23"/>
    <mergeCell ref="A24:O24"/>
    <mergeCell ref="A25:O25"/>
    <mergeCell ref="A3:O3"/>
    <mergeCell ref="A11:B11"/>
    <mergeCell ref="A18:O18"/>
    <mergeCell ref="A19:O19"/>
    <mergeCell ref="A20:N20"/>
    <mergeCell ref="A21:O21"/>
    <mergeCell ref="A13:B13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2.421875" style="0" customWidth="1"/>
    <col min="2" max="2" width="10.140625" style="0" customWidth="1"/>
    <col min="3" max="3" width="5.7109375" style="31" customWidth="1"/>
    <col min="4" max="4" width="4.28125" style="0" customWidth="1"/>
    <col min="5" max="5" width="7.00390625" style="0" customWidth="1"/>
    <col min="6" max="6" width="6.140625" style="0" customWidth="1"/>
    <col min="7" max="7" width="7.421875" style="0" customWidth="1"/>
    <col min="8" max="8" width="9.7109375" style="0" customWidth="1"/>
    <col min="9" max="9" width="6.7109375" style="0" customWidth="1"/>
    <col min="10" max="10" width="8.00390625" style="0" customWidth="1"/>
    <col min="11" max="11" width="7.140625" style="0" customWidth="1"/>
  </cols>
  <sheetData>
    <row r="1" spans="1:13" ht="16.5">
      <c r="A1" s="2" t="s">
        <v>0</v>
      </c>
      <c r="B1" s="1"/>
      <c r="C1" s="27"/>
      <c r="D1" s="2"/>
      <c r="E1" s="2"/>
      <c r="F1" s="2"/>
      <c r="G1" s="2"/>
      <c r="H1" s="2"/>
      <c r="I1" s="2" t="s">
        <v>35</v>
      </c>
      <c r="J1" s="2"/>
      <c r="K1" s="2"/>
      <c r="L1" s="2"/>
      <c r="M1" s="2"/>
    </row>
    <row r="2" spans="1:15" ht="15.75">
      <c r="A2" s="4"/>
      <c r="B2" s="3"/>
      <c r="C2" s="28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>
      <c r="A3" s="95" t="s">
        <v>102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</row>
    <row r="5" spans="1:15" ht="102">
      <c r="A5" s="41" t="s">
        <v>1</v>
      </c>
      <c r="B5" s="41" t="s">
        <v>2</v>
      </c>
      <c r="C5" s="41" t="s">
        <v>3</v>
      </c>
      <c r="D5" s="42" t="s">
        <v>4</v>
      </c>
      <c r="E5" s="41" t="s">
        <v>94</v>
      </c>
      <c r="F5" s="41" t="s">
        <v>5</v>
      </c>
      <c r="G5" s="41" t="s">
        <v>6</v>
      </c>
      <c r="H5" s="41" t="s">
        <v>93</v>
      </c>
      <c r="I5" s="41" t="s">
        <v>7</v>
      </c>
      <c r="J5" s="41" t="s">
        <v>91</v>
      </c>
      <c r="K5" s="41" t="s">
        <v>8</v>
      </c>
      <c r="L5" s="41" t="s">
        <v>9</v>
      </c>
      <c r="M5" s="41" t="s">
        <v>10</v>
      </c>
      <c r="N5" s="41" t="s">
        <v>11</v>
      </c>
      <c r="O5" s="41" t="s">
        <v>12</v>
      </c>
    </row>
    <row r="6" spans="1:15" ht="15.75">
      <c r="A6" s="10">
        <v>1</v>
      </c>
      <c r="B6" s="5">
        <v>2</v>
      </c>
      <c r="C6" s="29">
        <v>3</v>
      </c>
      <c r="D6" s="10">
        <v>4</v>
      </c>
      <c r="E6" s="26">
        <v>5</v>
      </c>
      <c r="F6" s="10">
        <v>6</v>
      </c>
      <c r="G6" s="10" t="s">
        <v>13</v>
      </c>
      <c r="H6" s="10">
        <v>8</v>
      </c>
      <c r="I6" s="10">
        <v>9</v>
      </c>
      <c r="J6" s="10">
        <v>10</v>
      </c>
      <c r="K6" s="10">
        <v>11</v>
      </c>
      <c r="L6" s="10" t="s">
        <v>14</v>
      </c>
      <c r="M6" s="10" t="s">
        <v>15</v>
      </c>
      <c r="N6" s="10" t="s">
        <v>16</v>
      </c>
      <c r="O6" s="10" t="s">
        <v>17</v>
      </c>
    </row>
    <row r="7" spans="1:15" ht="24">
      <c r="A7" s="30">
        <v>1</v>
      </c>
      <c r="B7" s="7" t="s">
        <v>85</v>
      </c>
      <c r="C7" s="9">
        <v>100</v>
      </c>
      <c r="D7" s="34" t="s">
        <v>69</v>
      </c>
      <c r="E7" s="69"/>
      <c r="F7" s="70">
        <f>E7*0.085</f>
        <v>0</v>
      </c>
      <c r="G7" s="70">
        <f>E7+F7</f>
        <v>0</v>
      </c>
      <c r="H7" s="70"/>
      <c r="I7" s="70"/>
      <c r="J7" s="70"/>
      <c r="K7" s="70">
        <f>J7*0.085</f>
        <v>0</v>
      </c>
      <c r="L7" s="70">
        <f>+J7+K7</f>
        <v>0</v>
      </c>
      <c r="M7" s="70">
        <f>J7*C7</f>
        <v>0</v>
      </c>
      <c r="N7" s="70">
        <f>M7*0.085</f>
        <v>0</v>
      </c>
      <c r="O7" s="70">
        <f>+M7+N7</f>
        <v>0</v>
      </c>
    </row>
    <row r="8" spans="1:15" ht="24">
      <c r="A8" s="30">
        <v>2</v>
      </c>
      <c r="B8" s="7" t="s">
        <v>70</v>
      </c>
      <c r="C8" s="77">
        <v>400</v>
      </c>
      <c r="D8" s="34" t="s">
        <v>69</v>
      </c>
      <c r="E8" s="69"/>
      <c r="F8" s="70">
        <f>E8*0.085</f>
        <v>0</v>
      </c>
      <c r="G8" s="70">
        <f>E8+F8</f>
        <v>0</v>
      </c>
      <c r="H8" s="70"/>
      <c r="I8" s="70"/>
      <c r="J8" s="70"/>
      <c r="K8" s="70">
        <f>J8*0.085</f>
        <v>0</v>
      </c>
      <c r="L8" s="70">
        <f>+J8+K8</f>
        <v>0</v>
      </c>
      <c r="M8" s="70">
        <f>J8*C8</f>
        <v>0</v>
      </c>
      <c r="N8" s="70">
        <f>M8*0.085</f>
        <v>0</v>
      </c>
      <c r="O8" s="70">
        <f>+M8+N8</f>
        <v>0</v>
      </c>
    </row>
    <row r="9" spans="1:15" ht="15">
      <c r="A9" s="30">
        <v>3</v>
      </c>
      <c r="B9" s="7" t="s">
        <v>71</v>
      </c>
      <c r="C9" s="77">
        <v>480</v>
      </c>
      <c r="D9" s="34" t="s">
        <v>69</v>
      </c>
      <c r="E9" s="69"/>
      <c r="F9" s="70">
        <f>E9*0.085</f>
        <v>0</v>
      </c>
      <c r="G9" s="70">
        <f>E9+F9</f>
        <v>0</v>
      </c>
      <c r="H9" s="70"/>
      <c r="I9" s="70"/>
      <c r="J9" s="70"/>
      <c r="K9" s="70">
        <f>J9*0.085</f>
        <v>0</v>
      </c>
      <c r="L9" s="70">
        <f>+J9+K9</f>
        <v>0</v>
      </c>
      <c r="M9" s="70">
        <f>J9*C9</f>
        <v>0</v>
      </c>
      <c r="N9" s="70">
        <f>M9*0.085</f>
        <v>0</v>
      </c>
      <c r="O9" s="70">
        <f>+M9+N9</f>
        <v>0</v>
      </c>
    </row>
    <row r="10" spans="1:15" ht="15">
      <c r="A10" s="30">
        <v>4</v>
      </c>
      <c r="B10" s="7" t="s">
        <v>72</v>
      </c>
      <c r="C10" s="77">
        <v>400</v>
      </c>
      <c r="D10" s="34" t="s">
        <v>69</v>
      </c>
      <c r="E10" s="69"/>
      <c r="F10" s="70">
        <f>E10*0.085</f>
        <v>0</v>
      </c>
      <c r="G10" s="70">
        <f>E10+F10</f>
        <v>0</v>
      </c>
      <c r="H10" s="70"/>
      <c r="I10" s="70"/>
      <c r="J10" s="70"/>
      <c r="K10" s="70">
        <f>J10*0.085</f>
        <v>0</v>
      </c>
      <c r="L10" s="70">
        <f>+J10+K10</f>
        <v>0</v>
      </c>
      <c r="M10" s="70">
        <f>J10*C10</f>
        <v>0</v>
      </c>
      <c r="N10" s="70">
        <f>M10*0.085</f>
        <v>0</v>
      </c>
      <c r="O10" s="70">
        <f>+M10+N10</f>
        <v>0</v>
      </c>
    </row>
    <row r="11" spans="1:15" ht="15">
      <c r="A11" s="96" t="s">
        <v>18</v>
      </c>
      <c r="B11" s="97"/>
      <c r="C11" s="20" t="s">
        <v>20</v>
      </c>
      <c r="D11" s="8" t="s">
        <v>20</v>
      </c>
      <c r="E11" s="8" t="s">
        <v>20</v>
      </c>
      <c r="F11" s="8" t="s">
        <v>20</v>
      </c>
      <c r="G11" s="8" t="s">
        <v>20</v>
      </c>
      <c r="H11" s="8" t="s">
        <v>20</v>
      </c>
      <c r="I11" s="8" t="s">
        <v>20</v>
      </c>
      <c r="J11" s="8" t="s">
        <v>20</v>
      </c>
      <c r="K11" s="8" t="s">
        <v>20</v>
      </c>
      <c r="L11" s="8" t="s">
        <v>20</v>
      </c>
      <c r="M11" s="71">
        <f>SUM(M7:M10)</f>
        <v>0</v>
      </c>
      <c r="N11" s="71">
        <f>M11*0.085</f>
        <v>0</v>
      </c>
      <c r="O11" s="71">
        <f>+M11+N11</f>
        <v>0</v>
      </c>
    </row>
    <row r="13" spans="1:14" ht="15">
      <c r="A13" s="90" t="s">
        <v>21</v>
      </c>
      <c r="B13" s="91"/>
      <c r="C13" s="11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 ht="15">
      <c r="A14" s="13" t="s">
        <v>22</v>
      </c>
      <c r="B14" s="14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</row>
    <row r="15" spans="1:14" ht="15">
      <c r="A15" s="15" t="s">
        <v>23</v>
      </c>
      <c r="B15" s="16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1:14" ht="15">
      <c r="A16" s="15" t="s">
        <v>24</v>
      </c>
      <c r="B16" s="16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spans="1:14" ht="15">
      <c r="A17" s="13" t="s">
        <v>86</v>
      </c>
      <c r="B17" s="14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1:15" ht="15" customHeight="1">
      <c r="A18" s="86" t="s">
        <v>87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7"/>
    </row>
    <row r="19" spans="1:15" ht="15" customHeight="1">
      <c r="A19" s="86" t="s">
        <v>25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</row>
    <row r="20" spans="1:14" ht="15" customHeight="1">
      <c r="A20" s="86" t="s">
        <v>88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</row>
    <row r="21" spans="1:15" ht="29.25" customHeight="1">
      <c r="A21" s="86" t="s">
        <v>67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</row>
    <row r="22" spans="1:15" ht="27" customHeight="1">
      <c r="A22" s="86" t="s">
        <v>89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</row>
    <row r="23" spans="1:15" ht="15" customHeight="1">
      <c r="A23" s="86" t="s">
        <v>26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</row>
    <row r="24" spans="1:15" ht="15" customHeight="1">
      <c r="A24" s="86" t="s">
        <v>27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</row>
    <row r="25" spans="1:15" ht="15" customHeight="1">
      <c r="A25" s="86" t="s">
        <v>28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</row>
    <row r="26" spans="1:15" ht="15" customHeight="1">
      <c r="A26" s="86" t="s">
        <v>29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</row>
    <row r="27" spans="1:15" ht="15" customHeight="1">
      <c r="A27" s="86" t="s">
        <v>30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</row>
    <row r="28" spans="1:15" ht="15" customHeight="1">
      <c r="A28" s="92" t="s">
        <v>31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</row>
    <row r="29" ht="15">
      <c r="C29"/>
    </row>
    <row r="30" spans="1:12" ht="15">
      <c r="A30" s="86" t="s">
        <v>32</v>
      </c>
      <c r="B30" s="91"/>
      <c r="C30" s="17"/>
      <c r="D30" s="18"/>
      <c r="E30" s="18"/>
      <c r="F30" s="18"/>
      <c r="G30" s="18" t="s">
        <v>33</v>
      </c>
      <c r="H30" s="18"/>
      <c r="I30" s="18"/>
      <c r="J30" s="18"/>
      <c r="K30" s="18"/>
      <c r="L30" s="18" t="s">
        <v>34</v>
      </c>
    </row>
  </sheetData>
  <sheetProtection/>
  <mergeCells count="15">
    <mergeCell ref="A3:O3"/>
    <mergeCell ref="A11:B11"/>
    <mergeCell ref="A13:B13"/>
    <mergeCell ref="A18:O18"/>
    <mergeCell ref="A19:O19"/>
    <mergeCell ref="A20:N20"/>
    <mergeCell ref="A21:O21"/>
    <mergeCell ref="A22:O22"/>
    <mergeCell ref="A27:O27"/>
    <mergeCell ref="A28:O28"/>
    <mergeCell ref="A30:B30"/>
    <mergeCell ref="A23:O23"/>
    <mergeCell ref="A24:O24"/>
    <mergeCell ref="A25:O25"/>
    <mergeCell ref="A26:O26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PageLayoutView="0" workbookViewId="0" topLeftCell="A1">
      <selection activeCell="Q12" sqref="Q12"/>
    </sheetView>
  </sheetViews>
  <sheetFormatPr defaultColWidth="9.140625" defaultRowHeight="15"/>
  <cols>
    <col min="1" max="1" width="2.421875" style="0" customWidth="1"/>
    <col min="3" max="3" width="6.28125" style="0" customWidth="1"/>
    <col min="4" max="4" width="4.8515625" style="0" customWidth="1"/>
    <col min="5" max="5" width="7.57421875" style="0" customWidth="1"/>
    <col min="6" max="6" width="5.57421875" style="0" customWidth="1"/>
    <col min="7" max="7" width="7.421875" style="0" customWidth="1"/>
    <col min="9" max="9" width="7.140625" style="0" customWidth="1"/>
    <col min="10" max="10" width="7.7109375" style="0" customWidth="1"/>
    <col min="11" max="11" width="6.28125" style="0" customWidth="1"/>
  </cols>
  <sheetData>
    <row r="1" spans="1:13" ht="16.5">
      <c r="A1" s="2" t="s">
        <v>0</v>
      </c>
      <c r="B1" s="1"/>
      <c r="C1" s="27"/>
      <c r="D1" s="2"/>
      <c r="E1" s="2"/>
      <c r="F1" s="2"/>
      <c r="G1" s="2"/>
      <c r="H1" s="2"/>
      <c r="I1" s="2" t="s">
        <v>35</v>
      </c>
      <c r="J1" s="2"/>
      <c r="K1" s="2"/>
      <c r="L1" s="2"/>
      <c r="M1" s="2"/>
    </row>
    <row r="2" spans="1:15" ht="15.75">
      <c r="A2" s="4"/>
      <c r="B2" s="3"/>
      <c r="C2" s="28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>
      <c r="A3" s="95" t="s">
        <v>103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</row>
    <row r="5" spans="1:15" ht="114.75">
      <c r="A5" s="41" t="s">
        <v>1</v>
      </c>
      <c r="B5" s="41" t="s">
        <v>2</v>
      </c>
      <c r="C5" s="41" t="s">
        <v>3</v>
      </c>
      <c r="D5" s="42" t="s">
        <v>4</v>
      </c>
      <c r="E5" s="41" t="s">
        <v>90</v>
      </c>
      <c r="F5" s="41" t="s">
        <v>5</v>
      </c>
      <c r="G5" s="41" t="s">
        <v>6</v>
      </c>
      <c r="H5" s="41" t="s">
        <v>93</v>
      </c>
      <c r="I5" s="41" t="s">
        <v>7</v>
      </c>
      <c r="J5" s="41" t="s">
        <v>91</v>
      </c>
      <c r="K5" s="41" t="s">
        <v>8</v>
      </c>
      <c r="L5" s="41" t="s">
        <v>9</v>
      </c>
      <c r="M5" s="41" t="s">
        <v>10</v>
      </c>
      <c r="N5" s="41" t="s">
        <v>11</v>
      </c>
      <c r="O5" s="41" t="s">
        <v>12</v>
      </c>
    </row>
    <row r="6" spans="1:15" ht="15.75">
      <c r="A6" s="19">
        <v>1</v>
      </c>
      <c r="B6" s="21">
        <v>2</v>
      </c>
      <c r="C6" s="32">
        <v>3</v>
      </c>
      <c r="D6" s="19">
        <v>4</v>
      </c>
      <c r="E6" s="33">
        <v>5</v>
      </c>
      <c r="F6" s="19">
        <v>6</v>
      </c>
      <c r="G6" s="19" t="s">
        <v>13</v>
      </c>
      <c r="H6" s="19">
        <v>8</v>
      </c>
      <c r="I6" s="19">
        <v>9</v>
      </c>
      <c r="J6" s="19">
        <v>10</v>
      </c>
      <c r="K6" s="19">
        <v>11</v>
      </c>
      <c r="L6" s="19" t="s">
        <v>14</v>
      </c>
      <c r="M6" s="19" t="s">
        <v>15</v>
      </c>
      <c r="N6" s="19" t="s">
        <v>16</v>
      </c>
      <c r="O6" s="19" t="s">
        <v>17</v>
      </c>
    </row>
    <row r="7" spans="1:15" ht="15.75">
      <c r="A7" s="40">
        <v>1</v>
      </c>
      <c r="B7" s="6" t="s">
        <v>73</v>
      </c>
      <c r="C7" s="56">
        <v>30</v>
      </c>
      <c r="D7" s="72" t="s">
        <v>19</v>
      </c>
      <c r="E7" s="57"/>
      <c r="F7" s="57">
        <f>E7*0.085</f>
        <v>0</v>
      </c>
      <c r="G7" s="57">
        <f>+E7+F7</f>
        <v>0</v>
      </c>
      <c r="H7" s="57"/>
      <c r="I7" s="57"/>
      <c r="J7" s="57">
        <f>+E7</f>
        <v>0</v>
      </c>
      <c r="K7" s="57">
        <f>J7*0.085</f>
        <v>0</v>
      </c>
      <c r="L7" s="57">
        <f>+J7+K7</f>
        <v>0</v>
      </c>
      <c r="M7" s="57">
        <f>J7*C7</f>
        <v>0</v>
      </c>
      <c r="N7" s="57">
        <f>M7*0.085</f>
        <v>0</v>
      </c>
      <c r="O7" s="57">
        <f>+M7+N7</f>
        <v>0</v>
      </c>
    </row>
    <row r="8" spans="1:15" ht="15.75">
      <c r="A8" s="40">
        <v>2</v>
      </c>
      <c r="B8" s="6" t="s">
        <v>74</v>
      </c>
      <c r="C8" s="56">
        <v>10</v>
      </c>
      <c r="D8" s="72" t="s">
        <v>19</v>
      </c>
      <c r="E8" s="57"/>
      <c r="F8" s="57">
        <f aca="true" t="shared" si="0" ref="F8:F13">E8*0.085</f>
        <v>0</v>
      </c>
      <c r="G8" s="57">
        <f aca="true" t="shared" si="1" ref="G8:G13">+E8+F8</f>
        <v>0</v>
      </c>
      <c r="H8" s="57"/>
      <c r="I8" s="57"/>
      <c r="J8" s="57">
        <f aca="true" t="shared" si="2" ref="J8:J13">+E8</f>
        <v>0</v>
      </c>
      <c r="K8" s="57">
        <f aca="true" t="shared" si="3" ref="K8:K13">J8*0.085</f>
        <v>0</v>
      </c>
      <c r="L8" s="57">
        <f aca="true" t="shared" si="4" ref="L8:L13">+J8+K8</f>
        <v>0</v>
      </c>
      <c r="M8" s="57">
        <f aca="true" t="shared" si="5" ref="M8:M13">J8*C8</f>
        <v>0</v>
      </c>
      <c r="N8" s="57">
        <f aca="true" t="shared" si="6" ref="N8:N14">M8*0.085</f>
        <v>0</v>
      </c>
      <c r="O8" s="57">
        <f aca="true" t="shared" si="7" ref="O8:O14">+M8+N8</f>
        <v>0</v>
      </c>
    </row>
    <row r="9" spans="1:15" ht="15.75">
      <c r="A9" s="40">
        <v>3</v>
      </c>
      <c r="B9" s="6" t="s">
        <v>75</v>
      </c>
      <c r="C9" s="56">
        <v>20</v>
      </c>
      <c r="D9" s="72" t="s">
        <v>19</v>
      </c>
      <c r="E9" s="57"/>
      <c r="F9" s="57">
        <f t="shared" si="0"/>
        <v>0</v>
      </c>
      <c r="G9" s="57">
        <f t="shared" si="1"/>
        <v>0</v>
      </c>
      <c r="H9" s="57"/>
      <c r="I9" s="57"/>
      <c r="J9" s="57">
        <f t="shared" si="2"/>
        <v>0</v>
      </c>
      <c r="K9" s="57">
        <f t="shared" si="3"/>
        <v>0</v>
      </c>
      <c r="L9" s="57">
        <f t="shared" si="4"/>
        <v>0</v>
      </c>
      <c r="M9" s="57">
        <f t="shared" si="5"/>
        <v>0</v>
      </c>
      <c r="N9" s="57">
        <f t="shared" si="6"/>
        <v>0</v>
      </c>
      <c r="O9" s="57">
        <f t="shared" si="7"/>
        <v>0</v>
      </c>
    </row>
    <row r="10" spans="1:15" ht="15.75" customHeight="1">
      <c r="A10" s="40">
        <v>4</v>
      </c>
      <c r="B10" s="6" t="s">
        <v>76</v>
      </c>
      <c r="C10" s="56">
        <v>40</v>
      </c>
      <c r="D10" s="72" t="s">
        <v>19</v>
      </c>
      <c r="E10" s="57"/>
      <c r="F10" s="57">
        <f t="shared" si="0"/>
        <v>0</v>
      </c>
      <c r="G10" s="57">
        <f t="shared" si="1"/>
        <v>0</v>
      </c>
      <c r="H10" s="57"/>
      <c r="I10" s="57"/>
      <c r="J10" s="57">
        <f t="shared" si="2"/>
        <v>0</v>
      </c>
      <c r="K10" s="57">
        <f t="shared" si="3"/>
        <v>0</v>
      </c>
      <c r="L10" s="57">
        <f t="shared" si="4"/>
        <v>0</v>
      </c>
      <c r="M10" s="57">
        <f t="shared" si="5"/>
        <v>0</v>
      </c>
      <c r="N10" s="57">
        <f t="shared" si="6"/>
        <v>0</v>
      </c>
      <c r="O10" s="57">
        <f t="shared" si="7"/>
        <v>0</v>
      </c>
    </row>
    <row r="11" spans="1:15" ht="24">
      <c r="A11" s="40">
        <v>5</v>
      </c>
      <c r="B11" s="6" t="s">
        <v>79</v>
      </c>
      <c r="C11" s="56">
        <v>20</v>
      </c>
      <c r="D11" s="72" t="s">
        <v>19</v>
      </c>
      <c r="E11" s="57"/>
      <c r="F11" s="57">
        <f t="shared" si="0"/>
        <v>0</v>
      </c>
      <c r="G11" s="57">
        <f t="shared" si="1"/>
        <v>0</v>
      </c>
      <c r="H11" s="57"/>
      <c r="I11" s="57"/>
      <c r="J11" s="57">
        <f t="shared" si="2"/>
        <v>0</v>
      </c>
      <c r="K11" s="57">
        <f t="shared" si="3"/>
        <v>0</v>
      </c>
      <c r="L11" s="57">
        <f t="shared" si="4"/>
        <v>0</v>
      </c>
      <c r="M11" s="57">
        <f t="shared" si="5"/>
        <v>0</v>
      </c>
      <c r="N11" s="57">
        <f t="shared" si="6"/>
        <v>0</v>
      </c>
      <c r="O11" s="57">
        <f t="shared" si="7"/>
        <v>0</v>
      </c>
    </row>
    <row r="12" spans="1:15" ht="15.75">
      <c r="A12" s="40">
        <v>6</v>
      </c>
      <c r="B12" s="6" t="s">
        <v>77</v>
      </c>
      <c r="C12" s="56">
        <v>20</v>
      </c>
      <c r="D12" s="72" t="s">
        <v>19</v>
      </c>
      <c r="E12" s="57"/>
      <c r="F12" s="57">
        <f t="shared" si="0"/>
        <v>0</v>
      </c>
      <c r="G12" s="57">
        <f t="shared" si="1"/>
        <v>0</v>
      </c>
      <c r="H12" s="57"/>
      <c r="I12" s="57"/>
      <c r="J12" s="57">
        <f t="shared" si="2"/>
        <v>0</v>
      </c>
      <c r="K12" s="57">
        <f t="shared" si="3"/>
        <v>0</v>
      </c>
      <c r="L12" s="57">
        <f t="shared" si="4"/>
        <v>0</v>
      </c>
      <c r="M12" s="57">
        <f t="shared" si="5"/>
        <v>0</v>
      </c>
      <c r="N12" s="57">
        <f t="shared" si="6"/>
        <v>0</v>
      </c>
      <c r="O12" s="57">
        <f t="shared" si="7"/>
        <v>0</v>
      </c>
    </row>
    <row r="13" spans="1:15" ht="15.75">
      <c r="A13" s="40">
        <v>7</v>
      </c>
      <c r="B13" s="6" t="s">
        <v>78</v>
      </c>
      <c r="C13" s="56">
        <v>15</v>
      </c>
      <c r="D13" s="72" t="s">
        <v>19</v>
      </c>
      <c r="E13" s="57"/>
      <c r="F13" s="57">
        <f t="shared" si="0"/>
        <v>0</v>
      </c>
      <c r="G13" s="57">
        <f t="shared" si="1"/>
        <v>0</v>
      </c>
      <c r="H13" s="57"/>
      <c r="I13" s="57"/>
      <c r="J13" s="57">
        <f t="shared" si="2"/>
        <v>0</v>
      </c>
      <c r="K13" s="57">
        <f t="shared" si="3"/>
        <v>0</v>
      </c>
      <c r="L13" s="57">
        <f t="shared" si="4"/>
        <v>0</v>
      </c>
      <c r="M13" s="57">
        <f t="shared" si="5"/>
        <v>0</v>
      </c>
      <c r="N13" s="57">
        <f t="shared" si="6"/>
        <v>0</v>
      </c>
      <c r="O13" s="57">
        <f t="shared" si="7"/>
        <v>0</v>
      </c>
    </row>
    <row r="14" spans="1:15" ht="15.75">
      <c r="A14" s="98" t="s">
        <v>18</v>
      </c>
      <c r="B14" s="98"/>
      <c r="C14" s="73" t="s">
        <v>20</v>
      </c>
      <c r="D14" s="74" t="s">
        <v>20</v>
      </c>
      <c r="E14" s="75" t="s">
        <v>20</v>
      </c>
      <c r="F14" s="75" t="s">
        <v>20</v>
      </c>
      <c r="G14" s="75" t="s">
        <v>20</v>
      </c>
      <c r="H14" s="75" t="s">
        <v>20</v>
      </c>
      <c r="I14" s="75" t="s">
        <v>20</v>
      </c>
      <c r="J14" s="75" t="s">
        <v>20</v>
      </c>
      <c r="K14" s="75" t="s">
        <v>20</v>
      </c>
      <c r="L14" s="75" t="s">
        <v>20</v>
      </c>
      <c r="M14" s="76">
        <f>SUM(M7:M13)</f>
        <v>0</v>
      </c>
      <c r="N14" s="76">
        <f t="shared" si="6"/>
        <v>0</v>
      </c>
      <c r="O14" s="76">
        <f t="shared" si="7"/>
        <v>0</v>
      </c>
    </row>
    <row r="16" spans="1:14" ht="15">
      <c r="A16" s="90" t="s">
        <v>21</v>
      </c>
      <c r="B16" s="91"/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4" ht="15">
      <c r="A17" s="13" t="s">
        <v>22</v>
      </c>
      <c r="B17" s="14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1:14" ht="15">
      <c r="A18" s="15" t="s">
        <v>23</v>
      </c>
      <c r="B18" s="16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ht="15">
      <c r="A19" s="15" t="s">
        <v>24</v>
      </c>
      <c r="B19" s="16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</row>
    <row r="20" spans="1:14" ht="15">
      <c r="A20" s="13" t="s">
        <v>86</v>
      </c>
      <c r="B20" s="14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  <row r="21" spans="1:15" ht="15" customHeight="1">
      <c r="A21" s="86" t="s">
        <v>87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7"/>
    </row>
    <row r="22" spans="1:15" ht="15" customHeight="1">
      <c r="A22" s="86" t="s">
        <v>25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</row>
    <row r="23" spans="1:14" ht="15" customHeight="1">
      <c r="A23" s="86" t="s">
        <v>88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</row>
    <row r="24" spans="1:15" ht="27.75" customHeight="1">
      <c r="A24" s="86" t="s">
        <v>67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</row>
    <row r="25" spans="1:15" ht="30.75" customHeight="1">
      <c r="A25" s="86" t="s">
        <v>89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</row>
    <row r="26" spans="1:15" ht="15" customHeight="1">
      <c r="A26" s="86" t="s">
        <v>26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</row>
    <row r="27" spans="1:15" ht="15" customHeight="1">
      <c r="A27" s="86" t="s">
        <v>27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</row>
    <row r="28" spans="1:15" ht="15" customHeight="1">
      <c r="A28" s="86" t="s">
        <v>28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</row>
    <row r="29" spans="1:15" ht="15" customHeight="1">
      <c r="A29" s="86" t="s">
        <v>29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</row>
    <row r="30" spans="1:15" ht="15" customHeight="1">
      <c r="A30" s="86" t="s">
        <v>30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1:15" ht="15" customHeight="1">
      <c r="A31" s="92" t="s">
        <v>31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</row>
    <row r="32" spans="1:6" ht="15">
      <c r="A32" s="78" t="s">
        <v>92</v>
      </c>
      <c r="B32" s="78"/>
      <c r="C32" s="78"/>
      <c r="D32" s="78"/>
      <c r="E32" s="78"/>
      <c r="F32" s="78"/>
    </row>
    <row r="33" spans="1:12" ht="15">
      <c r="A33" s="86" t="s">
        <v>32</v>
      </c>
      <c r="B33" s="91"/>
      <c r="C33" s="17"/>
      <c r="D33" s="18"/>
      <c r="E33" s="18"/>
      <c r="F33" s="18"/>
      <c r="G33" s="18" t="s">
        <v>33</v>
      </c>
      <c r="H33" s="18"/>
      <c r="I33" s="18"/>
      <c r="J33" s="18"/>
      <c r="K33" s="18"/>
      <c r="L33" s="18" t="s">
        <v>34</v>
      </c>
    </row>
  </sheetData>
  <sheetProtection/>
  <mergeCells count="15">
    <mergeCell ref="A3:O3"/>
    <mergeCell ref="A14:B14"/>
    <mergeCell ref="A16:B16"/>
    <mergeCell ref="A21:O21"/>
    <mergeCell ref="A22:O22"/>
    <mergeCell ref="A23:N23"/>
    <mergeCell ref="A24:O24"/>
    <mergeCell ref="A25:O25"/>
    <mergeCell ref="A26:O26"/>
    <mergeCell ref="A31:O31"/>
    <mergeCell ref="A33:B33"/>
    <mergeCell ref="A27:O27"/>
    <mergeCell ref="A28:O28"/>
    <mergeCell ref="A29:O29"/>
    <mergeCell ref="A30:O30"/>
  </mergeCells>
  <printOptions/>
  <pageMargins left="0.7" right="0.7" top="0.75" bottom="0.75" header="0.3" footer="0.3"/>
  <pageSetup horizontalDpi="300" verticalDpi="300" orientation="landscape" paperSize="9" r:id="rId1"/>
  <rowBreaks count="1" manualBreakCount="1">
    <brk id="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Mestna občina Ljubljana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bizjak</dc:creator>
  <cp:keywords/>
  <dc:description/>
  <cp:lastModifiedBy>bizjak</cp:lastModifiedBy>
  <cp:lastPrinted>2012-11-05T11:49:39Z</cp:lastPrinted>
  <dcterms:created xsi:type="dcterms:W3CDTF">2012-02-24T09:18:00Z</dcterms:created>
  <dcterms:modified xsi:type="dcterms:W3CDTF">2012-11-05T14:17:28Z</dcterms:modified>
  <cp:category/>
  <cp:version/>
  <cp:contentType/>
  <cp:contentStatus/>
</cp:coreProperties>
</file>