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1340" windowHeight="6795" tabRatio="816" activeTab="3"/>
  </bookViews>
  <sheets>
    <sheet name="Naslovna stran" sheetId="1" r:id="rId1"/>
    <sheet name="Rekapitualcija" sheetId="2" r:id="rId2"/>
    <sheet name="Splošni opis" sheetId="3" r:id="rId3"/>
    <sheet name="Popis" sheetId="4" r:id="rId4"/>
  </sheets>
  <definedNames>
    <definedName name="_xlnm.Print_Area" localSheetId="3">'Popis'!$A$1:$F$53</definedName>
  </definedNames>
  <calcPr fullCalcOnLoad="1"/>
</workbook>
</file>

<file path=xl/sharedStrings.xml><?xml version="1.0" encoding="utf-8"?>
<sst xmlns="http://schemas.openxmlformats.org/spreadsheetml/2006/main" count="153" uniqueCount="92">
  <si>
    <t>cena</t>
  </si>
  <si>
    <t>opis</t>
  </si>
  <si>
    <t>enota</t>
  </si>
  <si>
    <t>poz.</t>
  </si>
  <si>
    <t>cena/en.</t>
  </si>
  <si>
    <t>1.</t>
  </si>
  <si>
    <t>m2</t>
  </si>
  <si>
    <t>2.</t>
  </si>
  <si>
    <t>m1</t>
  </si>
  <si>
    <t>3.</t>
  </si>
  <si>
    <t>4.</t>
  </si>
  <si>
    <t xml:space="preserve">količina </t>
  </si>
  <si>
    <t>kos</t>
  </si>
  <si>
    <t>Naziv objekta:</t>
  </si>
  <si>
    <t>Naslov:</t>
  </si>
  <si>
    <t>Vrsta del:</t>
  </si>
  <si>
    <t>Vsebina:</t>
  </si>
  <si>
    <t>Splošni opis del</t>
  </si>
  <si>
    <t>Popis del</t>
  </si>
  <si>
    <t>Naročnik:</t>
  </si>
  <si>
    <t>Investitor:</t>
  </si>
  <si>
    <t>Mestna občina Ljubljana, Mestni trg 1, 1000 Ljubljana</t>
  </si>
  <si>
    <t>IMOS d.d., Fajfarjeva 33, P.P. 2599, 1001 Ljubljana</t>
  </si>
  <si>
    <t>Skupna rekapitulacija</t>
  </si>
  <si>
    <t xml:space="preserve">Skupna rekapitualcija </t>
  </si>
  <si>
    <t>a)</t>
  </si>
  <si>
    <t>Rušitvena dela</t>
  </si>
  <si>
    <t>b)</t>
  </si>
  <si>
    <t>SKUPAJ</t>
  </si>
  <si>
    <t>Splošni opis</t>
  </si>
  <si>
    <t>Splošni podatki o objektu</t>
  </si>
  <si>
    <t>naklon strehe:</t>
  </si>
  <si>
    <t>-</t>
  </si>
  <si>
    <t>SKUPAJ RUŠITVENA DELA</t>
  </si>
  <si>
    <t>Skladiščenje azbestnocementnih odpadkov na javni deponiji skladno s pravilnikom o ravnanju z azbestnimi odpadki z vsemi pomožnimi deli ter plačilom ekoloških pristojbin - takse.</t>
  </si>
  <si>
    <t>Transport embaliranih azbestnocementnih odpadkov na javno deponijo skladno s pravilnikom, ki velja za prevoz nevarnih snovi z vsemi pomožnimi deli.</t>
  </si>
  <si>
    <t>Nakladanje in razkladanje embaliranih azbestnih strešnih odpadkov na tovorno vozilo skladno s pravilnikom, ki velja za prevoz nevarnih snovi z vsemi pomožnimi deli.</t>
  </si>
  <si>
    <t>Skladanje in embaliranje valovitih azbestnocementnih plošč in zaključnih elementov skladno s pravilnikom o ravnanju z azbestnimi odpadki z vsemi pomožnimi deli.</t>
  </si>
  <si>
    <t>Nanos vezivnega sredstva na valovite azbestnocementne plošče in zaključne elemente skladno s pravilnikom o ravnanju z azbestnimi odpadki skupaj z zaščitnim sredstvom in vsemi pomožnimi deli.</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</si>
  <si>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</si>
  <si>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t>
  </si>
  <si>
    <t>Pripravljalna dela: dovoz opreme, postavitev tabel za določitev sanacijskega azbestnega območja, meritve koncentracije azbestnih vlaken v zraku na območju odstranjevanja azbesta, postavitev začasnih sanitarij, postavitev transportnega dvigala skladno s varnostnim načrtom ter odstranitev vse opreme z gradbišča po končanih delih. Vsa dela z azbestom je potrebno izvajati v skladu z veljavno zakonodajo.</t>
  </si>
  <si>
    <t>drugo:</t>
  </si>
  <si>
    <t>dostop omogočen</t>
  </si>
  <si>
    <t>V ceni rušitvenih del so zajeta tudi naslednja dela:</t>
  </si>
  <si>
    <t>Protiprašna zapora in zaščita tal med rušitvenimi deli.</t>
  </si>
  <si>
    <t>5.</t>
  </si>
  <si>
    <t>6.</t>
  </si>
  <si>
    <t>8.</t>
  </si>
  <si>
    <t>9.</t>
  </si>
  <si>
    <t>7.</t>
  </si>
  <si>
    <t>OŠ VIŽMARJE BROD</t>
  </si>
  <si>
    <t>Na gaju 2, 1000 Ljubljana</t>
  </si>
  <si>
    <t>Nujna sanacijska dela</t>
  </si>
  <si>
    <t>Odstranjevanje svetlobnih kupol iz akrila, dim 130x130 cm, s prenosi na gradbiščno deponijo.</t>
  </si>
  <si>
    <t>Odstranjevanje valovitih transparentnih strešnih plošč s prenosom na gradbiščno deponijo.</t>
  </si>
  <si>
    <t>Odstranjevanje finalne kritine: barvane pocinkane trapezne pločevine, vključno s snegolovi ter prenosi na gradbiščno deponijo.</t>
  </si>
  <si>
    <t>Odstranjevanje kritine: azbestnocementne valovitke s prenosi na gradbiščno deponijo.</t>
  </si>
  <si>
    <t>Odstranjevanje žlote izdelane iz barvane pocinkane pločevine, s prenosom na gradbiščno deponijo. R.š. 60 cm</t>
  </si>
  <si>
    <t>Demontaža poškodovanih linijskih profiliranih svetlobnikov, izdelanih iz akrila, s prenosi na gradbiščno deponijo. Dim. svetlobnika 150x100 cm.</t>
  </si>
  <si>
    <t>Odstranjevanje kleparskih izdelkov - obrobe iz barvane pocinkane pločevine, skupne r.š. 150 cm, l= 700 cm, vključno s podkonstrukcijo in s prenosi na gradbiščno deponijo.</t>
  </si>
  <si>
    <t>Barva kritine, pločevine, lesenega opaža oz. drugih vidnih delov enaka kot na ostalih delih objekta.</t>
  </si>
  <si>
    <t>*</t>
  </si>
  <si>
    <t xml:space="preserve">Učilnica: 28, dim. 7,6mx7m, odstranitev cca 30 % površine, </t>
  </si>
  <si>
    <t xml:space="preserve">Učilnica: 21, dim. 7,6mx8m, odstranitev cca 30 % površine, </t>
  </si>
  <si>
    <t xml:space="preserve">Učilnica 27, dim. 6,85mx7,9m, odstranitev cca 40 % površine. </t>
  </si>
  <si>
    <t>Cena vključuje vso potrebno zaščito sten in tlakov, potrebne premične odre ter prenose na gradbiščno deponijo.</t>
  </si>
  <si>
    <t>Odstranitev spuščenega stropa v sestavi: mavčnokartonska plošča 1.5 cm, zračni prostor (podkonstrukcija 7 cm), heraklit plošče 4 cm, parna zapora, toplotna izolacija 15 cm.</t>
  </si>
  <si>
    <t>Krovsko-kleparska dela, spuščeni strop</t>
  </si>
  <si>
    <t>Dobava ter montaža plošč iz pocinkane trapezne pločevine na mestih odstranjenih linijskih profiliranih svetlobnikov. Dim. strešnih plošč 150x100 cm.</t>
  </si>
  <si>
    <t>Dobava in montaža vlaknocementnih strešnih plošč Esal V 5 na mestih odstranjenih valovitih transparentnih strešnih plošč.</t>
  </si>
  <si>
    <t>Ponovna montaža obstoječeih svetlobnih kupol iz akrila, dim 130x130 cm.</t>
  </si>
  <si>
    <t>Dobava in montaža pocinkane trapezne pločevine, vključno s snegolovi ter novimi podložnimi letvami 5/8 cm.</t>
  </si>
  <si>
    <t>Izdelava spuščenega stropa v sestavi: mavčnokartonska plošča 1.5 cm, zračni prostor (podkonstrukcija 7 cm), heraklit plošče 4 cm, parna zapora, toplotna izolacija 15 cm.</t>
  </si>
  <si>
    <t>Cena vključuje vso potrebno zaščito sten in tlakov ter potrebne premične odre.</t>
  </si>
  <si>
    <t>Čiščenje prostorov po izvedbi del</t>
  </si>
  <si>
    <t>SKUPAJ KROVSKO KLEPARSKA DELA, SPUŠČENI STROP</t>
  </si>
  <si>
    <t xml:space="preserve">Učilnica: 28, dim. 7,6mx7m, cca 30 % površine, </t>
  </si>
  <si>
    <t xml:space="preserve">Učilnica: 21, dim. 7,6mx8m, cca 30 % površine, </t>
  </si>
  <si>
    <t xml:space="preserve">Učilnica 27, dim. 6,85mx7,9m, cca 40 % površine. </t>
  </si>
  <si>
    <t>višina prostorov:</t>
  </si>
  <si>
    <t>2,75-4,25m</t>
  </si>
  <si>
    <r>
      <t>12</t>
    </r>
    <r>
      <rPr>
        <vertAlign val="superscript"/>
        <sz val="12"/>
        <rFont val="Arial"/>
        <family val="2"/>
      </rPr>
      <t>o</t>
    </r>
  </si>
  <si>
    <t>Krovsko-kleparksa dela, spuščeni strop</t>
  </si>
  <si>
    <t>površina strehe (samo za predvideni poseg) :</t>
  </si>
  <si>
    <t>Čiščenje in sesanje površine strešne konstrukcije na kateri se je izvajala demontaža azbestnocementnih valovitk, z vsemi pomožnimi deli ter čiščenje prostorov.</t>
  </si>
  <si>
    <t>cca 100,00 m2</t>
  </si>
  <si>
    <t>V ceno krovsko-kleparskih del in spuščenega stropa, so zajeta tudi naslednja dela:</t>
  </si>
  <si>
    <t>V enotni ceni vseh postavk morajo biti zajeti vsi stroški izmer na mestu samem in pregled sestave konstrukcij, stroški za ves osnovni, pomožni in pritrdilni material, vsa dela, vsi transporti materiala do mesta vgradnje, vsa pomožna sredstva (lestve, odri...), zaščita ostalih elementov.</t>
  </si>
  <si>
    <t>Izdelava dvojne žlote izdelane iz barvane pocinkane pločevine deb. 0,6 mm, na mestu demontirane obstoječe. R.š. 2x60 cm</t>
  </si>
  <si>
    <t xml:space="preserve">Montaža kleparskih izdelkov s prilagoditvijo na novo kritino </t>
  </si>
  <si>
    <t xml:space="preserve">Rekapitulacij aizvedenih del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</si>
</sst>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
    <numFmt numFmtId="176" formatCode="0.0"/>
    <numFmt numFmtId="177" formatCode="#,##0.00\ &quot;€&quot;"/>
    <numFmt numFmtId="178" formatCode="_-* #,##0.00\ [$€-424]_-;\-* #,##0.00\ [$€-424]_-;_-* &quot;-&quot;??\ [$€-424]_-;_-@_-"/>
    <numFmt numFmtId="179" formatCode="&quot;Yes&quot;;&quot;Yes&quot;;&quot;No&quot;"/>
    <numFmt numFmtId="180" formatCode="[$€-2]\ #,##0.00_);[Red]\([$€-2]\ #,##0.00\)"/>
  </numFmts>
  <fonts count="27">
    <font>
      <sz val="10"/>
      <name val="Arial CE"/>
      <family val="0"/>
    </font>
    <font>
      <u val="single"/>
      <sz val="10"/>
      <color indexed="12"/>
      <name val="Arial CE"/>
      <family val="0"/>
    </font>
    <font>
      <u val="single"/>
      <sz val="10"/>
      <color indexed="36"/>
      <name val="Arial CE"/>
      <family val="0"/>
    </font>
    <font>
      <sz val="12"/>
      <name val="Arial CE"/>
      <family val="0"/>
    </font>
    <font>
      <sz val="12"/>
      <name val="Arial"/>
      <family val="2"/>
    </font>
    <font>
      <b/>
      <sz val="12"/>
      <name val="Arial CE"/>
      <family val="0"/>
    </font>
    <font>
      <sz val="8"/>
      <name val="Arial CE"/>
      <family val="0"/>
    </font>
    <font>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 fillId="0" borderId="0" applyNumberFormat="0" applyFill="0" applyBorder="0" applyAlignment="0" applyProtection="0"/>
    <xf numFmtId="0" fontId="17" fillId="16"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5"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18" fillId="16" borderId="8" applyNumberFormat="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8" applyNumberFormat="0" applyAlignment="0" applyProtection="0"/>
    <xf numFmtId="0" fontId="23" fillId="0" borderId="9" applyNumberFormat="0" applyFill="0" applyAlignment="0" applyProtection="0"/>
  </cellStyleXfs>
  <cellXfs count="59">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177" fontId="5" fillId="0" borderId="0" xfId="0" applyNumberFormat="1" applyFont="1" applyAlignment="1">
      <alignment/>
    </xf>
    <xf numFmtId="177" fontId="3" fillId="0" borderId="0" xfId="0" applyNumberFormat="1" applyFont="1" applyAlignment="1">
      <alignment/>
    </xf>
    <xf numFmtId="0" fontId="3" fillId="0" borderId="10" xfId="0" applyFont="1" applyBorder="1" applyAlignment="1">
      <alignment horizontal="right"/>
    </xf>
    <xf numFmtId="0" fontId="3" fillId="0" borderId="10" xfId="0" applyFont="1" applyBorder="1" applyAlignment="1">
      <alignment/>
    </xf>
    <xf numFmtId="177" fontId="3" fillId="0" borderId="1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177" fontId="3" fillId="0" borderId="0" xfId="0" applyNumberFormat="1" applyFont="1" applyBorder="1" applyAlignment="1">
      <alignment/>
    </xf>
    <xf numFmtId="0" fontId="8" fillId="0" borderId="11" xfId="0" applyFont="1" applyBorder="1" applyAlignment="1">
      <alignment horizontal="center"/>
    </xf>
    <xf numFmtId="4" fontId="8" fillId="0" borderId="11" xfId="0" applyNumberFormat="1" applyFont="1" applyBorder="1" applyAlignment="1">
      <alignment horizontal="center"/>
    </xf>
    <xf numFmtId="0" fontId="7" fillId="0" borderId="0" xfId="0" applyFont="1" applyAlignment="1">
      <alignment/>
    </xf>
    <xf numFmtId="4" fontId="7" fillId="0" borderId="0" xfId="0" applyNumberFormat="1" applyFont="1" applyAlignment="1">
      <alignment horizontal="center"/>
    </xf>
    <xf numFmtId="4" fontId="7" fillId="0" borderId="0" xfId="0" applyNumberFormat="1" applyFont="1" applyAlignment="1">
      <alignment/>
    </xf>
    <xf numFmtId="4" fontId="8" fillId="0" borderId="0" xfId="0" applyNumberFormat="1" applyFont="1" applyAlignment="1">
      <alignment horizontal="center"/>
    </xf>
    <xf numFmtId="4" fontId="8" fillId="0" borderId="0" xfId="0" applyNumberFormat="1" applyFont="1" applyAlignment="1">
      <alignment/>
    </xf>
    <xf numFmtId="0" fontId="8" fillId="0" borderId="0" xfId="0" applyFont="1" applyAlignment="1">
      <alignment/>
    </xf>
    <xf numFmtId="177" fontId="8" fillId="0" borderId="0" xfId="59" applyNumberFormat="1" applyFont="1" applyAlignment="1">
      <alignment/>
    </xf>
    <xf numFmtId="177" fontId="8" fillId="0" borderId="11"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horizontal="center"/>
    </xf>
    <xf numFmtId="177" fontId="7" fillId="0" borderId="0" xfId="59" applyNumberFormat="1" applyFont="1" applyAlignment="1">
      <alignment/>
    </xf>
    <xf numFmtId="177" fontId="8" fillId="0" borderId="0" xfId="0" applyNumberFormat="1" applyFont="1" applyAlignment="1">
      <alignment/>
    </xf>
    <xf numFmtId="49" fontId="7"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11" xfId="0" applyNumberFormat="1" applyFont="1" applyBorder="1" applyAlignment="1">
      <alignment horizontal="left" vertical="top"/>
    </xf>
    <xf numFmtId="49" fontId="7" fillId="0" borderId="0" xfId="0" applyNumberFormat="1" applyFont="1" applyAlignment="1">
      <alignment horizontal="left"/>
    </xf>
    <xf numFmtId="49" fontId="7" fillId="0" borderId="0" xfId="0" applyNumberFormat="1" applyFont="1" applyAlignment="1">
      <alignment horizontal="left" vertical="top"/>
    </xf>
    <xf numFmtId="49" fontId="8" fillId="0" borderId="0" xfId="0" applyNumberFormat="1" applyFont="1" applyAlignment="1">
      <alignment horizontal="right" vertical="top"/>
    </xf>
    <xf numFmtId="49" fontId="8" fillId="0" borderId="11" xfId="0" applyNumberFormat="1" applyFont="1" applyBorder="1" applyAlignment="1">
      <alignment horizontal="center" vertical="top"/>
    </xf>
    <xf numFmtId="49" fontId="7" fillId="0" borderId="0" xfId="0" applyNumberFormat="1" applyFont="1" applyBorder="1" applyAlignment="1">
      <alignment horizontal="right" vertical="top"/>
    </xf>
    <xf numFmtId="49" fontId="7" fillId="0" borderId="0" xfId="0" applyNumberFormat="1" applyFont="1" applyAlignment="1">
      <alignment horizontal="right" vertical="top"/>
    </xf>
    <xf numFmtId="49" fontId="8" fillId="0" borderId="10" xfId="0" applyNumberFormat="1" applyFont="1" applyBorder="1" applyAlignment="1">
      <alignment horizontal="right" vertical="top"/>
    </xf>
    <xf numFmtId="4" fontId="8" fillId="0" borderId="10" xfId="0" applyNumberFormat="1" applyFont="1" applyBorder="1" applyAlignment="1">
      <alignment horizontal="center"/>
    </xf>
    <xf numFmtId="4" fontId="8" fillId="0" borderId="10" xfId="0" applyNumberFormat="1" applyFont="1" applyBorder="1" applyAlignment="1">
      <alignment/>
    </xf>
    <xf numFmtId="177" fontId="8" fillId="0" borderId="10" xfId="59" applyNumberFormat="1" applyFont="1" applyBorder="1" applyAlignment="1">
      <alignment/>
    </xf>
    <xf numFmtId="177" fontId="8" fillId="0" borderId="10" xfId="0" applyNumberFormat="1" applyFont="1" applyBorder="1" applyAlignment="1">
      <alignment/>
    </xf>
    <xf numFmtId="49" fontId="8" fillId="0" borderId="10" xfId="0" applyNumberFormat="1" applyFont="1" applyBorder="1" applyAlignment="1">
      <alignment horizontal="left" wrapText="1"/>
    </xf>
    <xf numFmtId="0" fontId="7" fillId="0" borderId="0" xfId="0" applyFont="1" applyAlignment="1">
      <alignment wrapText="1"/>
    </xf>
    <xf numFmtId="0" fontId="3" fillId="0" borderId="0" xfId="0" applyFont="1" applyBorder="1" applyAlignment="1">
      <alignment shrinkToFit="1"/>
    </xf>
    <xf numFmtId="177" fontId="8" fillId="0" borderId="12" xfId="59" applyNumberFormat="1" applyFont="1" applyBorder="1" applyAlignment="1">
      <alignment/>
    </xf>
    <xf numFmtId="177" fontId="8" fillId="0" borderId="12" xfId="0" applyNumberFormat="1" applyFont="1" applyBorder="1" applyAlignment="1">
      <alignment/>
    </xf>
    <xf numFmtId="49" fontId="7" fillId="0" borderId="11" xfId="0" applyNumberFormat="1" applyFont="1" applyBorder="1" applyAlignment="1">
      <alignment horizontal="right" vertical="top"/>
    </xf>
    <xf numFmtId="49" fontId="7" fillId="0" borderId="11" xfId="0" applyNumberFormat="1" applyFont="1" applyBorder="1" applyAlignment="1">
      <alignment horizontal="left" vertical="top" wrapText="1"/>
    </xf>
    <xf numFmtId="4" fontId="7" fillId="0" borderId="11" xfId="0" applyNumberFormat="1" applyFont="1" applyBorder="1" applyAlignment="1">
      <alignment horizontal="center"/>
    </xf>
    <xf numFmtId="4" fontId="7" fillId="0" borderId="11" xfId="0" applyNumberFormat="1" applyFont="1" applyBorder="1" applyAlignment="1">
      <alignment/>
    </xf>
    <xf numFmtId="177" fontId="7" fillId="0" borderId="11" xfId="59" applyNumberFormat="1" applyFont="1" applyBorder="1" applyAlignment="1">
      <alignment/>
    </xf>
    <xf numFmtId="177" fontId="7" fillId="0" borderId="11" xfId="0" applyNumberFormat="1" applyFont="1" applyBorder="1" applyAlignment="1">
      <alignment/>
    </xf>
    <xf numFmtId="0" fontId="7" fillId="0" borderId="0" xfId="0" applyFont="1" applyAlignment="1">
      <alignment horizontal="left" wrapText="1"/>
    </xf>
    <xf numFmtId="49" fontId="8" fillId="0" borderId="10" xfId="0" applyNumberFormat="1" applyFont="1" applyBorder="1" applyAlignment="1">
      <alignment horizontal="left"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left"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9:C25"/>
  <sheetViews>
    <sheetView view="pageBreakPreview" zoomScale="60" zoomScalePageLayoutView="0" workbookViewId="0" topLeftCell="A1">
      <selection activeCell="C19" sqref="C19"/>
    </sheetView>
  </sheetViews>
  <sheetFormatPr defaultColWidth="9.00390625" defaultRowHeight="12.75"/>
  <cols>
    <col min="1" max="1" width="15.25390625" style="3" bestFit="1" customWidth="1"/>
    <col min="2" max="2" width="3.75390625" style="4" customWidth="1"/>
    <col min="3" max="3" width="64.75390625" style="3" customWidth="1"/>
    <col min="4" max="16384" width="9.125" style="3" customWidth="1"/>
  </cols>
  <sheetData>
    <row r="9" ht="15">
      <c r="C9" s="3" t="s">
        <v>91</v>
      </c>
    </row>
    <row r="13" spans="1:3" ht="15">
      <c r="A13" s="3" t="s">
        <v>20</v>
      </c>
      <c r="C13" s="3" t="s">
        <v>21</v>
      </c>
    </row>
    <row r="15" spans="1:3" ht="15">
      <c r="A15" s="3" t="s">
        <v>19</v>
      </c>
      <c r="C15" s="3" t="s">
        <v>22</v>
      </c>
    </row>
    <row r="17" spans="1:3" ht="15">
      <c r="A17" s="3" t="s">
        <v>13</v>
      </c>
      <c r="C17" s="3" t="s">
        <v>51</v>
      </c>
    </row>
    <row r="19" spans="1:3" ht="15">
      <c r="A19" s="3" t="s">
        <v>14</v>
      </c>
      <c r="C19" s="3" t="s">
        <v>52</v>
      </c>
    </row>
    <row r="21" spans="1:3" ht="15">
      <c r="A21" s="3" t="s">
        <v>15</v>
      </c>
      <c r="C21" s="3" t="s">
        <v>53</v>
      </c>
    </row>
    <row r="23" spans="1:3" ht="15">
      <c r="A23" s="3" t="s">
        <v>16</v>
      </c>
      <c r="B23" s="4" t="s">
        <v>5</v>
      </c>
      <c r="C23" s="3" t="s">
        <v>23</v>
      </c>
    </row>
    <row r="24" spans="2:3" ht="15">
      <c r="B24" s="4" t="s">
        <v>7</v>
      </c>
      <c r="C24" s="3" t="s">
        <v>17</v>
      </c>
    </row>
    <row r="25" spans="2:3" ht="15">
      <c r="B25" s="4" t="s">
        <v>9</v>
      </c>
      <c r="C25" s="3" t="s">
        <v>18</v>
      </c>
    </row>
  </sheetData>
  <sheetProtection/>
  <printOptions/>
  <pageMargins left="1.1811023622047245" right="0.7874015748031497" top="0.7874015748031497" bottom="0.7874015748031497" header="0" footer="0"/>
  <pageSetup fitToHeight="1" fitToWidth="1" horizontalDpi="600" verticalDpi="600" orientation="portrait" paperSize="9" scale="97"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4:E10"/>
  <sheetViews>
    <sheetView zoomScalePageLayoutView="0" workbookViewId="0" topLeftCell="A1">
      <selection activeCell="B19" sqref="B19"/>
    </sheetView>
  </sheetViews>
  <sheetFormatPr defaultColWidth="9.00390625" defaultRowHeight="12.75"/>
  <cols>
    <col min="1" max="1" width="5.25390625" style="2" customWidth="1"/>
    <col min="2" max="2" width="27.75390625" style="1" customWidth="1"/>
    <col min="3" max="4" width="13.875" style="1" customWidth="1"/>
    <col min="5" max="5" width="14.75390625" style="8" bestFit="1" customWidth="1"/>
    <col min="6" max="16384" width="9.125" style="1" customWidth="1"/>
  </cols>
  <sheetData>
    <row r="4" spans="1:5" s="6" customFormat="1" ht="15.75">
      <c r="A4" s="5" t="s">
        <v>5</v>
      </c>
      <c r="B4" s="6" t="s">
        <v>24</v>
      </c>
      <c r="E4" s="7"/>
    </row>
    <row r="6" spans="1:5" ht="15">
      <c r="A6" s="2" t="s">
        <v>25</v>
      </c>
      <c r="B6" s="1" t="s">
        <v>26</v>
      </c>
      <c r="E6" s="8">
        <f>Popis!F30</f>
        <v>0</v>
      </c>
    </row>
    <row r="8" spans="1:5" ht="15">
      <c r="A8" s="2" t="s">
        <v>27</v>
      </c>
      <c r="B8" s="1" t="s">
        <v>83</v>
      </c>
      <c r="E8" s="8">
        <f>Popis!F53</f>
        <v>0</v>
      </c>
    </row>
    <row r="10" spans="1:5" ht="15.75" thickBot="1">
      <c r="A10" s="9"/>
      <c r="B10" s="10" t="s">
        <v>28</v>
      </c>
      <c r="C10" s="10"/>
      <c r="D10" s="10"/>
      <c r="E10" s="11">
        <f>SUM(E6:E9)</f>
        <v>0</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dimension ref="A4:E13"/>
  <sheetViews>
    <sheetView zoomScalePageLayoutView="0" workbookViewId="0" topLeftCell="A1">
      <selection activeCell="C41" sqref="C41"/>
    </sheetView>
  </sheetViews>
  <sheetFormatPr defaultColWidth="9.00390625" defaultRowHeight="12.75"/>
  <cols>
    <col min="1" max="1" width="5.25390625" style="2" customWidth="1"/>
    <col min="2" max="2" width="42.875" style="1" customWidth="1"/>
    <col min="3" max="4" width="13.875" style="1" customWidth="1"/>
    <col min="5" max="5" width="13.875" style="8" customWidth="1"/>
    <col min="6" max="16384" width="9.125" style="1" customWidth="1"/>
  </cols>
  <sheetData>
    <row r="4" spans="1:5" s="6" customFormat="1" ht="15.75">
      <c r="A4" s="5" t="s">
        <v>7</v>
      </c>
      <c r="B4" s="6" t="s">
        <v>29</v>
      </c>
      <c r="E4" s="7"/>
    </row>
    <row r="6" spans="1:5" s="13" customFormat="1" ht="15">
      <c r="A6" s="12" t="s">
        <v>25</v>
      </c>
      <c r="B6" s="13" t="s">
        <v>30</v>
      </c>
      <c r="E6" s="14"/>
    </row>
    <row r="7" spans="1:5" s="13" customFormat="1" ht="15">
      <c r="A7" s="12" t="s">
        <v>32</v>
      </c>
      <c r="B7" s="13" t="s">
        <v>80</v>
      </c>
      <c r="C7" s="13" t="s">
        <v>81</v>
      </c>
      <c r="E7" s="14"/>
    </row>
    <row r="8" spans="1:5" s="13" customFormat="1" ht="15">
      <c r="A8" s="12" t="s">
        <v>32</v>
      </c>
      <c r="B8" s="45" t="s">
        <v>84</v>
      </c>
      <c r="C8" s="13" t="s">
        <v>86</v>
      </c>
      <c r="E8" s="14"/>
    </row>
    <row r="9" spans="1:5" s="13" customFormat="1" ht="18">
      <c r="A9" s="12" t="s">
        <v>32</v>
      </c>
      <c r="B9" s="13" t="s">
        <v>31</v>
      </c>
      <c r="C9" s="3" t="s">
        <v>82</v>
      </c>
      <c r="E9" s="14"/>
    </row>
    <row r="10" spans="1:5" s="13" customFormat="1" ht="15">
      <c r="A10" s="12" t="s">
        <v>32</v>
      </c>
      <c r="B10" s="13" t="s">
        <v>42</v>
      </c>
      <c r="C10" s="13" t="s">
        <v>43</v>
      </c>
      <c r="E10" s="14"/>
    </row>
    <row r="11" spans="1:5" s="13" customFormat="1" ht="15">
      <c r="A11" s="12"/>
      <c r="E11" s="14"/>
    </row>
    <row r="12" spans="1:5" s="13" customFormat="1" ht="15">
      <c r="A12" s="12"/>
      <c r="E12" s="14"/>
    </row>
    <row r="13" spans="1:5" s="13" customFormat="1" ht="15">
      <c r="A13" s="12"/>
      <c r="E13" s="14"/>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53"/>
  <sheetViews>
    <sheetView tabSelected="1" view="pageBreakPreview" zoomScaleSheetLayoutView="100" zoomScalePageLayoutView="0" workbookViewId="0" topLeftCell="A1">
      <selection activeCell="A52" sqref="A52"/>
    </sheetView>
  </sheetViews>
  <sheetFormatPr defaultColWidth="9.00390625" defaultRowHeight="12.75"/>
  <cols>
    <col min="1" max="1" width="4.875" style="37" bestFit="1" customWidth="1"/>
    <col min="2" max="2" width="41.875" style="33" customWidth="1"/>
    <col min="3" max="3" width="6.125" style="18" bestFit="1" customWidth="1"/>
    <col min="4" max="4" width="8.75390625" style="19" bestFit="1" customWidth="1"/>
    <col min="5" max="5" width="10.125" style="27" customWidth="1"/>
    <col min="6" max="6" width="13.00390625" style="25" customWidth="1"/>
    <col min="7" max="16384" width="9.125" style="17" customWidth="1"/>
  </cols>
  <sheetData>
    <row r="1" spans="1:6" s="22" customFormat="1" ht="12.75">
      <c r="A1" s="34" t="s">
        <v>25</v>
      </c>
      <c r="B1" s="30" t="s">
        <v>26</v>
      </c>
      <c r="C1" s="20"/>
      <c r="D1" s="21"/>
      <c r="E1" s="23"/>
      <c r="F1" s="28"/>
    </row>
    <row r="3" spans="1:6" ht="12.75">
      <c r="A3" s="35" t="s">
        <v>3</v>
      </c>
      <c r="B3" s="31" t="s">
        <v>1</v>
      </c>
      <c r="C3" s="15" t="s">
        <v>2</v>
      </c>
      <c r="D3" s="16" t="s">
        <v>11</v>
      </c>
      <c r="E3" s="24" t="s">
        <v>4</v>
      </c>
      <c r="F3" s="24" t="s">
        <v>0</v>
      </c>
    </row>
    <row r="4" spans="1:6" ht="12.75">
      <c r="A4" s="36"/>
      <c r="B4" s="32"/>
      <c r="C4" s="17"/>
      <c r="E4" s="25"/>
      <c r="F4" s="26"/>
    </row>
    <row r="5" spans="1:6" ht="12.75">
      <c r="A5" s="36"/>
      <c r="B5" s="57" t="s">
        <v>44</v>
      </c>
      <c r="C5" s="57"/>
      <c r="D5" s="57"/>
      <c r="E5" s="57"/>
      <c r="F5" s="57"/>
    </row>
    <row r="6" spans="1:6" ht="12.75">
      <c r="A6" s="36" t="s">
        <v>32</v>
      </c>
      <c r="B6" s="58" t="s">
        <v>41</v>
      </c>
      <c r="C6" s="54"/>
      <c r="D6" s="54"/>
      <c r="E6" s="54"/>
      <c r="F6" s="54"/>
    </row>
    <row r="7" spans="1:6" ht="12.75">
      <c r="A7" s="36" t="s">
        <v>32</v>
      </c>
      <c r="B7" s="58" t="s">
        <v>45</v>
      </c>
      <c r="C7" s="54"/>
      <c r="D7" s="54"/>
      <c r="E7" s="54"/>
      <c r="F7" s="54"/>
    </row>
    <row r="8" spans="1:6" ht="12.75">
      <c r="A8" s="36" t="s">
        <v>32</v>
      </c>
      <c r="B8" s="58" t="s">
        <v>38</v>
      </c>
      <c r="C8" s="54"/>
      <c r="D8" s="54"/>
      <c r="E8" s="54"/>
      <c r="F8" s="54"/>
    </row>
    <row r="9" spans="1:6" ht="12.75">
      <c r="A9" s="36" t="s">
        <v>32</v>
      </c>
      <c r="B9" s="58" t="s">
        <v>37</v>
      </c>
      <c r="C9" s="54"/>
      <c r="D9" s="54"/>
      <c r="E9" s="54"/>
      <c r="F9" s="54"/>
    </row>
    <row r="10" spans="1:6" ht="12.75">
      <c r="A10" s="36" t="s">
        <v>32</v>
      </c>
      <c r="B10" s="58" t="s">
        <v>36</v>
      </c>
      <c r="C10" s="54"/>
      <c r="D10" s="54"/>
      <c r="E10" s="54"/>
      <c r="F10" s="54"/>
    </row>
    <row r="11" spans="1:6" ht="12.75">
      <c r="A11" s="36" t="s">
        <v>32</v>
      </c>
      <c r="B11" s="58" t="s">
        <v>35</v>
      </c>
      <c r="C11" s="54"/>
      <c r="D11" s="54"/>
      <c r="E11" s="54"/>
      <c r="F11" s="54"/>
    </row>
    <row r="12" spans="1:6" ht="12.75">
      <c r="A12" s="36" t="s">
        <v>32</v>
      </c>
      <c r="B12" s="58" t="s">
        <v>34</v>
      </c>
      <c r="C12" s="54"/>
      <c r="D12" s="54"/>
      <c r="E12" s="54"/>
      <c r="F12" s="54"/>
    </row>
    <row r="13" spans="1:6" ht="12.75">
      <c r="A13" s="36" t="s">
        <v>32</v>
      </c>
      <c r="B13" s="58" t="s">
        <v>39</v>
      </c>
      <c r="C13" s="54"/>
      <c r="D13" s="54"/>
      <c r="E13" s="54"/>
      <c r="F13" s="54"/>
    </row>
    <row r="14" spans="1:6" ht="12.75">
      <c r="A14" s="36" t="s">
        <v>32</v>
      </c>
      <c r="B14" s="58" t="s">
        <v>40</v>
      </c>
      <c r="C14" s="54"/>
      <c r="D14" s="54"/>
      <c r="E14" s="54"/>
      <c r="F14" s="54"/>
    </row>
    <row r="16" spans="1:6" ht="51">
      <c r="A16" s="37" t="s">
        <v>5</v>
      </c>
      <c r="B16" s="29" t="s">
        <v>59</v>
      </c>
      <c r="C16" s="18" t="s">
        <v>12</v>
      </c>
      <c r="D16" s="19">
        <v>64</v>
      </c>
      <c r="F16" s="25">
        <f>D16*E16</f>
        <v>0</v>
      </c>
    </row>
    <row r="17" spans="1:6" ht="25.5">
      <c r="A17" s="37" t="s">
        <v>7</v>
      </c>
      <c r="B17" s="29" t="s">
        <v>55</v>
      </c>
      <c r="C17" s="18" t="s">
        <v>6</v>
      </c>
      <c r="D17" s="19">
        <v>11</v>
      </c>
      <c r="F17" s="25">
        <f aca="true" t="shared" si="0" ref="F17:F28">D17*E17</f>
        <v>0</v>
      </c>
    </row>
    <row r="18" spans="1:6" ht="51">
      <c r="A18" s="37" t="s">
        <v>9</v>
      </c>
      <c r="B18" s="29" t="s">
        <v>60</v>
      </c>
      <c r="C18" s="18" t="s">
        <v>8</v>
      </c>
      <c r="D18" s="19">
        <v>98.2</v>
      </c>
      <c r="F18" s="25">
        <f t="shared" si="0"/>
        <v>0</v>
      </c>
    </row>
    <row r="19" spans="1:6" ht="25.5">
      <c r="A19" s="37" t="s">
        <v>10</v>
      </c>
      <c r="B19" s="29" t="s">
        <v>54</v>
      </c>
      <c r="C19" s="18" t="s">
        <v>12</v>
      </c>
      <c r="D19" s="19">
        <v>12</v>
      </c>
      <c r="F19" s="25">
        <f t="shared" si="0"/>
        <v>0</v>
      </c>
    </row>
    <row r="20" spans="1:6" ht="38.25">
      <c r="A20" s="37" t="s">
        <v>46</v>
      </c>
      <c r="B20" s="29" t="s">
        <v>56</v>
      </c>
      <c r="C20" s="18" t="s">
        <v>6</v>
      </c>
      <c r="D20" s="19">
        <v>214</v>
      </c>
      <c r="F20" s="25">
        <f t="shared" si="0"/>
        <v>0</v>
      </c>
    </row>
    <row r="21" spans="1:6" ht="25.5">
      <c r="A21" s="37" t="s">
        <v>47</v>
      </c>
      <c r="B21" s="29" t="s">
        <v>57</v>
      </c>
      <c r="C21" s="18" t="s">
        <v>6</v>
      </c>
      <c r="D21" s="19">
        <v>214</v>
      </c>
      <c r="F21" s="25">
        <f t="shared" si="0"/>
        <v>0</v>
      </c>
    </row>
    <row r="22" spans="1:6" ht="38.25">
      <c r="A22" s="37" t="s">
        <v>50</v>
      </c>
      <c r="B22" s="29" t="s">
        <v>58</v>
      </c>
      <c r="C22" s="18" t="s">
        <v>8</v>
      </c>
      <c r="D22" s="19">
        <v>17</v>
      </c>
      <c r="F22" s="25">
        <f t="shared" si="0"/>
        <v>0</v>
      </c>
    </row>
    <row r="23" spans="1:6" ht="51">
      <c r="A23" s="37" t="s">
        <v>48</v>
      </c>
      <c r="B23" s="29" t="s">
        <v>67</v>
      </c>
      <c r="F23" s="25">
        <f t="shared" si="0"/>
        <v>0</v>
      </c>
    </row>
    <row r="24" spans="1:6" ht="25.5">
      <c r="A24" s="37" t="s">
        <v>62</v>
      </c>
      <c r="B24" s="29" t="s">
        <v>63</v>
      </c>
      <c r="C24" s="18" t="s">
        <v>6</v>
      </c>
      <c r="D24" s="19">
        <v>15.96</v>
      </c>
      <c r="F24" s="25">
        <f t="shared" si="0"/>
        <v>0</v>
      </c>
    </row>
    <row r="25" spans="1:6" ht="25.5">
      <c r="A25" s="37" t="s">
        <v>62</v>
      </c>
      <c r="B25" s="29" t="s">
        <v>64</v>
      </c>
      <c r="C25" s="18" t="s">
        <v>6</v>
      </c>
      <c r="D25" s="19">
        <v>18.24</v>
      </c>
      <c r="F25" s="25">
        <f t="shared" si="0"/>
        <v>0</v>
      </c>
    </row>
    <row r="26" spans="1:6" ht="25.5">
      <c r="A26" s="37" t="s">
        <v>62</v>
      </c>
      <c r="B26" s="29" t="s">
        <v>65</v>
      </c>
      <c r="C26" s="18" t="s">
        <v>6</v>
      </c>
      <c r="D26" s="19">
        <v>21.64</v>
      </c>
      <c r="F26" s="25">
        <f t="shared" si="0"/>
        <v>0</v>
      </c>
    </row>
    <row r="27" spans="2:6" ht="38.25">
      <c r="B27" s="44" t="s">
        <v>66</v>
      </c>
      <c r="F27" s="25">
        <f t="shared" si="0"/>
        <v>0</v>
      </c>
    </row>
    <row r="28" spans="1:6" ht="51">
      <c r="A28" s="37" t="s">
        <v>49</v>
      </c>
      <c r="B28" s="29" t="s">
        <v>85</v>
      </c>
      <c r="C28" s="18" t="s">
        <v>6</v>
      </c>
      <c r="D28" s="19">
        <v>214</v>
      </c>
      <c r="F28" s="25">
        <f t="shared" si="0"/>
        <v>0</v>
      </c>
    </row>
    <row r="29" ht="12.75">
      <c r="B29" s="29"/>
    </row>
    <row r="30" spans="1:6" s="22" customFormat="1" ht="13.5" thickBot="1">
      <c r="A30" s="38"/>
      <c r="B30" s="43" t="s">
        <v>33</v>
      </c>
      <c r="C30" s="39"/>
      <c r="D30" s="40"/>
      <c r="E30" s="41"/>
      <c r="F30" s="42">
        <f>SUM(F16:F29)</f>
        <v>0</v>
      </c>
    </row>
    <row r="31" spans="1:6" ht="12.75">
      <c r="A31" s="34" t="s">
        <v>27</v>
      </c>
      <c r="B31" s="30" t="s">
        <v>68</v>
      </c>
      <c r="C31" s="20"/>
      <c r="D31" s="21"/>
      <c r="E31" s="23"/>
      <c r="F31" s="28"/>
    </row>
    <row r="33" spans="1:6" ht="12.75">
      <c r="A33" s="35" t="s">
        <v>3</v>
      </c>
      <c r="B33" s="31" t="s">
        <v>1</v>
      </c>
      <c r="C33" s="15" t="s">
        <v>2</v>
      </c>
      <c r="D33" s="16" t="s">
        <v>11</v>
      </c>
      <c r="E33" s="24" t="s">
        <v>4</v>
      </c>
      <c r="F33" s="24" t="s">
        <v>0</v>
      </c>
    </row>
    <row r="34" spans="1:6" ht="12.75">
      <c r="A34" s="36"/>
      <c r="B34" s="32"/>
      <c r="C34" s="17"/>
      <c r="E34" s="25"/>
      <c r="F34" s="26"/>
    </row>
    <row r="35" spans="1:6" ht="12.75">
      <c r="A35" s="36"/>
      <c r="B35" s="57" t="s">
        <v>87</v>
      </c>
      <c r="C35" s="57"/>
      <c r="D35" s="57"/>
      <c r="E35" s="57"/>
      <c r="F35" s="57"/>
    </row>
    <row r="36" spans="1:6" ht="12.75">
      <c r="A36" s="36" t="s">
        <v>32</v>
      </c>
      <c r="B36" s="56" t="s">
        <v>88</v>
      </c>
      <c r="C36" s="56"/>
      <c r="D36" s="56"/>
      <c r="E36" s="56"/>
      <c r="F36" s="56"/>
    </row>
    <row r="37" spans="1:6" ht="12.75">
      <c r="A37" s="36" t="s">
        <v>32</v>
      </c>
      <c r="B37" s="56" t="s">
        <v>61</v>
      </c>
      <c r="C37" s="57"/>
      <c r="D37" s="57"/>
      <c r="E37" s="57"/>
      <c r="F37" s="57"/>
    </row>
    <row r="38" spans="1:6" ht="12.75">
      <c r="A38" s="36" t="s">
        <v>32</v>
      </c>
      <c r="B38" s="54" t="s">
        <v>74</v>
      </c>
      <c r="C38" s="54"/>
      <c r="D38" s="54"/>
      <c r="E38" s="54"/>
      <c r="F38" s="54"/>
    </row>
    <row r="39" ht="12.75">
      <c r="B39" s="44"/>
    </row>
    <row r="40" spans="2:6" ht="51">
      <c r="B40" s="29" t="s">
        <v>69</v>
      </c>
      <c r="C40" s="18" t="s">
        <v>12</v>
      </c>
      <c r="D40" s="19">
        <v>64</v>
      </c>
      <c r="F40" s="25">
        <f>D40*E40</f>
        <v>0</v>
      </c>
    </row>
    <row r="41" spans="1:6" ht="38.25">
      <c r="A41" s="37" t="s">
        <v>5</v>
      </c>
      <c r="B41" s="29" t="s">
        <v>70</v>
      </c>
      <c r="C41" s="18" t="s">
        <v>6</v>
      </c>
      <c r="D41" s="19">
        <v>11</v>
      </c>
      <c r="F41" s="25">
        <f aca="true" t="shared" si="1" ref="F41:F51">D41*E41</f>
        <v>0</v>
      </c>
    </row>
    <row r="42" spans="1:6" ht="25.5">
      <c r="A42" s="37" t="s">
        <v>7</v>
      </c>
      <c r="B42" s="29" t="s">
        <v>90</v>
      </c>
      <c r="C42" s="18" t="s">
        <v>8</v>
      </c>
      <c r="D42" s="19">
        <v>98.8</v>
      </c>
      <c r="F42" s="25">
        <f t="shared" si="1"/>
        <v>0</v>
      </c>
    </row>
    <row r="43" spans="1:6" ht="25.5">
      <c r="A43" s="37" t="s">
        <v>9</v>
      </c>
      <c r="B43" s="29" t="s">
        <v>71</v>
      </c>
      <c r="C43" s="18" t="s">
        <v>12</v>
      </c>
      <c r="D43" s="19">
        <v>12</v>
      </c>
      <c r="F43" s="25">
        <f t="shared" si="1"/>
        <v>0</v>
      </c>
    </row>
    <row r="44" spans="1:6" ht="38.25">
      <c r="A44" s="37" t="s">
        <v>10</v>
      </c>
      <c r="B44" s="29" t="s">
        <v>72</v>
      </c>
      <c r="C44" s="18" t="s">
        <v>6</v>
      </c>
      <c r="D44" s="19">
        <v>214</v>
      </c>
      <c r="F44" s="25">
        <f t="shared" si="1"/>
        <v>0</v>
      </c>
    </row>
    <row r="45" spans="1:6" ht="38.25">
      <c r="A45" s="37" t="s">
        <v>46</v>
      </c>
      <c r="B45" s="29" t="s">
        <v>89</v>
      </c>
      <c r="C45" s="18" t="s">
        <v>8</v>
      </c>
      <c r="D45" s="19">
        <v>17</v>
      </c>
      <c r="F45" s="25">
        <f t="shared" si="1"/>
        <v>0</v>
      </c>
    </row>
    <row r="46" spans="1:2" ht="51">
      <c r="A46" s="37" t="s">
        <v>47</v>
      </c>
      <c r="B46" s="29" t="s">
        <v>73</v>
      </c>
    </row>
    <row r="47" spans="1:6" ht="12.75">
      <c r="A47" s="37" t="s">
        <v>50</v>
      </c>
      <c r="B47" s="29" t="s">
        <v>77</v>
      </c>
      <c r="C47" s="18" t="s">
        <v>6</v>
      </c>
      <c r="D47" s="19">
        <v>15.96</v>
      </c>
      <c r="F47" s="25">
        <f t="shared" si="1"/>
        <v>0</v>
      </c>
    </row>
    <row r="48" spans="1:6" ht="12.75">
      <c r="A48" s="37" t="s">
        <v>62</v>
      </c>
      <c r="B48" s="29" t="s">
        <v>78</v>
      </c>
      <c r="C48" s="18" t="s">
        <v>6</v>
      </c>
      <c r="D48" s="19">
        <v>18.24</v>
      </c>
      <c r="F48" s="25">
        <f t="shared" si="1"/>
        <v>0</v>
      </c>
    </row>
    <row r="49" spans="1:6" ht="25.5">
      <c r="A49" s="37" t="s">
        <v>62</v>
      </c>
      <c r="B49" s="29" t="s">
        <v>79</v>
      </c>
      <c r="C49" s="18" t="s">
        <v>6</v>
      </c>
      <c r="D49" s="19">
        <v>21.65</v>
      </c>
      <c r="F49" s="25">
        <f t="shared" si="1"/>
        <v>0</v>
      </c>
    </row>
    <row r="50" ht="12.75">
      <c r="A50" s="37" t="s">
        <v>62</v>
      </c>
    </row>
    <row r="51" spans="1:6" ht="12.75">
      <c r="A51" s="37" t="s">
        <v>48</v>
      </c>
      <c r="B51" s="29" t="s">
        <v>75</v>
      </c>
      <c r="C51" s="18" t="s">
        <v>6</v>
      </c>
      <c r="D51" s="19">
        <f>7.6*7+7.6*8+6.85*7.9</f>
        <v>168.115</v>
      </c>
      <c r="F51" s="25">
        <f t="shared" si="1"/>
        <v>0</v>
      </c>
    </row>
    <row r="52" spans="1:6" ht="12.75">
      <c r="A52" s="48"/>
      <c r="B52" s="49"/>
      <c r="C52" s="50"/>
      <c r="D52" s="51"/>
      <c r="E52" s="52"/>
      <c r="F52" s="53"/>
    </row>
    <row r="53" spans="2:6" ht="13.5" thickBot="1">
      <c r="B53" s="55" t="s">
        <v>76</v>
      </c>
      <c r="C53" s="55"/>
      <c r="D53" s="55"/>
      <c r="E53" s="46"/>
      <c r="F53" s="47">
        <f>SUM(F40:F52)</f>
        <v>0</v>
      </c>
    </row>
  </sheetData>
  <sheetProtection/>
  <mergeCells count="15">
    <mergeCell ref="B5:F5"/>
    <mergeCell ref="B13:F13"/>
    <mergeCell ref="B14:F14"/>
    <mergeCell ref="B35:F35"/>
    <mergeCell ref="B9:F9"/>
    <mergeCell ref="B10:F10"/>
    <mergeCell ref="B7:F7"/>
    <mergeCell ref="B6:F6"/>
    <mergeCell ref="B38:F38"/>
    <mergeCell ref="B53:D53"/>
    <mergeCell ref="B37:F37"/>
    <mergeCell ref="B8:F8"/>
    <mergeCell ref="B11:F11"/>
    <mergeCell ref="B12:F12"/>
    <mergeCell ref="B36:F36"/>
  </mergeCells>
  <printOptions/>
  <pageMargins left="0.984251968503937" right="0.7874015748031497" top="0.7874015748031497" bottom="0.7874015748031497" header="0" footer="0"/>
  <pageSetup horizontalDpi="300" verticalDpi="300" orientation="portrait" scale="92" r:id="rId1"/>
  <headerFooter alignWithMargins="0">
    <oddFooter>&amp;CStran &amp;P od &amp;N</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Bajc</cp:lastModifiedBy>
  <cp:lastPrinted>2009-08-10T07:31:58Z</cp:lastPrinted>
  <dcterms:created xsi:type="dcterms:W3CDTF">2000-10-30T12:34:07Z</dcterms:created>
  <dcterms:modified xsi:type="dcterms:W3CDTF">2009-08-10T11:38:54Z</dcterms:modified>
  <cp:category/>
  <cp:version/>
  <cp:contentType/>
  <cp:contentStatus/>
</cp:coreProperties>
</file>