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9810" activeTab="2"/>
  </bookViews>
  <sheets>
    <sheet name="glava " sheetId="1" r:id="rId1"/>
    <sheet name="rekapitulacija " sheetId="2" r:id="rId2"/>
    <sheet name="polje 374 " sheetId="3" r:id="rId3"/>
    <sheet name="polje 375" sheetId="4" r:id="rId4"/>
    <sheet name="polje 376 " sheetId="5" r:id="rId5"/>
  </sheets>
  <externalReferences>
    <externalReference r:id="rId8"/>
  </externalReferences>
  <definedNames>
    <definedName name="_xlnm.Print_Area" localSheetId="2">'polje 374 '!$A$1:$F$232</definedName>
  </definedNames>
  <calcPr fullCalcOnLoad="1"/>
</workbook>
</file>

<file path=xl/sharedStrings.xml><?xml version="1.0" encoding="utf-8"?>
<sst xmlns="http://schemas.openxmlformats.org/spreadsheetml/2006/main" count="823" uniqueCount="193">
  <si>
    <t xml:space="preserve">REKAPITULACIJA </t>
  </si>
  <si>
    <t>A.</t>
  </si>
  <si>
    <t>B.</t>
  </si>
  <si>
    <t>C.</t>
  </si>
  <si>
    <t>Balkoni</t>
  </si>
  <si>
    <t>D.</t>
  </si>
  <si>
    <t>Streha</t>
  </si>
  <si>
    <t>E.</t>
  </si>
  <si>
    <t>F.</t>
  </si>
  <si>
    <t>G.</t>
  </si>
  <si>
    <t>H.</t>
  </si>
  <si>
    <t>I.</t>
  </si>
  <si>
    <t>Skupaj:</t>
  </si>
  <si>
    <t>Popust:</t>
  </si>
  <si>
    <t>Vse skupaj:</t>
  </si>
  <si>
    <t xml:space="preserve">A. </t>
  </si>
  <si>
    <t>št.post</t>
  </si>
  <si>
    <t>opis postavke</t>
  </si>
  <si>
    <t>enota</t>
  </si>
  <si>
    <t xml:space="preserve">količina </t>
  </si>
  <si>
    <t xml:space="preserve">skupaj </t>
  </si>
  <si>
    <t>Pripravljalna dela zajemajo sledeče postavke:
- zaščita pločnika oz. ceste pred pričetkom del;
- gradbiščna ograja, kot fizična zaščita gradbišča;
- postavitev opozorilnih in obvestilnih tabel določenih za posamezno vrsto del 
- postavitev začasne gradbiščne elektro omarice
- postavitev zabojnika za skladiščenje orodja in materiala 
- postavitev zabojnika za vzpostavitev začasne gradbiščne pisarne  
- postavitev začasnih sanitarij za čas del
- vse eventuelni manipulativni stroški.</t>
  </si>
  <si>
    <t>CENA NA ENOTO JE FIKSNA IN SE ZARADI EVENTUELNIH DODATNIH STROŠKOV NE SPREMINJA !!!</t>
  </si>
  <si>
    <t>kos</t>
  </si>
  <si>
    <t>Dobava in montaža, amortizacija za čas gradnje in demontaža kvalitetnega fasadnega odra kompletno z , skicami, izdelavo projektov in statičnim izračunom.</t>
  </si>
  <si>
    <t>m2</t>
  </si>
  <si>
    <t>2a</t>
  </si>
  <si>
    <t xml:space="preserve">Izvedba podpiranja nadsteškov za čas del s stojkami in lesenimi tramiži 10x10 cm zaradi postavitve odra </t>
  </si>
  <si>
    <t>m1</t>
  </si>
  <si>
    <t>Dobava in postavitev lovilnega zaščitnega odra širine minimalno 150 cm. Postavitev NAD VHODOM v objekt.</t>
  </si>
  <si>
    <t>Dobava in montaža protiprašne zaščite fasadnega odra ( obvezna zračna prepustnost folije oz jute,…..).</t>
  </si>
  <si>
    <t xml:space="preserve">Pazljiva demontaža in označitev pozicije vseh fasadnih plošč (SWISSPEARL), vključno s transportom na gradbiščno deponijo ter deponiranjem za čas del.  </t>
  </si>
  <si>
    <t xml:space="preserve">Pazljiva demontaža pločevinaste fasade, transport plošč na gradbiščno deponijo, ter deponiranje za čas del.  </t>
  </si>
  <si>
    <t xml:space="preserve">Pazljiva demontaža vse toplotne izolacije deb. 10 cm (steklena volna) in sider, vključno s transportom na gradbiščno deponijo. Odpadni material tekom transporta in deponiranja do odvoza ustrezno zaščititi, pred raznosom.  </t>
  </si>
  <si>
    <t xml:space="preserve">Demontaža vertikalnih ALU profilov dim 5x5cm deb.2mm  pred namestitvijo nove toplotne izolacije. Stenski nosilci ostaneje na mestu.  </t>
  </si>
  <si>
    <t xml:space="preserve">Pregled, čiščenje podlage (ostanki betona,..), točkovna zapolnitev vseh opažnih in podobnih odprtin z izolativno peno, ter nanos gradbenega lepila in mrežice (15x15cm) za zaščito na mestu popravila.  </t>
  </si>
  <si>
    <t xml:space="preserve">Dobava in vgradnja paropropustne in UV odporne folije kot npr. Knauf LDS 0,04 z lepilnim trakom SOLIPLAN. Vse preboje nosilcev potrebno pazljivo izvesti in zapreti z lepilnim trakom, spredhodnim čiščenjem podlage. (temeljito očistiti in razmastiti)   </t>
  </si>
  <si>
    <t xml:space="preserve">Ponovna montaža vertikalnih ALU profilov dim 5x5 cm deb. 2mm, pri vgradnji je potrebno profili obrniti tako da je stranica, kjer so bili predhodno vijačeni na nosilce sedaj pritrjujemo plošče. </t>
  </si>
  <si>
    <r>
      <t xml:space="preserve">Dobava in montaža pocinkane prašnobarvane pločevine rš 30cm za prekritje </t>
    </r>
    <r>
      <rPr>
        <b/>
        <sz val="10"/>
        <rFont val="Trebuchet MS"/>
        <family val="2"/>
      </rPr>
      <t>vertiklanih</t>
    </r>
    <r>
      <rPr>
        <sz val="10"/>
        <rFont val="Trebuchet MS"/>
        <family val="2"/>
      </rPr>
      <t xml:space="preserve"> fug med ploščami. V pločevini je potrebno predhodno narediti luknje na mestih kovic, primerne dimenzije za napravo drsnih spojev.  </t>
    </r>
  </si>
  <si>
    <r>
      <t xml:space="preserve">Dobava in montaža pocinkane prašnobarvane pločevine rš 35 cm za prekritje </t>
    </r>
    <r>
      <rPr>
        <b/>
        <sz val="10"/>
        <rFont val="Trebuchet MS"/>
        <family val="2"/>
      </rPr>
      <t>vogalnih/kotnih vertiklanih</t>
    </r>
    <r>
      <rPr>
        <sz val="10"/>
        <rFont val="Trebuchet MS"/>
        <family val="2"/>
      </rPr>
      <t xml:space="preserve"> fug med ploščami. V pločevini je potrebno predhodno narediti luknje na mestih kovic, primerne dimenzije za napravo drsnih spojev.   </t>
    </r>
  </si>
  <si>
    <r>
      <t xml:space="preserve">Dobava in montaža pocinkane prašnobarvane pločevine rš 15 cm spodnji del v višini 1-2cm zavihan navzven za prekritje </t>
    </r>
    <r>
      <rPr>
        <b/>
        <sz val="10"/>
        <rFont val="Trebuchet MS"/>
        <family val="2"/>
      </rPr>
      <t>horizontalnih</t>
    </r>
    <r>
      <rPr>
        <sz val="10"/>
        <rFont val="Trebuchet MS"/>
        <family val="2"/>
      </rPr>
      <t xml:space="preserve"> fug med ploščami.  </t>
    </r>
  </si>
  <si>
    <t xml:space="preserve">Dobava in montaža kotnika iz pocinkane prašnobarvane pločevine rš 20 cm in deb. 1mm, za izvedbo podstavka kamene volne. Naprava razmejitve med XPS-om in kameno volno. Npr. uporaba tipkse fasadne ALU letve </t>
  </si>
  <si>
    <t xml:space="preserve">Dobava in montaža perforirane pločevineste mrežice rš 15cm za zaščito prezračevalnega kanala proti mrčesu v kapu in pritličju/coklu objekta. </t>
  </si>
  <si>
    <t>19a</t>
  </si>
  <si>
    <t>Dobava in montaža perforirane pločevineste mrežice rš 15cm za zaščito prezračevalnega kanala proti mrčesu okoli oken in baklonskih vrat.</t>
  </si>
  <si>
    <t>Ponovna montaža obstoječih fasadnih plošč (SWISSPEARL)  z novimi kovicami in z obstoječimi podložkami na prvotna mesta, obvezno upoštevati navodila proizvajalca glede pritrditve (drsni in fiksni spoji). V ceni upoštevati tudi vrtanje novih lukenj v ALU profile.  Plošče pred montažo obvezno očistiti z vodo pod pritiskom in obrisati z krpo po montaži.</t>
  </si>
  <si>
    <t>21a</t>
  </si>
  <si>
    <t xml:space="preserve">Premaz morebitnih poškodovanih ali novih robov fasadnih plošč z impregnacisjkim sredstvom LUKO. Prilagoditev rastra plošč in morebiten odrez.  </t>
  </si>
  <si>
    <t>Ponovna montaža fasadnih pločevinastih plošč z novim pritrdilnim materialom, obvezno upoštevati navodila proizvajalca glede pritrditve. Plošče pred montažo obvezno očistiti z vodo pod pritiskom in obrisati z krpo po montaži.</t>
  </si>
  <si>
    <t xml:space="preserve">Čiščenje gradbišča med in po končanih delih ter nakladanje in odvoz ruševin na trajno deponijo s poplačilom vseh taks in prispevkov deponije.(ocena) </t>
  </si>
  <si>
    <t>m3</t>
  </si>
  <si>
    <r>
      <t xml:space="preserve">Čiščenje gradbišča med in po končanih delih ter nakladanje in odvoz </t>
    </r>
    <r>
      <rPr>
        <b/>
        <sz val="10"/>
        <rFont val="Trebuchet MS"/>
        <family val="2"/>
      </rPr>
      <t>STEKLENE VOLNE</t>
    </r>
    <r>
      <rPr>
        <sz val="10"/>
        <rFont val="Trebuchet MS"/>
        <family val="2"/>
      </rPr>
      <t xml:space="preserve"> na trajno deponijo s poplačilom vseh taks in prispevkov deponije.(ocena) </t>
    </r>
  </si>
  <si>
    <t>SKUPAJ Fasada Objekta - 372:</t>
  </si>
  <si>
    <t>Demontaža vseh ograj na ''francoskih'' balkonih in ponovna montaža po končanih delih, vključno s trasportom na gradbiščno deponijo za čas del</t>
  </si>
  <si>
    <t>DIM 1,05x1,00</t>
  </si>
  <si>
    <t>DIM 1,60x1,00</t>
  </si>
  <si>
    <t>ROLETE in MASKE: 
Demontaža vseh pokrivnih mask, rolet in obstoječe izolacije nad okenskimi odprtinami,ter zapolnitev prostora med profili z leplenjem XPS plošč deb. 5 cm in višine cca 25 cm, stike zapolniti z izolativno peno ter odrezom na nivo, ter nanos zaščitnega sloja: 2x gradbeno lepilo in mrežica</t>
  </si>
  <si>
    <t>STRANSKE ŠPALETE: 
Zapolnitev vertikalnih stikov ob okenskih odprtinah (stranice), predhodno čiščenje podlage oz delna odstranitev stare preperele pene, zapolnitev stika med oknom in steno z izolatvno peno ter odrezom na nivo,ter nanos zaščitnega sloja: 2x gradbeno lepilo in mrežica</t>
  </si>
  <si>
    <t>POLICE : 
Demontaža vseh pločevinastih polic in lesene podkonstrukcije, čiščenje podlage oz delna odstranitev stare preperele pene, zapolnitev stika med oknom in steno z izolatvno peno ter odrezom na nivo,ter nanos zaščitnega sloja: 2x gradbeno lepilo in mrežica. 
Zapolnitev prostora pod oknom z leplenjem XPS plošč deb. 5 cm in višine cca 25 cm, stike zapolniti z izolativno peno ter odrezom na nivo, ter nanos zaščitnega sloja: 2x gradbeno lepilo in mrežica</t>
  </si>
  <si>
    <t xml:space="preserve">Ponovna namestitev vseh rolet nad okni z predhodnim čiščenjem z vodo pod pritiskom, vključno z novim pritrdilnim materialom, ter z fino nastavitvijo odpiranja in zapiranja. </t>
  </si>
  <si>
    <t xml:space="preserve">Ponovna montaža obstoječih pločevinastih mask/škatel rolet z popravilom naklona in pozicije, zgornji del škatle mora imeti izrazit padec na zunanjo stran, ter sprednja maska ne sem segati čez nivo fasade.  </t>
  </si>
  <si>
    <t xml:space="preserve">Ponovna montaža lesene podkonstrukcije in obstoječih pločevinastih polic oken, kompletno z tesenjem stikov z TK kitom (stranice in polica) Pri polici paziti na naklon in pozicijo odkapa. (glede na spodnjo masko ali fasadno ploščo) </t>
  </si>
  <si>
    <t xml:space="preserve">Odstranitev zaščitne pločevinaste plošče na stiku med balkonom in objektom, kompletno s transportom in deponiranjem na gradbiščni deponiji za čas del.
Dim: 20 x 270 cm  </t>
  </si>
  <si>
    <t xml:space="preserve">Zapolnitev odpritne med balkonsko ploščo in stene objekta z izolativno dvokomponentno ekspanzijsko peno, ter zaščitnim 2x premazom s cementno hirdoizolacijo, dodatkom armirne mrežice in robnimi trakovi.
Dim: cca  12/20/270 cm  </t>
  </si>
  <si>
    <t xml:space="preserve">Dobava in vgradnja zaščite zračnega kanala z pločevinasto mrežico proti mrčesu na spodnji strani balkona. Stik med objektom in fasado.  </t>
  </si>
  <si>
    <t xml:space="preserve">OPCIJA : </t>
  </si>
  <si>
    <t xml:space="preserve">Dobava in vgradnja pocinkanega pločevinastega večrobnega profila - koritnica rš 35 cm za odvodnjavanje stika med fasado in balkonsko ploščo, z naklonom in odkapom na zunanjo stran, kompletno z zarezom betonske plošče in tesnenjem z TK. </t>
  </si>
  <si>
    <t xml:space="preserve">Dobava in vgradnja ločilnega sloja med pločevino in toplotno izolacijo objekta v sestavi :
- čiščenje pločevinaste kape strehe s spodnje strani, razredčilo 
- dobava in vgradnja samolepilnega 200 g/m2 filca 
RŠ 50 cm - npr. DR!PSTOP </t>
  </si>
  <si>
    <t>Ročni odkop agregata-prodca okoli objekta z deponiranjem  materiala ob objektu. Širine izkopa 60 cm in globine 40cm. Zaščita obstoječe zelenice z filcem.</t>
  </si>
  <si>
    <t xml:space="preserve">Demontaža betonskih prefabrikatov in obstoječe toplotne izolacije, kompletno z deponiranjem na gradbiščni deponiji.  </t>
  </si>
  <si>
    <t xml:space="preserve">Čiščjenje in priprava podlage na vgradnjo nove toplotne izolacije.   </t>
  </si>
  <si>
    <t xml:space="preserve">Dobava in vgradnja nove toplotne izolacije iz XPS plošč s preklopom deb. 5 cm, obvezno polno lepljenje plošč na podlago ter obdelava z 2x lepilo in mrežico. Premaz celotne površine z cementno hidroizolacijo npr. HIDROZOL. Posebej paziti na obdelavo okoli kovinskih nosilcev prefabrikatov, ter na stik z izolacijo kamene volne fasade, po potrebi zapolniti z izolatvno peno. </t>
  </si>
  <si>
    <t xml:space="preserve">Ponovno namestitev betonskih prefabrikatov cokla na obstoječe pozicije, kompletno z vsemi pomožnimi deli in morebitnim dodanim pritrdilni materialom  </t>
  </si>
  <si>
    <t>Ponovni zasip z obstoječim drenažnim agregatom okoli objekta, z dodatkom novega agregata (cca 1,5m3) in  napravo izravnave.</t>
  </si>
  <si>
    <t xml:space="preserve">Demontaža vseh svetil in inštalacije za čas del ter hramba, ter ponovna montža po končanih delih </t>
  </si>
  <si>
    <t xml:space="preserve">Pazljiva demontaža pločevinastega stropa, transport plošč na gradbiščno deponijo, ter deponiranje za čas del.  </t>
  </si>
  <si>
    <r>
      <t>STROP - Izdelava termoizolacijskega obloge po sistemu: 
5</t>
    </r>
    <r>
      <rPr>
        <b/>
        <sz val="10"/>
        <rFont val="Trebuchet MS"/>
        <family val="2"/>
      </rPr>
      <t xml:space="preserve"> cm</t>
    </r>
    <r>
      <rPr>
        <sz val="10"/>
        <rFont val="Trebuchet MS"/>
        <family val="2"/>
      </rPr>
      <t xml:space="preserve"> EPS W0 plošče ,  </t>
    </r>
    <r>
      <rPr>
        <b/>
        <sz val="10"/>
        <rFont val="Trebuchet MS"/>
        <family val="2"/>
      </rPr>
      <t>polno</t>
    </r>
    <r>
      <rPr>
        <sz val="10"/>
        <rFont val="Trebuchet MS"/>
        <family val="2"/>
      </rPr>
      <t xml:space="preserve"> lepljenih z JUBIZOL lepilno malto, osnovni omet JUBIZOL lepilno malto d=4-5mm, vstavljeno 160g/m2 armaturno mrežico,  vsemi potrebnimi PVC vogalniki, finalni sloj ustrezno izravnati in zagladiti, osnovni premaz UNIGRUND v barvi zaključnega sloja, zaključni sloj nanos pralne disperzijske barve  v barvnem tonu kot obstoječe oz po izboru naročnika.</t>
    </r>
  </si>
  <si>
    <t>Ponovna montaža stropnih pločevinastih plošč z novim pritrdilnim materialom, obvezno upoštevati navodila proizvajalca glede pritrditve. Plošče pred montažo obvezno očistiti z vodo pod pritiskom in obrisati z krpo po montaži.</t>
  </si>
  <si>
    <t>Odstranitev stare bitumenske kritine do naklonskega betona kompletno s staro toplotno izolacijo in stenskimi obrobami iz bitumenskih trakov  h.i. r.š. 40 cm in z vertikalnim transportom na gradbiščno deponijo.</t>
  </si>
  <si>
    <t>Priprava podlage pred izvedbo čiščenje, ter po potrebi premaz z ibitolom za boljšo sprejemljivost</t>
  </si>
  <si>
    <t>Odstranitev vseh kleparskih izdelkov, pločevinaste kape na kolenčnem zidu</t>
  </si>
  <si>
    <t xml:space="preserve">Dobava in vgradnja nove toplotne izolacije iz XPS plošč debeline 10cm, polno lepljenje plošč na podlago. Izvedba zaščite pred izvedbo H.I. z cementno plošč deb. 8mm vijačne v obodno steno objekta. </t>
  </si>
  <si>
    <t>Dobava in izvedba polaganje s preklopi nove hidroizolacije na pripravljeno podlago v sestavi:</t>
  </si>
  <si>
    <t>1x elastobitumenski trak deb.4mm</t>
  </si>
  <si>
    <t>1x elastobitumenski trak na poliesterskem nosilcu deb.5mm z refleksivnim posipom</t>
  </si>
  <si>
    <r>
      <t xml:space="preserve">Dobava in izvedba novih vertikalnih oborob </t>
    </r>
    <r>
      <rPr>
        <b/>
        <sz val="10"/>
        <rFont val="Trebuchet MS"/>
        <family val="2"/>
      </rPr>
      <t>zidnih parapetov</t>
    </r>
    <r>
      <rPr>
        <sz val="10"/>
        <rFont val="Trebuchet MS"/>
        <family val="2"/>
      </rPr>
      <t xml:space="preserve"> z hidroizolacijskimi trakovi r.š. do 60cm na pripravljeno podlago : </t>
    </r>
  </si>
  <si>
    <t>1x hladni bitumenski premaz</t>
  </si>
  <si>
    <t>Dobava in vgraditev INOX kotličkov-požiralnikov fi 20 cm kompletno s kotličkom in z zaključno ter zaščitno kapo proti listju in podobno (rozeto)</t>
  </si>
  <si>
    <t xml:space="preserve">Dobava in montaža odkapne pločevine z manjšim naklonom na notranjo stran r.š. 45 cm vključno s podkonstrukcijo iz LSB plošče deb 18mm, vijačene v podlago, zaščitene s strešno lepenko, podložno pločevino kompletno s pritrdilnim materialom, ter tesnenjem stikov z TK. </t>
  </si>
  <si>
    <t>Dobava in razstiranje novega prodca granulacije 16/32 debeline 5-7 cm kompletno s predhodnim polaganjem 150g filca s preklopom min 10 cm (obtežitev toplotne izolacije)</t>
  </si>
  <si>
    <t xml:space="preserve">Priprava podlage čiščenje in premaz površin z emulzijo pred nansom toplozno izolativnih plošč.  </t>
  </si>
  <si>
    <r>
      <t xml:space="preserve">HODNIK - Izdelava termoizolacijskega obloge sten po sistemu: 
</t>
    </r>
    <r>
      <rPr>
        <b/>
        <sz val="10"/>
        <rFont val="Trebuchet MS"/>
        <family val="2"/>
      </rPr>
      <t>3 cm</t>
    </r>
    <r>
      <rPr>
        <sz val="10"/>
        <rFont val="Trebuchet MS"/>
        <family val="2"/>
      </rPr>
      <t xml:space="preserve"> XPS PLOŠČE FIBRAN ECTIS GF,  </t>
    </r>
    <r>
      <rPr>
        <b/>
        <sz val="10"/>
        <rFont val="Trebuchet MS"/>
        <family val="2"/>
      </rPr>
      <t>polno</t>
    </r>
    <r>
      <rPr>
        <sz val="10"/>
        <rFont val="Trebuchet MS"/>
        <family val="2"/>
      </rPr>
      <t xml:space="preserve"> lepljenih z JUBIZOL lepilno malto, osnovni omet JUBIZOL lepilno malto d=4-5mm, vstavljeno 160g/m2 armaturno mrežico,  vsemi potrebnimi PVC vogalniki, finalni sloj ustrezno izravnati in zagladiti, osnovni premaz UNIGRUND v barvi zaključnega sloja, zaključni sloj nanos pralne disperzijske barve  v barvnem tonu kot obstoječe oz po izboru naročnika.</t>
    </r>
  </si>
  <si>
    <t xml:space="preserve">Dobava in polaganje novega cokla iz keramičnih ploščic višine 7cm. Keramika mora v isti obkliki in teksturi kot je obstoječa. </t>
  </si>
  <si>
    <t>Demontaža Trapezne pločevine in dobava in montaža nove pločevine na streho in ali bočne zapore strešnih frčad.</t>
  </si>
  <si>
    <t xml:space="preserve">Hidroizolacija s posipom v enem sloju v obstoječi kortinici RŠ= 60cm. </t>
  </si>
  <si>
    <t>m</t>
  </si>
  <si>
    <t xml:space="preserve">Dobava in montaža Armafleks toplotne izolacije okoli odtočnih cevi meteorne vode. (debelina TI je minimalno 20mm (lepljeno). </t>
  </si>
  <si>
    <t xml:space="preserve">Preveba primarnikh noslilnih kotnikov prezračevalne fasade ter po potrebi pritrditev. </t>
  </si>
  <si>
    <t>kpl</t>
  </si>
  <si>
    <t>Demontaža obstoječih vtičnic in stikal na hodnikih ter ponovna montaža po zaključku obloge sten hodnikov.</t>
  </si>
  <si>
    <t xml:space="preserve">Dobava in montaža kamene volna na stene frčad (deb 6cm) </t>
  </si>
  <si>
    <t>Dobava in montaža novih pločevinastih profilov nad okni</t>
  </si>
  <si>
    <t xml:space="preserve">Popravilo žaluzij (menjava palic ter ostala manjša popravila) </t>
  </si>
  <si>
    <t xml:space="preserve">Izdelava pločevinastega zaključka na spoju med pločevinastim stropom in fasadnimi ploščami ter steklom (RŠ= 30 CM) </t>
  </si>
  <si>
    <t xml:space="preserve">Okenske police na vseh oknih pritličja iz alu pločevine debeline min 1,5mm Globine 30cm </t>
  </si>
  <si>
    <t xml:space="preserve">Režijsko delo -  (gradbeno, obrtniško ali instalatersko). Kalkulativna cena za dela. </t>
  </si>
  <si>
    <t>KV delo</t>
  </si>
  <si>
    <t>ur</t>
  </si>
  <si>
    <t xml:space="preserve">PK delo </t>
  </si>
  <si>
    <t xml:space="preserve">ur </t>
  </si>
  <si>
    <t xml:space="preserve">Fasada objekta </t>
  </si>
  <si>
    <t xml:space="preserve">Stavbno pohištvo </t>
  </si>
  <si>
    <t>SKUPAJ stavbno pohištvo :</t>
  </si>
  <si>
    <t>SKUPAJ balkoni :</t>
  </si>
  <si>
    <t>SKUPAJ Streha :</t>
  </si>
  <si>
    <t xml:space="preserve">Cokel </t>
  </si>
  <si>
    <t>SKUPAJ Cokel :</t>
  </si>
  <si>
    <t xml:space="preserve">Nadstreški </t>
  </si>
  <si>
    <t>SKUPAJ Nadstreški :</t>
  </si>
  <si>
    <t xml:space="preserve">Izolacija hodnikov </t>
  </si>
  <si>
    <t>SKUPAJ Izolacija hodnikov :</t>
  </si>
  <si>
    <t>SKUPAJ Razna dela :</t>
  </si>
  <si>
    <t>RAZNA DELA</t>
  </si>
  <si>
    <t xml:space="preserve">NAROČNIK : </t>
  </si>
  <si>
    <t xml:space="preserve">OPIS DEL : </t>
  </si>
  <si>
    <t>POPIS DEL ŠT. :</t>
  </si>
  <si>
    <t>PONUDBA ŠT. :</t>
  </si>
  <si>
    <t xml:space="preserve">z dne </t>
  </si>
  <si>
    <t xml:space="preserve">PONUDNIK : </t>
  </si>
  <si>
    <t xml:space="preserve">žig: </t>
  </si>
  <si>
    <t xml:space="preserve">Vrednost del z DDV : </t>
  </si>
  <si>
    <t>POPIS JE V LASTI PODJETJA SPL d.d.</t>
  </si>
  <si>
    <t xml:space="preserve">POPIS BREZ SOGLASJA NI DOVOLJENO RAZMNOŽEVATI IN RAZPOŠILJATI TRETJIM OSEBAM </t>
  </si>
  <si>
    <t xml:space="preserve">POPIS PRIPRAVIL : RUDI ROZMAN 051-356-064  @   rudi.rozman@spl.si </t>
  </si>
  <si>
    <t xml:space="preserve">popis je možno dobiti v elektronski obliki za izračun </t>
  </si>
  <si>
    <t xml:space="preserve">OPOMBE POPISA/PREDRAČUNA : </t>
  </si>
  <si>
    <t>V ENOTI/CENE morajo biti zajeti tudi vsi naslednji stroški :</t>
  </si>
  <si>
    <t>*</t>
  </si>
  <si>
    <t xml:space="preserve">Prevozni in manipulativni stroški </t>
  </si>
  <si>
    <t>Izdelava potrebne merilne dokumentacije</t>
  </si>
  <si>
    <t>Vsa finalna čiščenja med in po končanih delih v stanovanju, hodniku, stopnišču, itd.</t>
  </si>
  <si>
    <t>Dvižne košare za morebitno izvedbo del na višini</t>
  </si>
  <si>
    <t>Vsi pritrdilni, vezni in montažni materiali ter podkonstrukcije</t>
  </si>
  <si>
    <t xml:space="preserve">Vsi faktorji povečave, ki so določeni v gradbenih normativih za posamezna dela </t>
  </si>
  <si>
    <t>Obdelava špalete širine nad 15 cm mora biti všteta v ceni kvadrata fasade in se ne obračunava dodatno.</t>
  </si>
  <si>
    <t>Obračun po tem popisu se vrši dejansko izvedenih količinah</t>
  </si>
  <si>
    <t>IZVAJALEC se zaveže upoštevati :</t>
  </si>
  <si>
    <t>Vse predpisane tehnične standarde in normative, ki so predpisani za posamezno vrsto del</t>
  </si>
  <si>
    <t>Dimenzije za vse novo vgrajene elemente je potrebno predhodno preveriti na gradbišču</t>
  </si>
  <si>
    <t>Iznos in odvoz odpadnega materiala na stalno deponijo s plačilom vseh komunalnih pristojbin</t>
  </si>
  <si>
    <t>OPOMBE popisa:</t>
  </si>
  <si>
    <t>vrednosti cen in zmnožek vpisati samo k zahtevanim količinam</t>
  </si>
  <si>
    <t>dopisovanje drugih podatkov in spremeb vsebine popisa in količin ni dovoljeno</t>
  </si>
  <si>
    <t>dejanske cene in količine se lahko spremenijo glede na vrsto izvedbe</t>
  </si>
  <si>
    <t xml:space="preserve">pred dejansko izvedbo se vnesejo opcije lastnikov </t>
  </si>
  <si>
    <t xml:space="preserve">JSS MOL </t>
  </si>
  <si>
    <t xml:space="preserve">Zarnikova 4, 1000 Ljubljana </t>
  </si>
  <si>
    <t xml:space="preserve">Izvedba sanacije toplotnega ovoja stavb P374, P375 in P376 </t>
  </si>
  <si>
    <t>3103/2017</t>
  </si>
  <si>
    <t>OBJEKT :  P374</t>
  </si>
  <si>
    <t>Ponudbeni pogoji:</t>
  </si>
  <si>
    <t>Skupaj za DDV:</t>
  </si>
  <si>
    <t xml:space="preserve">- opcija ponudbe: 90 dni </t>
  </si>
  <si>
    <t>DDV 9,5:</t>
  </si>
  <si>
    <t>- plačilni pogoji:</t>
  </si>
  <si>
    <t xml:space="preserve">- pričetek del:      </t>
  </si>
  <si>
    <t>podpis:</t>
  </si>
  <si>
    <t>žig:</t>
  </si>
  <si>
    <t>5% od vrednosti popisanih del za razna nepredvidena dela, ki niso zajeta v tem popisu (izplačilo na podlagi dokazil o dodatnih delih podpisanih s strani nadzora).</t>
  </si>
  <si>
    <t>Dobava in vgradnja nove toplotne izolacije iz kamene volne λ= 0,035W/mK kot npr. knauf FPL 035 ali ROCKWOLL vključno s sidri s koviskim jedrom cca 6kos/m2 dolžine 16-20 cm (odvisno od izbrane deb. Izolacije) po celotni površini sledeče 
debeline :</t>
  </si>
  <si>
    <r>
      <t xml:space="preserve">Dobava in montaža novih ALU profilov dim 5x5 cm deb. 2mm za nadomestitev poškodovanih ali manjkajočih obstoječih vertiklanih profilov.  
</t>
    </r>
    <r>
      <rPr>
        <b/>
        <sz val="10"/>
        <rFont val="Trebuchet MS"/>
        <family val="2"/>
      </rPr>
      <t xml:space="preserve">OCENA 3% </t>
    </r>
  </si>
  <si>
    <r>
      <t xml:space="preserve">Dobava in montaža novih fasadnih plošč (SWISSPEARL) iste oblike in barve kot so obstoječe. Zamenjava poškodovanih in manjkajočih plošč. V ceni upoštevati tudi odrez in premaz roba plošče z impregnacijskim sredstvom LUKO.
</t>
    </r>
    <r>
      <rPr>
        <b/>
        <sz val="10"/>
        <rFont val="Trebuchet MS"/>
        <family val="2"/>
      </rPr>
      <t>OCENA</t>
    </r>
  </si>
  <si>
    <t>Detaljni pregled obstoječe hidroizolacije  objekta</t>
  </si>
  <si>
    <t xml:space="preserve">Točkovno popravilo hidroizolacije objekta z novimi elastobitumenskimi traki </t>
  </si>
  <si>
    <t xml:space="preserve">Odstranitev cokla iz keramičnih ploščic </t>
  </si>
  <si>
    <t xml:space="preserve">kos </t>
  </si>
  <si>
    <t xml:space="preserve">Podaljšanje vseh doz in stikal za debelino izolacije s predhodno odstranitvijo stikal in ponovno montažo po končanih delih. Obseg zajema celotno stopnišče. 
Obvezen preizkus delovanja pred posegom s pripravo evidence. </t>
  </si>
  <si>
    <t xml:space="preserve">Dobava in vgradnja INOX koritnice pod žlebnim koritom s predhodnim zarezom v beton in vezavo na obstoječo odtočno cev in kitanjem stikov z TK </t>
  </si>
  <si>
    <t>Čiščenje in barvanje noslilcev in kovinskih špalet oken.</t>
  </si>
  <si>
    <t xml:space="preserve">Čiščenje koritnic/žlebov na strehi. </t>
  </si>
  <si>
    <t xml:space="preserve">Dobava novih pragov na balkonih iz ALU pločevine deb 2mm, vijačenje izvesti z inox vijaki kompletno s tesnenjem stikov z TK
Cca dimenzij 220/30/1,2 cm </t>
  </si>
  <si>
    <t>OBJEKT :  P376</t>
  </si>
  <si>
    <t>OBJEKT :  P375</t>
  </si>
  <si>
    <t xml:space="preserve">Izvedba izravnave vhodnega podesta z vbrizgom poliuretanske ekspanzijske pene po postopku kot npr. GEOPLUS smole. (Uretek) V ceni upoštevati vsa predhodna in pomožna dela, ter popravilo stikov med ploščo in objektom </t>
  </si>
  <si>
    <t>P374</t>
  </si>
  <si>
    <t>P375</t>
  </si>
  <si>
    <t>P376</t>
  </si>
  <si>
    <t>Popis del izdelan: 31.3.2017</t>
  </si>
  <si>
    <t>- rok izvedbe: 120 dni</t>
  </si>
  <si>
    <t>%</t>
  </si>
  <si>
    <t>Ljubljana, marec 2017</t>
  </si>
  <si>
    <t>- garancija: 5 let</t>
  </si>
  <si>
    <t>(za popust vstaviti predznak minus (-))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</si>
</sst>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#,##0.00&quot; €&quot;"/>
    <numFmt numFmtId="166" formatCode="#,##0.00&quot; SIT&quot;;\-#,##0.00&quot; SIT&quot;"/>
    <numFmt numFmtId="167" formatCode="0.000000%"/>
    <numFmt numFmtId="168" formatCode="_-* #,##0.00\ [$€-1]_-;\-* #,##0.00\ [$€-1]_-;_-* \-??\ [$€-1]_-;_-@_-"/>
    <numFmt numFmtId="169" formatCode="#,##0.00\ &quot;€&quot;"/>
    <numFmt numFmtId="170" formatCode="#,##0.00\ &quot;SIT&quot;;\-#,##0.00\ &quot;SIT&quot;"/>
    <numFmt numFmtId="171" formatCode="_-* #,##0.00\ [$€-1]_-;\-* #,##0.00\ [$€-1]_-;_-* &quot;-&quot;??\ [$€-1]_-;_-@_-"/>
    <numFmt numFmtId="172" formatCode="#,##0.00\ [$€-1]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color indexed="8"/>
      <name val="Trebuchet MS"/>
      <family val="2"/>
    </font>
    <font>
      <sz val="10"/>
      <name val="Arial"/>
      <family val="0"/>
    </font>
    <font>
      <sz val="10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14"/>
      <name val="Trebuchet MS"/>
      <family val="2"/>
    </font>
    <font>
      <sz val="10"/>
      <name val="Arial CE"/>
      <family val="0"/>
    </font>
    <font>
      <b/>
      <sz val="18"/>
      <name val="Trebuchet MS"/>
      <family val="2"/>
    </font>
    <font>
      <sz val="18"/>
      <name val="Trebuchet MS"/>
      <family val="2"/>
    </font>
    <font>
      <b/>
      <sz val="14"/>
      <color indexed="8"/>
      <name val="Trebuchet MS"/>
      <family val="2"/>
    </font>
    <font>
      <sz val="10"/>
      <color indexed="56"/>
      <name val="Trebuchet MS"/>
      <family val="2"/>
    </font>
    <font>
      <sz val="10"/>
      <color indexed="9"/>
      <name val="Trebuchet MS"/>
      <family val="2"/>
    </font>
    <font>
      <sz val="10"/>
      <color indexed="17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0"/>
      <name val="Trebuchet MS"/>
      <family val="2"/>
    </font>
    <font>
      <u val="single"/>
      <sz val="10"/>
      <color indexed="20"/>
      <name val="Trebuchet MS"/>
      <family val="2"/>
    </font>
    <font>
      <sz val="10"/>
      <color indexed="10"/>
      <name val="Trebuchet MS"/>
      <family val="2"/>
    </font>
    <font>
      <i/>
      <sz val="10"/>
      <color indexed="23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b/>
      <sz val="10"/>
      <color indexed="52"/>
      <name val="Trebuchet MS"/>
      <family val="2"/>
    </font>
    <font>
      <sz val="10"/>
      <color indexed="20"/>
      <name val="Trebuchet MS"/>
      <family val="2"/>
    </font>
    <font>
      <sz val="10"/>
      <color indexed="62"/>
      <name val="Trebuchet MS"/>
      <family val="2"/>
    </font>
    <font>
      <b/>
      <sz val="10"/>
      <color indexed="8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006100"/>
      <name val="Trebuchet MS"/>
      <family val="2"/>
    </font>
    <font>
      <u val="single"/>
      <sz val="10"/>
      <color theme="1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9C6500"/>
      <name val="Trebuchet MS"/>
      <family val="2"/>
    </font>
    <font>
      <u val="single"/>
      <sz val="10"/>
      <color theme="11"/>
      <name val="Trebuchet MS"/>
      <family val="2"/>
    </font>
    <font>
      <sz val="10"/>
      <color rgb="FFFF0000"/>
      <name val="Trebuchet MS"/>
      <family val="2"/>
    </font>
    <font>
      <i/>
      <sz val="10"/>
      <color rgb="FF7F7F7F"/>
      <name val="Trebuchet MS"/>
      <family val="2"/>
    </font>
    <font>
      <sz val="10"/>
      <color rgb="FFFA7D00"/>
      <name val="Trebuchet MS"/>
      <family val="2"/>
    </font>
    <font>
      <b/>
      <sz val="10"/>
      <color theme="0"/>
      <name val="Trebuchet MS"/>
      <family val="2"/>
    </font>
    <font>
      <b/>
      <sz val="10"/>
      <color rgb="FFFA7D00"/>
      <name val="Trebuchet MS"/>
      <family val="2"/>
    </font>
    <font>
      <sz val="10"/>
      <color rgb="FF9C0006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horizontal="right" vertical="top" wrapText="1" shrinkToFit="1"/>
      <protection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justify" vertical="top" wrapText="1" shrinkToFit="1"/>
      <protection/>
    </xf>
    <xf numFmtId="49" fontId="6" fillId="0" borderId="0" xfId="0" applyNumberFormat="1" applyFont="1" applyFill="1" applyAlignment="1" applyProtection="1">
      <alignment horizontal="justify" vertical="top" wrapText="1" shrinkToFit="1"/>
      <protection/>
    </xf>
    <xf numFmtId="49" fontId="2" fillId="0" borderId="0" xfId="0" applyNumberFormat="1" applyFont="1" applyFill="1" applyAlignment="1" applyProtection="1">
      <alignment horizontal="left" vertical="top" wrapText="1" shrinkToFit="1"/>
      <protection/>
    </xf>
    <xf numFmtId="49" fontId="6" fillId="0" borderId="0" xfId="0" applyNumberFormat="1" applyFont="1" applyFill="1" applyAlignment="1" applyProtection="1">
      <alignment horizontal="left" vertical="top" wrapText="1" shrinkToFi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41" applyFont="1">
      <alignment/>
      <protection/>
    </xf>
    <xf numFmtId="0" fontId="2" fillId="0" borderId="0" xfId="42" applyFont="1">
      <alignment/>
      <protection/>
    </xf>
    <xf numFmtId="0" fontId="4" fillId="0" borderId="0" xfId="41" applyFont="1">
      <alignment/>
      <protection/>
    </xf>
    <xf numFmtId="0" fontId="4" fillId="0" borderId="0" xfId="42" applyFont="1">
      <alignment/>
      <protection/>
    </xf>
    <xf numFmtId="0" fontId="10" fillId="0" borderId="0" xfId="41" applyFont="1" applyBorder="1" applyAlignment="1">
      <alignment/>
      <protection/>
    </xf>
    <xf numFmtId="0" fontId="4" fillId="0" borderId="0" xfId="42" applyFont="1" applyBorder="1">
      <alignment/>
      <protection/>
    </xf>
    <xf numFmtId="0" fontId="3" fillId="0" borderId="0" xfId="41" applyFont="1" applyBorder="1">
      <alignment/>
      <protection/>
    </xf>
    <xf numFmtId="0" fontId="10" fillId="0" borderId="0" xfId="42" applyFont="1">
      <alignment/>
      <protection/>
    </xf>
    <xf numFmtId="0" fontId="8" fillId="0" borderId="0" xfId="42" applyFont="1">
      <alignment/>
      <protection/>
    </xf>
    <xf numFmtId="0" fontId="10" fillId="0" borderId="0" xfId="41" applyFont="1" applyBorder="1" applyAlignment="1">
      <alignment vertical="top" wrapText="1"/>
      <protection/>
    </xf>
    <xf numFmtId="0" fontId="10" fillId="0" borderId="12" xfId="41" applyFont="1" applyBorder="1" applyAlignment="1">
      <alignment/>
      <protection/>
    </xf>
    <xf numFmtId="0" fontId="4" fillId="0" borderId="12" xfId="41" applyFont="1" applyBorder="1">
      <alignment/>
      <protection/>
    </xf>
    <xf numFmtId="0" fontId="4" fillId="0" borderId="12" xfId="42" applyFont="1" applyBorder="1">
      <alignment/>
      <protection/>
    </xf>
    <xf numFmtId="0" fontId="6" fillId="0" borderId="0" xfId="42" applyFont="1">
      <alignment/>
      <protection/>
    </xf>
    <xf numFmtId="0" fontId="6" fillId="0" borderId="12" xfId="42" applyFont="1" applyBorder="1">
      <alignment/>
      <protection/>
    </xf>
    <xf numFmtId="0" fontId="6" fillId="0" borderId="12" xfId="42" applyFont="1" applyBorder="1" applyAlignment="1">
      <alignment horizontal="center"/>
      <protection/>
    </xf>
    <xf numFmtId="0" fontId="2" fillId="0" borderId="12" xfId="41" applyFont="1" applyBorder="1">
      <alignment/>
      <protection/>
    </xf>
    <xf numFmtId="169" fontId="11" fillId="0" borderId="12" xfId="41" applyNumberFormat="1" applyFont="1" applyBorder="1" applyAlignment="1">
      <alignment/>
      <protection/>
    </xf>
    <xf numFmtId="0" fontId="2" fillId="0" borderId="12" xfId="42" applyFont="1" applyBorder="1">
      <alignment/>
      <protection/>
    </xf>
    <xf numFmtId="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 vertical="top"/>
    </xf>
    <xf numFmtId="0" fontId="2" fillId="0" borderId="0" xfId="41" applyFont="1" applyBorder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1" fillId="0" borderId="0" xfId="42" applyFont="1">
      <alignment/>
      <protection/>
    </xf>
    <xf numFmtId="1" fontId="2" fillId="0" borderId="0" xfId="0" applyNumberFormat="1" applyFont="1" applyBorder="1" applyAlignment="1">
      <alignment horizontal="right" vertical="top"/>
    </xf>
    <xf numFmtId="170" fontId="6" fillId="0" borderId="0" xfId="0" applyNumberFormat="1" applyFont="1" applyFill="1" applyAlignment="1">
      <alignment/>
    </xf>
    <xf numFmtId="0" fontId="6" fillId="0" borderId="0" xfId="41" applyFont="1">
      <alignment/>
      <protection/>
    </xf>
    <xf numFmtId="0" fontId="3" fillId="0" borderId="0" xfId="41" applyFont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Border="1" applyAlignment="1">
      <alignment horizontal="right" vertical="top"/>
    </xf>
    <xf numFmtId="0" fontId="10" fillId="0" borderId="0" xfId="0" applyFont="1" applyFill="1" applyAlignment="1">
      <alignment vertical="top" wrapText="1"/>
    </xf>
    <xf numFmtId="4" fontId="11" fillId="0" borderId="0" xfId="0" applyNumberFormat="1" applyFont="1" applyAlignment="1">
      <alignment horizontal="center"/>
    </xf>
    <xf numFmtId="2" fontId="11" fillId="0" borderId="0" xfId="0" applyNumberFormat="1" applyFont="1" applyFill="1" applyAlignment="1">
      <alignment horizontal="center"/>
    </xf>
    <xf numFmtId="169" fontId="11" fillId="0" borderId="0" xfId="0" applyNumberFormat="1" applyFont="1" applyFill="1" applyAlignment="1">
      <alignment/>
    </xf>
    <xf numFmtId="4" fontId="10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4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169" fontId="5" fillId="0" borderId="0" xfId="0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170" fontId="4" fillId="0" borderId="12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170" fontId="4" fillId="0" borderId="0" xfId="0" applyNumberFormat="1" applyFont="1" applyFill="1" applyBorder="1" applyAlignment="1">
      <alignment horizontal="left" vertical="top"/>
    </xf>
    <xf numFmtId="172" fontId="4" fillId="0" borderId="0" xfId="0" applyNumberFormat="1" applyFont="1" applyFill="1" applyAlignment="1">
      <alignment horizontal="right"/>
    </xf>
    <xf numFmtId="171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4" fillId="0" borderId="12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172" fontId="4" fillId="0" borderId="13" xfId="0" applyNumberFormat="1" applyFont="1" applyFill="1" applyBorder="1" applyAlignment="1">
      <alignment horizontal="right"/>
    </xf>
    <xf numFmtId="171" fontId="5" fillId="0" borderId="13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 horizontal="right"/>
    </xf>
    <xf numFmtId="172" fontId="4" fillId="0" borderId="12" xfId="0" applyNumberFormat="1" applyFont="1" applyFill="1" applyBorder="1" applyAlignment="1">
      <alignment horizontal="left"/>
    </xf>
    <xf numFmtId="171" fontId="4" fillId="0" borderId="12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left"/>
    </xf>
    <xf numFmtId="0" fontId="4" fillId="0" borderId="12" xfId="0" applyFont="1" applyFill="1" applyBorder="1" applyAlignment="1">
      <alignment horizontal="left" vertical="top"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4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 horizontal="right"/>
      <protection/>
    </xf>
    <xf numFmtId="165" fontId="2" fillId="0" borderId="0" xfId="0" applyNumberFormat="1" applyFont="1" applyFill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wrapText="1"/>
      <protection/>
    </xf>
    <xf numFmtId="2" fontId="6" fillId="0" borderId="11" xfId="0" applyNumberFormat="1" applyFont="1" applyBorder="1" applyAlignment="1" applyProtection="1">
      <alignment horizontal="right"/>
      <protection/>
    </xf>
    <xf numFmtId="165" fontId="6" fillId="0" borderId="11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 wrapText="1"/>
      <protection/>
    </xf>
    <xf numFmtId="2" fontId="2" fillId="0" borderId="0" xfId="0" applyNumberFormat="1" applyFont="1" applyFill="1" applyAlignment="1" applyProtection="1">
      <alignment horizontal="right" vertical="top"/>
      <protection/>
    </xf>
    <xf numFmtId="4" fontId="2" fillId="0" borderId="0" xfId="0" applyNumberFormat="1" applyFont="1" applyFill="1" applyAlignment="1" applyProtection="1">
      <alignment vertical="top" wrapText="1"/>
      <protection/>
    </xf>
    <xf numFmtId="165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right"/>
      <protection/>
    </xf>
    <xf numFmtId="165" fontId="2" fillId="0" borderId="1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2" fontId="6" fillId="0" borderId="0" xfId="0" applyNumberFormat="1" applyFont="1" applyFill="1" applyAlignment="1" applyProtection="1">
      <alignment horizontal="right"/>
      <protection/>
    </xf>
    <xf numFmtId="165" fontId="6" fillId="0" borderId="0" xfId="0" applyNumberFormat="1" applyFont="1" applyFill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165" fontId="6" fillId="0" borderId="0" xfId="0" applyNumberFormat="1" applyFont="1" applyFill="1" applyBorder="1" applyAlignment="1" applyProtection="1">
      <alignment horizontal="center"/>
      <protection/>
    </xf>
    <xf numFmtId="164" fontId="2" fillId="0" borderId="10" xfId="61" applyFont="1" applyFill="1" applyBorder="1" applyAlignment="1" applyProtection="1">
      <alignment horizontal="center" wrapText="1"/>
      <protection/>
    </xf>
    <xf numFmtId="2" fontId="2" fillId="0" borderId="10" xfId="61" applyNumberFormat="1" applyFont="1" applyFill="1" applyBorder="1" applyAlignment="1" applyProtection="1">
      <alignment horizontal="right"/>
      <protection/>
    </xf>
    <xf numFmtId="165" fontId="2" fillId="0" borderId="10" xfId="61" applyNumberFormat="1" applyFont="1" applyFill="1" applyBorder="1" applyAlignment="1" applyProtection="1">
      <alignment horizontal="right" wrapText="1"/>
      <protection/>
    </xf>
    <xf numFmtId="164" fontId="2" fillId="0" borderId="0" xfId="61" applyFont="1" applyFill="1" applyBorder="1" applyAlignment="1" applyProtection="1">
      <alignment horizontal="center" wrapText="1"/>
      <protection/>
    </xf>
    <xf numFmtId="2" fontId="2" fillId="0" borderId="0" xfId="61" applyNumberFormat="1" applyFont="1" applyFill="1" applyBorder="1" applyAlignment="1" applyProtection="1">
      <alignment horizontal="right"/>
      <protection/>
    </xf>
    <xf numFmtId="165" fontId="2" fillId="0" borderId="0" xfId="61" applyNumberFormat="1" applyFont="1" applyFill="1" applyBorder="1" applyAlignment="1" applyProtection="1">
      <alignment horizontal="right" wrapText="1"/>
      <protection/>
    </xf>
    <xf numFmtId="165" fontId="2" fillId="0" borderId="0" xfId="6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center" wrapText="1"/>
      <protection/>
    </xf>
    <xf numFmtId="2" fontId="6" fillId="0" borderId="0" xfId="0" applyNumberFormat="1" applyFont="1" applyBorder="1" applyAlignment="1" applyProtection="1">
      <alignment horizontal="right"/>
      <protection/>
    </xf>
    <xf numFmtId="2" fontId="13" fillId="0" borderId="0" xfId="61" applyNumberFormat="1" applyFont="1" applyFill="1" applyBorder="1" applyAlignment="1" applyProtection="1">
      <alignment horizontal="right"/>
      <protection/>
    </xf>
    <xf numFmtId="165" fontId="2" fillId="0" borderId="10" xfId="61" applyNumberFormat="1" applyFont="1" applyFill="1" applyBorder="1" applyAlignment="1" applyProtection="1">
      <alignment horizontal="right" wrapText="1"/>
      <protection locked="0"/>
    </xf>
    <xf numFmtId="165" fontId="2" fillId="0" borderId="0" xfId="0" applyNumberFormat="1" applyFont="1" applyFill="1" applyBorder="1" applyAlignment="1" applyProtection="1">
      <alignment/>
      <protection/>
    </xf>
    <xf numFmtId="164" fontId="6" fillId="0" borderId="0" xfId="61" applyFont="1" applyFill="1" applyBorder="1" applyAlignment="1" applyProtection="1">
      <alignment horizontal="center" wrapText="1"/>
      <protection/>
    </xf>
    <xf numFmtId="2" fontId="6" fillId="0" borderId="0" xfId="61" applyNumberFormat="1" applyFont="1" applyFill="1" applyBorder="1" applyAlignment="1" applyProtection="1">
      <alignment horizontal="right"/>
      <protection/>
    </xf>
    <xf numFmtId="165" fontId="6" fillId="0" borderId="0" xfId="61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/>
      <protection/>
    </xf>
    <xf numFmtId="49" fontId="5" fillId="0" borderId="0" xfId="0" applyNumberFormat="1" applyFont="1" applyFill="1" applyAlignment="1">
      <alignment vertical="top" wrapText="1"/>
    </xf>
    <xf numFmtId="165" fontId="2" fillId="0" borderId="0" xfId="0" applyNumberFormat="1" applyFont="1" applyFill="1" applyAlignment="1" applyProtection="1">
      <alignment vertical="top" wrapText="1"/>
      <protection locked="0"/>
    </xf>
    <xf numFmtId="165" fontId="2" fillId="0" borderId="1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41" applyFont="1" applyProtection="1">
      <alignment/>
      <protection locked="0"/>
    </xf>
    <xf numFmtId="9" fontId="4" fillId="0" borderId="14" xfId="45" applyFon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center"/>
    </xf>
    <xf numFmtId="171" fontId="5" fillId="0" borderId="14" xfId="0" applyNumberFormat="1" applyFont="1" applyFill="1" applyBorder="1" applyAlignment="1">
      <alignment horizontal="right"/>
    </xf>
    <xf numFmtId="0" fontId="10" fillId="0" borderId="0" xfId="41" applyFont="1" applyBorder="1" applyAlignment="1">
      <alignment horizontal="left" wrapText="1"/>
      <protection/>
    </xf>
    <xf numFmtId="0" fontId="10" fillId="0" borderId="12" xfId="41" applyFont="1" applyBorder="1" applyAlignment="1">
      <alignment horizontal="left" wrapText="1"/>
      <protection/>
    </xf>
    <xf numFmtId="169" fontId="11" fillId="0" borderId="12" xfId="41" applyNumberFormat="1" applyFont="1" applyBorder="1" applyAlignment="1">
      <alignment horizontal="center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 2" xfId="41"/>
    <cellStyle name="Navadno_013 - DOLENJSKA 45E,F - FINANCE OPERATIVA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Zman\Dropbox\1.spl\1FASADA\Kri&#382;na%202\Kri&#382;na%202,%20fasada%20-%20%20popis%20&#353;t.%2019022017%20-%20osnutek%20II%20pop.23.2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va "/>
      <sheetName val="REKAPITULACIJA "/>
      <sheetName val="popis"/>
      <sheetName val="List1"/>
    </sheetNames>
    <sheetDataSet>
      <sheetData sheetId="1">
        <row r="20">
          <cell r="F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zoomScale="70" zoomScaleNormal="70" zoomScalePageLayoutView="0" workbookViewId="0" topLeftCell="A1">
      <selection activeCell="I25" sqref="I25"/>
    </sheetView>
  </sheetViews>
  <sheetFormatPr defaultColWidth="9.140625" defaultRowHeight="15"/>
  <sheetData>
    <row r="1" spans="1:12" ht="15">
      <c r="A1" s="28"/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</row>
    <row r="2" spans="1:12" ht="15">
      <c r="A2" s="28"/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</row>
    <row r="3" spans="1:12" ht="15">
      <c r="A3" s="28"/>
      <c r="B3" s="28"/>
      <c r="C3" s="28"/>
      <c r="D3" s="28"/>
      <c r="E3" s="28"/>
      <c r="F3" s="28"/>
      <c r="G3" s="28"/>
      <c r="H3" s="28"/>
      <c r="I3" s="29"/>
      <c r="J3" s="29"/>
      <c r="K3" s="29"/>
      <c r="L3" s="29"/>
    </row>
    <row r="4" spans="1:12" ht="18">
      <c r="A4" s="30"/>
      <c r="B4" s="30"/>
      <c r="C4" s="30"/>
      <c r="D4" s="30"/>
      <c r="E4" s="30"/>
      <c r="F4" s="30"/>
      <c r="G4" s="30"/>
      <c r="H4" s="30"/>
      <c r="I4" s="31"/>
      <c r="J4" s="31"/>
      <c r="K4" s="31"/>
      <c r="L4" s="31"/>
    </row>
    <row r="5" spans="1:12" ht="18">
      <c r="A5" s="30"/>
      <c r="B5" s="30"/>
      <c r="C5" s="30"/>
      <c r="D5" s="30"/>
      <c r="E5" s="30"/>
      <c r="F5" s="30"/>
      <c r="G5" s="30"/>
      <c r="H5" s="30"/>
      <c r="I5" s="31"/>
      <c r="J5" s="31"/>
      <c r="K5" s="31"/>
      <c r="L5" s="31"/>
    </row>
    <row r="6" spans="1:12" ht="18">
      <c r="A6" s="30"/>
      <c r="B6" s="30"/>
      <c r="C6" s="30"/>
      <c r="D6" s="30"/>
      <c r="E6" s="30"/>
      <c r="F6" s="30"/>
      <c r="G6" s="30"/>
      <c r="H6" s="30"/>
      <c r="I6" s="31"/>
      <c r="J6" s="31"/>
      <c r="K6" s="31"/>
      <c r="L6" s="31"/>
    </row>
    <row r="7" spans="1:12" ht="23.25">
      <c r="A7" s="32" t="s">
        <v>123</v>
      </c>
      <c r="B7" s="33"/>
      <c r="C7" s="33"/>
      <c r="D7" s="33"/>
      <c r="E7" s="33"/>
      <c r="F7" s="33"/>
      <c r="G7" s="33"/>
      <c r="H7" s="30"/>
      <c r="I7" s="31"/>
      <c r="J7" s="31"/>
      <c r="K7" s="31"/>
      <c r="L7" s="31"/>
    </row>
    <row r="8" spans="1:12" ht="19.5">
      <c r="A8" s="34" t="s">
        <v>155</v>
      </c>
      <c r="B8" s="30"/>
      <c r="C8" s="30"/>
      <c r="D8" s="30"/>
      <c r="E8" s="30"/>
      <c r="F8" s="30"/>
      <c r="G8" s="30"/>
      <c r="H8" s="30"/>
      <c r="I8" s="31"/>
      <c r="J8" s="31"/>
      <c r="K8" s="31"/>
      <c r="L8" s="31"/>
    </row>
    <row r="9" spans="1:12" ht="23.25">
      <c r="A9" s="35" t="s">
        <v>156</v>
      </c>
      <c r="B9" s="31"/>
      <c r="C9" s="31"/>
      <c r="D9" s="31"/>
      <c r="E9" s="31"/>
      <c r="F9" s="31"/>
      <c r="G9" s="31"/>
      <c r="H9" s="30"/>
      <c r="I9" s="31"/>
      <c r="J9" s="31"/>
      <c r="K9" s="31"/>
      <c r="L9" s="31"/>
    </row>
    <row r="10" spans="1:12" ht="19.5">
      <c r="A10" s="36"/>
      <c r="B10" s="31"/>
      <c r="C10" s="31"/>
      <c r="D10" s="31"/>
      <c r="E10" s="31"/>
      <c r="F10" s="31"/>
      <c r="G10" s="31"/>
      <c r="H10" s="30"/>
      <c r="I10" s="31"/>
      <c r="J10" s="31"/>
      <c r="K10" s="31"/>
      <c r="L10" s="31"/>
    </row>
    <row r="11" spans="1:12" ht="18">
      <c r="A11" s="30"/>
      <c r="B11" s="30"/>
      <c r="C11" s="30"/>
      <c r="D11" s="30"/>
      <c r="E11" s="30"/>
      <c r="F11" s="30"/>
      <c r="G11" s="30"/>
      <c r="H11" s="30"/>
      <c r="I11" s="31"/>
      <c r="J11" s="31"/>
      <c r="K11" s="31"/>
      <c r="L11" s="31"/>
    </row>
    <row r="12" spans="1:12" ht="18">
      <c r="A12" s="30"/>
      <c r="B12" s="30"/>
      <c r="C12" s="30"/>
      <c r="D12" s="30"/>
      <c r="E12" s="30"/>
      <c r="F12" s="30"/>
      <c r="G12" s="30"/>
      <c r="H12" s="30"/>
      <c r="I12" s="31"/>
      <c r="J12" s="31"/>
      <c r="K12" s="31"/>
      <c r="L12" s="31"/>
    </row>
    <row r="13" spans="1:12" ht="18">
      <c r="A13" s="30"/>
      <c r="B13" s="30"/>
      <c r="C13" s="30"/>
      <c r="D13" s="30"/>
      <c r="E13" s="30"/>
      <c r="F13" s="30"/>
      <c r="G13" s="30"/>
      <c r="H13" s="30"/>
      <c r="I13" s="31"/>
      <c r="J13" s="31"/>
      <c r="K13" s="31"/>
      <c r="L13" s="31"/>
    </row>
    <row r="14" spans="1:12" ht="23.25">
      <c r="A14" s="30"/>
      <c r="B14" s="30"/>
      <c r="C14" s="30"/>
      <c r="D14" s="30"/>
      <c r="E14" s="37"/>
      <c r="F14" s="37"/>
      <c r="G14" s="37"/>
      <c r="H14" s="37"/>
      <c r="I14" s="37"/>
      <c r="J14" s="37"/>
      <c r="K14" s="31"/>
      <c r="L14" s="31"/>
    </row>
    <row r="15" spans="1:12" ht="18">
      <c r="A15" s="30"/>
      <c r="B15" s="30"/>
      <c r="C15" s="30"/>
      <c r="D15" s="30"/>
      <c r="E15" s="155" t="s">
        <v>157</v>
      </c>
      <c r="F15" s="155"/>
      <c r="G15" s="155"/>
      <c r="H15" s="155"/>
      <c r="I15" s="155"/>
      <c r="J15" s="155"/>
      <c r="K15" s="31"/>
      <c r="L15" s="31"/>
    </row>
    <row r="16" spans="1:12" ht="23.25">
      <c r="A16" s="38" t="s">
        <v>124</v>
      </c>
      <c r="B16" s="38"/>
      <c r="C16" s="38"/>
      <c r="D16" s="38"/>
      <c r="E16" s="156"/>
      <c r="F16" s="156"/>
      <c r="G16" s="156"/>
      <c r="H16" s="156"/>
      <c r="I16" s="156"/>
      <c r="J16" s="156"/>
      <c r="K16" s="31"/>
      <c r="L16" s="31"/>
    </row>
    <row r="17" spans="1:12" ht="18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ht="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ht="23.25">
      <c r="A21" s="38" t="s">
        <v>125</v>
      </c>
      <c r="B21" s="38"/>
      <c r="C21" s="38"/>
      <c r="D21" s="38"/>
      <c r="E21" s="38" t="s">
        <v>158</v>
      </c>
      <c r="F21" s="38"/>
      <c r="G21" s="38"/>
      <c r="H21" s="39"/>
      <c r="I21" s="40"/>
      <c r="J21" s="40"/>
      <c r="K21" s="29"/>
      <c r="L21" s="29"/>
    </row>
    <row r="22" spans="1:12" ht="1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41"/>
      <c r="L22" s="41"/>
    </row>
    <row r="23" spans="1:12" ht="15">
      <c r="A23" s="28"/>
      <c r="B23" s="28"/>
      <c r="C23" s="28"/>
      <c r="D23" s="28"/>
      <c r="E23" s="28"/>
      <c r="F23" s="28"/>
      <c r="G23" s="28"/>
      <c r="H23" s="28"/>
      <c r="I23" s="29"/>
      <c r="J23" s="29"/>
      <c r="K23" s="29"/>
      <c r="L23" s="29"/>
    </row>
    <row r="24" spans="1:12" ht="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ht="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23.25">
      <c r="A26" s="38" t="s">
        <v>126</v>
      </c>
      <c r="B26" s="38"/>
      <c r="C26" s="38"/>
      <c r="D26" s="38"/>
      <c r="E26" s="38"/>
      <c r="F26" s="38"/>
      <c r="G26" s="38"/>
      <c r="H26" s="42" t="s">
        <v>127</v>
      </c>
      <c r="I26" s="42"/>
      <c r="J26" s="42"/>
      <c r="K26" s="29"/>
      <c r="L26" s="29"/>
    </row>
    <row r="27" spans="1:12" ht="15">
      <c r="A27" s="28"/>
      <c r="B27" s="28"/>
      <c r="C27" s="28"/>
      <c r="D27" s="28"/>
      <c r="E27" s="151"/>
      <c r="F27" s="28"/>
      <c r="G27" s="28"/>
      <c r="H27" s="28"/>
      <c r="I27" s="29"/>
      <c r="J27" s="29"/>
      <c r="K27" s="29"/>
      <c r="L27" s="29"/>
    </row>
    <row r="28" spans="1:12" ht="15">
      <c r="A28" s="28"/>
      <c r="B28" s="28"/>
      <c r="C28" s="28"/>
      <c r="D28" s="28"/>
      <c r="E28" s="28"/>
      <c r="F28" s="28"/>
      <c r="G28" s="28"/>
      <c r="H28" s="28"/>
      <c r="I28" s="29"/>
      <c r="J28" s="29"/>
      <c r="K28" s="29"/>
      <c r="L28" s="29"/>
    </row>
    <row r="29" spans="1:12" ht="15">
      <c r="A29" s="28"/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9"/>
    </row>
    <row r="30" spans="1:12" ht="15">
      <c r="A30" s="28"/>
      <c r="B30" s="28"/>
      <c r="C30" s="28"/>
      <c r="D30" s="28"/>
      <c r="E30" s="28"/>
      <c r="F30" s="28"/>
      <c r="G30" s="28"/>
      <c r="H30" s="28"/>
      <c r="I30" s="29"/>
      <c r="J30" s="29"/>
      <c r="K30" s="29"/>
      <c r="L30" s="29"/>
    </row>
    <row r="31" spans="1:12" ht="23.25">
      <c r="A31" s="38" t="s">
        <v>128</v>
      </c>
      <c r="B31" s="38"/>
      <c r="C31" s="38"/>
      <c r="D31" s="38"/>
      <c r="E31" s="38"/>
      <c r="F31" s="38"/>
      <c r="G31" s="38"/>
      <c r="H31" s="42"/>
      <c r="I31" s="43" t="s">
        <v>129</v>
      </c>
      <c r="J31" s="42"/>
      <c r="K31" s="29"/>
      <c r="L31" s="29"/>
    </row>
    <row r="32" spans="1:12" ht="15">
      <c r="A32" s="28"/>
      <c r="B32" s="28"/>
      <c r="C32" s="28"/>
      <c r="D32" s="28"/>
      <c r="E32" s="28"/>
      <c r="F32" s="28"/>
      <c r="G32" s="28"/>
      <c r="H32" s="28"/>
      <c r="I32" s="29"/>
      <c r="J32" s="29"/>
      <c r="K32" s="29"/>
      <c r="L32" s="29"/>
    </row>
    <row r="33" spans="1:12" ht="15">
      <c r="A33" s="28"/>
      <c r="B33" s="28"/>
      <c r="C33" s="28"/>
      <c r="D33" s="28"/>
      <c r="E33" s="28"/>
      <c r="F33" s="28"/>
      <c r="G33" s="28"/>
      <c r="H33" s="28"/>
      <c r="I33" s="29"/>
      <c r="J33" s="29"/>
      <c r="K33" s="29"/>
      <c r="L33" s="29"/>
    </row>
    <row r="34" spans="1:12" ht="15">
      <c r="A34" s="28"/>
      <c r="B34" s="28"/>
      <c r="C34" s="28"/>
      <c r="D34" s="28"/>
      <c r="E34" s="28"/>
      <c r="F34" s="28"/>
      <c r="G34" s="28"/>
      <c r="H34" s="28"/>
      <c r="I34" s="29"/>
      <c r="J34" s="29"/>
      <c r="K34" s="29"/>
      <c r="L34" s="29"/>
    </row>
    <row r="35" spans="1:12" ht="15">
      <c r="A35" s="28"/>
      <c r="B35" s="28"/>
      <c r="C35" s="28"/>
      <c r="D35" s="28"/>
      <c r="E35" s="28"/>
      <c r="F35" s="28"/>
      <c r="G35" s="28"/>
      <c r="H35" s="28"/>
      <c r="I35" s="29"/>
      <c r="J35" s="29"/>
      <c r="K35" s="29"/>
      <c r="L35" s="29"/>
    </row>
    <row r="36" spans="1:12" ht="23.25">
      <c r="A36" s="38" t="s">
        <v>130</v>
      </c>
      <c r="B36" s="44"/>
      <c r="C36" s="44"/>
      <c r="D36" s="44"/>
      <c r="E36" s="45"/>
      <c r="F36" s="157">
        <f>'[1]REKAPITULACIJA '!F20</f>
        <v>0</v>
      </c>
      <c r="G36" s="157"/>
      <c r="H36" s="157"/>
      <c r="I36" s="46"/>
      <c r="J36" s="46"/>
      <c r="K36" s="29"/>
      <c r="L36" s="29"/>
    </row>
    <row r="37" spans="1:12" ht="15">
      <c r="A37" s="28"/>
      <c r="B37" s="28"/>
      <c r="C37" s="28"/>
      <c r="D37" s="28"/>
      <c r="E37" s="28"/>
      <c r="F37" s="28"/>
      <c r="G37" s="28"/>
      <c r="H37" s="28"/>
      <c r="I37" s="29"/>
      <c r="J37" s="29"/>
      <c r="K37" s="29"/>
      <c r="L37" s="29"/>
    </row>
    <row r="38" spans="1:12" ht="15">
      <c r="A38" s="28"/>
      <c r="B38" s="28"/>
      <c r="C38" s="28"/>
      <c r="D38" s="28"/>
      <c r="E38" s="28"/>
      <c r="F38" s="28"/>
      <c r="G38" s="28"/>
      <c r="H38" s="28"/>
      <c r="I38" s="29"/>
      <c r="J38" s="29"/>
      <c r="K38" s="29"/>
      <c r="L38" s="29"/>
    </row>
    <row r="39" spans="1:12" ht="15">
      <c r="A39" s="28"/>
      <c r="B39" s="28"/>
      <c r="C39" s="28"/>
      <c r="D39" s="28"/>
      <c r="E39" s="28"/>
      <c r="F39" s="28"/>
      <c r="G39" s="28"/>
      <c r="H39" s="28"/>
      <c r="I39" s="29"/>
      <c r="J39" s="29"/>
      <c r="K39" s="29"/>
      <c r="L39" s="29"/>
    </row>
    <row r="40" spans="1:12" ht="15">
      <c r="A40" s="28"/>
      <c r="B40" s="28"/>
      <c r="C40" s="28"/>
      <c r="D40" s="28"/>
      <c r="E40" s="28"/>
      <c r="F40" s="28"/>
      <c r="G40" s="28"/>
      <c r="H40" s="28"/>
      <c r="I40" s="29"/>
      <c r="J40" s="29"/>
      <c r="K40" s="29"/>
      <c r="L40" s="29"/>
    </row>
    <row r="41" spans="1:12" ht="15">
      <c r="A41" s="28"/>
      <c r="B41" s="28"/>
      <c r="C41" s="28"/>
      <c r="D41" s="28"/>
      <c r="E41" s="28"/>
      <c r="F41" s="28"/>
      <c r="G41" s="28"/>
      <c r="H41" s="28"/>
      <c r="I41" s="29"/>
      <c r="J41" s="29"/>
      <c r="K41" s="29"/>
      <c r="L41" s="29"/>
    </row>
    <row r="42" spans="1:12" ht="18">
      <c r="A42" s="31"/>
      <c r="B42" s="31"/>
      <c r="C42" s="47"/>
      <c r="D42" s="31"/>
      <c r="E42" s="31"/>
      <c r="F42" s="31"/>
      <c r="G42" s="30"/>
      <c r="H42" s="30"/>
      <c r="I42" s="31"/>
      <c r="J42" s="31"/>
      <c r="K42" s="31"/>
      <c r="L42" s="48"/>
    </row>
    <row r="43" spans="1:12" ht="18">
      <c r="A43" s="31"/>
      <c r="B43" s="31"/>
      <c r="C43" s="47"/>
      <c r="D43" s="31"/>
      <c r="E43" s="31"/>
      <c r="F43" s="31"/>
      <c r="G43" s="30"/>
      <c r="H43" s="30"/>
      <c r="I43" s="31"/>
      <c r="J43" s="31"/>
      <c r="K43" s="31"/>
      <c r="L43" s="48"/>
    </row>
    <row r="44" spans="1:12" ht="18">
      <c r="A44" s="31"/>
      <c r="B44" s="31"/>
      <c r="C44" s="30"/>
      <c r="D44" s="30"/>
      <c r="E44" s="30"/>
      <c r="F44" s="30"/>
      <c r="G44" s="30"/>
      <c r="H44" s="30"/>
      <c r="I44" s="31"/>
      <c r="J44" s="31"/>
      <c r="K44" s="31"/>
      <c r="L44" s="48"/>
    </row>
    <row r="45" spans="1:12" ht="18">
      <c r="A45" s="31"/>
      <c r="B45" s="31"/>
      <c r="C45" s="30"/>
      <c r="D45" s="30"/>
      <c r="E45" s="30"/>
      <c r="F45" s="30"/>
      <c r="G45" s="30"/>
      <c r="H45" s="30"/>
      <c r="I45" s="31"/>
      <c r="J45" s="31"/>
      <c r="K45" s="31"/>
      <c r="L45" s="48"/>
    </row>
    <row r="46" spans="1:12" ht="18">
      <c r="A46" s="31"/>
      <c r="B46" s="31"/>
      <c r="C46" s="30"/>
      <c r="D46" s="30"/>
      <c r="E46" s="30"/>
      <c r="F46" s="30"/>
      <c r="G46" s="30"/>
      <c r="H46" s="30"/>
      <c r="I46" s="31"/>
      <c r="J46" s="31"/>
      <c r="K46" s="31"/>
      <c r="L46" s="48"/>
    </row>
    <row r="47" spans="1:12" ht="18">
      <c r="A47" s="30"/>
      <c r="B47" s="30"/>
      <c r="C47" s="30"/>
      <c r="D47" s="30"/>
      <c r="E47" s="30"/>
      <c r="F47" s="30"/>
      <c r="G47" s="30"/>
      <c r="H47" s="30"/>
      <c r="I47" s="31"/>
      <c r="J47" s="31"/>
      <c r="K47" s="31"/>
      <c r="L47" s="48"/>
    </row>
    <row r="48" spans="1:12" ht="18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48"/>
    </row>
    <row r="49" spans="1:12" ht="18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48"/>
    </row>
    <row r="50" spans="1:12" ht="18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48"/>
    </row>
    <row r="51" spans="1:12" ht="18">
      <c r="A51" s="49" t="s">
        <v>131</v>
      </c>
      <c r="B51" s="50"/>
      <c r="C51" s="31"/>
      <c r="D51" s="31"/>
      <c r="E51" s="31"/>
      <c r="F51" s="31"/>
      <c r="G51" s="31"/>
      <c r="H51" s="31"/>
      <c r="I51" s="31"/>
      <c r="J51" s="31"/>
      <c r="K51" s="31"/>
      <c r="L51" s="48"/>
    </row>
    <row r="52" spans="1:12" ht="18">
      <c r="A52" s="49" t="s">
        <v>132</v>
      </c>
      <c r="B52" s="50"/>
      <c r="C52" s="31"/>
      <c r="D52" s="31"/>
      <c r="E52" s="31"/>
      <c r="F52" s="31"/>
      <c r="G52" s="31"/>
      <c r="H52" s="31"/>
      <c r="I52" s="31"/>
      <c r="J52" s="31"/>
      <c r="K52" s="31"/>
      <c r="L52" s="48"/>
    </row>
    <row r="53" spans="1:12" ht="18">
      <c r="A53" s="30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48"/>
    </row>
    <row r="54" spans="1:12" ht="18">
      <c r="A54" s="51" t="s">
        <v>133</v>
      </c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48"/>
    </row>
    <row r="55" spans="1:12" ht="18">
      <c r="A55" s="52" t="s">
        <v>134</v>
      </c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48"/>
    </row>
    <row r="56" spans="1:12" ht="18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48"/>
    </row>
    <row r="57" spans="1:12" ht="23.25">
      <c r="A57" s="29"/>
      <c r="B57" s="53" t="s">
        <v>135</v>
      </c>
      <c r="C57" s="29"/>
      <c r="D57" s="29"/>
      <c r="E57" s="29"/>
      <c r="F57" s="29"/>
      <c r="G57" s="29"/>
      <c r="H57" s="29"/>
      <c r="I57" s="29"/>
      <c r="J57" s="29"/>
      <c r="K57" s="29"/>
      <c r="L57" s="48"/>
    </row>
    <row r="58" spans="1:12" ht="23.25">
      <c r="A58" s="29"/>
      <c r="B58" s="53"/>
      <c r="C58" s="29"/>
      <c r="D58" s="29"/>
      <c r="E58" s="29"/>
      <c r="F58" s="29"/>
      <c r="G58" s="29"/>
      <c r="H58" s="29"/>
      <c r="I58" s="29"/>
      <c r="J58" s="29"/>
      <c r="K58" s="29"/>
      <c r="L58" s="48"/>
    </row>
    <row r="59" spans="1:12" ht="23.25">
      <c r="A59" s="29"/>
      <c r="B59" s="53"/>
      <c r="C59" s="29"/>
      <c r="D59" s="29"/>
      <c r="E59" s="29"/>
      <c r="F59" s="29"/>
      <c r="G59" s="29"/>
      <c r="H59" s="29"/>
      <c r="I59" s="29"/>
      <c r="J59" s="29"/>
      <c r="K59" s="29"/>
      <c r="L59" s="48"/>
    </row>
    <row r="60" spans="1:12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54"/>
    </row>
    <row r="61" spans="1:12" ht="18">
      <c r="A61" s="48"/>
      <c r="B61" s="55" t="s">
        <v>136</v>
      </c>
      <c r="C61" s="47"/>
      <c r="D61" s="31"/>
      <c r="E61" s="31"/>
      <c r="F61" s="31"/>
      <c r="G61" s="28"/>
      <c r="H61" s="28"/>
      <c r="I61" s="29"/>
      <c r="J61" s="29"/>
      <c r="K61" s="29"/>
      <c r="L61" s="29"/>
    </row>
    <row r="62" spans="1:12" ht="18">
      <c r="A62" s="48" t="s">
        <v>137</v>
      </c>
      <c r="B62" s="50" t="s">
        <v>138</v>
      </c>
      <c r="C62" s="47"/>
      <c r="D62" s="31"/>
      <c r="E62" s="31"/>
      <c r="F62" s="31"/>
      <c r="G62" s="28"/>
      <c r="H62" s="28"/>
      <c r="I62" s="29"/>
      <c r="J62" s="29"/>
      <c r="K62" s="29"/>
      <c r="L62" s="29"/>
    </row>
    <row r="63" spans="1:12" ht="18">
      <c r="A63" s="48" t="s">
        <v>137</v>
      </c>
      <c r="B63" s="50" t="s">
        <v>139</v>
      </c>
      <c r="C63" s="47"/>
      <c r="D63" s="31"/>
      <c r="E63" s="31"/>
      <c r="F63" s="31"/>
      <c r="G63" s="56"/>
      <c r="H63" s="56"/>
      <c r="I63" s="41"/>
      <c r="J63" s="41"/>
      <c r="K63" s="29"/>
      <c r="L63" s="29"/>
    </row>
    <row r="64" spans="1:12" ht="23.25">
      <c r="A64" s="48" t="s">
        <v>137</v>
      </c>
      <c r="B64" s="50" t="s">
        <v>140</v>
      </c>
      <c r="C64" s="47"/>
      <c r="D64" s="31"/>
      <c r="E64" s="31"/>
      <c r="F64" s="31"/>
      <c r="G64" s="35"/>
      <c r="H64" s="35"/>
      <c r="I64" s="35"/>
      <c r="J64" s="35"/>
      <c r="K64" s="29"/>
      <c r="L64" s="29"/>
    </row>
    <row r="65" spans="1:12" ht="19.5">
      <c r="A65" s="48" t="s">
        <v>137</v>
      </c>
      <c r="B65" s="50" t="s">
        <v>141</v>
      </c>
      <c r="C65" s="47"/>
      <c r="D65" s="31"/>
      <c r="E65" s="31"/>
      <c r="F65" s="31"/>
      <c r="G65" s="57"/>
      <c r="H65" s="57"/>
      <c r="I65" s="31"/>
      <c r="J65" s="31"/>
      <c r="K65" s="29"/>
      <c r="L65" s="29"/>
    </row>
    <row r="66" spans="1:12" ht="18">
      <c r="A66" s="48" t="s">
        <v>137</v>
      </c>
      <c r="B66" s="50" t="s">
        <v>142</v>
      </c>
      <c r="C66" s="47"/>
      <c r="D66" s="31"/>
      <c r="E66" s="31"/>
      <c r="F66" s="31"/>
      <c r="G66" s="28"/>
      <c r="H66" s="28"/>
      <c r="I66" s="31"/>
      <c r="J66" s="31"/>
      <c r="K66" s="29"/>
      <c r="L66" s="29"/>
    </row>
    <row r="67" spans="1:12" ht="18">
      <c r="A67" s="48" t="s">
        <v>137</v>
      </c>
      <c r="B67" s="50" t="s">
        <v>143</v>
      </c>
      <c r="C67" s="47"/>
      <c r="D67" s="31"/>
      <c r="E67" s="31"/>
      <c r="F67" s="31"/>
      <c r="G67" s="28"/>
      <c r="H67" s="28"/>
      <c r="I67" s="31"/>
      <c r="J67" s="31"/>
      <c r="K67" s="29"/>
      <c r="L67" s="29"/>
    </row>
    <row r="68" spans="1:12" ht="18">
      <c r="A68" s="48" t="s">
        <v>137</v>
      </c>
      <c r="B68" s="50" t="s">
        <v>144</v>
      </c>
      <c r="C68" s="47"/>
      <c r="D68" s="31"/>
      <c r="E68" s="31"/>
      <c r="F68" s="31"/>
      <c r="G68" s="28"/>
      <c r="H68" s="28"/>
      <c r="I68" s="31"/>
      <c r="J68" s="31"/>
      <c r="K68" s="29"/>
      <c r="L68" s="29"/>
    </row>
    <row r="69" spans="1:12" ht="18">
      <c r="A69" s="48" t="s">
        <v>137</v>
      </c>
      <c r="B69" s="55" t="s">
        <v>145</v>
      </c>
      <c r="C69" s="47"/>
      <c r="D69" s="31"/>
      <c r="E69" s="31"/>
      <c r="F69" s="31"/>
      <c r="G69" s="30"/>
      <c r="H69" s="30"/>
      <c r="I69" s="31"/>
      <c r="J69" s="31"/>
      <c r="K69" s="29"/>
      <c r="L69" s="29"/>
    </row>
    <row r="70" spans="1:12" ht="18">
      <c r="A70" s="48"/>
      <c r="B70" s="50"/>
      <c r="C70" s="47"/>
      <c r="D70" s="31"/>
      <c r="E70" s="31"/>
      <c r="F70" s="31"/>
      <c r="G70" s="30"/>
      <c r="H70" s="30"/>
      <c r="I70" s="31"/>
      <c r="J70" s="31"/>
      <c r="K70" s="29"/>
      <c r="L70" s="29"/>
    </row>
    <row r="71" spans="1:12" ht="18">
      <c r="A71" s="48"/>
      <c r="B71" s="50" t="s">
        <v>146</v>
      </c>
      <c r="C71" s="47"/>
      <c r="D71" s="31"/>
      <c r="E71" s="31"/>
      <c r="F71" s="31"/>
      <c r="G71" s="30"/>
      <c r="H71" s="30"/>
      <c r="I71" s="31"/>
      <c r="J71" s="31"/>
      <c r="K71" s="29"/>
      <c r="L71" s="29"/>
    </row>
    <row r="72" spans="1:12" ht="18">
      <c r="A72" s="48" t="s">
        <v>137</v>
      </c>
      <c r="B72" s="55" t="s">
        <v>147</v>
      </c>
      <c r="C72" s="47"/>
      <c r="D72" s="31"/>
      <c r="E72" s="31"/>
      <c r="F72" s="31"/>
      <c r="G72" s="30"/>
      <c r="H72" s="30"/>
      <c r="I72" s="31"/>
      <c r="J72" s="31"/>
      <c r="K72" s="29"/>
      <c r="L72" s="29"/>
    </row>
    <row r="73" spans="1:12" ht="18">
      <c r="A73" s="48" t="s">
        <v>137</v>
      </c>
      <c r="B73" s="50" t="s">
        <v>148</v>
      </c>
      <c r="C73" s="47"/>
      <c r="D73" s="31"/>
      <c r="E73" s="31"/>
      <c r="F73" s="31"/>
      <c r="G73" s="30"/>
      <c r="H73" s="30"/>
      <c r="I73" s="31"/>
      <c r="J73" s="31"/>
      <c r="K73" s="29"/>
      <c r="L73" s="29"/>
    </row>
    <row r="74" spans="1:12" ht="18">
      <c r="A74" s="48" t="s">
        <v>137</v>
      </c>
      <c r="B74" s="50" t="s">
        <v>149</v>
      </c>
      <c r="C74" s="47"/>
      <c r="D74" s="31"/>
      <c r="E74" s="31"/>
      <c r="F74" s="31"/>
      <c r="G74" s="30"/>
      <c r="H74" s="30"/>
      <c r="I74" s="31"/>
      <c r="J74" s="31"/>
      <c r="K74" s="29"/>
      <c r="L74" s="29"/>
    </row>
    <row r="75" spans="1:12" ht="18">
      <c r="A75" s="48"/>
      <c r="B75" s="50"/>
      <c r="C75" s="47"/>
      <c r="D75" s="31"/>
      <c r="E75" s="31"/>
      <c r="F75" s="31"/>
      <c r="G75" s="30"/>
      <c r="H75" s="30"/>
      <c r="I75" s="31"/>
      <c r="J75" s="31"/>
      <c r="K75" s="29"/>
      <c r="L75" s="29"/>
    </row>
    <row r="76" spans="1:12" ht="18">
      <c r="A76" s="48"/>
      <c r="B76" s="50" t="s">
        <v>150</v>
      </c>
      <c r="C76" s="47"/>
      <c r="D76" s="31"/>
      <c r="E76" s="31"/>
      <c r="F76" s="31"/>
      <c r="G76" s="30"/>
      <c r="H76" s="30"/>
      <c r="I76" s="31"/>
      <c r="J76" s="31"/>
      <c r="K76" s="29"/>
      <c r="L76" s="29"/>
    </row>
    <row r="77" spans="1:12" ht="18">
      <c r="A77" s="48" t="s">
        <v>137</v>
      </c>
      <c r="B77" s="55" t="s">
        <v>151</v>
      </c>
      <c r="C77" s="47"/>
      <c r="D77" s="31"/>
      <c r="E77" s="31"/>
      <c r="F77" s="31"/>
      <c r="G77" s="30"/>
      <c r="H77" s="30"/>
      <c r="I77" s="31"/>
      <c r="J77" s="31"/>
      <c r="K77" s="29"/>
      <c r="L77" s="29"/>
    </row>
    <row r="78" spans="1:12" ht="18">
      <c r="A78" s="48" t="s">
        <v>137</v>
      </c>
      <c r="B78" s="50" t="s">
        <v>152</v>
      </c>
      <c r="C78" s="47"/>
      <c r="D78" s="31"/>
      <c r="E78" s="31"/>
      <c r="F78" s="31"/>
      <c r="G78" s="30"/>
      <c r="H78" s="30"/>
      <c r="I78" s="31"/>
      <c r="J78" s="31"/>
      <c r="K78" s="29"/>
      <c r="L78" s="29"/>
    </row>
    <row r="79" spans="1:12" ht="18">
      <c r="A79" s="48" t="s">
        <v>137</v>
      </c>
      <c r="B79" s="50" t="s">
        <v>153</v>
      </c>
      <c r="C79" s="47"/>
      <c r="D79" s="31"/>
      <c r="E79" s="31"/>
      <c r="F79" s="31"/>
      <c r="G79" s="30"/>
      <c r="H79" s="30"/>
      <c r="I79" s="31"/>
      <c r="J79" s="31"/>
      <c r="K79" s="29"/>
      <c r="L79" s="29"/>
    </row>
    <row r="80" spans="1:12" ht="18">
      <c r="A80" s="48" t="s">
        <v>137</v>
      </c>
      <c r="B80" s="50" t="s">
        <v>154</v>
      </c>
      <c r="C80" s="47"/>
      <c r="D80" s="31"/>
      <c r="E80" s="31"/>
      <c r="F80" s="31"/>
      <c r="G80" s="30"/>
      <c r="H80" s="30"/>
      <c r="I80" s="31"/>
      <c r="J80" s="31"/>
      <c r="K80" s="29"/>
      <c r="L80" s="29"/>
    </row>
    <row r="81" spans="1:12" ht="18">
      <c r="A81" s="48"/>
      <c r="B81" s="50"/>
      <c r="C81" s="47"/>
      <c r="D81" s="31"/>
      <c r="E81" s="31"/>
      <c r="F81" s="31"/>
      <c r="G81" s="30"/>
      <c r="H81" s="30"/>
      <c r="I81" s="31"/>
      <c r="J81" s="31"/>
      <c r="K81" s="29"/>
      <c r="L81" s="29"/>
    </row>
    <row r="82" spans="1:12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5">
      <c r="A87" s="29"/>
      <c r="B87" s="29" t="s">
        <v>190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</row>
  </sheetData>
  <sheetProtection password="CE22" sheet="1"/>
  <mergeCells count="2">
    <mergeCell ref="E15:J16"/>
    <mergeCell ref="F36:H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25">
      <selection activeCell="E40" sqref="E40"/>
    </sheetView>
  </sheetViews>
  <sheetFormatPr defaultColWidth="9.140625" defaultRowHeight="15"/>
  <cols>
    <col min="1" max="1" width="8.7109375" style="0" customWidth="1"/>
    <col min="2" max="2" width="50.7109375" style="0" customWidth="1"/>
    <col min="3" max="5" width="10.7109375" style="0" customWidth="1"/>
    <col min="6" max="6" width="18.140625" style="0" customWidth="1"/>
  </cols>
  <sheetData>
    <row r="1" spans="1:6" ht="23.25">
      <c r="A1" s="59"/>
      <c r="B1" s="60" t="s">
        <v>0</v>
      </c>
      <c r="C1" s="61"/>
      <c r="D1" s="62"/>
      <c r="E1" s="63"/>
      <c r="F1" s="64"/>
    </row>
    <row r="2" spans="1:6" ht="18">
      <c r="A2" s="65"/>
      <c r="B2" s="66"/>
      <c r="C2" s="67"/>
      <c r="D2" s="68"/>
      <c r="E2" s="69"/>
      <c r="F2" s="69"/>
    </row>
    <row r="3" spans="1:6" ht="18">
      <c r="A3" s="70" t="s">
        <v>1</v>
      </c>
      <c r="B3" s="71" t="str">
        <f>'polje 374 '!B3</f>
        <v>Fasada objekta </v>
      </c>
      <c r="C3" s="67"/>
      <c r="D3" s="68"/>
      <c r="E3" s="72"/>
      <c r="F3" s="73"/>
    </row>
    <row r="4" spans="1:6" ht="18">
      <c r="A4" s="70"/>
      <c r="B4" s="71" t="s">
        <v>184</v>
      </c>
      <c r="C4" s="67"/>
      <c r="D4" s="68"/>
      <c r="E4" s="72"/>
      <c r="F4" s="73">
        <f>+'polje 374 '!F61</f>
        <v>0</v>
      </c>
    </row>
    <row r="5" spans="1:6" ht="18">
      <c r="A5" s="70"/>
      <c r="B5" s="71" t="s">
        <v>185</v>
      </c>
      <c r="C5" s="67"/>
      <c r="D5" s="68"/>
      <c r="E5" s="72"/>
      <c r="F5" s="73">
        <f>+'polje 375'!F61</f>
        <v>0</v>
      </c>
    </row>
    <row r="6" spans="1:6" ht="18">
      <c r="A6" s="70"/>
      <c r="B6" s="71" t="s">
        <v>186</v>
      </c>
      <c r="C6" s="67"/>
      <c r="D6" s="68"/>
      <c r="E6" s="72"/>
      <c r="F6" s="73">
        <f>+'polje 376 '!F61</f>
        <v>0</v>
      </c>
    </row>
    <row r="7" spans="1:6" ht="18">
      <c r="A7" s="70" t="s">
        <v>2</v>
      </c>
      <c r="B7" s="71" t="str">
        <f>'polje 374 '!B64</f>
        <v>Stavbno pohištvo </v>
      </c>
      <c r="C7" s="67"/>
      <c r="D7" s="68"/>
      <c r="E7" s="72"/>
      <c r="F7" s="73"/>
    </row>
    <row r="8" spans="1:6" ht="18">
      <c r="A8" s="70"/>
      <c r="B8" s="71" t="s">
        <v>184</v>
      </c>
      <c r="C8" s="67"/>
      <c r="D8" s="68"/>
      <c r="E8" s="72"/>
      <c r="F8" s="73">
        <f>+'polje 374 '!F85</f>
        <v>0</v>
      </c>
    </row>
    <row r="9" spans="1:6" ht="18">
      <c r="A9" s="70"/>
      <c r="B9" s="71" t="s">
        <v>185</v>
      </c>
      <c r="C9" s="67"/>
      <c r="D9" s="68"/>
      <c r="E9" s="72"/>
      <c r="F9" s="73">
        <f>+'polje 375'!F85</f>
        <v>0</v>
      </c>
    </row>
    <row r="10" spans="1:6" ht="18">
      <c r="A10" s="70"/>
      <c r="B10" s="71" t="s">
        <v>186</v>
      </c>
      <c r="C10" s="67"/>
      <c r="D10" s="68"/>
      <c r="E10" s="72"/>
      <c r="F10" s="73">
        <f>+'polje 376 '!F85</f>
        <v>0</v>
      </c>
    </row>
    <row r="11" spans="1:6" ht="18.75" customHeight="1">
      <c r="A11" s="70" t="s">
        <v>3</v>
      </c>
      <c r="B11" s="71" t="str">
        <f>'polje 374 '!B87</f>
        <v>Balkoni</v>
      </c>
      <c r="C11" s="74"/>
      <c r="D11" s="68"/>
      <c r="E11" s="69"/>
      <c r="F11" s="73"/>
    </row>
    <row r="12" spans="1:6" ht="18.75" customHeight="1">
      <c r="A12" s="70"/>
      <c r="B12" s="71" t="s">
        <v>184</v>
      </c>
      <c r="C12" s="74"/>
      <c r="D12" s="68"/>
      <c r="E12" s="69"/>
      <c r="F12" s="73">
        <f>+'polje 374 '!F103</f>
        <v>0</v>
      </c>
    </row>
    <row r="13" spans="1:6" ht="18.75" customHeight="1">
      <c r="A13" s="70"/>
      <c r="B13" s="71" t="s">
        <v>185</v>
      </c>
      <c r="C13" s="74"/>
      <c r="D13" s="68"/>
      <c r="E13" s="69"/>
      <c r="F13" s="73">
        <f>+'polje 375'!F103</f>
        <v>0</v>
      </c>
    </row>
    <row r="14" spans="1:6" ht="18.75" customHeight="1">
      <c r="A14" s="70"/>
      <c r="B14" s="71" t="s">
        <v>186</v>
      </c>
      <c r="C14" s="74"/>
      <c r="D14" s="68"/>
      <c r="E14" s="69"/>
      <c r="F14" s="73">
        <f>+'polje 376 '!F103</f>
        <v>0</v>
      </c>
    </row>
    <row r="15" spans="1:6" ht="18">
      <c r="A15" s="70" t="s">
        <v>5</v>
      </c>
      <c r="B15" s="71" t="str">
        <f>'polje 374 '!B107</f>
        <v>Streha</v>
      </c>
      <c r="C15" s="74"/>
      <c r="D15" s="68"/>
      <c r="E15" s="69"/>
      <c r="F15" s="73"/>
    </row>
    <row r="16" spans="1:6" ht="18">
      <c r="A16" s="70"/>
      <c r="B16" s="71" t="s">
        <v>184</v>
      </c>
      <c r="C16" s="74"/>
      <c r="D16" s="68"/>
      <c r="E16" s="69"/>
      <c r="F16" s="73">
        <f>+'polje 374 '!F116+'polje 374 '!E1131</f>
        <v>0</v>
      </c>
    </row>
    <row r="17" spans="1:6" ht="18">
      <c r="A17" s="70"/>
      <c r="B17" s="71" t="s">
        <v>185</v>
      </c>
      <c r="C17" s="74"/>
      <c r="D17" s="68"/>
      <c r="E17" s="69"/>
      <c r="F17" s="73">
        <f>+'polje 375'!F116</f>
        <v>0</v>
      </c>
    </row>
    <row r="18" spans="1:6" ht="18">
      <c r="A18" s="70"/>
      <c r="B18" s="71" t="s">
        <v>186</v>
      </c>
      <c r="C18" s="74"/>
      <c r="D18" s="68"/>
      <c r="E18" s="69"/>
      <c r="F18" s="73">
        <f>+'polje 376 '!F116+'polje 376 '!E1131</f>
        <v>0</v>
      </c>
    </row>
    <row r="19" spans="1:6" ht="18">
      <c r="A19" s="70" t="s">
        <v>7</v>
      </c>
      <c r="B19" s="71" t="str">
        <f>'polje 374 '!B119</f>
        <v>Cokel </v>
      </c>
      <c r="C19" s="74"/>
      <c r="D19" s="68"/>
      <c r="E19" s="69"/>
      <c r="F19" s="73"/>
    </row>
    <row r="20" spans="1:6" ht="18">
      <c r="A20" s="70"/>
      <c r="B20" s="71" t="s">
        <v>184</v>
      </c>
      <c r="C20" s="74"/>
      <c r="D20" s="68"/>
      <c r="E20" s="69"/>
      <c r="F20" s="73">
        <f>+'polje 374 '!F140</f>
        <v>0</v>
      </c>
    </row>
    <row r="21" spans="1:6" ht="18">
      <c r="A21" s="70"/>
      <c r="B21" s="71" t="s">
        <v>185</v>
      </c>
      <c r="C21" s="74"/>
      <c r="D21" s="68"/>
      <c r="E21" s="69"/>
      <c r="F21" s="73">
        <f>+'polje 375'!F140</f>
        <v>0</v>
      </c>
    </row>
    <row r="22" spans="1:6" ht="18">
      <c r="A22" s="70"/>
      <c r="B22" s="71" t="s">
        <v>186</v>
      </c>
      <c r="C22" s="74"/>
      <c r="D22" s="68"/>
      <c r="E22" s="69"/>
      <c r="F22" s="73">
        <f>+'polje 376 '!F140</f>
        <v>0</v>
      </c>
    </row>
    <row r="23" spans="1:6" ht="18">
      <c r="A23" s="70" t="s">
        <v>8</v>
      </c>
      <c r="B23" s="71" t="str">
        <f>'polje 374 '!B142</f>
        <v>Nadstreški </v>
      </c>
      <c r="C23" s="74"/>
      <c r="D23" s="68"/>
      <c r="E23" s="69"/>
      <c r="F23" s="73"/>
    </row>
    <row r="24" spans="1:6" ht="18">
      <c r="A24" s="70"/>
      <c r="B24" s="71" t="s">
        <v>184</v>
      </c>
      <c r="C24" s="74"/>
      <c r="D24" s="68"/>
      <c r="E24" s="69"/>
      <c r="F24" s="73">
        <f>+'polje 374 '!F178</f>
        <v>0</v>
      </c>
    </row>
    <row r="25" spans="1:6" ht="18">
      <c r="A25" s="70"/>
      <c r="B25" s="71" t="s">
        <v>185</v>
      </c>
      <c r="C25" s="74"/>
      <c r="D25" s="68"/>
      <c r="E25" s="69"/>
      <c r="F25" s="73">
        <f>+'polje 375'!F178</f>
        <v>0</v>
      </c>
    </row>
    <row r="26" spans="1:6" ht="18">
      <c r="A26" s="70"/>
      <c r="B26" s="71" t="s">
        <v>186</v>
      </c>
      <c r="C26" s="74"/>
      <c r="D26" s="68"/>
      <c r="E26" s="69"/>
      <c r="F26" s="73">
        <f>+'polje 376 '!F178</f>
        <v>0</v>
      </c>
    </row>
    <row r="27" spans="1:6" ht="18">
      <c r="A27" s="70" t="s">
        <v>9</v>
      </c>
      <c r="B27" s="71" t="str">
        <f>'polje 374 '!B180</f>
        <v>Izolacija hodnikov </v>
      </c>
      <c r="C27" s="74"/>
      <c r="D27" s="68"/>
      <c r="E27" s="69"/>
      <c r="F27" s="73"/>
    </row>
    <row r="28" spans="1:6" ht="18">
      <c r="A28" s="70"/>
      <c r="B28" s="71" t="s">
        <v>184</v>
      </c>
      <c r="C28" s="74"/>
      <c r="D28" s="68"/>
      <c r="E28" s="69"/>
      <c r="F28" s="73">
        <f>+'polje 374 '!F195</f>
        <v>0</v>
      </c>
    </row>
    <row r="29" spans="1:6" ht="18">
      <c r="A29" s="70"/>
      <c r="B29" s="71" t="s">
        <v>185</v>
      </c>
      <c r="C29" s="74"/>
      <c r="D29" s="68"/>
      <c r="E29" s="69"/>
      <c r="F29" s="73">
        <f>+'polje 375'!F195</f>
        <v>0</v>
      </c>
    </row>
    <row r="30" spans="1:6" ht="18">
      <c r="A30" s="70"/>
      <c r="B30" s="71" t="s">
        <v>186</v>
      </c>
      <c r="C30" s="74"/>
      <c r="D30" s="68"/>
      <c r="E30" s="69"/>
      <c r="F30" s="73">
        <f>+'polje 376 '!F195</f>
        <v>0</v>
      </c>
    </row>
    <row r="31" spans="1:6" ht="18">
      <c r="A31" s="70" t="s">
        <v>10</v>
      </c>
      <c r="B31" s="145" t="str">
        <f>'polje 374 '!B198</f>
        <v>RAZNA DELA</v>
      </c>
      <c r="C31" s="74"/>
      <c r="D31" s="68"/>
      <c r="E31" s="69"/>
      <c r="F31" s="73"/>
    </row>
    <row r="32" spans="1:6" ht="18">
      <c r="A32" s="70"/>
      <c r="B32" s="71" t="s">
        <v>184</v>
      </c>
      <c r="C32" s="74"/>
      <c r="D32" s="68"/>
      <c r="E32" s="69"/>
      <c r="F32" s="73">
        <f>+'polje 374 '!F232</f>
        <v>0</v>
      </c>
    </row>
    <row r="33" spans="1:6" ht="18">
      <c r="A33" s="70"/>
      <c r="B33" s="71" t="s">
        <v>185</v>
      </c>
      <c r="C33" s="74"/>
      <c r="D33" s="68"/>
      <c r="E33" s="69"/>
      <c r="F33" s="73">
        <f>+'polje 375'!F232</f>
        <v>0</v>
      </c>
    </row>
    <row r="34" spans="1:6" ht="18">
      <c r="A34" s="70"/>
      <c r="B34" s="71" t="s">
        <v>186</v>
      </c>
      <c r="C34" s="74"/>
      <c r="D34" s="68"/>
      <c r="E34" s="69"/>
      <c r="F34" s="73">
        <f>+'polje 376 '!F230</f>
        <v>0</v>
      </c>
    </row>
    <row r="35" spans="1:6" ht="72">
      <c r="A35" s="70" t="s">
        <v>11</v>
      </c>
      <c r="B35" s="66" t="s">
        <v>168</v>
      </c>
      <c r="C35" s="75" t="s">
        <v>189</v>
      </c>
      <c r="D35" s="76">
        <v>5</v>
      </c>
      <c r="E35" s="77">
        <f>SUM(F4:F34)*0.01</f>
        <v>0</v>
      </c>
      <c r="F35" s="78">
        <f>+E35*D35</f>
        <v>0</v>
      </c>
    </row>
    <row r="36" spans="1:6" ht="18">
      <c r="A36" s="79"/>
      <c r="B36" s="80"/>
      <c r="C36" s="81"/>
      <c r="D36" s="82"/>
      <c r="E36" s="83"/>
      <c r="F36" s="83"/>
    </row>
    <row r="37" spans="1:6" ht="18">
      <c r="A37" s="84"/>
      <c r="B37" s="85"/>
      <c r="C37" s="75"/>
      <c r="D37" s="76"/>
      <c r="E37" s="77"/>
      <c r="F37" s="77"/>
    </row>
    <row r="38" spans="1:6" ht="18">
      <c r="A38" s="86"/>
      <c r="B38" s="87"/>
      <c r="C38" s="67"/>
      <c r="D38" s="68" t="s">
        <v>12</v>
      </c>
      <c r="E38" s="88"/>
      <c r="F38" s="89">
        <f>SUM(F3:F35)</f>
        <v>0</v>
      </c>
    </row>
    <row r="39" spans="1:6" ht="18.75" thickBot="1">
      <c r="A39" s="90"/>
      <c r="B39" s="91" t="s">
        <v>160</v>
      </c>
      <c r="C39" s="67"/>
      <c r="D39" s="68"/>
      <c r="E39" s="88"/>
      <c r="F39" s="89"/>
    </row>
    <row r="40" spans="1:6" ht="18.75" thickBot="1">
      <c r="A40" s="90"/>
      <c r="B40" s="92" t="s">
        <v>192</v>
      </c>
      <c r="C40" s="67"/>
      <c r="D40" s="153" t="s">
        <v>13</v>
      </c>
      <c r="E40" s="152"/>
      <c r="F40" s="154">
        <f>F38*E40</f>
        <v>0</v>
      </c>
    </row>
    <row r="41" spans="1:6" ht="18">
      <c r="A41" s="90"/>
      <c r="B41" s="93" t="s">
        <v>191</v>
      </c>
      <c r="C41" s="67"/>
      <c r="D41" s="68"/>
      <c r="E41" s="88"/>
      <c r="F41" s="89"/>
    </row>
    <row r="42" spans="1:6" ht="18">
      <c r="A42" s="90"/>
      <c r="B42" s="94"/>
      <c r="C42" s="67"/>
      <c r="D42" s="68" t="s">
        <v>161</v>
      </c>
      <c r="E42" s="88"/>
      <c r="F42" s="89">
        <f>SUM(F38:F41)</f>
        <v>0</v>
      </c>
    </row>
    <row r="43" spans="1:6" ht="18">
      <c r="A43" s="90"/>
      <c r="B43" s="93" t="s">
        <v>162</v>
      </c>
      <c r="C43" s="67"/>
      <c r="D43" s="68"/>
      <c r="E43" s="88"/>
      <c r="F43" s="89"/>
    </row>
    <row r="44" spans="1:6" ht="18">
      <c r="A44" s="90"/>
      <c r="B44" s="94"/>
      <c r="C44" s="67"/>
      <c r="D44" s="68" t="s">
        <v>163</v>
      </c>
      <c r="E44" s="88"/>
      <c r="F44" s="89">
        <f>F42*0.095</f>
        <v>0</v>
      </c>
    </row>
    <row r="45" spans="1:6" ht="18">
      <c r="A45" s="90"/>
      <c r="B45" s="93" t="s">
        <v>188</v>
      </c>
      <c r="C45" s="67"/>
      <c r="D45" s="68"/>
      <c r="E45" s="88"/>
      <c r="F45" s="89"/>
    </row>
    <row r="46" spans="1:6" ht="18.75" thickBot="1">
      <c r="A46" s="90"/>
      <c r="B46" s="92"/>
      <c r="C46" s="67"/>
      <c r="D46" s="68" t="s">
        <v>14</v>
      </c>
      <c r="E46" s="95"/>
      <c r="F46" s="96">
        <f>SUM(F42:F45)</f>
        <v>0</v>
      </c>
    </row>
    <row r="47" spans="1:6" ht="18.75" thickTop="1">
      <c r="A47" s="86"/>
      <c r="B47" s="93" t="s">
        <v>164</v>
      </c>
      <c r="C47" s="67"/>
      <c r="D47" s="68"/>
      <c r="E47" s="88"/>
      <c r="F47" s="97"/>
    </row>
    <row r="48" spans="1:6" ht="18">
      <c r="A48" s="86"/>
      <c r="B48" s="92"/>
      <c r="C48" s="67"/>
      <c r="D48" s="68"/>
      <c r="E48" s="88"/>
      <c r="F48" s="97"/>
    </row>
    <row r="49" spans="1:6" ht="18">
      <c r="A49" s="86"/>
      <c r="B49" s="93" t="s">
        <v>165</v>
      </c>
      <c r="C49" s="67"/>
      <c r="D49" s="68"/>
      <c r="E49" s="98" t="s">
        <v>166</v>
      </c>
      <c r="F49" s="99"/>
    </row>
    <row r="50" spans="1:6" ht="18">
      <c r="A50" s="86"/>
      <c r="B50" s="92"/>
      <c r="C50" s="67"/>
      <c r="D50" s="68"/>
      <c r="E50" s="100"/>
      <c r="F50" s="97"/>
    </row>
    <row r="51" spans="1:6" ht="18">
      <c r="A51" s="86"/>
      <c r="B51" s="101" t="s">
        <v>187</v>
      </c>
      <c r="C51" s="67"/>
      <c r="D51" s="68"/>
      <c r="E51" s="98" t="s">
        <v>167</v>
      </c>
      <c r="F51" s="99"/>
    </row>
    <row r="52" spans="1:6" ht="18">
      <c r="A52" s="84"/>
      <c r="B52" s="84"/>
      <c r="C52" s="84"/>
      <c r="D52" s="84"/>
      <c r="E52" s="84"/>
      <c r="F52" s="84"/>
    </row>
    <row r="53" spans="1:6" ht="18">
      <c r="A53" s="84"/>
      <c r="B53" s="84"/>
      <c r="C53" s="84"/>
      <c r="D53" s="84"/>
      <c r="E53" s="84"/>
      <c r="F53" s="84"/>
    </row>
    <row r="54" spans="1:6" ht="18">
      <c r="A54" s="84"/>
      <c r="B54" s="84"/>
      <c r="C54" s="84"/>
      <c r="D54" s="84"/>
      <c r="E54" s="84"/>
      <c r="F54" s="84"/>
    </row>
  </sheetData>
  <sheetProtection password="CE22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7"/>
  <sheetViews>
    <sheetView showZeros="0" tabSelected="1" view="pageBreakPreview" zoomScale="85" zoomScaleSheetLayoutView="85" zoomScalePageLayoutView="0" workbookViewId="0" topLeftCell="A1">
      <selection activeCell="E230" sqref="E8:E230"/>
    </sheetView>
  </sheetViews>
  <sheetFormatPr defaultColWidth="9.140625" defaultRowHeight="15"/>
  <cols>
    <col min="1" max="1" width="6.140625" style="1" customWidth="1"/>
    <col min="2" max="2" width="46.00390625" style="2" customWidth="1"/>
    <col min="3" max="3" width="10.7109375" style="102" customWidth="1"/>
    <col min="4" max="4" width="7.57421875" style="103" customWidth="1"/>
    <col min="5" max="5" width="13.140625" style="104" customWidth="1"/>
    <col min="6" max="6" width="12.421875" style="102" customWidth="1"/>
    <col min="7" max="16384" width="9.140625" style="2" customWidth="1"/>
  </cols>
  <sheetData>
    <row r="1" ht="18.75">
      <c r="B1" s="58" t="s">
        <v>159</v>
      </c>
    </row>
    <row r="3" spans="1:6" ht="15">
      <c r="A3" s="8" t="s">
        <v>15</v>
      </c>
      <c r="B3" s="7" t="s">
        <v>110</v>
      </c>
      <c r="C3" s="105"/>
      <c r="D3" s="106"/>
      <c r="E3" s="107"/>
      <c r="F3" s="107"/>
    </row>
    <row r="4" spans="1:6" ht="15">
      <c r="A4" s="3"/>
      <c r="B4" s="7"/>
      <c r="C4" s="105"/>
      <c r="D4" s="106"/>
      <c r="E4" s="107"/>
      <c r="F4" s="107"/>
    </row>
    <row r="5" spans="1:6" ht="15">
      <c r="A5" s="9" t="s">
        <v>16</v>
      </c>
      <c r="B5" s="10" t="s">
        <v>17</v>
      </c>
      <c r="C5" s="108" t="s">
        <v>18</v>
      </c>
      <c r="D5" s="109" t="s">
        <v>19</v>
      </c>
      <c r="E5" s="110"/>
      <c r="F5" s="110" t="s">
        <v>20</v>
      </c>
    </row>
    <row r="6" spans="1:6" ht="15">
      <c r="A6" s="3"/>
      <c r="B6" s="7"/>
      <c r="C6" s="105"/>
      <c r="D6" s="106"/>
      <c r="E6" s="107"/>
      <c r="F6" s="107"/>
    </row>
    <row r="7" spans="1:6" ht="180">
      <c r="A7" s="11">
        <v>1</v>
      </c>
      <c r="B7" s="12" t="s">
        <v>21</v>
      </c>
      <c r="C7" s="111"/>
      <c r="D7" s="112"/>
      <c r="E7" s="146"/>
      <c r="F7" s="113"/>
    </row>
    <row r="8" spans="1:6" ht="45">
      <c r="A8" s="3"/>
      <c r="B8" s="12" t="s">
        <v>22</v>
      </c>
      <c r="C8" s="105" t="s">
        <v>23</v>
      </c>
      <c r="D8" s="106">
        <v>1</v>
      </c>
      <c r="E8" s="114"/>
      <c r="F8" s="115">
        <f>$D8*E8</f>
        <v>0</v>
      </c>
    </row>
    <row r="9" spans="1:6" ht="15">
      <c r="A9" s="13"/>
      <c r="B9" s="12"/>
      <c r="C9" s="105"/>
      <c r="D9" s="116"/>
      <c r="E9" s="114"/>
      <c r="F9" s="115">
        <f>$D9*E9</f>
        <v>0</v>
      </c>
    </row>
    <row r="10" spans="1:6" ht="60">
      <c r="A10" s="3">
        <v>2</v>
      </c>
      <c r="B10" s="12" t="s">
        <v>24</v>
      </c>
      <c r="C10" s="105" t="s">
        <v>25</v>
      </c>
      <c r="D10" s="106">
        <v>1038.96</v>
      </c>
      <c r="E10" s="114"/>
      <c r="F10" s="115">
        <f>$D10*E10</f>
        <v>0</v>
      </c>
    </row>
    <row r="11" spans="1:6" ht="15">
      <c r="A11" s="3"/>
      <c r="B11" s="12"/>
      <c r="C11" s="105"/>
      <c r="D11" s="106"/>
      <c r="E11" s="114"/>
      <c r="F11" s="115">
        <f>$D11*E11</f>
        <v>0</v>
      </c>
    </row>
    <row r="12" spans="1:6" ht="45">
      <c r="A12" s="3" t="s">
        <v>26</v>
      </c>
      <c r="B12" s="12" t="s">
        <v>27</v>
      </c>
      <c r="C12" s="105" t="s">
        <v>28</v>
      </c>
      <c r="D12" s="106">
        <v>3.05</v>
      </c>
      <c r="E12" s="114"/>
      <c r="F12" s="115">
        <f>$D12*E12</f>
        <v>0</v>
      </c>
    </row>
    <row r="13" spans="1:6" ht="15">
      <c r="A13" s="3"/>
      <c r="B13" s="12"/>
      <c r="C13" s="105"/>
      <c r="D13" s="106"/>
      <c r="E13" s="114"/>
      <c r="F13" s="115"/>
    </row>
    <row r="14" spans="1:6" ht="45">
      <c r="A14" s="3">
        <v>3</v>
      </c>
      <c r="B14" s="12" t="s">
        <v>29</v>
      </c>
      <c r="C14" s="117" t="s">
        <v>28</v>
      </c>
      <c r="D14" s="106">
        <v>6.5</v>
      </c>
      <c r="E14" s="114"/>
      <c r="F14" s="115">
        <f aca="true" t="shared" si="0" ref="F14:F56">$D14*E14</f>
        <v>0</v>
      </c>
    </row>
    <row r="15" spans="1:6" ht="15">
      <c r="A15" s="3"/>
      <c r="B15" s="12"/>
      <c r="C15" s="117"/>
      <c r="D15" s="106"/>
      <c r="E15" s="114"/>
      <c r="F15" s="115">
        <f t="shared" si="0"/>
        <v>0</v>
      </c>
    </row>
    <row r="16" spans="1:6" ht="45">
      <c r="A16" s="3">
        <v>4</v>
      </c>
      <c r="B16" s="12" t="s">
        <v>30</v>
      </c>
      <c r="C16" s="117" t="s">
        <v>25</v>
      </c>
      <c r="D16" s="106">
        <v>989.9398800000001</v>
      </c>
      <c r="E16" s="114"/>
      <c r="F16" s="115">
        <f t="shared" si="0"/>
        <v>0</v>
      </c>
    </row>
    <row r="17" spans="1:6" ht="15">
      <c r="A17" s="3"/>
      <c r="B17" s="12"/>
      <c r="C17" s="105"/>
      <c r="D17" s="106"/>
      <c r="E17" s="114"/>
      <c r="F17" s="115">
        <f t="shared" si="0"/>
        <v>0</v>
      </c>
    </row>
    <row r="18" spans="1:6" ht="60">
      <c r="A18" s="3">
        <v>6</v>
      </c>
      <c r="B18" s="12" t="s">
        <v>31</v>
      </c>
      <c r="C18" s="105" t="s">
        <v>25</v>
      </c>
      <c r="D18" s="106">
        <v>619.54</v>
      </c>
      <c r="E18" s="114"/>
      <c r="F18" s="115">
        <f t="shared" si="0"/>
        <v>0</v>
      </c>
    </row>
    <row r="19" spans="1:6" ht="15">
      <c r="A19" s="3"/>
      <c r="B19" s="12"/>
      <c r="C19" s="105"/>
      <c r="D19" s="106"/>
      <c r="E19" s="114"/>
      <c r="F19" s="115">
        <f t="shared" si="0"/>
        <v>0</v>
      </c>
    </row>
    <row r="20" spans="1:6" ht="45">
      <c r="A20" s="3">
        <v>7</v>
      </c>
      <c r="B20" s="12" t="s">
        <v>32</v>
      </c>
      <c r="C20" s="105" t="s">
        <v>25</v>
      </c>
      <c r="D20" s="106">
        <v>51.68</v>
      </c>
      <c r="E20" s="114"/>
      <c r="F20" s="115">
        <f t="shared" si="0"/>
        <v>0</v>
      </c>
    </row>
    <row r="21" spans="1:6" ht="15">
      <c r="A21" s="3"/>
      <c r="B21" s="12"/>
      <c r="C21" s="105"/>
      <c r="D21" s="106"/>
      <c r="E21" s="114"/>
      <c r="F21" s="115">
        <f t="shared" si="0"/>
        <v>0</v>
      </c>
    </row>
    <row r="22" spans="1:6" ht="75">
      <c r="A22" s="3">
        <v>8</v>
      </c>
      <c r="B22" s="12" t="s">
        <v>33</v>
      </c>
      <c r="C22" s="105" t="s">
        <v>25</v>
      </c>
      <c r="D22" s="106">
        <v>648.08</v>
      </c>
      <c r="E22" s="114"/>
      <c r="F22" s="115">
        <f t="shared" si="0"/>
        <v>0</v>
      </c>
    </row>
    <row r="23" spans="1:6" ht="15">
      <c r="A23" s="3"/>
      <c r="B23" s="12"/>
      <c r="C23" s="105"/>
      <c r="D23" s="106"/>
      <c r="E23" s="114"/>
      <c r="F23" s="115">
        <f t="shared" si="0"/>
        <v>0</v>
      </c>
    </row>
    <row r="24" spans="1:6" ht="45">
      <c r="A24" s="14">
        <v>9</v>
      </c>
      <c r="B24" s="12" t="s">
        <v>34</v>
      </c>
      <c r="C24" s="117" t="s">
        <v>28</v>
      </c>
      <c r="D24" s="106">
        <v>2168.39</v>
      </c>
      <c r="E24" s="114"/>
      <c r="F24" s="115">
        <f t="shared" si="0"/>
        <v>0</v>
      </c>
    </row>
    <row r="25" spans="1:6" ht="15">
      <c r="A25" s="3"/>
      <c r="B25" s="12"/>
      <c r="C25" s="105"/>
      <c r="D25" s="106"/>
      <c r="E25" s="114"/>
      <c r="F25" s="115">
        <f t="shared" si="0"/>
        <v>0</v>
      </c>
    </row>
    <row r="26" spans="1:6" ht="75">
      <c r="A26" s="3">
        <v>10</v>
      </c>
      <c r="B26" s="12" t="s">
        <v>35</v>
      </c>
      <c r="C26" s="117" t="s">
        <v>25</v>
      </c>
      <c r="D26" s="106">
        <v>648.08</v>
      </c>
      <c r="E26" s="114"/>
      <c r="F26" s="115">
        <f t="shared" si="0"/>
        <v>0</v>
      </c>
    </row>
    <row r="27" spans="1:6" ht="15">
      <c r="A27" s="3"/>
      <c r="B27" s="12"/>
      <c r="C27" s="117"/>
      <c r="D27" s="106"/>
      <c r="E27" s="114"/>
      <c r="F27" s="115">
        <f t="shared" si="0"/>
        <v>0</v>
      </c>
    </row>
    <row r="28" spans="1:6" ht="90">
      <c r="A28" s="14">
        <v>11</v>
      </c>
      <c r="B28" s="15" t="s">
        <v>169</v>
      </c>
      <c r="C28" s="118" t="s">
        <v>25</v>
      </c>
      <c r="D28" s="106">
        <v>648.08</v>
      </c>
      <c r="E28" s="114"/>
      <c r="F28" s="115">
        <f t="shared" si="0"/>
        <v>0</v>
      </c>
    </row>
    <row r="29" spans="1:6" ht="15">
      <c r="A29" s="14"/>
      <c r="B29" s="12"/>
      <c r="C29" s="118"/>
      <c r="D29" s="106"/>
      <c r="E29" s="114"/>
      <c r="F29" s="115">
        <f t="shared" si="0"/>
        <v>0</v>
      </c>
    </row>
    <row r="30" spans="1:6" ht="75">
      <c r="A30" s="14">
        <v>12</v>
      </c>
      <c r="B30" s="12" t="s">
        <v>36</v>
      </c>
      <c r="C30" s="118" t="s">
        <v>25</v>
      </c>
      <c r="D30" s="106">
        <v>713.49</v>
      </c>
      <c r="E30" s="114"/>
      <c r="F30" s="115">
        <f t="shared" si="0"/>
        <v>0</v>
      </c>
    </row>
    <row r="31" spans="1:6" ht="15">
      <c r="A31" s="14"/>
      <c r="B31" s="12"/>
      <c r="C31" s="118"/>
      <c r="D31" s="106"/>
      <c r="E31" s="114"/>
      <c r="F31" s="115">
        <f t="shared" si="0"/>
        <v>0</v>
      </c>
    </row>
    <row r="32" spans="1:6" ht="60">
      <c r="A32" s="14">
        <v>13</v>
      </c>
      <c r="B32" s="12" t="s">
        <v>37</v>
      </c>
      <c r="C32" s="118" t="s">
        <v>28</v>
      </c>
      <c r="D32" s="106">
        <v>2168.39</v>
      </c>
      <c r="E32" s="114"/>
      <c r="F32" s="115">
        <f t="shared" si="0"/>
        <v>0</v>
      </c>
    </row>
    <row r="33" spans="1:6" ht="15">
      <c r="A33" s="14"/>
      <c r="B33" s="12"/>
      <c r="C33" s="118"/>
      <c r="D33" s="106"/>
      <c r="E33" s="114"/>
      <c r="F33" s="115">
        <f t="shared" si="0"/>
        <v>0</v>
      </c>
    </row>
    <row r="34" spans="1:6" ht="60">
      <c r="A34" s="14">
        <v>14</v>
      </c>
      <c r="B34" s="12" t="s">
        <v>170</v>
      </c>
      <c r="C34" s="118" t="s">
        <v>28</v>
      </c>
      <c r="D34" s="106">
        <f>+D32*0.03</f>
        <v>65.0517</v>
      </c>
      <c r="E34" s="114"/>
      <c r="F34" s="115">
        <f t="shared" si="0"/>
        <v>0</v>
      </c>
    </row>
    <row r="35" spans="1:6" ht="15">
      <c r="A35" s="14"/>
      <c r="B35" s="12"/>
      <c r="C35" s="118"/>
      <c r="D35" s="106"/>
      <c r="E35" s="114"/>
      <c r="F35" s="115">
        <f t="shared" si="0"/>
        <v>0</v>
      </c>
    </row>
    <row r="36" spans="1:6" ht="75">
      <c r="A36" s="14">
        <v>15</v>
      </c>
      <c r="B36" s="12" t="s">
        <v>38</v>
      </c>
      <c r="C36" s="118" t="s">
        <v>28</v>
      </c>
      <c r="D36" s="106">
        <v>511.06</v>
      </c>
      <c r="E36" s="114"/>
      <c r="F36" s="115">
        <f t="shared" si="0"/>
        <v>0</v>
      </c>
    </row>
    <row r="37" spans="1:6" ht="15">
      <c r="A37" s="14"/>
      <c r="B37" s="12"/>
      <c r="C37" s="118"/>
      <c r="D37" s="106"/>
      <c r="E37" s="114"/>
      <c r="F37" s="115">
        <f t="shared" si="0"/>
        <v>0</v>
      </c>
    </row>
    <row r="38" spans="1:6" ht="90">
      <c r="A38" s="14">
        <v>16</v>
      </c>
      <c r="B38" s="12" t="s">
        <v>39</v>
      </c>
      <c r="C38" s="118" t="s">
        <v>28</v>
      </c>
      <c r="D38" s="106">
        <v>84.5</v>
      </c>
      <c r="E38" s="114"/>
      <c r="F38" s="115">
        <f t="shared" si="0"/>
        <v>0</v>
      </c>
    </row>
    <row r="39" spans="1:6" ht="15">
      <c r="A39" s="14"/>
      <c r="B39" s="12"/>
      <c r="C39" s="118"/>
      <c r="D39" s="106"/>
      <c r="E39" s="114"/>
      <c r="F39" s="115">
        <f t="shared" si="0"/>
        <v>0</v>
      </c>
    </row>
    <row r="40" spans="1:6" ht="60">
      <c r="A40" s="14">
        <v>17</v>
      </c>
      <c r="B40" s="12" t="s">
        <v>40</v>
      </c>
      <c r="C40" s="118" t="s">
        <v>28</v>
      </c>
      <c r="D40" s="106">
        <v>216.34</v>
      </c>
      <c r="E40" s="114"/>
      <c r="F40" s="115">
        <f t="shared" si="0"/>
        <v>0</v>
      </c>
    </row>
    <row r="41" spans="1:6" ht="15">
      <c r="A41" s="14"/>
      <c r="B41" s="12"/>
      <c r="C41" s="118"/>
      <c r="D41" s="106"/>
      <c r="E41" s="114"/>
      <c r="F41" s="115">
        <f t="shared" si="0"/>
        <v>0</v>
      </c>
    </row>
    <row r="42" spans="1:6" ht="75">
      <c r="A42" s="14">
        <v>18</v>
      </c>
      <c r="B42" s="12" t="s">
        <v>41</v>
      </c>
      <c r="C42" s="118" t="s">
        <v>28</v>
      </c>
      <c r="D42" s="106">
        <v>66</v>
      </c>
      <c r="E42" s="114"/>
      <c r="F42" s="115">
        <f t="shared" si="0"/>
        <v>0</v>
      </c>
    </row>
    <row r="43" spans="1:6" ht="15">
      <c r="A43" s="14"/>
      <c r="B43" s="12"/>
      <c r="C43" s="118"/>
      <c r="D43" s="106"/>
      <c r="E43" s="114"/>
      <c r="F43" s="115">
        <f t="shared" si="0"/>
        <v>0</v>
      </c>
    </row>
    <row r="44" spans="1:6" ht="45">
      <c r="A44" s="14">
        <v>19</v>
      </c>
      <c r="B44" s="12" t="s">
        <v>42</v>
      </c>
      <c r="C44" s="118" t="s">
        <v>28</v>
      </c>
      <c r="D44" s="106">
        <v>153.05</v>
      </c>
      <c r="E44" s="114"/>
      <c r="F44" s="115">
        <f t="shared" si="0"/>
        <v>0</v>
      </c>
    </row>
    <row r="45" spans="1:6" ht="15">
      <c r="A45" s="14"/>
      <c r="B45" s="12"/>
      <c r="C45" s="118"/>
      <c r="D45" s="106"/>
      <c r="E45" s="114"/>
      <c r="F45" s="115"/>
    </row>
    <row r="46" spans="1:6" ht="45">
      <c r="A46" s="14" t="s">
        <v>43</v>
      </c>
      <c r="B46" s="12" t="s">
        <v>44</v>
      </c>
      <c r="C46" s="118" t="s">
        <v>28</v>
      </c>
      <c r="D46" s="106">
        <v>296.8</v>
      </c>
      <c r="E46" s="114"/>
      <c r="F46" s="115">
        <f>$D46*E46</f>
        <v>0</v>
      </c>
    </row>
    <row r="47" spans="1:6" ht="15">
      <c r="A47" s="14"/>
      <c r="B47" s="12"/>
      <c r="C47" s="118"/>
      <c r="D47" s="106"/>
      <c r="E47" s="114"/>
      <c r="F47" s="115">
        <f t="shared" si="0"/>
        <v>0</v>
      </c>
    </row>
    <row r="48" spans="1:6" ht="120">
      <c r="A48" s="14">
        <v>20</v>
      </c>
      <c r="B48" s="12" t="s">
        <v>45</v>
      </c>
      <c r="C48" s="118" t="s">
        <v>25</v>
      </c>
      <c r="D48" s="106">
        <v>619.54</v>
      </c>
      <c r="E48" s="114"/>
      <c r="F48" s="115">
        <f t="shared" si="0"/>
        <v>0</v>
      </c>
    </row>
    <row r="49" spans="1:6" ht="15">
      <c r="A49" s="14"/>
      <c r="B49" s="12"/>
      <c r="C49" s="118"/>
      <c r="D49" s="106"/>
      <c r="E49" s="114"/>
      <c r="F49" s="115">
        <f t="shared" si="0"/>
        <v>0</v>
      </c>
    </row>
    <row r="50" spans="1:6" ht="105">
      <c r="A50" s="14">
        <v>21</v>
      </c>
      <c r="B50" s="12" t="s">
        <v>171</v>
      </c>
      <c r="C50" s="118" t="s">
        <v>25</v>
      </c>
      <c r="D50" s="106">
        <v>15</v>
      </c>
      <c r="E50" s="114"/>
      <c r="F50" s="115">
        <f t="shared" si="0"/>
        <v>0</v>
      </c>
    </row>
    <row r="51" spans="1:6" ht="15">
      <c r="A51" s="14"/>
      <c r="B51" s="12"/>
      <c r="C51" s="118"/>
      <c r="D51" s="106"/>
      <c r="E51" s="114"/>
      <c r="F51" s="115">
        <f t="shared" si="0"/>
        <v>0</v>
      </c>
    </row>
    <row r="52" spans="1:6" ht="45">
      <c r="A52" s="14" t="s">
        <v>46</v>
      </c>
      <c r="B52" s="12" t="s">
        <v>47</v>
      </c>
      <c r="C52" s="118" t="s">
        <v>28</v>
      </c>
      <c r="D52" s="106">
        <v>50</v>
      </c>
      <c r="E52" s="114"/>
      <c r="F52" s="115">
        <f t="shared" si="0"/>
        <v>0</v>
      </c>
    </row>
    <row r="53" spans="1:6" ht="15">
      <c r="A53" s="14"/>
      <c r="B53" s="12"/>
      <c r="C53" s="118"/>
      <c r="D53" s="106"/>
      <c r="E53" s="114"/>
      <c r="F53" s="115">
        <f t="shared" si="0"/>
        <v>0</v>
      </c>
    </row>
    <row r="54" spans="1:6" ht="75">
      <c r="A54" s="14">
        <v>22</v>
      </c>
      <c r="B54" s="12" t="s">
        <v>48</v>
      </c>
      <c r="C54" s="118" t="s">
        <v>25</v>
      </c>
      <c r="D54" s="106">
        <v>51.68</v>
      </c>
      <c r="E54" s="114"/>
      <c r="F54" s="115">
        <f t="shared" si="0"/>
        <v>0</v>
      </c>
    </row>
    <row r="55" spans="1:6" ht="15">
      <c r="A55" s="14"/>
      <c r="B55" s="12"/>
      <c r="C55" s="118"/>
      <c r="D55" s="106"/>
      <c r="E55" s="114"/>
      <c r="F55" s="115">
        <f t="shared" si="0"/>
        <v>0</v>
      </c>
    </row>
    <row r="56" spans="1:6" ht="60">
      <c r="A56" s="3">
        <v>23</v>
      </c>
      <c r="B56" s="12" t="s">
        <v>49</v>
      </c>
      <c r="C56" s="117" t="s">
        <v>50</v>
      </c>
      <c r="D56" s="106">
        <v>10</v>
      </c>
      <c r="E56" s="114"/>
      <c r="F56" s="115">
        <f t="shared" si="0"/>
        <v>0</v>
      </c>
    </row>
    <row r="57" spans="1:6" ht="15">
      <c r="A57" s="14"/>
      <c r="B57" s="12"/>
      <c r="C57" s="118"/>
      <c r="D57" s="106"/>
      <c r="E57" s="114"/>
      <c r="F57" s="115"/>
    </row>
    <row r="58" spans="1:6" ht="60">
      <c r="A58" s="3">
        <v>24</v>
      </c>
      <c r="B58" s="12" t="s">
        <v>51</v>
      </c>
      <c r="C58" s="117" t="s">
        <v>50</v>
      </c>
      <c r="D58" s="106">
        <v>73.65842605</v>
      </c>
      <c r="E58" s="114"/>
      <c r="F58" s="115">
        <f>$D58*E58</f>
        <v>0</v>
      </c>
    </row>
    <row r="59" spans="1:6" ht="15">
      <c r="A59" s="16"/>
      <c r="B59" s="17"/>
      <c r="C59" s="119"/>
      <c r="D59" s="120"/>
      <c r="E59" s="147"/>
      <c r="F59" s="121"/>
    </row>
    <row r="60" spans="1:6" ht="15">
      <c r="A60" s="5"/>
      <c r="B60" s="6"/>
      <c r="C60" s="122"/>
      <c r="D60" s="106"/>
      <c r="E60" s="114"/>
      <c r="F60" s="115"/>
    </row>
    <row r="61" spans="1:6" ht="15">
      <c r="A61" s="5"/>
      <c r="B61" s="18" t="s">
        <v>52</v>
      </c>
      <c r="C61" s="122"/>
      <c r="D61" s="106"/>
      <c r="E61" s="114"/>
      <c r="F61" s="115">
        <f>SUM(F8:F60)</f>
        <v>0</v>
      </c>
    </row>
    <row r="62" spans="1:6" ht="15">
      <c r="A62" s="5"/>
      <c r="B62" s="6"/>
      <c r="C62" s="122"/>
      <c r="D62" s="106"/>
      <c r="E62" s="114"/>
      <c r="F62" s="115"/>
    </row>
    <row r="63" spans="1:6" ht="15">
      <c r="A63" s="5"/>
      <c r="B63" s="6"/>
      <c r="C63" s="122"/>
      <c r="D63" s="106"/>
      <c r="E63" s="114"/>
      <c r="F63" s="115"/>
    </row>
    <row r="64" spans="1:6" ht="15">
      <c r="A64" s="19" t="s">
        <v>2</v>
      </c>
      <c r="B64" s="20" t="s">
        <v>111</v>
      </c>
      <c r="C64" s="123"/>
      <c r="D64" s="124"/>
      <c r="E64" s="148"/>
      <c r="F64" s="125"/>
    </row>
    <row r="65" spans="1:6" ht="15">
      <c r="A65" s="5"/>
      <c r="B65" s="6"/>
      <c r="C65" s="122"/>
      <c r="D65" s="106"/>
      <c r="E65" s="114"/>
      <c r="F65" s="115"/>
    </row>
    <row r="66" spans="1:6" ht="15">
      <c r="A66" s="9" t="s">
        <v>16</v>
      </c>
      <c r="B66" s="10" t="s">
        <v>17</v>
      </c>
      <c r="C66" s="108" t="s">
        <v>18</v>
      </c>
      <c r="D66" s="109" t="s">
        <v>19</v>
      </c>
      <c r="E66" s="149"/>
      <c r="F66" s="110" t="s">
        <v>20</v>
      </c>
    </row>
    <row r="67" spans="1:6" ht="15">
      <c r="A67" s="8"/>
      <c r="B67" s="21"/>
      <c r="C67" s="126"/>
      <c r="D67" s="127"/>
      <c r="E67" s="150"/>
      <c r="F67" s="128"/>
    </row>
    <row r="68" spans="1:6" ht="45">
      <c r="A68" s="3">
        <v>1</v>
      </c>
      <c r="B68" s="15" t="s">
        <v>53</v>
      </c>
      <c r="C68" s="105"/>
      <c r="D68" s="106"/>
      <c r="E68" s="114"/>
      <c r="F68" s="115">
        <f aca="true" t="shared" si="1" ref="F68:F82">$D68*E68</f>
        <v>0</v>
      </c>
    </row>
    <row r="69" spans="1:6" ht="15">
      <c r="A69" s="3"/>
      <c r="B69" s="15" t="s">
        <v>54</v>
      </c>
      <c r="C69" s="105" t="s">
        <v>23</v>
      </c>
      <c r="D69" s="106">
        <v>10</v>
      </c>
      <c r="E69" s="114"/>
      <c r="F69" s="115">
        <f t="shared" si="1"/>
        <v>0</v>
      </c>
    </row>
    <row r="70" spans="1:6" ht="15">
      <c r="A70" s="3"/>
      <c r="B70" s="15" t="s">
        <v>55</v>
      </c>
      <c r="C70" s="105" t="s">
        <v>23</v>
      </c>
      <c r="D70" s="106">
        <v>7</v>
      </c>
      <c r="E70" s="114"/>
      <c r="F70" s="115">
        <f t="shared" si="1"/>
        <v>0</v>
      </c>
    </row>
    <row r="71" spans="1:6" ht="15">
      <c r="A71" s="3"/>
      <c r="B71" s="15"/>
      <c r="C71" s="105"/>
      <c r="D71" s="106"/>
      <c r="E71" s="114"/>
      <c r="F71" s="115">
        <f t="shared" si="1"/>
        <v>0</v>
      </c>
    </row>
    <row r="72" spans="1:6" ht="105">
      <c r="A72" s="3">
        <v>2</v>
      </c>
      <c r="B72" s="15" t="s">
        <v>56</v>
      </c>
      <c r="C72" s="105" t="s">
        <v>28</v>
      </c>
      <c r="D72" s="106">
        <v>75.25</v>
      </c>
      <c r="E72" s="114"/>
      <c r="F72" s="115">
        <f t="shared" si="1"/>
        <v>0</v>
      </c>
    </row>
    <row r="73" spans="1:6" ht="15">
      <c r="A73" s="3"/>
      <c r="B73" s="12"/>
      <c r="C73" s="118"/>
      <c r="D73" s="116"/>
      <c r="E73" s="114"/>
      <c r="F73" s="115">
        <f t="shared" si="1"/>
        <v>0</v>
      </c>
    </row>
    <row r="74" spans="1:6" ht="105">
      <c r="A74" s="3">
        <v>3</v>
      </c>
      <c r="B74" s="15" t="s">
        <v>57</v>
      </c>
      <c r="C74" s="118" t="s">
        <v>28</v>
      </c>
      <c r="D74" s="116">
        <v>286.2</v>
      </c>
      <c r="E74" s="114"/>
      <c r="F74" s="115">
        <f t="shared" si="1"/>
        <v>0</v>
      </c>
    </row>
    <row r="75" spans="1:6" ht="15">
      <c r="A75" s="3"/>
      <c r="B75" s="15"/>
      <c r="C75" s="118"/>
      <c r="D75" s="116"/>
      <c r="E75" s="114"/>
      <c r="F75" s="115">
        <f t="shared" si="1"/>
        <v>0</v>
      </c>
    </row>
    <row r="76" spans="1:6" ht="165">
      <c r="A76" s="3">
        <v>4</v>
      </c>
      <c r="B76" s="15" t="s">
        <v>58</v>
      </c>
      <c r="C76" s="118" t="s">
        <v>28</v>
      </c>
      <c r="D76" s="116">
        <v>43.4</v>
      </c>
      <c r="E76" s="114"/>
      <c r="F76" s="115">
        <f t="shared" si="1"/>
        <v>0</v>
      </c>
    </row>
    <row r="77" spans="1:6" ht="15">
      <c r="A77" s="3"/>
      <c r="B77" s="12"/>
      <c r="C77" s="118"/>
      <c r="D77" s="116"/>
      <c r="E77" s="114"/>
      <c r="F77" s="115">
        <f t="shared" si="1"/>
        <v>0</v>
      </c>
    </row>
    <row r="78" spans="1:6" ht="60">
      <c r="A78" s="3">
        <v>5</v>
      </c>
      <c r="B78" s="12" t="s">
        <v>59</v>
      </c>
      <c r="C78" s="118" t="s">
        <v>28</v>
      </c>
      <c r="D78" s="116">
        <v>75.25</v>
      </c>
      <c r="E78" s="114"/>
      <c r="F78" s="115">
        <f t="shared" si="1"/>
        <v>0</v>
      </c>
    </row>
    <row r="79" spans="1:6" ht="15">
      <c r="A79" s="3"/>
      <c r="B79" s="12"/>
      <c r="C79" s="118"/>
      <c r="D79" s="116"/>
      <c r="E79" s="114"/>
      <c r="F79" s="115">
        <f t="shared" si="1"/>
        <v>0</v>
      </c>
    </row>
    <row r="80" spans="1:6" ht="75">
      <c r="A80" s="3">
        <v>6</v>
      </c>
      <c r="B80" s="12" t="s">
        <v>60</v>
      </c>
      <c r="C80" s="118" t="s">
        <v>28</v>
      </c>
      <c r="D80" s="116">
        <v>75.25</v>
      </c>
      <c r="E80" s="114"/>
      <c r="F80" s="115">
        <f t="shared" si="1"/>
        <v>0</v>
      </c>
    </row>
    <row r="81" spans="1:6" ht="15">
      <c r="A81" s="3"/>
      <c r="B81" s="12"/>
      <c r="C81" s="118"/>
      <c r="D81" s="116"/>
      <c r="E81" s="114"/>
      <c r="F81" s="115">
        <f t="shared" si="1"/>
        <v>0</v>
      </c>
    </row>
    <row r="82" spans="1:6" ht="75">
      <c r="A82" s="3">
        <v>7</v>
      </c>
      <c r="B82" s="12" t="s">
        <v>61</v>
      </c>
      <c r="C82" s="118" t="s">
        <v>28</v>
      </c>
      <c r="D82" s="116">
        <v>75.25</v>
      </c>
      <c r="E82" s="114"/>
      <c r="F82" s="115">
        <f t="shared" si="1"/>
        <v>0</v>
      </c>
    </row>
    <row r="83" spans="1:6" ht="15">
      <c r="A83" s="3"/>
      <c r="B83" s="22"/>
      <c r="C83" s="129"/>
      <c r="D83" s="130"/>
      <c r="E83" s="139"/>
      <c r="F83" s="131"/>
    </row>
    <row r="84" spans="1:6" ht="15">
      <c r="A84" s="3"/>
      <c r="B84" s="23"/>
      <c r="C84" s="132"/>
      <c r="D84" s="133"/>
      <c r="E84" s="135"/>
      <c r="F84" s="134"/>
    </row>
    <row r="85" spans="1:6" ht="15">
      <c r="A85" s="3"/>
      <c r="B85" s="18" t="s">
        <v>112</v>
      </c>
      <c r="C85" s="132"/>
      <c r="D85" s="133"/>
      <c r="E85" s="135"/>
      <c r="F85" s="134">
        <f>SUM(F67:F83)</f>
        <v>0</v>
      </c>
    </row>
    <row r="86" spans="1:6" ht="15">
      <c r="A86" s="3"/>
      <c r="B86" s="18"/>
      <c r="C86" s="132"/>
      <c r="D86" s="133"/>
      <c r="E86" s="135"/>
      <c r="F86" s="134"/>
    </row>
    <row r="87" spans="1:6" ht="15">
      <c r="A87" s="19" t="s">
        <v>3</v>
      </c>
      <c r="B87" s="20" t="s">
        <v>4</v>
      </c>
      <c r="C87" s="123"/>
      <c r="D87" s="124"/>
      <c r="E87" s="148"/>
      <c r="F87" s="125"/>
    </row>
    <row r="88" spans="1:6" ht="15">
      <c r="A88" s="5"/>
      <c r="B88" s="6"/>
      <c r="C88" s="122"/>
      <c r="D88" s="106"/>
      <c r="E88" s="114"/>
      <c r="F88" s="115"/>
    </row>
    <row r="89" spans="1:6" ht="15">
      <c r="A89" s="9" t="s">
        <v>16</v>
      </c>
      <c r="B89" s="10" t="s">
        <v>17</v>
      </c>
      <c r="C89" s="108" t="s">
        <v>18</v>
      </c>
      <c r="D89" s="109" t="s">
        <v>19</v>
      </c>
      <c r="E89" s="149"/>
      <c r="F89" s="110" t="s">
        <v>20</v>
      </c>
    </row>
    <row r="90" spans="1:6" ht="15">
      <c r="A90" s="5"/>
      <c r="B90" s="18"/>
      <c r="C90" s="132"/>
      <c r="D90" s="133"/>
      <c r="E90" s="135"/>
      <c r="F90" s="134"/>
    </row>
    <row r="91" spans="1:6" ht="75">
      <c r="A91" s="3">
        <v>1</v>
      </c>
      <c r="B91" s="12" t="s">
        <v>62</v>
      </c>
      <c r="C91" s="118" t="s">
        <v>23</v>
      </c>
      <c r="D91" s="116">
        <v>13</v>
      </c>
      <c r="E91" s="114"/>
      <c r="F91" s="115">
        <f aca="true" t="shared" si="2" ref="F91:F99">$D91*E91</f>
        <v>0</v>
      </c>
    </row>
    <row r="92" spans="1:6" ht="15">
      <c r="A92" s="3"/>
      <c r="B92" s="12"/>
      <c r="C92" s="118"/>
      <c r="D92" s="116"/>
      <c r="E92" s="114"/>
      <c r="F92" s="115">
        <f t="shared" si="2"/>
        <v>0</v>
      </c>
    </row>
    <row r="93" spans="1:6" ht="90">
      <c r="A93" s="3">
        <v>2</v>
      </c>
      <c r="B93" s="12" t="s">
        <v>63</v>
      </c>
      <c r="C93" s="118" t="s">
        <v>23</v>
      </c>
      <c r="D93" s="116">
        <v>13</v>
      </c>
      <c r="E93" s="114"/>
      <c r="F93" s="115">
        <f t="shared" si="2"/>
        <v>0</v>
      </c>
    </row>
    <row r="94" spans="1:6" ht="15">
      <c r="A94" s="3"/>
      <c r="B94" s="12"/>
      <c r="C94" s="118"/>
      <c r="D94" s="116"/>
      <c r="E94" s="114"/>
      <c r="F94" s="115">
        <f t="shared" si="2"/>
        <v>0</v>
      </c>
    </row>
    <row r="95" spans="1:6" ht="60">
      <c r="A95" s="3">
        <v>3</v>
      </c>
      <c r="B95" s="12" t="s">
        <v>180</v>
      </c>
      <c r="C95" s="132" t="s">
        <v>23</v>
      </c>
      <c r="D95" s="133">
        <v>13</v>
      </c>
      <c r="E95" s="135"/>
      <c r="F95" s="115">
        <f t="shared" si="2"/>
        <v>0</v>
      </c>
    </row>
    <row r="96" spans="1:6" ht="15">
      <c r="A96" s="3"/>
      <c r="B96" s="12"/>
      <c r="C96" s="118"/>
      <c r="D96" s="116"/>
      <c r="E96" s="114"/>
      <c r="F96" s="115">
        <f t="shared" si="2"/>
        <v>0</v>
      </c>
    </row>
    <row r="97" spans="1:6" ht="45">
      <c r="A97" s="3">
        <v>4</v>
      </c>
      <c r="B97" s="12" t="s">
        <v>64</v>
      </c>
      <c r="C97" s="118" t="s">
        <v>28</v>
      </c>
      <c r="D97" s="116">
        <v>31.2</v>
      </c>
      <c r="E97" s="114"/>
      <c r="F97" s="115">
        <f t="shared" si="2"/>
        <v>0</v>
      </c>
    </row>
    <row r="98" spans="1:6" ht="15">
      <c r="A98" s="3"/>
      <c r="B98" s="12"/>
      <c r="C98" s="118"/>
      <c r="D98" s="116"/>
      <c r="E98" s="114"/>
      <c r="F98" s="115">
        <f t="shared" si="2"/>
        <v>0</v>
      </c>
    </row>
    <row r="99" spans="1:6" ht="15">
      <c r="A99" s="3"/>
      <c r="B99" s="7" t="s">
        <v>65</v>
      </c>
      <c r="C99" s="118"/>
      <c r="D99" s="116"/>
      <c r="E99" s="114"/>
      <c r="F99" s="115">
        <f t="shared" si="2"/>
        <v>0</v>
      </c>
    </row>
    <row r="100" spans="1:6" ht="90">
      <c r="A100" s="3">
        <v>5</v>
      </c>
      <c r="B100" s="12" t="s">
        <v>66</v>
      </c>
      <c r="C100" s="118" t="s">
        <v>28</v>
      </c>
      <c r="D100" s="116">
        <v>31.2</v>
      </c>
      <c r="E100" s="114"/>
      <c r="F100" s="115">
        <f>$D100*E100</f>
        <v>0</v>
      </c>
    </row>
    <row r="101" spans="1:6" ht="15">
      <c r="A101" s="3"/>
      <c r="B101" s="22"/>
      <c r="C101" s="129"/>
      <c r="D101" s="130"/>
      <c r="E101" s="139"/>
      <c r="F101" s="131"/>
    </row>
    <row r="102" spans="1:6" ht="15">
      <c r="A102" s="3"/>
      <c r="B102" s="23"/>
      <c r="C102" s="132"/>
      <c r="D102" s="133"/>
      <c r="E102" s="135"/>
      <c r="F102" s="134"/>
    </row>
    <row r="103" spans="1:6" ht="15">
      <c r="A103" s="3"/>
      <c r="B103" s="18" t="s">
        <v>113</v>
      </c>
      <c r="C103" s="132"/>
      <c r="D103" s="133"/>
      <c r="E103" s="135"/>
      <c r="F103" s="134">
        <f>SUM(F91:F100)</f>
        <v>0</v>
      </c>
    </row>
    <row r="104" spans="1:6" ht="15">
      <c r="A104" s="3"/>
      <c r="B104" s="18"/>
      <c r="C104" s="132"/>
      <c r="D104" s="133"/>
      <c r="E104" s="135"/>
      <c r="F104" s="134"/>
    </row>
    <row r="105" spans="1:6" ht="8.25" customHeight="1">
      <c r="A105" s="3"/>
      <c r="B105" s="18"/>
      <c r="C105" s="132"/>
      <c r="D105" s="133"/>
      <c r="E105" s="135"/>
      <c r="F105" s="134"/>
    </row>
    <row r="106" spans="1:6" ht="15">
      <c r="A106" s="3"/>
      <c r="B106" s="18"/>
      <c r="C106" s="132"/>
      <c r="D106" s="133"/>
      <c r="E106" s="135"/>
      <c r="F106" s="134"/>
    </row>
    <row r="107" spans="1:6" ht="15">
      <c r="A107" s="19" t="s">
        <v>5</v>
      </c>
      <c r="B107" s="20" t="s">
        <v>6</v>
      </c>
      <c r="C107" s="123"/>
      <c r="D107" s="124"/>
      <c r="E107" s="148"/>
      <c r="F107" s="125"/>
    </row>
    <row r="108" spans="1:6" ht="15">
      <c r="A108" s="5"/>
      <c r="B108" s="6"/>
      <c r="C108" s="122"/>
      <c r="D108" s="106"/>
      <c r="E108" s="114"/>
      <c r="F108" s="115"/>
    </row>
    <row r="109" spans="1:6" ht="15">
      <c r="A109" s="9" t="s">
        <v>16</v>
      </c>
      <c r="B109" s="10" t="s">
        <v>17</v>
      </c>
      <c r="C109" s="108" t="s">
        <v>18</v>
      </c>
      <c r="D109" s="109" t="s">
        <v>19</v>
      </c>
      <c r="E109" s="149"/>
      <c r="F109" s="110" t="s">
        <v>20</v>
      </c>
    </row>
    <row r="110" spans="1:6" ht="15">
      <c r="A110" s="5"/>
      <c r="B110" s="18"/>
      <c r="C110" s="132"/>
      <c r="D110" s="133"/>
      <c r="E110" s="135"/>
      <c r="F110" s="134"/>
    </row>
    <row r="111" spans="1:6" ht="90">
      <c r="A111" s="3">
        <v>1</v>
      </c>
      <c r="B111" s="12" t="s">
        <v>67</v>
      </c>
      <c r="C111" s="118" t="s">
        <v>28</v>
      </c>
      <c r="D111" s="116">
        <v>90.2</v>
      </c>
      <c r="E111" s="114"/>
      <c r="F111" s="115">
        <f>+E111*D111</f>
        <v>0</v>
      </c>
    </row>
    <row r="112" spans="1:6" ht="15">
      <c r="A112" s="3"/>
      <c r="B112" s="12"/>
      <c r="C112" s="118"/>
      <c r="D112" s="116"/>
      <c r="E112" s="114"/>
      <c r="F112" s="115">
        <f>+E112*D112</f>
        <v>0</v>
      </c>
    </row>
    <row r="113" spans="1:6" ht="45">
      <c r="A113" s="3">
        <v>2</v>
      </c>
      <c r="B113" s="12" t="s">
        <v>177</v>
      </c>
      <c r="C113" s="118" t="s">
        <v>28</v>
      </c>
      <c r="D113" s="116">
        <v>6</v>
      </c>
      <c r="E113" s="114"/>
      <c r="F113" s="115">
        <f>+E113*D113</f>
        <v>0</v>
      </c>
    </row>
    <row r="114" spans="1:6" ht="15">
      <c r="A114" s="3"/>
      <c r="B114" s="22"/>
      <c r="C114" s="129"/>
      <c r="D114" s="130"/>
      <c r="E114" s="139"/>
      <c r="F114" s="131"/>
    </row>
    <row r="115" spans="1:6" ht="15">
      <c r="A115" s="3"/>
      <c r="B115" s="23"/>
      <c r="C115" s="132"/>
      <c r="D115" s="133"/>
      <c r="E115" s="135"/>
      <c r="F115" s="134"/>
    </row>
    <row r="116" spans="1:6" ht="15">
      <c r="A116" s="3"/>
      <c r="B116" s="18" t="s">
        <v>114</v>
      </c>
      <c r="C116" s="132"/>
      <c r="D116" s="133"/>
      <c r="E116" s="135"/>
      <c r="F116" s="134">
        <f>SUM(F111:F115)</f>
        <v>0</v>
      </c>
    </row>
    <row r="117" spans="1:6" ht="15">
      <c r="A117" s="3"/>
      <c r="B117" s="18"/>
      <c r="C117" s="132"/>
      <c r="D117" s="133"/>
      <c r="E117" s="135"/>
      <c r="F117" s="134"/>
    </row>
    <row r="118" spans="1:6" ht="15">
      <c r="A118" s="3"/>
      <c r="B118" s="18"/>
      <c r="C118" s="132"/>
      <c r="D118" s="133"/>
      <c r="E118" s="135"/>
      <c r="F118" s="134"/>
    </row>
    <row r="119" spans="1:6" ht="15">
      <c r="A119" s="19" t="s">
        <v>7</v>
      </c>
      <c r="B119" s="20" t="s">
        <v>115</v>
      </c>
      <c r="C119" s="123"/>
      <c r="D119" s="124"/>
      <c r="E119" s="148"/>
      <c r="F119" s="125"/>
    </row>
    <row r="120" spans="1:6" ht="15">
      <c r="A120" s="5"/>
      <c r="B120" s="6"/>
      <c r="C120" s="122"/>
      <c r="D120" s="106"/>
      <c r="E120" s="114"/>
      <c r="F120" s="115"/>
    </row>
    <row r="121" spans="1:6" ht="15">
      <c r="A121" s="9" t="s">
        <v>16</v>
      </c>
      <c r="B121" s="10" t="s">
        <v>17</v>
      </c>
      <c r="C121" s="108" t="s">
        <v>18</v>
      </c>
      <c r="D121" s="109" t="s">
        <v>19</v>
      </c>
      <c r="E121" s="149"/>
      <c r="F121" s="110" t="s">
        <v>20</v>
      </c>
    </row>
    <row r="122" spans="1:6" ht="15">
      <c r="A122" s="3"/>
      <c r="B122" s="18"/>
      <c r="C122" s="132"/>
      <c r="D122" s="133"/>
      <c r="E122" s="135"/>
      <c r="F122" s="134"/>
    </row>
    <row r="123" spans="1:6" ht="60">
      <c r="A123" s="3">
        <v>1</v>
      </c>
      <c r="B123" s="12" t="s">
        <v>68</v>
      </c>
      <c r="C123" s="105" t="s">
        <v>28</v>
      </c>
      <c r="D123" s="106">
        <v>50.8</v>
      </c>
      <c r="E123" s="114"/>
      <c r="F123" s="115">
        <f aca="true" t="shared" si="3" ref="F123:F137">$D123*E123</f>
        <v>0</v>
      </c>
    </row>
    <row r="124" spans="1:6" ht="15">
      <c r="A124" s="3"/>
      <c r="B124" s="18"/>
      <c r="C124" s="132"/>
      <c r="D124" s="133"/>
      <c r="E124" s="135"/>
      <c r="F124" s="115">
        <f t="shared" si="3"/>
        <v>0</v>
      </c>
    </row>
    <row r="125" spans="1:6" ht="45">
      <c r="A125" s="3">
        <v>2</v>
      </c>
      <c r="B125" s="24" t="s">
        <v>69</v>
      </c>
      <c r="C125" s="132" t="s">
        <v>28</v>
      </c>
      <c r="D125" s="133">
        <v>50.8</v>
      </c>
      <c r="E125" s="114"/>
      <c r="F125" s="115">
        <f t="shared" si="3"/>
        <v>0</v>
      </c>
    </row>
    <row r="126" spans="1:6" ht="15">
      <c r="A126" s="3"/>
      <c r="B126" s="18"/>
      <c r="C126" s="132"/>
      <c r="D126" s="133"/>
      <c r="E126" s="135"/>
      <c r="F126" s="115">
        <f t="shared" si="3"/>
        <v>0</v>
      </c>
    </row>
    <row r="127" spans="1:6" ht="30">
      <c r="A127" s="3">
        <v>3</v>
      </c>
      <c r="B127" s="12" t="s">
        <v>70</v>
      </c>
      <c r="C127" s="132" t="s">
        <v>25</v>
      </c>
      <c r="D127" s="133">
        <v>45.72</v>
      </c>
      <c r="E127" s="135"/>
      <c r="F127" s="115">
        <f t="shared" si="3"/>
        <v>0</v>
      </c>
    </row>
    <row r="128" spans="1:6" ht="15">
      <c r="A128" s="3"/>
      <c r="B128" s="18"/>
      <c r="C128" s="132"/>
      <c r="D128" s="133"/>
      <c r="E128" s="135"/>
      <c r="F128" s="115">
        <f t="shared" si="3"/>
        <v>0</v>
      </c>
    </row>
    <row r="129" spans="1:6" ht="15">
      <c r="A129" s="3">
        <v>4</v>
      </c>
      <c r="B129" s="12" t="s">
        <v>172</v>
      </c>
      <c r="C129" s="132" t="s">
        <v>25</v>
      </c>
      <c r="D129" s="133">
        <v>45.72</v>
      </c>
      <c r="E129" s="135"/>
      <c r="F129" s="115">
        <f t="shared" si="3"/>
        <v>0</v>
      </c>
    </row>
    <row r="130" spans="1:6" ht="15">
      <c r="A130" s="3"/>
      <c r="B130" s="12"/>
      <c r="C130" s="132"/>
      <c r="D130" s="133"/>
      <c r="E130" s="135"/>
      <c r="F130" s="115"/>
    </row>
    <row r="131" spans="1:6" ht="30">
      <c r="A131" s="3">
        <v>4</v>
      </c>
      <c r="B131" s="12" t="s">
        <v>173</v>
      </c>
      <c r="C131" s="132" t="s">
        <v>25</v>
      </c>
      <c r="D131" s="133">
        <v>10</v>
      </c>
      <c r="E131" s="135"/>
      <c r="F131" s="115">
        <f>$D131*E131</f>
        <v>0</v>
      </c>
    </row>
    <row r="132" spans="1:6" ht="15">
      <c r="A132" s="3"/>
      <c r="B132" s="18"/>
      <c r="C132" s="132"/>
      <c r="D132" s="133"/>
      <c r="E132" s="135"/>
      <c r="F132" s="115">
        <f t="shared" si="3"/>
        <v>0</v>
      </c>
    </row>
    <row r="133" spans="1:6" ht="120">
      <c r="A133" s="3">
        <v>5</v>
      </c>
      <c r="B133" s="12" t="s">
        <v>71</v>
      </c>
      <c r="C133" s="132" t="s">
        <v>25</v>
      </c>
      <c r="D133" s="133">
        <v>30.48</v>
      </c>
      <c r="E133" s="135"/>
      <c r="F133" s="115">
        <f t="shared" si="3"/>
        <v>0</v>
      </c>
    </row>
    <row r="134" spans="1:6" ht="15">
      <c r="A134" s="3"/>
      <c r="B134" s="12"/>
      <c r="C134" s="132"/>
      <c r="D134" s="133"/>
      <c r="E134" s="135"/>
      <c r="F134" s="115">
        <f t="shared" si="3"/>
        <v>0</v>
      </c>
    </row>
    <row r="135" spans="1:6" ht="60">
      <c r="A135" s="3">
        <v>6</v>
      </c>
      <c r="B135" s="12" t="s">
        <v>72</v>
      </c>
      <c r="C135" s="132" t="s">
        <v>28</v>
      </c>
      <c r="D135" s="133">
        <v>50.8</v>
      </c>
      <c r="E135" s="135"/>
      <c r="F135" s="115">
        <f t="shared" si="3"/>
        <v>0</v>
      </c>
    </row>
    <row r="136" spans="1:6" ht="15">
      <c r="A136" s="3"/>
      <c r="B136" s="12"/>
      <c r="C136" s="132"/>
      <c r="D136" s="133"/>
      <c r="E136" s="135"/>
      <c r="F136" s="115">
        <f t="shared" si="3"/>
        <v>0</v>
      </c>
    </row>
    <row r="137" spans="1:6" ht="45">
      <c r="A137" s="3">
        <v>7</v>
      </c>
      <c r="B137" s="15" t="s">
        <v>73</v>
      </c>
      <c r="C137" s="132" t="s">
        <v>28</v>
      </c>
      <c r="D137" s="133">
        <v>50.8</v>
      </c>
      <c r="E137" s="135"/>
      <c r="F137" s="115">
        <f t="shared" si="3"/>
        <v>0</v>
      </c>
    </row>
    <row r="138" spans="1:6" ht="15">
      <c r="A138" s="3"/>
      <c r="B138" s="22"/>
      <c r="C138" s="129"/>
      <c r="D138" s="130"/>
      <c r="E138" s="139"/>
      <c r="F138" s="131"/>
    </row>
    <row r="139" spans="1:6" ht="15">
      <c r="A139" s="3"/>
      <c r="B139" s="23"/>
      <c r="C139" s="132"/>
      <c r="D139" s="133"/>
      <c r="E139" s="135"/>
      <c r="F139" s="134"/>
    </row>
    <row r="140" spans="1:6" ht="15">
      <c r="A140" s="3"/>
      <c r="B140" s="18" t="s">
        <v>116</v>
      </c>
      <c r="C140" s="132"/>
      <c r="D140" s="133"/>
      <c r="E140" s="135"/>
      <c r="F140" s="134">
        <f>SUM(F123:F138)</f>
        <v>0</v>
      </c>
    </row>
    <row r="141" spans="1:6" ht="15">
      <c r="A141" s="3"/>
      <c r="B141" s="12"/>
      <c r="C141" s="132"/>
      <c r="D141" s="133"/>
      <c r="E141" s="135"/>
      <c r="F141" s="134"/>
    </row>
    <row r="142" spans="1:6" ht="15">
      <c r="A142" s="19" t="s">
        <v>8</v>
      </c>
      <c r="B142" s="20" t="s">
        <v>117</v>
      </c>
      <c r="C142" s="123"/>
      <c r="D142" s="124"/>
      <c r="E142" s="148"/>
      <c r="F142" s="125"/>
    </row>
    <row r="143" spans="1:6" ht="15">
      <c r="A143" s="5"/>
      <c r="B143" s="6"/>
      <c r="C143" s="122"/>
      <c r="D143" s="106"/>
      <c r="E143" s="114"/>
      <c r="F143" s="115"/>
    </row>
    <row r="144" spans="1:6" ht="15">
      <c r="A144" s="9" t="s">
        <v>16</v>
      </c>
      <c r="B144" s="10" t="s">
        <v>17</v>
      </c>
      <c r="C144" s="108" t="s">
        <v>18</v>
      </c>
      <c r="D144" s="109" t="s">
        <v>19</v>
      </c>
      <c r="E144" s="149"/>
      <c r="F144" s="110" t="s">
        <v>20</v>
      </c>
    </row>
    <row r="145" spans="1:6" ht="15">
      <c r="A145" s="8"/>
      <c r="B145" s="21"/>
      <c r="C145" s="136"/>
      <c r="D145" s="137"/>
      <c r="E145" s="150"/>
      <c r="F145" s="128"/>
    </row>
    <row r="146" spans="1:6" ht="30">
      <c r="A146" s="3">
        <v>1</v>
      </c>
      <c r="B146" s="12" t="s">
        <v>74</v>
      </c>
      <c r="C146" s="132" t="s">
        <v>23</v>
      </c>
      <c r="D146" s="133">
        <v>1</v>
      </c>
      <c r="E146" s="135"/>
      <c r="F146" s="115">
        <f>$D146*E146</f>
        <v>0</v>
      </c>
    </row>
    <row r="147" spans="1:6" ht="15">
      <c r="A147" s="8"/>
      <c r="B147" s="21"/>
      <c r="C147" s="136"/>
      <c r="D147" s="137"/>
      <c r="E147" s="150"/>
      <c r="F147" s="115">
        <f aca="true" t="shared" si="4" ref="F147:F175">$D147*E147</f>
        <v>0</v>
      </c>
    </row>
    <row r="148" spans="1:6" ht="45">
      <c r="A148" s="3">
        <v>2</v>
      </c>
      <c r="B148" s="12" t="s">
        <v>75</v>
      </c>
      <c r="C148" s="132" t="s">
        <v>25</v>
      </c>
      <c r="D148" s="133">
        <v>21.38</v>
      </c>
      <c r="E148" s="135"/>
      <c r="F148" s="115">
        <f t="shared" si="4"/>
        <v>0</v>
      </c>
    </row>
    <row r="149" spans="1:6" ht="15">
      <c r="A149" s="3"/>
      <c r="B149" s="12"/>
      <c r="C149" s="132"/>
      <c r="D149" s="133"/>
      <c r="E149" s="135"/>
      <c r="F149" s="115">
        <f t="shared" si="4"/>
        <v>0</v>
      </c>
    </row>
    <row r="150" spans="1:6" ht="150">
      <c r="A150" s="3">
        <v>3</v>
      </c>
      <c r="B150" s="12" t="s">
        <v>76</v>
      </c>
      <c r="C150" s="132" t="s">
        <v>25</v>
      </c>
      <c r="D150" s="133">
        <v>21.38</v>
      </c>
      <c r="E150" s="135"/>
      <c r="F150" s="115">
        <f t="shared" si="4"/>
        <v>0</v>
      </c>
    </row>
    <row r="151" spans="1:6" ht="15">
      <c r="A151" s="3"/>
      <c r="B151" s="12"/>
      <c r="C151" s="132"/>
      <c r="D151" s="133"/>
      <c r="E151" s="135"/>
      <c r="F151" s="115">
        <f t="shared" si="4"/>
        <v>0</v>
      </c>
    </row>
    <row r="152" spans="1:6" ht="75">
      <c r="A152" s="3">
        <v>4</v>
      </c>
      <c r="B152" s="12" t="s">
        <v>77</v>
      </c>
      <c r="C152" s="132" t="s">
        <v>25</v>
      </c>
      <c r="D152" s="133">
        <v>21.38</v>
      </c>
      <c r="E152" s="135"/>
      <c r="F152" s="115">
        <f t="shared" si="4"/>
        <v>0</v>
      </c>
    </row>
    <row r="153" spans="1:6" ht="15">
      <c r="A153" s="8"/>
      <c r="B153" s="21"/>
      <c r="C153" s="136"/>
      <c r="D153" s="137"/>
      <c r="E153" s="150"/>
      <c r="F153" s="115">
        <f t="shared" si="4"/>
        <v>0</v>
      </c>
    </row>
    <row r="154" spans="1:6" ht="75">
      <c r="A154" s="3">
        <v>5</v>
      </c>
      <c r="B154" s="12" t="s">
        <v>78</v>
      </c>
      <c r="C154" s="132" t="s">
        <v>25</v>
      </c>
      <c r="D154" s="133">
        <v>16</v>
      </c>
      <c r="E154" s="135"/>
      <c r="F154" s="115">
        <f t="shared" si="4"/>
        <v>0</v>
      </c>
    </row>
    <row r="155" spans="1:6" ht="15">
      <c r="A155" s="3"/>
      <c r="B155" s="12"/>
      <c r="C155" s="132"/>
      <c r="D155" s="133"/>
      <c r="E155" s="135"/>
      <c r="F155" s="115">
        <f t="shared" si="4"/>
        <v>0</v>
      </c>
    </row>
    <row r="156" spans="1:6" ht="30">
      <c r="A156" s="3">
        <v>6</v>
      </c>
      <c r="B156" s="12" t="s">
        <v>79</v>
      </c>
      <c r="C156" s="132" t="s">
        <v>25</v>
      </c>
      <c r="D156" s="133">
        <v>25.6</v>
      </c>
      <c r="E156" s="135"/>
      <c r="F156" s="115">
        <f t="shared" si="4"/>
        <v>0</v>
      </c>
    </row>
    <row r="157" spans="1:6" ht="15">
      <c r="A157" s="3"/>
      <c r="B157" s="12"/>
      <c r="C157" s="132"/>
      <c r="D157" s="133"/>
      <c r="E157" s="135"/>
      <c r="F157" s="115">
        <f t="shared" si="4"/>
        <v>0</v>
      </c>
    </row>
    <row r="158" spans="1:6" ht="30">
      <c r="A158" s="3">
        <v>7</v>
      </c>
      <c r="B158" s="12" t="s">
        <v>80</v>
      </c>
      <c r="C158" s="132" t="s">
        <v>28</v>
      </c>
      <c r="D158" s="133">
        <v>13.2</v>
      </c>
      <c r="E158" s="135"/>
      <c r="F158" s="115">
        <f t="shared" si="4"/>
        <v>0</v>
      </c>
    </row>
    <row r="159" spans="1:6" ht="15">
      <c r="A159" s="3"/>
      <c r="B159" s="12"/>
      <c r="C159" s="132"/>
      <c r="D159" s="133"/>
      <c r="E159" s="135"/>
      <c r="F159" s="115">
        <f t="shared" si="4"/>
        <v>0</v>
      </c>
    </row>
    <row r="160" spans="1:6" ht="75">
      <c r="A160" s="3">
        <v>8</v>
      </c>
      <c r="B160" s="12" t="s">
        <v>81</v>
      </c>
      <c r="C160" s="132" t="s">
        <v>25</v>
      </c>
      <c r="D160" s="133">
        <v>26.4</v>
      </c>
      <c r="E160" s="135"/>
      <c r="F160" s="115">
        <f t="shared" si="4"/>
        <v>0</v>
      </c>
    </row>
    <row r="161" spans="1:6" ht="15">
      <c r="A161" s="3"/>
      <c r="B161" s="12"/>
      <c r="C161" s="132"/>
      <c r="D161" s="133"/>
      <c r="E161" s="135"/>
      <c r="F161" s="115">
        <f t="shared" si="4"/>
        <v>0</v>
      </c>
    </row>
    <row r="162" spans="1:6" ht="30">
      <c r="A162" s="3">
        <v>9</v>
      </c>
      <c r="B162" s="12" t="s">
        <v>82</v>
      </c>
      <c r="C162" s="132"/>
      <c r="D162" s="133"/>
      <c r="E162" s="135"/>
      <c r="F162" s="115">
        <f t="shared" si="4"/>
        <v>0</v>
      </c>
    </row>
    <row r="163" spans="1:6" ht="15">
      <c r="A163" s="3"/>
      <c r="B163" s="12" t="s">
        <v>83</v>
      </c>
      <c r="C163" s="132"/>
      <c r="D163" s="133"/>
      <c r="E163" s="135"/>
      <c r="F163" s="115">
        <f t="shared" si="4"/>
        <v>0</v>
      </c>
    </row>
    <row r="164" spans="1:6" ht="30">
      <c r="A164" s="3"/>
      <c r="B164" s="12" t="s">
        <v>84</v>
      </c>
      <c r="C164" s="132" t="s">
        <v>25</v>
      </c>
      <c r="D164" s="133">
        <v>21.83</v>
      </c>
      <c r="E164" s="135"/>
      <c r="F164" s="115">
        <f t="shared" si="4"/>
        <v>0</v>
      </c>
    </row>
    <row r="165" spans="1:6" ht="15">
      <c r="A165" s="3"/>
      <c r="B165" s="12"/>
      <c r="C165" s="132"/>
      <c r="D165" s="133"/>
      <c r="E165" s="135"/>
      <c r="F165" s="115">
        <f t="shared" si="4"/>
        <v>0</v>
      </c>
    </row>
    <row r="166" spans="1:6" ht="45">
      <c r="A166" s="3">
        <v>10</v>
      </c>
      <c r="B166" s="12" t="s">
        <v>85</v>
      </c>
      <c r="C166" s="132"/>
      <c r="D166" s="133"/>
      <c r="E166" s="135"/>
      <c r="F166" s="115">
        <f t="shared" si="4"/>
        <v>0</v>
      </c>
    </row>
    <row r="167" spans="1:6" ht="15">
      <c r="A167" s="3"/>
      <c r="B167" s="12" t="s">
        <v>86</v>
      </c>
      <c r="C167" s="132"/>
      <c r="D167" s="133"/>
      <c r="E167" s="135"/>
      <c r="F167" s="115">
        <f t="shared" si="4"/>
        <v>0</v>
      </c>
    </row>
    <row r="168" spans="1:6" ht="15">
      <c r="A168" s="3"/>
      <c r="B168" s="12" t="s">
        <v>83</v>
      </c>
      <c r="C168" s="132"/>
      <c r="D168" s="133"/>
      <c r="E168" s="135"/>
      <c r="F168" s="115">
        <f t="shared" si="4"/>
        <v>0</v>
      </c>
    </row>
    <row r="169" spans="1:6" ht="30">
      <c r="A169" s="3"/>
      <c r="B169" s="12" t="s">
        <v>84</v>
      </c>
      <c r="C169" s="132" t="s">
        <v>28</v>
      </c>
      <c r="D169" s="133">
        <v>23</v>
      </c>
      <c r="E169" s="135"/>
      <c r="F169" s="115">
        <f t="shared" si="4"/>
        <v>0</v>
      </c>
    </row>
    <row r="170" spans="1:6" ht="15">
      <c r="A170" s="3"/>
      <c r="B170" s="12"/>
      <c r="C170" s="132"/>
      <c r="D170" s="133"/>
      <c r="E170" s="135"/>
      <c r="F170" s="115">
        <f t="shared" si="4"/>
        <v>0</v>
      </c>
    </row>
    <row r="171" spans="1:6" ht="45">
      <c r="A171" s="3">
        <v>11</v>
      </c>
      <c r="B171" s="12" t="s">
        <v>87</v>
      </c>
      <c r="C171" s="132" t="s">
        <v>23</v>
      </c>
      <c r="D171" s="133">
        <v>2</v>
      </c>
      <c r="E171" s="135"/>
      <c r="F171" s="115">
        <f t="shared" si="4"/>
        <v>0</v>
      </c>
    </row>
    <row r="172" spans="1:6" ht="15">
      <c r="A172" s="3"/>
      <c r="B172" s="12"/>
      <c r="C172" s="132"/>
      <c r="D172" s="133"/>
      <c r="E172" s="135"/>
      <c r="F172" s="115">
        <f t="shared" si="4"/>
        <v>0</v>
      </c>
    </row>
    <row r="173" spans="1:6" ht="90">
      <c r="A173" s="3">
        <v>12</v>
      </c>
      <c r="B173" s="12" t="s">
        <v>88</v>
      </c>
      <c r="C173" s="132" t="s">
        <v>28</v>
      </c>
      <c r="D173" s="133">
        <v>11.5</v>
      </c>
      <c r="E173" s="135"/>
      <c r="F173" s="115">
        <f t="shared" si="4"/>
        <v>0</v>
      </c>
    </row>
    <row r="174" spans="1:6" ht="15">
      <c r="A174" s="3"/>
      <c r="B174" s="12"/>
      <c r="C174" s="132"/>
      <c r="D174" s="133"/>
      <c r="E174" s="135"/>
      <c r="F174" s="115">
        <f t="shared" si="4"/>
        <v>0</v>
      </c>
    </row>
    <row r="175" spans="1:6" ht="60">
      <c r="A175" s="3">
        <v>13</v>
      </c>
      <c r="B175" s="12" t="s">
        <v>89</v>
      </c>
      <c r="C175" s="132" t="s">
        <v>25</v>
      </c>
      <c r="D175" s="138">
        <v>24.089999999999996</v>
      </c>
      <c r="E175" s="135"/>
      <c r="F175" s="115">
        <f t="shared" si="4"/>
        <v>0</v>
      </c>
    </row>
    <row r="176" spans="1:6" ht="15">
      <c r="A176" s="3"/>
      <c r="B176" s="22"/>
      <c r="C176" s="129"/>
      <c r="D176" s="130"/>
      <c r="E176" s="139"/>
      <c r="F176" s="131"/>
    </row>
    <row r="177" spans="1:6" ht="15">
      <c r="A177" s="3"/>
      <c r="B177" s="23"/>
      <c r="C177" s="132"/>
      <c r="D177" s="133"/>
      <c r="E177" s="135"/>
      <c r="F177" s="134"/>
    </row>
    <row r="178" spans="1:6" ht="15">
      <c r="A178" s="3"/>
      <c r="B178" s="18" t="s">
        <v>118</v>
      </c>
      <c r="C178" s="132"/>
      <c r="D178" s="133"/>
      <c r="E178" s="135"/>
      <c r="F178" s="134">
        <f>SUM(F145:F176)</f>
        <v>0</v>
      </c>
    </row>
    <row r="179" spans="1:6" ht="15">
      <c r="A179" s="3"/>
      <c r="B179" s="18"/>
      <c r="C179" s="132"/>
      <c r="D179" s="133"/>
      <c r="E179" s="135"/>
      <c r="F179" s="134"/>
    </row>
    <row r="180" spans="1:6" ht="15">
      <c r="A180" s="19" t="s">
        <v>9</v>
      </c>
      <c r="B180" s="20" t="s">
        <v>119</v>
      </c>
      <c r="C180" s="123"/>
      <c r="D180" s="124"/>
      <c r="E180" s="148"/>
      <c r="F180" s="125"/>
    </row>
    <row r="181" spans="1:6" ht="15">
      <c r="A181" s="5"/>
      <c r="B181" s="6"/>
      <c r="C181" s="122"/>
      <c r="D181" s="106"/>
      <c r="E181" s="114"/>
      <c r="F181" s="115"/>
    </row>
    <row r="182" spans="1:6" ht="15">
      <c r="A182" s="9" t="s">
        <v>16</v>
      </c>
      <c r="B182" s="10" t="s">
        <v>17</v>
      </c>
      <c r="C182" s="108" t="s">
        <v>18</v>
      </c>
      <c r="D182" s="109" t="s">
        <v>19</v>
      </c>
      <c r="E182" s="149"/>
      <c r="F182" s="110" t="s">
        <v>20</v>
      </c>
    </row>
    <row r="183" spans="1:6" ht="15">
      <c r="A183" s="3"/>
      <c r="B183" s="18"/>
      <c r="C183" s="132"/>
      <c r="D183" s="133"/>
      <c r="E183" s="135"/>
      <c r="F183" s="134"/>
    </row>
    <row r="184" spans="1:6" ht="30">
      <c r="A184" s="3">
        <v>1</v>
      </c>
      <c r="B184" s="12" t="s">
        <v>90</v>
      </c>
      <c r="C184" s="132" t="s">
        <v>25</v>
      </c>
      <c r="D184" s="133">
        <v>459.5</v>
      </c>
      <c r="E184" s="135"/>
      <c r="F184" s="115">
        <f aca="true" t="shared" si="5" ref="F184:F192">$D184*E184</f>
        <v>0</v>
      </c>
    </row>
    <row r="185" spans="1:6" ht="15">
      <c r="A185" s="3"/>
      <c r="B185" s="12"/>
      <c r="C185" s="132"/>
      <c r="D185" s="133"/>
      <c r="E185" s="135"/>
      <c r="F185" s="115">
        <f t="shared" si="5"/>
        <v>0</v>
      </c>
    </row>
    <row r="186" spans="1:6" ht="15">
      <c r="A186" s="3">
        <v>2</v>
      </c>
      <c r="B186" s="12" t="s">
        <v>174</v>
      </c>
      <c r="C186" s="132" t="s">
        <v>28</v>
      </c>
      <c r="D186" s="133">
        <v>131.1</v>
      </c>
      <c r="E186" s="135"/>
      <c r="F186" s="115">
        <f t="shared" si="5"/>
        <v>0</v>
      </c>
    </row>
    <row r="187" spans="1:6" ht="15">
      <c r="A187" s="3"/>
      <c r="B187" s="12"/>
      <c r="C187" s="132"/>
      <c r="D187" s="133"/>
      <c r="E187" s="135"/>
      <c r="F187" s="115"/>
    </row>
    <row r="188" spans="1:6" ht="90">
      <c r="A188" s="3">
        <v>3</v>
      </c>
      <c r="B188" s="12" t="s">
        <v>176</v>
      </c>
      <c r="C188" s="132" t="s">
        <v>175</v>
      </c>
      <c r="D188" s="133">
        <v>1</v>
      </c>
      <c r="E188" s="135"/>
      <c r="F188" s="115">
        <f t="shared" si="5"/>
        <v>0</v>
      </c>
    </row>
    <row r="189" spans="1:6" ht="15">
      <c r="A189" s="3"/>
      <c r="B189" s="18"/>
      <c r="C189" s="132"/>
      <c r="D189" s="133"/>
      <c r="E189" s="135"/>
      <c r="F189" s="115">
        <f t="shared" si="5"/>
        <v>0</v>
      </c>
    </row>
    <row r="190" spans="1:6" ht="165">
      <c r="A190" s="3">
        <v>4</v>
      </c>
      <c r="B190" s="12" t="s">
        <v>91</v>
      </c>
      <c r="C190" s="132" t="s">
        <v>25</v>
      </c>
      <c r="D190" s="133">
        <v>474.6</v>
      </c>
      <c r="E190" s="135"/>
      <c r="F190" s="115">
        <f>$D190*E190</f>
        <v>0</v>
      </c>
    </row>
    <row r="191" spans="1:6" ht="15">
      <c r="A191" s="3"/>
      <c r="B191" s="18"/>
      <c r="C191" s="132"/>
      <c r="D191" s="133"/>
      <c r="E191" s="135"/>
      <c r="F191" s="115">
        <f t="shared" si="5"/>
        <v>0</v>
      </c>
    </row>
    <row r="192" spans="1:6" ht="45">
      <c r="A192" s="3">
        <v>5</v>
      </c>
      <c r="B192" s="12" t="s">
        <v>92</v>
      </c>
      <c r="C192" s="132" t="s">
        <v>28</v>
      </c>
      <c r="D192" s="133">
        <v>131.1</v>
      </c>
      <c r="E192" s="135"/>
      <c r="F192" s="115">
        <f t="shared" si="5"/>
        <v>0</v>
      </c>
    </row>
    <row r="193" spans="1:6" ht="15">
      <c r="A193" s="3"/>
      <c r="B193" s="22"/>
      <c r="C193" s="129"/>
      <c r="D193" s="130"/>
      <c r="E193" s="139"/>
      <c r="F193" s="131"/>
    </row>
    <row r="194" spans="1:6" ht="15">
      <c r="A194" s="3"/>
      <c r="B194" s="23"/>
      <c r="C194" s="132"/>
      <c r="D194" s="133"/>
      <c r="E194" s="135"/>
      <c r="F194" s="134"/>
    </row>
    <row r="195" spans="1:6" ht="15">
      <c r="A195" s="3"/>
      <c r="B195" s="18" t="s">
        <v>120</v>
      </c>
      <c r="C195" s="132"/>
      <c r="D195" s="133"/>
      <c r="E195" s="135"/>
      <c r="F195" s="134">
        <f>SUM(F183:F193)</f>
        <v>0</v>
      </c>
    </row>
    <row r="196" spans="1:6" ht="15">
      <c r="A196" s="3"/>
      <c r="B196" s="18"/>
      <c r="C196" s="132"/>
      <c r="D196" s="133"/>
      <c r="E196" s="135"/>
      <c r="F196" s="134"/>
    </row>
    <row r="197" spans="1:6" ht="15">
      <c r="A197" s="3"/>
      <c r="B197" s="18"/>
      <c r="C197" s="132"/>
      <c r="D197" s="133"/>
      <c r="E197" s="135"/>
      <c r="F197" s="134"/>
    </row>
    <row r="198" spans="1:6" ht="15">
      <c r="A198" s="8" t="s">
        <v>10</v>
      </c>
      <c r="B198" s="25" t="s">
        <v>122</v>
      </c>
      <c r="C198" s="132"/>
      <c r="D198" s="133"/>
      <c r="E198" s="135"/>
      <c r="F198" s="134"/>
    </row>
    <row r="199" spans="1:6" ht="15">
      <c r="A199" s="8"/>
      <c r="B199" s="25"/>
      <c r="C199" s="132"/>
      <c r="D199" s="133"/>
      <c r="E199" s="135"/>
      <c r="F199" s="134"/>
    </row>
    <row r="200" spans="1:6" ht="15">
      <c r="A200" s="9" t="s">
        <v>16</v>
      </c>
      <c r="B200" s="10" t="s">
        <v>17</v>
      </c>
      <c r="C200" s="108" t="s">
        <v>18</v>
      </c>
      <c r="D200" s="109" t="s">
        <v>19</v>
      </c>
      <c r="E200" s="149"/>
      <c r="F200" s="110" t="s">
        <v>20</v>
      </c>
    </row>
    <row r="201" spans="1:6" ht="15">
      <c r="A201" s="8"/>
      <c r="B201" s="21"/>
      <c r="C201" s="136"/>
      <c r="D201" s="137"/>
      <c r="E201" s="150"/>
      <c r="F201" s="128"/>
    </row>
    <row r="202" spans="1:6" ht="15">
      <c r="A202" s="3">
        <v>1</v>
      </c>
      <c r="B202" s="12" t="s">
        <v>179</v>
      </c>
      <c r="C202" s="132" t="s">
        <v>28</v>
      </c>
      <c r="D202" s="133">
        <v>35</v>
      </c>
      <c r="E202" s="135"/>
      <c r="F202" s="115">
        <f aca="true" t="shared" si="6" ref="F202:F228">+E202*D202</f>
        <v>0</v>
      </c>
    </row>
    <row r="203" spans="1:6" ht="15">
      <c r="A203" s="3"/>
      <c r="B203" s="12"/>
      <c r="C203" s="132"/>
      <c r="D203" s="133"/>
      <c r="E203" s="135"/>
      <c r="F203" s="115"/>
    </row>
    <row r="204" spans="1:6" ht="45">
      <c r="A204" s="3">
        <v>2</v>
      </c>
      <c r="B204" s="12" t="s">
        <v>93</v>
      </c>
      <c r="C204" s="132" t="s">
        <v>25</v>
      </c>
      <c r="D204" s="133">
        <v>26</v>
      </c>
      <c r="E204" s="135"/>
      <c r="F204" s="115">
        <f t="shared" si="6"/>
        <v>0</v>
      </c>
    </row>
    <row r="205" spans="1:6" ht="15">
      <c r="A205" s="3"/>
      <c r="B205" s="12"/>
      <c r="C205" s="132"/>
      <c r="D205" s="133"/>
      <c r="E205" s="135"/>
      <c r="F205" s="115"/>
    </row>
    <row r="206" spans="1:6" ht="30">
      <c r="A206" s="3">
        <v>3</v>
      </c>
      <c r="B206" s="12" t="s">
        <v>94</v>
      </c>
      <c r="C206" s="132" t="s">
        <v>95</v>
      </c>
      <c r="D206" s="133">
        <v>31.2</v>
      </c>
      <c r="E206" s="135"/>
      <c r="F206" s="115">
        <f t="shared" si="6"/>
        <v>0</v>
      </c>
    </row>
    <row r="207" spans="1:6" ht="15">
      <c r="A207" s="3"/>
      <c r="B207" s="12"/>
      <c r="C207" s="132"/>
      <c r="D207" s="133"/>
      <c r="E207" s="135"/>
      <c r="F207" s="115"/>
    </row>
    <row r="208" spans="1:6" ht="45">
      <c r="A208" s="3">
        <v>4</v>
      </c>
      <c r="B208" s="12" t="s">
        <v>96</v>
      </c>
      <c r="C208" s="132" t="s">
        <v>95</v>
      </c>
      <c r="D208" s="133">
        <v>49.15</v>
      </c>
      <c r="E208" s="135"/>
      <c r="F208" s="115">
        <f t="shared" si="6"/>
        <v>0</v>
      </c>
    </row>
    <row r="209" spans="1:6" ht="15">
      <c r="A209" s="3"/>
      <c r="B209" s="12"/>
      <c r="C209" s="132"/>
      <c r="D209" s="133"/>
      <c r="E209" s="135"/>
      <c r="F209" s="115"/>
    </row>
    <row r="210" spans="1:6" ht="30">
      <c r="A210" s="3">
        <v>5</v>
      </c>
      <c r="B210" s="12" t="s">
        <v>97</v>
      </c>
      <c r="C210" s="132" t="s">
        <v>98</v>
      </c>
      <c r="D210" s="133">
        <v>1</v>
      </c>
      <c r="E210" s="135"/>
      <c r="F210" s="115">
        <f t="shared" si="6"/>
        <v>0</v>
      </c>
    </row>
    <row r="211" spans="1:6" ht="15">
      <c r="A211" s="3"/>
      <c r="B211" s="12"/>
      <c r="C211" s="132"/>
      <c r="D211" s="133"/>
      <c r="E211" s="135"/>
      <c r="F211" s="115"/>
    </row>
    <row r="212" spans="1:6" ht="45">
      <c r="A212" s="3">
        <v>6</v>
      </c>
      <c r="B212" s="12" t="s">
        <v>99</v>
      </c>
      <c r="C212" s="132" t="s">
        <v>98</v>
      </c>
      <c r="D212" s="133">
        <v>57</v>
      </c>
      <c r="E212" s="135"/>
      <c r="F212" s="115">
        <f t="shared" si="6"/>
        <v>0</v>
      </c>
    </row>
    <row r="213" spans="1:6" ht="15">
      <c r="A213" s="3"/>
      <c r="B213" s="12"/>
      <c r="C213" s="132"/>
      <c r="D213" s="133"/>
      <c r="E213" s="135"/>
      <c r="F213" s="115"/>
    </row>
    <row r="214" spans="1:6" ht="30">
      <c r="A214" s="3">
        <v>7</v>
      </c>
      <c r="B214" s="12" t="s">
        <v>178</v>
      </c>
      <c r="C214" s="132" t="s">
        <v>98</v>
      </c>
      <c r="D214" s="133">
        <v>3</v>
      </c>
      <c r="E214" s="135"/>
      <c r="F214" s="115">
        <f t="shared" si="6"/>
        <v>0</v>
      </c>
    </row>
    <row r="215" spans="1:6" ht="15">
      <c r="A215" s="3"/>
      <c r="B215" s="12"/>
      <c r="C215" s="132"/>
      <c r="D215" s="133"/>
      <c r="E215" s="135"/>
      <c r="F215" s="115"/>
    </row>
    <row r="216" spans="1:6" ht="30">
      <c r="A216" s="3">
        <v>8</v>
      </c>
      <c r="B216" s="12" t="s">
        <v>100</v>
      </c>
      <c r="C216" s="132" t="s">
        <v>25</v>
      </c>
      <c r="D216" s="133">
        <v>24</v>
      </c>
      <c r="E216" s="135"/>
      <c r="F216" s="115">
        <f t="shared" si="6"/>
        <v>0</v>
      </c>
    </row>
    <row r="217" spans="1:6" ht="15">
      <c r="A217" s="3"/>
      <c r="B217" s="12"/>
      <c r="C217" s="132"/>
      <c r="D217" s="133"/>
      <c r="E217" s="135"/>
      <c r="F217" s="115"/>
    </row>
    <row r="218" spans="1:6" ht="30">
      <c r="A218" s="3">
        <v>9</v>
      </c>
      <c r="B218" s="12" t="s">
        <v>101</v>
      </c>
      <c r="C218" s="132" t="s">
        <v>95</v>
      </c>
      <c r="D218" s="133">
        <v>25.2</v>
      </c>
      <c r="E218" s="135"/>
      <c r="F218" s="115">
        <f t="shared" si="6"/>
        <v>0</v>
      </c>
    </row>
    <row r="219" spans="1:6" ht="15">
      <c r="A219" s="3"/>
      <c r="B219" s="12"/>
      <c r="C219" s="132"/>
      <c r="D219" s="133"/>
      <c r="E219" s="135"/>
      <c r="F219" s="115"/>
    </row>
    <row r="220" spans="1:6" ht="30">
      <c r="A220" s="3">
        <v>10</v>
      </c>
      <c r="B220" s="12" t="s">
        <v>102</v>
      </c>
      <c r="C220" s="132" t="s">
        <v>98</v>
      </c>
      <c r="D220" s="133">
        <v>10</v>
      </c>
      <c r="E220" s="135"/>
      <c r="F220" s="115">
        <f t="shared" si="6"/>
        <v>0</v>
      </c>
    </row>
    <row r="221" spans="1:6" ht="15">
      <c r="A221" s="3"/>
      <c r="B221" s="12"/>
      <c r="C221" s="132"/>
      <c r="D221" s="133"/>
      <c r="E221" s="135"/>
      <c r="F221" s="115"/>
    </row>
    <row r="222" spans="1:6" ht="45">
      <c r="A222" s="3">
        <v>11</v>
      </c>
      <c r="B222" s="12" t="s">
        <v>103</v>
      </c>
      <c r="C222" s="132" t="s">
        <v>95</v>
      </c>
      <c r="D222" s="133">
        <v>21.6</v>
      </c>
      <c r="E222" s="135"/>
      <c r="F222" s="115">
        <f t="shared" si="6"/>
        <v>0</v>
      </c>
    </row>
    <row r="223" spans="1:6" ht="15">
      <c r="A223" s="3"/>
      <c r="B223" s="12"/>
      <c r="C223" s="132"/>
      <c r="D223" s="133"/>
      <c r="E223" s="135"/>
      <c r="F223" s="115"/>
    </row>
    <row r="224" spans="1:6" ht="30">
      <c r="A224" s="3">
        <v>13</v>
      </c>
      <c r="B224" s="12" t="s">
        <v>104</v>
      </c>
      <c r="C224" s="132" t="s">
        <v>95</v>
      </c>
      <c r="D224" s="133">
        <v>10.8</v>
      </c>
      <c r="E224" s="135"/>
      <c r="F224" s="115">
        <f t="shared" si="6"/>
        <v>0</v>
      </c>
    </row>
    <row r="225" spans="1:6" ht="15">
      <c r="A225" s="3"/>
      <c r="B225" s="12"/>
      <c r="C225" s="132"/>
      <c r="D225" s="133"/>
      <c r="E225" s="135"/>
      <c r="F225" s="115"/>
    </row>
    <row r="226" spans="1:6" ht="75">
      <c r="A226" s="3">
        <v>14</v>
      </c>
      <c r="B226" s="12" t="s">
        <v>183</v>
      </c>
      <c r="C226" s="132" t="s">
        <v>23</v>
      </c>
      <c r="D226" s="133">
        <v>1</v>
      </c>
      <c r="E226" s="135"/>
      <c r="F226" s="115">
        <f>+E226*D226</f>
        <v>0</v>
      </c>
    </row>
    <row r="227" spans="1:6" ht="15">
      <c r="A227" s="3"/>
      <c r="B227" s="12"/>
      <c r="C227" s="132"/>
      <c r="D227" s="133"/>
      <c r="E227" s="135"/>
      <c r="F227" s="115"/>
    </row>
    <row r="228" spans="1:6" ht="30">
      <c r="A228" s="3">
        <v>15</v>
      </c>
      <c r="B228" s="12" t="s">
        <v>105</v>
      </c>
      <c r="C228" s="132"/>
      <c r="D228" s="133"/>
      <c r="E228" s="135"/>
      <c r="F228" s="115">
        <f t="shared" si="6"/>
        <v>0</v>
      </c>
    </row>
    <row r="229" spans="1:6" ht="15">
      <c r="A229" s="3"/>
      <c r="B229" s="12" t="s">
        <v>106</v>
      </c>
      <c r="C229" s="132" t="s">
        <v>107</v>
      </c>
      <c r="D229" s="133">
        <v>10</v>
      </c>
      <c r="E229" s="135"/>
      <c r="F229" s="115">
        <f>+E229*D229</f>
        <v>0</v>
      </c>
    </row>
    <row r="230" spans="1:6" ht="15">
      <c r="A230" s="3"/>
      <c r="B230" s="4" t="s">
        <v>108</v>
      </c>
      <c r="C230" s="129" t="s">
        <v>109</v>
      </c>
      <c r="D230" s="130">
        <v>15</v>
      </c>
      <c r="E230" s="139"/>
      <c r="F230" s="121">
        <f>+E230*D230</f>
        <v>0</v>
      </c>
    </row>
    <row r="231" spans="1:6" ht="15">
      <c r="A231" s="3"/>
      <c r="B231" s="26"/>
      <c r="C231" s="132"/>
      <c r="D231" s="133"/>
      <c r="E231" s="134"/>
      <c r="F231" s="140"/>
    </row>
    <row r="232" spans="1:6" ht="15">
      <c r="A232" s="3"/>
      <c r="B232" s="18" t="s">
        <v>121</v>
      </c>
      <c r="C232" s="141"/>
      <c r="D232" s="142"/>
      <c r="E232" s="143"/>
      <c r="F232" s="125">
        <f>SUM(F202:F230)</f>
        <v>0</v>
      </c>
    </row>
    <row r="233" spans="1:6" ht="15">
      <c r="A233" s="3"/>
      <c r="B233" s="7"/>
      <c r="C233" s="141"/>
      <c r="D233" s="142"/>
      <c r="E233" s="143"/>
      <c r="F233" s="125"/>
    </row>
    <row r="234" spans="1:6" ht="15">
      <c r="A234" s="3"/>
      <c r="B234" s="7"/>
      <c r="C234" s="141"/>
      <c r="D234" s="142"/>
      <c r="E234" s="143"/>
      <c r="F234" s="125"/>
    </row>
    <row r="235" spans="1:6" ht="15">
      <c r="A235" s="3"/>
      <c r="B235" s="7"/>
      <c r="C235" s="141"/>
      <c r="D235" s="142"/>
      <c r="E235" s="143"/>
      <c r="F235" s="125"/>
    </row>
    <row r="236" spans="1:6" ht="15">
      <c r="A236" s="3"/>
      <c r="B236" s="7"/>
      <c r="C236" s="141"/>
      <c r="D236" s="142"/>
      <c r="E236" s="143"/>
      <c r="F236" s="125"/>
    </row>
    <row r="237" spans="1:6" ht="15">
      <c r="A237" s="3"/>
      <c r="B237" s="7"/>
      <c r="C237" s="141"/>
      <c r="D237" s="142"/>
      <c r="E237" s="143"/>
      <c r="F237" s="125"/>
    </row>
    <row r="238" spans="1:6" ht="15">
      <c r="A238" s="3"/>
      <c r="B238" s="7"/>
      <c r="C238" s="141"/>
      <c r="D238" s="142"/>
      <c r="E238" s="143"/>
      <c r="F238" s="125"/>
    </row>
    <row r="239" spans="1:6" ht="15">
      <c r="A239" s="3"/>
      <c r="B239" s="7"/>
      <c r="C239" s="141"/>
      <c r="D239" s="142"/>
      <c r="E239" s="143"/>
      <c r="F239" s="125"/>
    </row>
    <row r="240" spans="1:6" ht="15">
      <c r="A240" s="3"/>
      <c r="B240" s="7"/>
      <c r="C240" s="141"/>
      <c r="D240" s="142"/>
      <c r="E240" s="143"/>
      <c r="F240" s="125"/>
    </row>
    <row r="241" spans="1:6" ht="15">
      <c r="A241" s="3"/>
      <c r="B241" s="7"/>
      <c r="C241" s="141"/>
      <c r="D241" s="142"/>
      <c r="E241" s="143"/>
      <c r="F241" s="125"/>
    </row>
    <row r="242" spans="1:6" ht="15">
      <c r="A242" s="3"/>
      <c r="B242" s="7"/>
      <c r="C242" s="141"/>
      <c r="D242" s="142"/>
      <c r="E242" s="143"/>
      <c r="F242" s="125"/>
    </row>
    <row r="243" spans="1:6" ht="15">
      <c r="A243" s="3"/>
      <c r="B243" s="7"/>
      <c r="C243" s="141"/>
      <c r="D243" s="142"/>
      <c r="E243" s="143"/>
      <c r="F243" s="125"/>
    </row>
    <row r="244" spans="1:6" ht="15">
      <c r="A244" s="3"/>
      <c r="B244" s="7"/>
      <c r="C244" s="141"/>
      <c r="D244" s="142"/>
      <c r="E244" s="143"/>
      <c r="F244" s="125"/>
    </row>
    <row r="245" spans="1:6" ht="15">
      <c r="A245" s="3"/>
      <c r="B245" s="7"/>
      <c r="C245" s="141"/>
      <c r="D245" s="142"/>
      <c r="E245" s="143"/>
      <c r="F245" s="125"/>
    </row>
    <row r="275" spans="1:6" ht="15">
      <c r="A275" s="5"/>
      <c r="B275" s="6"/>
      <c r="C275" s="122"/>
      <c r="D275" s="106"/>
      <c r="E275" s="6"/>
      <c r="F275" s="144"/>
    </row>
    <row r="276" spans="1:6" ht="15">
      <c r="A276" s="3"/>
      <c r="B276" s="27"/>
      <c r="C276" s="105"/>
      <c r="D276" s="106"/>
      <c r="E276" s="115"/>
      <c r="F276" s="115"/>
    </row>
    <row r="277" spans="1:6" ht="15">
      <c r="A277" s="5"/>
      <c r="B277" s="7"/>
      <c r="C277" s="105"/>
      <c r="D277" s="106"/>
      <c r="E277" s="115"/>
      <c r="F277" s="115"/>
    </row>
  </sheetData>
  <sheetProtection password="CE22" sheet="1" selectLockedCells="1"/>
  <printOptions/>
  <pageMargins left="0.7" right="0.7" top="0.75" bottom="0.75" header="0.5118055555555555" footer="0.5118055555555555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2"/>
  <sheetViews>
    <sheetView showZeros="0" view="pageBreakPreview" zoomScaleSheetLayoutView="100" zoomScalePageLayoutView="0" workbookViewId="0" topLeftCell="A1">
      <selection activeCell="E230" sqref="E8:E230"/>
    </sheetView>
  </sheetViews>
  <sheetFormatPr defaultColWidth="9.140625" defaultRowHeight="15"/>
  <cols>
    <col min="1" max="1" width="5.140625" style="0" customWidth="1"/>
    <col min="2" max="2" width="46.00390625" style="0" customWidth="1"/>
    <col min="3" max="3" width="10.7109375" style="0" customWidth="1"/>
    <col min="4" max="4" width="8.140625" style="0" customWidth="1"/>
    <col min="5" max="5" width="13.140625" style="0" customWidth="1"/>
    <col min="6" max="6" width="12.421875" style="0" customWidth="1"/>
  </cols>
  <sheetData>
    <row r="1" spans="1:6" ht="18.75">
      <c r="A1" s="1"/>
      <c r="B1" s="58" t="s">
        <v>182</v>
      </c>
      <c r="C1" s="102"/>
      <c r="D1" s="103"/>
      <c r="E1" s="104"/>
      <c r="F1" s="102"/>
    </row>
    <row r="2" spans="1:6" ht="15">
      <c r="A2" s="1"/>
      <c r="B2" s="2"/>
      <c r="C2" s="102"/>
      <c r="D2" s="103"/>
      <c r="E2" s="104"/>
      <c r="F2" s="102"/>
    </row>
    <row r="3" spans="1:6" ht="15">
      <c r="A3" s="8" t="s">
        <v>15</v>
      </c>
      <c r="B3" s="7" t="s">
        <v>110</v>
      </c>
      <c r="C3" s="105"/>
      <c r="D3" s="106"/>
      <c r="E3" s="107"/>
      <c r="F3" s="107"/>
    </row>
    <row r="4" spans="1:6" ht="15">
      <c r="A4" s="3"/>
      <c r="B4" s="7"/>
      <c r="C4" s="105"/>
      <c r="D4" s="106"/>
      <c r="E4" s="107"/>
      <c r="F4" s="107"/>
    </row>
    <row r="5" spans="1:6" ht="15">
      <c r="A5" s="9" t="s">
        <v>16</v>
      </c>
      <c r="B5" s="10" t="s">
        <v>17</v>
      </c>
      <c r="C5" s="108" t="s">
        <v>18</v>
      </c>
      <c r="D5" s="109" t="s">
        <v>19</v>
      </c>
      <c r="E5" s="110"/>
      <c r="F5" s="110" t="s">
        <v>20</v>
      </c>
    </row>
    <row r="6" spans="1:6" ht="15">
      <c r="A6" s="3"/>
      <c r="B6" s="7"/>
      <c r="C6" s="105"/>
      <c r="D6" s="106"/>
      <c r="E6" s="107"/>
      <c r="F6" s="107"/>
    </row>
    <row r="7" spans="1:6" ht="180">
      <c r="A7" s="11">
        <v>1</v>
      </c>
      <c r="B7" s="12" t="s">
        <v>21</v>
      </c>
      <c r="C7" s="111"/>
      <c r="D7" s="112"/>
      <c r="E7" s="146"/>
      <c r="F7" s="113"/>
    </row>
    <row r="8" spans="1:6" ht="45">
      <c r="A8" s="3"/>
      <c r="B8" s="12" t="s">
        <v>22</v>
      </c>
      <c r="C8" s="105" t="s">
        <v>23</v>
      </c>
      <c r="D8" s="106">
        <v>1</v>
      </c>
      <c r="E8" s="114"/>
      <c r="F8" s="115">
        <f aca="true" t="shared" si="0" ref="F8:F57">$D8*E8</f>
        <v>0</v>
      </c>
    </row>
    <row r="9" spans="1:6" ht="15">
      <c r="A9" s="13"/>
      <c r="B9" s="12"/>
      <c r="C9" s="105"/>
      <c r="D9" s="116"/>
      <c r="E9" s="114"/>
      <c r="F9" s="115">
        <f t="shared" si="0"/>
        <v>0</v>
      </c>
    </row>
    <row r="10" spans="1:6" ht="60">
      <c r="A10" s="3">
        <v>2</v>
      </c>
      <c r="B10" s="12" t="s">
        <v>24</v>
      </c>
      <c r="C10" s="105" t="s">
        <v>25</v>
      </c>
      <c r="D10" s="106">
        <v>1038.96</v>
      </c>
      <c r="E10" s="114"/>
      <c r="F10" s="115">
        <f t="shared" si="0"/>
        <v>0</v>
      </c>
    </row>
    <row r="11" spans="1:6" ht="15">
      <c r="A11" s="3"/>
      <c r="B11" s="12"/>
      <c r="C11" s="105"/>
      <c r="D11" s="106"/>
      <c r="E11" s="114"/>
      <c r="F11" s="115">
        <f t="shared" si="0"/>
        <v>0</v>
      </c>
    </row>
    <row r="12" spans="1:6" ht="45">
      <c r="A12" s="3" t="s">
        <v>26</v>
      </c>
      <c r="B12" s="12" t="s">
        <v>27</v>
      </c>
      <c r="C12" s="105" t="s">
        <v>28</v>
      </c>
      <c r="D12" s="106">
        <v>3.05</v>
      </c>
      <c r="E12" s="114"/>
      <c r="F12" s="115">
        <f t="shared" si="0"/>
        <v>0</v>
      </c>
    </row>
    <row r="13" spans="1:6" ht="15">
      <c r="A13" s="3"/>
      <c r="B13" s="12"/>
      <c r="C13" s="105"/>
      <c r="D13" s="106"/>
      <c r="E13" s="114"/>
      <c r="F13" s="115">
        <f t="shared" si="0"/>
        <v>0</v>
      </c>
    </row>
    <row r="14" spans="1:6" ht="45">
      <c r="A14" s="3">
        <v>3</v>
      </c>
      <c r="B14" s="12" t="s">
        <v>29</v>
      </c>
      <c r="C14" s="117" t="s">
        <v>28</v>
      </c>
      <c r="D14" s="106">
        <v>6.5</v>
      </c>
      <c r="E14" s="114"/>
      <c r="F14" s="115">
        <f t="shared" si="0"/>
        <v>0</v>
      </c>
    </row>
    <row r="15" spans="1:6" ht="15">
      <c r="A15" s="3"/>
      <c r="B15" s="12"/>
      <c r="C15" s="117"/>
      <c r="D15" s="106"/>
      <c r="E15" s="114"/>
      <c r="F15" s="115">
        <f t="shared" si="0"/>
        <v>0</v>
      </c>
    </row>
    <row r="16" spans="1:6" ht="45">
      <c r="A16" s="3">
        <v>4</v>
      </c>
      <c r="B16" s="12" t="s">
        <v>30</v>
      </c>
      <c r="C16" s="117" t="s">
        <v>25</v>
      </c>
      <c r="D16" s="106">
        <v>989.9398800000001</v>
      </c>
      <c r="E16" s="114"/>
      <c r="F16" s="115">
        <f t="shared" si="0"/>
        <v>0</v>
      </c>
    </row>
    <row r="17" spans="1:6" ht="15">
      <c r="A17" s="3"/>
      <c r="B17" s="12"/>
      <c r="C17" s="105"/>
      <c r="D17" s="106"/>
      <c r="E17" s="114"/>
      <c r="F17" s="115">
        <f t="shared" si="0"/>
        <v>0</v>
      </c>
    </row>
    <row r="18" spans="1:6" ht="60">
      <c r="A18" s="3">
        <v>6</v>
      </c>
      <c r="B18" s="12" t="s">
        <v>31</v>
      </c>
      <c r="C18" s="105" t="s">
        <v>25</v>
      </c>
      <c r="D18" s="106">
        <v>619.54</v>
      </c>
      <c r="E18" s="114"/>
      <c r="F18" s="115">
        <f t="shared" si="0"/>
        <v>0</v>
      </c>
    </row>
    <row r="19" spans="1:6" ht="15">
      <c r="A19" s="3"/>
      <c r="B19" s="12"/>
      <c r="C19" s="105"/>
      <c r="D19" s="106"/>
      <c r="E19" s="114"/>
      <c r="F19" s="115">
        <f t="shared" si="0"/>
        <v>0</v>
      </c>
    </row>
    <row r="20" spans="1:6" ht="45">
      <c r="A20" s="3">
        <v>7</v>
      </c>
      <c r="B20" s="12" t="s">
        <v>32</v>
      </c>
      <c r="C20" s="105" t="s">
        <v>25</v>
      </c>
      <c r="D20" s="106">
        <v>51.68</v>
      </c>
      <c r="E20" s="114"/>
      <c r="F20" s="115">
        <f t="shared" si="0"/>
        <v>0</v>
      </c>
    </row>
    <row r="21" spans="1:6" ht="15">
      <c r="A21" s="3"/>
      <c r="B21" s="12"/>
      <c r="C21" s="105"/>
      <c r="D21" s="106"/>
      <c r="E21" s="114"/>
      <c r="F21" s="115">
        <f t="shared" si="0"/>
        <v>0</v>
      </c>
    </row>
    <row r="22" spans="1:6" ht="75">
      <c r="A22" s="3">
        <v>8</v>
      </c>
      <c r="B22" s="12" t="s">
        <v>33</v>
      </c>
      <c r="C22" s="105" t="s">
        <v>25</v>
      </c>
      <c r="D22" s="106">
        <v>648.08</v>
      </c>
      <c r="E22" s="114"/>
      <c r="F22" s="115">
        <f t="shared" si="0"/>
        <v>0</v>
      </c>
    </row>
    <row r="23" spans="1:6" ht="15">
      <c r="A23" s="3"/>
      <c r="B23" s="12"/>
      <c r="C23" s="105"/>
      <c r="D23" s="106"/>
      <c r="E23" s="114"/>
      <c r="F23" s="115">
        <f t="shared" si="0"/>
        <v>0</v>
      </c>
    </row>
    <row r="24" spans="1:6" ht="45">
      <c r="A24" s="14">
        <v>9</v>
      </c>
      <c r="B24" s="12" t="s">
        <v>34</v>
      </c>
      <c r="C24" s="117" t="s">
        <v>28</v>
      </c>
      <c r="D24" s="106">
        <v>2168.39</v>
      </c>
      <c r="E24" s="114"/>
      <c r="F24" s="115">
        <f t="shared" si="0"/>
        <v>0</v>
      </c>
    </row>
    <row r="25" spans="1:6" ht="15">
      <c r="A25" s="3"/>
      <c r="B25" s="12"/>
      <c r="C25" s="105"/>
      <c r="D25" s="106"/>
      <c r="E25" s="114"/>
      <c r="F25" s="115">
        <f t="shared" si="0"/>
        <v>0</v>
      </c>
    </row>
    <row r="26" spans="1:6" ht="75">
      <c r="A26" s="3">
        <v>10</v>
      </c>
      <c r="B26" s="12" t="s">
        <v>35</v>
      </c>
      <c r="C26" s="117" t="s">
        <v>25</v>
      </c>
      <c r="D26" s="106">
        <v>648.08</v>
      </c>
      <c r="E26" s="114"/>
      <c r="F26" s="115">
        <f t="shared" si="0"/>
        <v>0</v>
      </c>
    </row>
    <row r="27" spans="1:6" ht="15">
      <c r="A27" s="3"/>
      <c r="B27" s="12"/>
      <c r="C27" s="117"/>
      <c r="D27" s="106"/>
      <c r="E27" s="114"/>
      <c r="F27" s="115">
        <f t="shared" si="0"/>
        <v>0</v>
      </c>
    </row>
    <row r="28" spans="1:6" ht="90">
      <c r="A28" s="14">
        <v>11</v>
      </c>
      <c r="B28" s="15" t="s">
        <v>169</v>
      </c>
      <c r="C28" s="118" t="s">
        <v>25</v>
      </c>
      <c r="D28" s="106">
        <v>648.08</v>
      </c>
      <c r="E28" s="114"/>
      <c r="F28" s="115">
        <f t="shared" si="0"/>
        <v>0</v>
      </c>
    </row>
    <row r="29" spans="1:6" ht="15">
      <c r="A29" s="14"/>
      <c r="B29" s="12"/>
      <c r="C29" s="118"/>
      <c r="D29" s="106"/>
      <c r="E29" s="114"/>
      <c r="F29" s="115">
        <f t="shared" si="0"/>
        <v>0</v>
      </c>
    </row>
    <row r="30" spans="1:6" ht="75">
      <c r="A30" s="14">
        <v>12</v>
      </c>
      <c r="B30" s="12" t="s">
        <v>36</v>
      </c>
      <c r="C30" s="118" t="s">
        <v>25</v>
      </c>
      <c r="D30" s="106">
        <v>713.49</v>
      </c>
      <c r="E30" s="114"/>
      <c r="F30" s="115">
        <f t="shared" si="0"/>
        <v>0</v>
      </c>
    </row>
    <row r="31" spans="1:6" ht="15">
      <c r="A31" s="14"/>
      <c r="B31" s="12"/>
      <c r="C31" s="118"/>
      <c r="D31" s="106"/>
      <c r="E31" s="114"/>
      <c r="F31" s="115">
        <f t="shared" si="0"/>
        <v>0</v>
      </c>
    </row>
    <row r="32" spans="1:6" ht="60">
      <c r="A32" s="14">
        <v>13</v>
      </c>
      <c r="B32" s="12" t="s">
        <v>37</v>
      </c>
      <c r="C32" s="118" t="s">
        <v>28</v>
      </c>
      <c r="D32" s="106">
        <v>2168.39</v>
      </c>
      <c r="E32" s="114"/>
      <c r="F32" s="115">
        <f t="shared" si="0"/>
        <v>0</v>
      </c>
    </row>
    <row r="33" spans="1:6" ht="15">
      <c r="A33" s="14"/>
      <c r="B33" s="12"/>
      <c r="C33" s="118"/>
      <c r="D33" s="106"/>
      <c r="E33" s="114"/>
      <c r="F33" s="115">
        <f t="shared" si="0"/>
        <v>0</v>
      </c>
    </row>
    <row r="34" spans="1:6" ht="60">
      <c r="A34" s="14">
        <v>14</v>
      </c>
      <c r="B34" s="12" t="s">
        <v>170</v>
      </c>
      <c r="C34" s="118" t="s">
        <v>28</v>
      </c>
      <c r="D34" s="106">
        <f>+D32*0.03</f>
        <v>65.0517</v>
      </c>
      <c r="E34" s="114"/>
      <c r="F34" s="115">
        <f t="shared" si="0"/>
        <v>0</v>
      </c>
    </row>
    <row r="35" spans="1:6" ht="15">
      <c r="A35" s="14"/>
      <c r="B35" s="12"/>
      <c r="C35" s="118"/>
      <c r="D35" s="106"/>
      <c r="E35" s="114"/>
      <c r="F35" s="115">
        <f t="shared" si="0"/>
        <v>0</v>
      </c>
    </row>
    <row r="36" spans="1:6" ht="75">
      <c r="A36" s="14">
        <v>15</v>
      </c>
      <c r="B36" s="12" t="s">
        <v>38</v>
      </c>
      <c r="C36" s="118" t="s">
        <v>28</v>
      </c>
      <c r="D36" s="106">
        <v>511.06</v>
      </c>
      <c r="E36" s="114"/>
      <c r="F36" s="115">
        <f t="shared" si="0"/>
        <v>0</v>
      </c>
    </row>
    <row r="37" spans="1:6" ht="15">
      <c r="A37" s="14"/>
      <c r="B37" s="12"/>
      <c r="C37" s="118"/>
      <c r="D37" s="106"/>
      <c r="E37" s="114"/>
      <c r="F37" s="115">
        <f t="shared" si="0"/>
        <v>0</v>
      </c>
    </row>
    <row r="38" spans="1:6" ht="90">
      <c r="A38" s="14">
        <v>16</v>
      </c>
      <c r="B38" s="12" t="s">
        <v>39</v>
      </c>
      <c r="C38" s="118" t="s">
        <v>28</v>
      </c>
      <c r="D38" s="106">
        <v>84.5</v>
      </c>
      <c r="E38" s="114"/>
      <c r="F38" s="115">
        <f t="shared" si="0"/>
        <v>0</v>
      </c>
    </row>
    <row r="39" spans="1:6" ht="15">
      <c r="A39" s="14"/>
      <c r="B39" s="12"/>
      <c r="C39" s="118"/>
      <c r="D39" s="106"/>
      <c r="E39" s="114"/>
      <c r="F39" s="115">
        <f t="shared" si="0"/>
        <v>0</v>
      </c>
    </row>
    <row r="40" spans="1:6" ht="60">
      <c r="A40" s="14">
        <v>17</v>
      </c>
      <c r="B40" s="12" t="s">
        <v>40</v>
      </c>
      <c r="C40" s="118" t="s">
        <v>28</v>
      </c>
      <c r="D40" s="106">
        <v>216.34</v>
      </c>
      <c r="E40" s="114"/>
      <c r="F40" s="115">
        <f t="shared" si="0"/>
        <v>0</v>
      </c>
    </row>
    <row r="41" spans="1:6" ht="15">
      <c r="A41" s="14"/>
      <c r="B41" s="12"/>
      <c r="C41" s="118"/>
      <c r="D41" s="106"/>
      <c r="E41" s="114"/>
      <c r="F41" s="115">
        <f t="shared" si="0"/>
        <v>0</v>
      </c>
    </row>
    <row r="42" spans="1:6" ht="75">
      <c r="A42" s="14">
        <v>18</v>
      </c>
      <c r="B42" s="12" t="s">
        <v>41</v>
      </c>
      <c r="C42" s="118" t="s">
        <v>28</v>
      </c>
      <c r="D42" s="106">
        <v>66</v>
      </c>
      <c r="E42" s="114"/>
      <c r="F42" s="115">
        <f t="shared" si="0"/>
        <v>0</v>
      </c>
    </row>
    <row r="43" spans="1:6" ht="15">
      <c r="A43" s="14"/>
      <c r="B43" s="12"/>
      <c r="C43" s="118"/>
      <c r="D43" s="106"/>
      <c r="E43" s="114"/>
      <c r="F43" s="115">
        <f t="shared" si="0"/>
        <v>0</v>
      </c>
    </row>
    <row r="44" spans="1:6" ht="45">
      <c r="A44" s="14">
        <v>19</v>
      </c>
      <c r="B44" s="12" t="s">
        <v>42</v>
      </c>
      <c r="C44" s="118" t="s">
        <v>28</v>
      </c>
      <c r="D44" s="106">
        <v>153.05</v>
      </c>
      <c r="E44" s="114"/>
      <c r="F44" s="115">
        <f t="shared" si="0"/>
        <v>0</v>
      </c>
    </row>
    <row r="45" spans="1:6" ht="15">
      <c r="A45" s="14"/>
      <c r="B45" s="12"/>
      <c r="C45" s="118"/>
      <c r="D45" s="106"/>
      <c r="E45" s="114"/>
      <c r="F45" s="115">
        <f t="shared" si="0"/>
        <v>0</v>
      </c>
    </row>
    <row r="46" spans="1:6" ht="45">
      <c r="A46" s="14" t="s">
        <v>43</v>
      </c>
      <c r="B46" s="12" t="s">
        <v>44</v>
      </c>
      <c r="C46" s="118" t="s">
        <v>28</v>
      </c>
      <c r="D46" s="106">
        <v>296.8</v>
      </c>
      <c r="E46" s="114"/>
      <c r="F46" s="115">
        <f t="shared" si="0"/>
        <v>0</v>
      </c>
    </row>
    <row r="47" spans="1:6" ht="15">
      <c r="A47" s="14"/>
      <c r="B47" s="12"/>
      <c r="C47" s="118"/>
      <c r="D47" s="106"/>
      <c r="E47" s="114"/>
      <c r="F47" s="115">
        <f t="shared" si="0"/>
        <v>0</v>
      </c>
    </row>
    <row r="48" spans="1:6" ht="120">
      <c r="A48" s="14">
        <v>20</v>
      </c>
      <c r="B48" s="12" t="s">
        <v>45</v>
      </c>
      <c r="C48" s="118" t="s">
        <v>25</v>
      </c>
      <c r="D48" s="106">
        <v>619.54</v>
      </c>
      <c r="E48" s="114"/>
      <c r="F48" s="115">
        <f t="shared" si="0"/>
        <v>0</v>
      </c>
    </row>
    <row r="49" spans="1:6" ht="15">
      <c r="A49" s="14"/>
      <c r="B49" s="12"/>
      <c r="C49" s="118"/>
      <c r="D49" s="106"/>
      <c r="E49" s="114"/>
      <c r="F49" s="115">
        <f t="shared" si="0"/>
        <v>0</v>
      </c>
    </row>
    <row r="50" spans="1:6" ht="90">
      <c r="A50" s="14">
        <v>21</v>
      </c>
      <c r="B50" s="12" t="s">
        <v>171</v>
      </c>
      <c r="C50" s="118" t="s">
        <v>25</v>
      </c>
      <c r="D50" s="106">
        <v>15</v>
      </c>
      <c r="E50" s="114"/>
      <c r="F50" s="115">
        <f t="shared" si="0"/>
        <v>0</v>
      </c>
    </row>
    <row r="51" spans="1:6" ht="15">
      <c r="A51" s="14"/>
      <c r="B51" s="12"/>
      <c r="C51" s="118"/>
      <c r="D51" s="106"/>
      <c r="E51" s="114"/>
      <c r="F51" s="115">
        <f t="shared" si="0"/>
        <v>0</v>
      </c>
    </row>
    <row r="52" spans="1:6" ht="45">
      <c r="A52" s="14" t="s">
        <v>46</v>
      </c>
      <c r="B52" s="12" t="s">
        <v>47</v>
      </c>
      <c r="C52" s="118" t="s">
        <v>28</v>
      </c>
      <c r="D52" s="106">
        <v>50</v>
      </c>
      <c r="E52" s="114"/>
      <c r="F52" s="115">
        <f t="shared" si="0"/>
        <v>0</v>
      </c>
    </row>
    <row r="53" spans="1:6" ht="15">
      <c r="A53" s="14"/>
      <c r="B53" s="12"/>
      <c r="C53" s="118"/>
      <c r="D53" s="106"/>
      <c r="E53" s="114"/>
      <c r="F53" s="115">
        <f t="shared" si="0"/>
        <v>0</v>
      </c>
    </row>
    <row r="54" spans="1:6" ht="75">
      <c r="A54" s="14">
        <v>22</v>
      </c>
      <c r="B54" s="12" t="s">
        <v>48</v>
      </c>
      <c r="C54" s="118" t="s">
        <v>25</v>
      </c>
      <c r="D54" s="106">
        <v>51.68</v>
      </c>
      <c r="E54" s="114"/>
      <c r="F54" s="115">
        <f t="shared" si="0"/>
        <v>0</v>
      </c>
    </row>
    <row r="55" spans="1:6" ht="15">
      <c r="A55" s="14"/>
      <c r="B55" s="12"/>
      <c r="C55" s="118"/>
      <c r="D55" s="106"/>
      <c r="E55" s="114"/>
      <c r="F55" s="115">
        <f t="shared" si="0"/>
        <v>0</v>
      </c>
    </row>
    <row r="56" spans="1:6" ht="60">
      <c r="A56" s="3">
        <v>23</v>
      </c>
      <c r="B56" s="12" t="s">
        <v>49</v>
      </c>
      <c r="C56" s="117" t="s">
        <v>50</v>
      </c>
      <c r="D56" s="106">
        <v>10</v>
      </c>
      <c r="E56" s="114"/>
      <c r="F56" s="115">
        <f t="shared" si="0"/>
        <v>0</v>
      </c>
    </row>
    <row r="57" spans="1:6" ht="15">
      <c r="A57" s="14"/>
      <c r="B57" s="12"/>
      <c r="C57" s="118"/>
      <c r="D57" s="106"/>
      <c r="E57" s="114"/>
      <c r="F57" s="115">
        <f t="shared" si="0"/>
        <v>0</v>
      </c>
    </row>
    <row r="58" spans="1:6" ht="60">
      <c r="A58" s="3">
        <v>24</v>
      </c>
      <c r="B58" s="12" t="s">
        <v>51</v>
      </c>
      <c r="C58" s="117" t="s">
        <v>50</v>
      </c>
      <c r="D58" s="106">
        <v>73.65842605</v>
      </c>
      <c r="E58" s="114"/>
      <c r="F58" s="115">
        <f>$D58*E58</f>
        <v>0</v>
      </c>
    </row>
    <row r="59" spans="1:6" ht="15">
      <c r="A59" s="16"/>
      <c r="B59" s="17"/>
      <c r="C59" s="119"/>
      <c r="D59" s="120"/>
      <c r="E59" s="147"/>
      <c r="F59" s="121"/>
    </row>
    <row r="60" spans="1:6" ht="15">
      <c r="A60" s="5"/>
      <c r="B60" s="6"/>
      <c r="C60" s="122"/>
      <c r="D60" s="106"/>
      <c r="E60" s="114"/>
      <c r="F60" s="115"/>
    </row>
    <row r="61" spans="1:6" ht="15">
      <c r="A61" s="5"/>
      <c r="B61" s="18" t="s">
        <v>52</v>
      </c>
      <c r="C61" s="122"/>
      <c r="D61" s="106"/>
      <c r="E61" s="114"/>
      <c r="F61" s="115">
        <f>SUM(F8:F60)</f>
        <v>0</v>
      </c>
    </row>
    <row r="62" spans="1:6" ht="15">
      <c r="A62" s="5"/>
      <c r="B62" s="6"/>
      <c r="C62" s="122"/>
      <c r="D62" s="106"/>
      <c r="E62" s="114"/>
      <c r="F62" s="115"/>
    </row>
    <row r="63" spans="1:6" ht="15">
      <c r="A63" s="5"/>
      <c r="B63" s="6"/>
      <c r="C63" s="122"/>
      <c r="D63" s="106"/>
      <c r="E63" s="114"/>
      <c r="F63" s="115"/>
    </row>
    <row r="64" spans="1:6" ht="15">
      <c r="A64" s="19" t="s">
        <v>2</v>
      </c>
      <c r="B64" s="20" t="s">
        <v>111</v>
      </c>
      <c r="C64" s="123"/>
      <c r="D64" s="124"/>
      <c r="E64" s="148"/>
      <c r="F64" s="125"/>
    </row>
    <row r="65" spans="1:6" ht="15">
      <c r="A65" s="5"/>
      <c r="B65" s="6"/>
      <c r="C65" s="122"/>
      <c r="D65" s="106"/>
      <c r="E65" s="114"/>
      <c r="F65" s="115"/>
    </row>
    <row r="66" spans="1:6" ht="15">
      <c r="A66" s="9" t="s">
        <v>16</v>
      </c>
      <c r="B66" s="10" t="s">
        <v>17</v>
      </c>
      <c r="C66" s="108" t="s">
        <v>18</v>
      </c>
      <c r="D66" s="109" t="s">
        <v>19</v>
      </c>
      <c r="E66" s="149"/>
      <c r="F66" s="110" t="s">
        <v>20</v>
      </c>
    </row>
    <row r="67" spans="1:6" ht="15">
      <c r="A67" s="8"/>
      <c r="B67" s="21"/>
      <c r="C67" s="126"/>
      <c r="D67" s="127"/>
      <c r="E67" s="150"/>
      <c r="F67" s="128"/>
    </row>
    <row r="68" spans="1:6" ht="45">
      <c r="A68" s="3">
        <v>1</v>
      </c>
      <c r="B68" s="15" t="s">
        <v>53</v>
      </c>
      <c r="C68" s="105"/>
      <c r="D68" s="106"/>
      <c r="E68" s="114"/>
      <c r="F68" s="115"/>
    </row>
    <row r="69" spans="1:6" ht="15">
      <c r="A69" s="3"/>
      <c r="B69" s="15" t="s">
        <v>54</v>
      </c>
      <c r="C69" s="105" t="s">
        <v>23</v>
      </c>
      <c r="D69" s="106">
        <v>10</v>
      </c>
      <c r="E69" s="114"/>
      <c r="F69" s="115">
        <f aca="true" t="shared" si="1" ref="F69:F82">$D69*E69</f>
        <v>0</v>
      </c>
    </row>
    <row r="70" spans="1:6" ht="15">
      <c r="A70" s="3"/>
      <c r="B70" s="15" t="s">
        <v>55</v>
      </c>
      <c r="C70" s="105" t="s">
        <v>23</v>
      </c>
      <c r="D70" s="106">
        <v>7</v>
      </c>
      <c r="E70" s="114"/>
      <c r="F70" s="115">
        <f t="shared" si="1"/>
        <v>0</v>
      </c>
    </row>
    <row r="71" spans="1:6" ht="15">
      <c r="A71" s="3"/>
      <c r="B71" s="15"/>
      <c r="C71" s="105"/>
      <c r="D71" s="106"/>
      <c r="E71" s="114"/>
      <c r="F71" s="115">
        <f t="shared" si="1"/>
        <v>0</v>
      </c>
    </row>
    <row r="72" spans="1:6" ht="105">
      <c r="A72" s="3">
        <v>2</v>
      </c>
      <c r="B72" s="15" t="s">
        <v>56</v>
      </c>
      <c r="C72" s="105" t="s">
        <v>28</v>
      </c>
      <c r="D72" s="106">
        <v>75.25</v>
      </c>
      <c r="E72" s="114"/>
      <c r="F72" s="115">
        <f t="shared" si="1"/>
        <v>0</v>
      </c>
    </row>
    <row r="73" spans="1:6" ht="15">
      <c r="A73" s="3"/>
      <c r="B73" s="12"/>
      <c r="C73" s="118"/>
      <c r="D73" s="116"/>
      <c r="E73" s="114"/>
      <c r="F73" s="115">
        <f t="shared" si="1"/>
        <v>0</v>
      </c>
    </row>
    <row r="74" spans="1:6" ht="105">
      <c r="A74" s="3">
        <v>3</v>
      </c>
      <c r="B74" s="15" t="s">
        <v>57</v>
      </c>
      <c r="C74" s="118" t="s">
        <v>28</v>
      </c>
      <c r="D74" s="116">
        <v>286.2</v>
      </c>
      <c r="E74" s="114"/>
      <c r="F74" s="115">
        <f t="shared" si="1"/>
        <v>0</v>
      </c>
    </row>
    <row r="75" spans="1:6" ht="15">
      <c r="A75" s="3"/>
      <c r="B75" s="15"/>
      <c r="C75" s="118"/>
      <c r="D75" s="116"/>
      <c r="E75" s="114"/>
      <c r="F75" s="115">
        <f t="shared" si="1"/>
        <v>0</v>
      </c>
    </row>
    <row r="76" spans="1:6" ht="165">
      <c r="A76" s="3">
        <v>4</v>
      </c>
      <c r="B76" s="15" t="s">
        <v>58</v>
      </c>
      <c r="C76" s="118" t="s">
        <v>28</v>
      </c>
      <c r="D76" s="116">
        <v>43.4</v>
      </c>
      <c r="E76" s="114"/>
      <c r="F76" s="115">
        <f t="shared" si="1"/>
        <v>0</v>
      </c>
    </row>
    <row r="77" spans="1:6" ht="15">
      <c r="A77" s="3"/>
      <c r="B77" s="12"/>
      <c r="C77" s="118"/>
      <c r="D77" s="116"/>
      <c r="E77" s="114"/>
      <c r="F77" s="115">
        <f t="shared" si="1"/>
        <v>0</v>
      </c>
    </row>
    <row r="78" spans="1:6" ht="60">
      <c r="A78" s="3">
        <v>5</v>
      </c>
      <c r="B78" s="12" t="s">
        <v>59</v>
      </c>
      <c r="C78" s="118" t="s">
        <v>28</v>
      </c>
      <c r="D78" s="116">
        <v>75.25</v>
      </c>
      <c r="E78" s="114"/>
      <c r="F78" s="115">
        <f t="shared" si="1"/>
        <v>0</v>
      </c>
    </row>
    <row r="79" spans="1:6" ht="15">
      <c r="A79" s="3"/>
      <c r="B79" s="12"/>
      <c r="C79" s="118"/>
      <c r="D79" s="116"/>
      <c r="E79" s="114"/>
      <c r="F79" s="115">
        <f t="shared" si="1"/>
        <v>0</v>
      </c>
    </row>
    <row r="80" spans="1:6" ht="75">
      <c r="A80" s="3">
        <v>6</v>
      </c>
      <c r="B80" s="12" t="s">
        <v>60</v>
      </c>
      <c r="C80" s="118" t="s">
        <v>28</v>
      </c>
      <c r="D80" s="116">
        <v>75.25</v>
      </c>
      <c r="E80" s="114"/>
      <c r="F80" s="115">
        <f t="shared" si="1"/>
        <v>0</v>
      </c>
    </row>
    <row r="81" spans="1:6" ht="15">
      <c r="A81" s="3"/>
      <c r="B81" s="12"/>
      <c r="C81" s="118"/>
      <c r="D81" s="116"/>
      <c r="E81" s="114"/>
      <c r="F81" s="115">
        <f t="shared" si="1"/>
        <v>0</v>
      </c>
    </row>
    <row r="82" spans="1:6" ht="75">
      <c r="A82" s="3">
        <v>7</v>
      </c>
      <c r="B82" s="12" t="s">
        <v>61</v>
      </c>
      <c r="C82" s="118" t="s">
        <v>28</v>
      </c>
      <c r="D82" s="116">
        <v>75.25</v>
      </c>
      <c r="E82" s="114"/>
      <c r="F82" s="115">
        <f t="shared" si="1"/>
        <v>0</v>
      </c>
    </row>
    <row r="83" spans="1:6" ht="15">
      <c r="A83" s="3"/>
      <c r="B83" s="22"/>
      <c r="C83" s="129"/>
      <c r="D83" s="130"/>
      <c r="E83" s="139"/>
      <c r="F83" s="131"/>
    </row>
    <row r="84" spans="1:6" ht="15">
      <c r="A84" s="3"/>
      <c r="B84" s="23"/>
      <c r="C84" s="132"/>
      <c r="D84" s="133"/>
      <c r="E84" s="135"/>
      <c r="F84" s="134"/>
    </row>
    <row r="85" spans="1:6" ht="15">
      <c r="A85" s="3"/>
      <c r="B85" s="18" t="s">
        <v>112</v>
      </c>
      <c r="C85" s="132"/>
      <c r="D85" s="133"/>
      <c r="E85" s="135"/>
      <c r="F85" s="134">
        <f>SUM(F67:F83)</f>
        <v>0</v>
      </c>
    </row>
    <row r="86" spans="1:6" ht="15">
      <c r="A86" s="3"/>
      <c r="B86" s="18"/>
      <c r="C86" s="132"/>
      <c r="D86" s="133"/>
      <c r="E86" s="135"/>
      <c r="F86" s="134"/>
    </row>
    <row r="87" spans="1:6" ht="15">
      <c r="A87" s="19" t="s">
        <v>3</v>
      </c>
      <c r="B87" s="20" t="s">
        <v>4</v>
      </c>
      <c r="C87" s="123"/>
      <c r="D87" s="124"/>
      <c r="E87" s="148"/>
      <c r="F87" s="125"/>
    </row>
    <row r="88" spans="1:6" ht="15">
      <c r="A88" s="5"/>
      <c r="B88" s="6"/>
      <c r="C88" s="122"/>
      <c r="D88" s="106"/>
      <c r="E88" s="114"/>
      <c r="F88" s="115"/>
    </row>
    <row r="89" spans="1:6" ht="15">
      <c r="A89" s="9" t="s">
        <v>16</v>
      </c>
      <c r="B89" s="10" t="s">
        <v>17</v>
      </c>
      <c r="C89" s="108" t="s">
        <v>18</v>
      </c>
      <c r="D89" s="109" t="s">
        <v>19</v>
      </c>
      <c r="E89" s="149"/>
      <c r="F89" s="110" t="s">
        <v>20</v>
      </c>
    </row>
    <row r="90" spans="1:6" ht="15">
      <c r="A90" s="5"/>
      <c r="B90" s="18"/>
      <c r="C90" s="132"/>
      <c r="D90" s="133"/>
      <c r="E90" s="135"/>
      <c r="F90" s="134"/>
    </row>
    <row r="91" spans="1:6" ht="75">
      <c r="A91" s="3">
        <v>1</v>
      </c>
      <c r="B91" s="12" t="s">
        <v>62</v>
      </c>
      <c r="C91" s="118" t="s">
        <v>23</v>
      </c>
      <c r="D91" s="116">
        <v>13</v>
      </c>
      <c r="E91" s="114"/>
      <c r="F91" s="115">
        <f aca="true" t="shared" si="2" ref="F91:F100">$D91*E91</f>
        <v>0</v>
      </c>
    </row>
    <row r="92" spans="1:6" ht="15">
      <c r="A92" s="3"/>
      <c r="B92" s="12"/>
      <c r="C92" s="118"/>
      <c r="D92" s="116"/>
      <c r="E92" s="114"/>
      <c r="F92" s="115">
        <f t="shared" si="2"/>
        <v>0</v>
      </c>
    </row>
    <row r="93" spans="1:6" ht="90">
      <c r="A93" s="3">
        <v>2</v>
      </c>
      <c r="B93" s="12" t="s">
        <v>63</v>
      </c>
      <c r="C93" s="118" t="s">
        <v>23</v>
      </c>
      <c r="D93" s="116">
        <v>13</v>
      </c>
      <c r="E93" s="114"/>
      <c r="F93" s="115">
        <f t="shared" si="2"/>
        <v>0</v>
      </c>
    </row>
    <row r="94" spans="1:6" ht="15">
      <c r="A94" s="3"/>
      <c r="B94" s="12"/>
      <c r="C94" s="118"/>
      <c r="D94" s="116"/>
      <c r="E94" s="114"/>
      <c r="F94" s="115">
        <f t="shared" si="2"/>
        <v>0</v>
      </c>
    </row>
    <row r="95" spans="1:6" ht="60">
      <c r="A95" s="3">
        <v>3</v>
      </c>
      <c r="B95" s="12" t="s">
        <v>180</v>
      </c>
      <c r="C95" s="132" t="s">
        <v>23</v>
      </c>
      <c r="D95" s="133">
        <v>13</v>
      </c>
      <c r="E95" s="135"/>
      <c r="F95" s="115">
        <f t="shared" si="2"/>
        <v>0</v>
      </c>
    </row>
    <row r="96" spans="1:6" ht="15">
      <c r="A96" s="3"/>
      <c r="B96" s="12"/>
      <c r="C96" s="118"/>
      <c r="D96" s="116"/>
      <c r="E96" s="114"/>
      <c r="F96" s="115">
        <f t="shared" si="2"/>
        <v>0</v>
      </c>
    </row>
    <row r="97" spans="1:6" ht="45">
      <c r="A97" s="3">
        <v>4</v>
      </c>
      <c r="B97" s="12" t="s">
        <v>64</v>
      </c>
      <c r="C97" s="118" t="s">
        <v>28</v>
      </c>
      <c r="D97" s="116">
        <v>31.2</v>
      </c>
      <c r="E97" s="114"/>
      <c r="F97" s="115">
        <f t="shared" si="2"/>
        <v>0</v>
      </c>
    </row>
    <row r="98" spans="1:6" ht="15">
      <c r="A98" s="3"/>
      <c r="B98" s="12"/>
      <c r="C98" s="118"/>
      <c r="D98" s="116"/>
      <c r="E98" s="114"/>
      <c r="F98" s="115">
        <f t="shared" si="2"/>
        <v>0</v>
      </c>
    </row>
    <row r="99" spans="1:6" ht="15">
      <c r="A99" s="3"/>
      <c r="B99" s="7" t="s">
        <v>65</v>
      </c>
      <c r="C99" s="118"/>
      <c r="D99" s="116"/>
      <c r="E99" s="114"/>
      <c r="F99" s="115">
        <f t="shared" si="2"/>
        <v>0</v>
      </c>
    </row>
    <row r="100" spans="1:6" ht="90">
      <c r="A100" s="3">
        <v>5</v>
      </c>
      <c r="B100" s="12" t="s">
        <v>66</v>
      </c>
      <c r="C100" s="118" t="s">
        <v>28</v>
      </c>
      <c r="D100" s="116">
        <v>31.2</v>
      </c>
      <c r="E100" s="114"/>
      <c r="F100" s="115">
        <f t="shared" si="2"/>
        <v>0</v>
      </c>
    </row>
    <row r="101" spans="1:6" ht="15">
      <c r="A101" s="3"/>
      <c r="B101" s="22"/>
      <c r="C101" s="129"/>
      <c r="D101" s="130"/>
      <c r="E101" s="139"/>
      <c r="F101" s="131"/>
    </row>
    <row r="102" spans="1:6" ht="15">
      <c r="A102" s="3"/>
      <c r="B102" s="23"/>
      <c r="C102" s="132"/>
      <c r="D102" s="133"/>
      <c r="E102" s="135"/>
      <c r="F102" s="134"/>
    </row>
    <row r="103" spans="1:6" ht="15">
      <c r="A103" s="3"/>
      <c r="B103" s="18" t="s">
        <v>113</v>
      </c>
      <c r="C103" s="132"/>
      <c r="D103" s="133"/>
      <c r="E103" s="135"/>
      <c r="F103" s="134">
        <f>SUM(F91:F100)</f>
        <v>0</v>
      </c>
    </row>
    <row r="104" spans="1:6" ht="15">
      <c r="A104" s="3"/>
      <c r="B104" s="18"/>
      <c r="C104" s="132"/>
      <c r="D104" s="133"/>
      <c r="E104" s="135"/>
      <c r="F104" s="134"/>
    </row>
    <row r="105" spans="1:6" ht="15">
      <c r="A105" s="3"/>
      <c r="B105" s="18"/>
      <c r="C105" s="132"/>
      <c r="D105" s="133"/>
      <c r="E105" s="135"/>
      <c r="F105" s="134"/>
    </row>
    <row r="106" spans="1:6" ht="15">
      <c r="A106" s="3"/>
      <c r="B106" s="18"/>
      <c r="C106" s="132"/>
      <c r="D106" s="133"/>
      <c r="E106" s="135"/>
      <c r="F106" s="134"/>
    </row>
    <row r="107" spans="1:6" ht="15">
      <c r="A107" s="19" t="s">
        <v>5</v>
      </c>
      <c r="B107" s="20" t="s">
        <v>6</v>
      </c>
      <c r="C107" s="123"/>
      <c r="D107" s="124"/>
      <c r="E107" s="148"/>
      <c r="F107" s="125"/>
    </row>
    <row r="108" spans="1:6" ht="15">
      <c r="A108" s="5"/>
      <c r="B108" s="6"/>
      <c r="C108" s="122"/>
      <c r="D108" s="106"/>
      <c r="E108" s="114"/>
      <c r="F108" s="115"/>
    </row>
    <row r="109" spans="1:6" ht="15">
      <c r="A109" s="9" t="s">
        <v>16</v>
      </c>
      <c r="B109" s="10" t="s">
        <v>17</v>
      </c>
      <c r="C109" s="108" t="s">
        <v>18</v>
      </c>
      <c r="D109" s="109" t="s">
        <v>19</v>
      </c>
      <c r="E109" s="149"/>
      <c r="F109" s="110" t="s">
        <v>20</v>
      </c>
    </row>
    <row r="110" spans="1:6" ht="15">
      <c r="A110" s="5"/>
      <c r="B110" s="18"/>
      <c r="C110" s="132"/>
      <c r="D110" s="133"/>
      <c r="E110" s="135"/>
      <c r="F110" s="134"/>
    </row>
    <row r="111" spans="1:6" ht="90">
      <c r="A111" s="3">
        <v>1</v>
      </c>
      <c r="B111" s="12" t="s">
        <v>67</v>
      </c>
      <c r="C111" s="118" t="s">
        <v>28</v>
      </c>
      <c r="D111" s="116">
        <v>90.2</v>
      </c>
      <c r="E111" s="114"/>
      <c r="F111" s="115">
        <f>$D111*E111</f>
        <v>0</v>
      </c>
    </row>
    <row r="112" spans="1:6" ht="15">
      <c r="A112" s="3"/>
      <c r="B112" s="12"/>
      <c r="C112" s="118"/>
      <c r="D112" s="116"/>
      <c r="E112" s="114"/>
      <c r="F112" s="115">
        <f>$D112*E112</f>
        <v>0</v>
      </c>
    </row>
    <row r="113" spans="1:6" ht="45">
      <c r="A113" s="3">
        <v>2</v>
      </c>
      <c r="B113" s="12" t="s">
        <v>177</v>
      </c>
      <c r="C113" s="118" t="s">
        <v>28</v>
      </c>
      <c r="D113" s="116">
        <v>6</v>
      </c>
      <c r="E113" s="114"/>
      <c r="F113" s="115">
        <f>$D113*E113</f>
        <v>0</v>
      </c>
    </row>
    <row r="114" spans="1:6" ht="15">
      <c r="A114" s="3"/>
      <c r="B114" s="22"/>
      <c r="C114" s="129"/>
      <c r="D114" s="130"/>
      <c r="E114" s="139"/>
      <c r="F114" s="131"/>
    </row>
    <row r="115" spans="1:6" ht="15">
      <c r="A115" s="3"/>
      <c r="B115" s="23"/>
      <c r="C115" s="132"/>
      <c r="D115" s="133"/>
      <c r="E115" s="135"/>
      <c r="F115" s="134"/>
    </row>
    <row r="116" spans="1:6" ht="15">
      <c r="A116" s="3"/>
      <c r="B116" s="18" t="s">
        <v>114</v>
      </c>
      <c r="C116" s="132"/>
      <c r="D116" s="133"/>
      <c r="E116" s="135"/>
      <c r="F116" s="134">
        <f>SUM(F111:F115)</f>
        <v>0</v>
      </c>
    </row>
    <row r="117" spans="1:6" ht="15">
      <c r="A117" s="3"/>
      <c r="B117" s="18"/>
      <c r="C117" s="132"/>
      <c r="D117" s="133"/>
      <c r="E117" s="135"/>
      <c r="F117" s="134"/>
    </row>
    <row r="118" spans="1:6" ht="15">
      <c r="A118" s="3"/>
      <c r="B118" s="18"/>
      <c r="C118" s="132"/>
      <c r="D118" s="133"/>
      <c r="E118" s="135"/>
      <c r="F118" s="134"/>
    </row>
    <row r="119" spans="1:6" ht="15">
      <c r="A119" s="19" t="s">
        <v>7</v>
      </c>
      <c r="B119" s="20" t="s">
        <v>115</v>
      </c>
      <c r="C119" s="123"/>
      <c r="D119" s="124"/>
      <c r="E119" s="148"/>
      <c r="F119" s="125"/>
    </row>
    <row r="120" spans="1:6" ht="15">
      <c r="A120" s="5"/>
      <c r="B120" s="6"/>
      <c r="C120" s="122"/>
      <c r="D120" s="106"/>
      <c r="E120" s="114"/>
      <c r="F120" s="115"/>
    </row>
    <row r="121" spans="1:6" ht="15">
      <c r="A121" s="9" t="s">
        <v>16</v>
      </c>
      <c r="B121" s="10" t="s">
        <v>17</v>
      </c>
      <c r="C121" s="108" t="s">
        <v>18</v>
      </c>
      <c r="D121" s="109" t="s">
        <v>19</v>
      </c>
      <c r="E121" s="149"/>
      <c r="F121" s="110" t="s">
        <v>20</v>
      </c>
    </row>
    <row r="122" spans="1:6" ht="15">
      <c r="A122" s="3"/>
      <c r="B122" s="18"/>
      <c r="C122" s="132"/>
      <c r="D122" s="133"/>
      <c r="E122" s="135"/>
      <c r="F122" s="134"/>
    </row>
    <row r="123" spans="1:6" ht="60">
      <c r="A123" s="3">
        <v>1</v>
      </c>
      <c r="B123" s="12" t="s">
        <v>68</v>
      </c>
      <c r="C123" s="105" t="s">
        <v>28</v>
      </c>
      <c r="D123" s="106">
        <v>50.8</v>
      </c>
      <c r="E123" s="114"/>
      <c r="F123" s="115">
        <f aca="true" t="shared" si="3" ref="F123:F137">$D123*E123</f>
        <v>0</v>
      </c>
    </row>
    <row r="124" spans="1:6" ht="15">
      <c r="A124" s="3"/>
      <c r="B124" s="18"/>
      <c r="C124" s="132"/>
      <c r="D124" s="133"/>
      <c r="E124" s="135"/>
      <c r="F124" s="115">
        <f t="shared" si="3"/>
        <v>0</v>
      </c>
    </row>
    <row r="125" spans="1:6" ht="45">
      <c r="A125" s="3">
        <v>2</v>
      </c>
      <c r="B125" s="24" t="s">
        <v>69</v>
      </c>
      <c r="C125" s="132" t="s">
        <v>28</v>
      </c>
      <c r="D125" s="133">
        <v>50.8</v>
      </c>
      <c r="E125" s="114"/>
      <c r="F125" s="115">
        <f t="shared" si="3"/>
        <v>0</v>
      </c>
    </row>
    <row r="126" spans="1:6" ht="15">
      <c r="A126" s="3"/>
      <c r="B126" s="18"/>
      <c r="C126" s="132"/>
      <c r="D126" s="133"/>
      <c r="E126" s="135"/>
      <c r="F126" s="115">
        <f t="shared" si="3"/>
        <v>0</v>
      </c>
    </row>
    <row r="127" spans="1:6" ht="30">
      <c r="A127" s="3">
        <v>3</v>
      </c>
      <c r="B127" s="12" t="s">
        <v>70</v>
      </c>
      <c r="C127" s="132" t="s">
        <v>25</v>
      </c>
      <c r="D127" s="133">
        <v>45.72</v>
      </c>
      <c r="E127" s="135"/>
      <c r="F127" s="115">
        <f t="shared" si="3"/>
        <v>0</v>
      </c>
    </row>
    <row r="128" spans="1:6" ht="15">
      <c r="A128" s="3"/>
      <c r="B128" s="18"/>
      <c r="C128" s="132"/>
      <c r="D128" s="133"/>
      <c r="E128" s="135"/>
      <c r="F128" s="115">
        <f t="shared" si="3"/>
        <v>0</v>
      </c>
    </row>
    <row r="129" spans="1:6" ht="15">
      <c r="A129" s="3">
        <v>4</v>
      </c>
      <c r="B129" s="12" t="s">
        <v>172</v>
      </c>
      <c r="C129" s="132" t="s">
        <v>25</v>
      </c>
      <c r="D129" s="133">
        <v>45.72</v>
      </c>
      <c r="E129" s="135"/>
      <c r="F129" s="115">
        <f t="shared" si="3"/>
        <v>0</v>
      </c>
    </row>
    <row r="130" spans="1:6" ht="15">
      <c r="A130" s="3"/>
      <c r="B130" s="12"/>
      <c r="C130" s="132"/>
      <c r="D130" s="133"/>
      <c r="E130" s="135"/>
      <c r="F130" s="115">
        <f t="shared" si="3"/>
        <v>0</v>
      </c>
    </row>
    <row r="131" spans="1:6" ht="30">
      <c r="A131" s="3">
        <v>4</v>
      </c>
      <c r="B131" s="12" t="s">
        <v>173</v>
      </c>
      <c r="C131" s="132" t="s">
        <v>25</v>
      </c>
      <c r="D131" s="133">
        <v>10</v>
      </c>
      <c r="E131" s="135"/>
      <c r="F131" s="115">
        <f t="shared" si="3"/>
        <v>0</v>
      </c>
    </row>
    <row r="132" spans="1:6" ht="15">
      <c r="A132" s="3"/>
      <c r="B132" s="18"/>
      <c r="C132" s="132"/>
      <c r="D132" s="133"/>
      <c r="E132" s="135"/>
      <c r="F132" s="115">
        <f t="shared" si="3"/>
        <v>0</v>
      </c>
    </row>
    <row r="133" spans="1:6" ht="120">
      <c r="A133" s="3">
        <v>5</v>
      </c>
      <c r="B133" s="12" t="s">
        <v>71</v>
      </c>
      <c r="C133" s="132" t="s">
        <v>25</v>
      </c>
      <c r="D133" s="133">
        <v>30.48</v>
      </c>
      <c r="E133" s="135"/>
      <c r="F133" s="115">
        <f t="shared" si="3"/>
        <v>0</v>
      </c>
    </row>
    <row r="134" spans="1:6" ht="15">
      <c r="A134" s="3"/>
      <c r="B134" s="12"/>
      <c r="C134" s="132"/>
      <c r="D134" s="133"/>
      <c r="E134" s="135"/>
      <c r="F134" s="115">
        <f t="shared" si="3"/>
        <v>0</v>
      </c>
    </row>
    <row r="135" spans="1:6" ht="60">
      <c r="A135" s="3">
        <v>6</v>
      </c>
      <c r="B135" s="12" t="s">
        <v>72</v>
      </c>
      <c r="C135" s="132" t="s">
        <v>28</v>
      </c>
      <c r="D135" s="133">
        <v>50.8</v>
      </c>
      <c r="E135" s="135"/>
      <c r="F135" s="115">
        <f t="shared" si="3"/>
        <v>0</v>
      </c>
    </row>
    <row r="136" spans="1:6" ht="15">
      <c r="A136" s="3"/>
      <c r="B136" s="12"/>
      <c r="C136" s="132"/>
      <c r="D136" s="133"/>
      <c r="E136" s="135"/>
      <c r="F136" s="115">
        <f t="shared" si="3"/>
        <v>0</v>
      </c>
    </row>
    <row r="137" spans="1:6" ht="45">
      <c r="A137" s="3">
        <v>7</v>
      </c>
      <c r="B137" s="15" t="s">
        <v>73</v>
      </c>
      <c r="C137" s="132" t="s">
        <v>28</v>
      </c>
      <c r="D137" s="133">
        <v>50.8</v>
      </c>
      <c r="E137" s="135"/>
      <c r="F137" s="115">
        <f t="shared" si="3"/>
        <v>0</v>
      </c>
    </row>
    <row r="138" spans="1:6" ht="15">
      <c r="A138" s="3"/>
      <c r="B138" s="22"/>
      <c r="C138" s="129"/>
      <c r="D138" s="130"/>
      <c r="E138" s="139"/>
      <c r="F138" s="131"/>
    </row>
    <row r="139" spans="1:6" ht="15">
      <c r="A139" s="3"/>
      <c r="B139" s="23"/>
      <c r="C139" s="132"/>
      <c r="D139" s="133"/>
      <c r="E139" s="135"/>
      <c r="F139" s="134"/>
    </row>
    <row r="140" spans="1:6" ht="15">
      <c r="A140" s="3"/>
      <c r="B140" s="18" t="s">
        <v>116</v>
      </c>
      <c r="C140" s="132"/>
      <c r="D140" s="133"/>
      <c r="E140" s="135"/>
      <c r="F140" s="134">
        <f>SUM(F123:F138)</f>
        <v>0</v>
      </c>
    </row>
    <row r="141" spans="1:6" ht="15">
      <c r="A141" s="3"/>
      <c r="B141" s="12"/>
      <c r="C141" s="132"/>
      <c r="D141" s="133"/>
      <c r="E141" s="135"/>
      <c r="F141" s="134"/>
    </row>
    <row r="142" spans="1:6" ht="15">
      <c r="A142" s="19" t="s">
        <v>8</v>
      </c>
      <c r="B142" s="20" t="s">
        <v>117</v>
      </c>
      <c r="C142" s="123"/>
      <c r="D142" s="124"/>
      <c r="E142" s="148"/>
      <c r="F142" s="125"/>
    </row>
    <row r="143" spans="1:6" ht="15">
      <c r="A143" s="5"/>
      <c r="B143" s="6"/>
      <c r="C143" s="122"/>
      <c r="D143" s="106"/>
      <c r="E143" s="114"/>
      <c r="F143" s="115"/>
    </row>
    <row r="144" spans="1:6" ht="15">
      <c r="A144" s="9" t="s">
        <v>16</v>
      </c>
      <c r="B144" s="10" t="s">
        <v>17</v>
      </c>
      <c r="C144" s="108" t="s">
        <v>18</v>
      </c>
      <c r="D144" s="109" t="s">
        <v>19</v>
      </c>
      <c r="E144" s="149"/>
      <c r="F144" s="110" t="s">
        <v>20</v>
      </c>
    </row>
    <row r="145" spans="1:6" ht="15">
      <c r="A145" s="8"/>
      <c r="B145" s="21"/>
      <c r="C145" s="136"/>
      <c r="D145" s="137"/>
      <c r="E145" s="150"/>
      <c r="F145" s="128"/>
    </row>
    <row r="146" spans="1:6" ht="30">
      <c r="A146" s="3">
        <v>1</v>
      </c>
      <c r="B146" s="12" t="s">
        <v>74</v>
      </c>
      <c r="C146" s="132" t="s">
        <v>23</v>
      </c>
      <c r="D146" s="133">
        <v>1</v>
      </c>
      <c r="E146" s="135"/>
      <c r="F146" s="115">
        <f aca="true" t="shared" si="4" ref="F146:F175">$D146*E146</f>
        <v>0</v>
      </c>
    </row>
    <row r="147" spans="1:6" ht="15">
      <c r="A147" s="8"/>
      <c r="B147" s="21"/>
      <c r="C147" s="136"/>
      <c r="D147" s="137"/>
      <c r="E147" s="150"/>
      <c r="F147" s="115">
        <f t="shared" si="4"/>
        <v>0</v>
      </c>
    </row>
    <row r="148" spans="1:6" ht="45">
      <c r="A148" s="3">
        <v>2</v>
      </c>
      <c r="B148" s="12" t="s">
        <v>75</v>
      </c>
      <c r="C148" s="132" t="s">
        <v>25</v>
      </c>
      <c r="D148" s="133">
        <v>21.38</v>
      </c>
      <c r="E148" s="135"/>
      <c r="F148" s="115">
        <f t="shared" si="4"/>
        <v>0</v>
      </c>
    </row>
    <row r="149" spans="1:6" ht="15">
      <c r="A149" s="3"/>
      <c r="B149" s="12"/>
      <c r="C149" s="132"/>
      <c r="D149" s="133"/>
      <c r="E149" s="135"/>
      <c r="F149" s="115">
        <f t="shared" si="4"/>
        <v>0</v>
      </c>
    </row>
    <row r="150" spans="1:6" ht="150">
      <c r="A150" s="3">
        <v>3</v>
      </c>
      <c r="B150" s="12" t="s">
        <v>76</v>
      </c>
      <c r="C150" s="132" t="s">
        <v>25</v>
      </c>
      <c r="D150" s="133">
        <v>21.38</v>
      </c>
      <c r="E150" s="135"/>
      <c r="F150" s="115">
        <f t="shared" si="4"/>
        <v>0</v>
      </c>
    </row>
    <row r="151" spans="1:6" ht="15">
      <c r="A151" s="3"/>
      <c r="B151" s="12"/>
      <c r="C151" s="132"/>
      <c r="D151" s="133"/>
      <c r="E151" s="135"/>
      <c r="F151" s="115">
        <f t="shared" si="4"/>
        <v>0</v>
      </c>
    </row>
    <row r="152" spans="1:6" ht="75">
      <c r="A152" s="3">
        <v>4</v>
      </c>
      <c r="B152" s="12" t="s">
        <v>77</v>
      </c>
      <c r="C152" s="132" t="s">
        <v>25</v>
      </c>
      <c r="D152" s="133">
        <v>21.38</v>
      </c>
      <c r="E152" s="135"/>
      <c r="F152" s="115">
        <f t="shared" si="4"/>
        <v>0</v>
      </c>
    </row>
    <row r="153" spans="1:6" ht="15">
      <c r="A153" s="8"/>
      <c r="B153" s="21"/>
      <c r="C153" s="136"/>
      <c r="D153" s="137"/>
      <c r="E153" s="150"/>
      <c r="F153" s="115">
        <f t="shared" si="4"/>
        <v>0</v>
      </c>
    </row>
    <row r="154" spans="1:6" ht="75">
      <c r="A154" s="3">
        <v>5</v>
      </c>
      <c r="B154" s="12" t="s">
        <v>78</v>
      </c>
      <c r="C154" s="132" t="s">
        <v>25</v>
      </c>
      <c r="D154" s="133">
        <v>16</v>
      </c>
      <c r="E154" s="135"/>
      <c r="F154" s="115">
        <f t="shared" si="4"/>
        <v>0</v>
      </c>
    </row>
    <row r="155" spans="1:6" ht="15">
      <c r="A155" s="3"/>
      <c r="B155" s="12"/>
      <c r="C155" s="132"/>
      <c r="D155" s="133"/>
      <c r="E155" s="135"/>
      <c r="F155" s="115">
        <f t="shared" si="4"/>
        <v>0</v>
      </c>
    </row>
    <row r="156" spans="1:6" ht="30">
      <c r="A156" s="3">
        <v>6</v>
      </c>
      <c r="B156" s="12" t="s">
        <v>79</v>
      </c>
      <c r="C156" s="132" t="s">
        <v>25</v>
      </c>
      <c r="D156" s="133">
        <v>25.6</v>
      </c>
      <c r="E156" s="135"/>
      <c r="F156" s="115">
        <f t="shared" si="4"/>
        <v>0</v>
      </c>
    </row>
    <row r="157" spans="1:6" ht="15">
      <c r="A157" s="3"/>
      <c r="B157" s="12"/>
      <c r="C157" s="132"/>
      <c r="D157" s="133"/>
      <c r="E157" s="135"/>
      <c r="F157" s="115">
        <f t="shared" si="4"/>
        <v>0</v>
      </c>
    </row>
    <row r="158" spans="1:6" ht="30">
      <c r="A158" s="3">
        <v>7</v>
      </c>
      <c r="B158" s="12" t="s">
        <v>80</v>
      </c>
      <c r="C158" s="132" t="s">
        <v>28</v>
      </c>
      <c r="D158" s="133">
        <v>13.2</v>
      </c>
      <c r="E158" s="135"/>
      <c r="F158" s="115">
        <f t="shared" si="4"/>
        <v>0</v>
      </c>
    </row>
    <row r="159" spans="1:6" ht="15">
      <c r="A159" s="3"/>
      <c r="B159" s="12"/>
      <c r="C159" s="132"/>
      <c r="D159" s="133"/>
      <c r="E159" s="135"/>
      <c r="F159" s="115">
        <f t="shared" si="4"/>
        <v>0</v>
      </c>
    </row>
    <row r="160" spans="1:6" ht="75">
      <c r="A160" s="3">
        <v>8</v>
      </c>
      <c r="B160" s="12" t="s">
        <v>81</v>
      </c>
      <c r="C160" s="132" t="s">
        <v>25</v>
      </c>
      <c r="D160" s="133">
        <v>26.4</v>
      </c>
      <c r="E160" s="135"/>
      <c r="F160" s="115">
        <f t="shared" si="4"/>
        <v>0</v>
      </c>
    </row>
    <row r="161" spans="1:6" ht="15">
      <c r="A161" s="3"/>
      <c r="B161" s="12"/>
      <c r="C161" s="132"/>
      <c r="D161" s="133"/>
      <c r="E161" s="135"/>
      <c r="F161" s="115">
        <f t="shared" si="4"/>
        <v>0</v>
      </c>
    </row>
    <row r="162" spans="1:6" ht="30">
      <c r="A162" s="3">
        <v>9</v>
      </c>
      <c r="B162" s="12" t="s">
        <v>82</v>
      </c>
      <c r="C162" s="132"/>
      <c r="D162" s="133"/>
      <c r="E162" s="135"/>
      <c r="F162" s="115">
        <f t="shared" si="4"/>
        <v>0</v>
      </c>
    </row>
    <row r="163" spans="1:6" ht="15">
      <c r="A163" s="3"/>
      <c r="B163" s="12" t="s">
        <v>83</v>
      </c>
      <c r="C163" s="132"/>
      <c r="D163" s="133"/>
      <c r="E163" s="135"/>
      <c r="F163" s="115">
        <f t="shared" si="4"/>
        <v>0</v>
      </c>
    </row>
    <row r="164" spans="1:6" ht="30">
      <c r="A164" s="3"/>
      <c r="B164" s="12" t="s">
        <v>84</v>
      </c>
      <c r="C164" s="132" t="s">
        <v>25</v>
      </c>
      <c r="D164" s="133">
        <v>21.83</v>
      </c>
      <c r="E164" s="135"/>
      <c r="F164" s="115">
        <f t="shared" si="4"/>
        <v>0</v>
      </c>
    </row>
    <row r="165" spans="1:6" ht="15">
      <c r="A165" s="3"/>
      <c r="B165" s="12"/>
      <c r="C165" s="132"/>
      <c r="D165" s="133"/>
      <c r="E165" s="135"/>
      <c r="F165" s="115">
        <f t="shared" si="4"/>
        <v>0</v>
      </c>
    </row>
    <row r="166" spans="1:6" ht="45">
      <c r="A166" s="3">
        <v>10</v>
      </c>
      <c r="B166" s="12" t="s">
        <v>85</v>
      </c>
      <c r="C166" s="132"/>
      <c r="D166" s="133"/>
      <c r="E166" s="135"/>
      <c r="F166" s="115">
        <f t="shared" si="4"/>
        <v>0</v>
      </c>
    </row>
    <row r="167" spans="1:6" ht="15">
      <c r="A167" s="3"/>
      <c r="B167" s="12" t="s">
        <v>86</v>
      </c>
      <c r="C167" s="132"/>
      <c r="D167" s="133"/>
      <c r="E167" s="135"/>
      <c r="F167" s="115">
        <f t="shared" si="4"/>
        <v>0</v>
      </c>
    </row>
    <row r="168" spans="1:6" ht="15">
      <c r="A168" s="3"/>
      <c r="B168" s="12" t="s">
        <v>83</v>
      </c>
      <c r="C168" s="132"/>
      <c r="D168" s="133"/>
      <c r="E168" s="135"/>
      <c r="F168" s="115">
        <f t="shared" si="4"/>
        <v>0</v>
      </c>
    </row>
    <row r="169" spans="1:6" ht="30">
      <c r="A169" s="3"/>
      <c r="B169" s="12" t="s">
        <v>84</v>
      </c>
      <c r="C169" s="132" t="s">
        <v>28</v>
      </c>
      <c r="D169" s="133">
        <v>23</v>
      </c>
      <c r="E169" s="135"/>
      <c r="F169" s="115">
        <f t="shared" si="4"/>
        <v>0</v>
      </c>
    </row>
    <row r="170" spans="1:6" ht="15">
      <c r="A170" s="3"/>
      <c r="B170" s="12"/>
      <c r="C170" s="132"/>
      <c r="D170" s="133"/>
      <c r="E170" s="135"/>
      <c r="F170" s="115">
        <f t="shared" si="4"/>
        <v>0</v>
      </c>
    </row>
    <row r="171" spans="1:6" ht="45">
      <c r="A171" s="3">
        <v>11</v>
      </c>
      <c r="B171" s="12" t="s">
        <v>87</v>
      </c>
      <c r="C171" s="132" t="s">
        <v>23</v>
      </c>
      <c r="D171" s="133">
        <v>2</v>
      </c>
      <c r="E171" s="135"/>
      <c r="F171" s="115">
        <f t="shared" si="4"/>
        <v>0</v>
      </c>
    </row>
    <row r="172" spans="1:6" ht="15">
      <c r="A172" s="3"/>
      <c r="B172" s="12"/>
      <c r="C172" s="132"/>
      <c r="D172" s="133"/>
      <c r="E172" s="135"/>
      <c r="F172" s="115">
        <f t="shared" si="4"/>
        <v>0</v>
      </c>
    </row>
    <row r="173" spans="1:6" ht="90">
      <c r="A173" s="3">
        <v>12</v>
      </c>
      <c r="B173" s="12" t="s">
        <v>88</v>
      </c>
      <c r="C173" s="132" t="s">
        <v>28</v>
      </c>
      <c r="D173" s="133">
        <v>11.5</v>
      </c>
      <c r="E173" s="135"/>
      <c r="F173" s="115">
        <f t="shared" si="4"/>
        <v>0</v>
      </c>
    </row>
    <row r="174" spans="1:6" ht="15">
      <c r="A174" s="3"/>
      <c r="B174" s="12"/>
      <c r="C174" s="132"/>
      <c r="D174" s="133"/>
      <c r="E174" s="135"/>
      <c r="F174" s="115">
        <f t="shared" si="4"/>
        <v>0</v>
      </c>
    </row>
    <row r="175" spans="1:6" ht="60">
      <c r="A175" s="3">
        <v>13</v>
      </c>
      <c r="B175" s="12" t="s">
        <v>89</v>
      </c>
      <c r="C175" s="132" t="s">
        <v>25</v>
      </c>
      <c r="D175" s="138">
        <v>24.089999999999996</v>
      </c>
      <c r="E175" s="135"/>
      <c r="F175" s="115">
        <f t="shared" si="4"/>
        <v>0</v>
      </c>
    </row>
    <row r="176" spans="1:6" ht="15">
      <c r="A176" s="3"/>
      <c r="B176" s="22"/>
      <c r="C176" s="129"/>
      <c r="D176" s="130"/>
      <c r="E176" s="139"/>
      <c r="F176" s="131"/>
    </row>
    <row r="177" spans="1:6" ht="15">
      <c r="A177" s="3"/>
      <c r="B177" s="23"/>
      <c r="C177" s="132"/>
      <c r="D177" s="133"/>
      <c r="E177" s="135"/>
      <c r="F177" s="134"/>
    </row>
    <row r="178" spans="1:6" ht="15">
      <c r="A178" s="3"/>
      <c r="B178" s="18" t="s">
        <v>118</v>
      </c>
      <c r="C178" s="132"/>
      <c r="D178" s="133"/>
      <c r="E178" s="135"/>
      <c r="F178" s="134">
        <f>SUM(F145:F176)</f>
        <v>0</v>
      </c>
    </row>
    <row r="179" spans="1:6" ht="15">
      <c r="A179" s="3"/>
      <c r="B179" s="18"/>
      <c r="C179" s="132"/>
      <c r="D179" s="133"/>
      <c r="E179" s="135"/>
      <c r="F179" s="134"/>
    </row>
    <row r="180" spans="1:6" ht="15">
      <c r="A180" s="19" t="s">
        <v>9</v>
      </c>
      <c r="B180" s="20" t="s">
        <v>119</v>
      </c>
      <c r="C180" s="123"/>
      <c r="D180" s="124"/>
      <c r="E180" s="148"/>
      <c r="F180" s="125"/>
    </row>
    <row r="181" spans="1:6" ht="15">
      <c r="A181" s="5"/>
      <c r="B181" s="6"/>
      <c r="C181" s="122"/>
      <c r="D181" s="106"/>
      <c r="E181" s="114"/>
      <c r="F181" s="115"/>
    </row>
    <row r="182" spans="1:6" ht="15">
      <c r="A182" s="9" t="s">
        <v>16</v>
      </c>
      <c r="B182" s="10" t="s">
        <v>17</v>
      </c>
      <c r="C182" s="108" t="s">
        <v>18</v>
      </c>
      <c r="D182" s="109" t="s">
        <v>19</v>
      </c>
      <c r="E182" s="149"/>
      <c r="F182" s="110" t="s">
        <v>20</v>
      </c>
    </row>
    <row r="183" spans="1:6" ht="15">
      <c r="A183" s="3"/>
      <c r="B183" s="18"/>
      <c r="C183" s="132"/>
      <c r="D183" s="133"/>
      <c r="E183" s="135"/>
      <c r="F183" s="134"/>
    </row>
    <row r="184" spans="1:6" ht="30">
      <c r="A184" s="3">
        <v>1</v>
      </c>
      <c r="B184" s="12" t="s">
        <v>90</v>
      </c>
      <c r="C184" s="132" t="s">
        <v>25</v>
      </c>
      <c r="D184" s="133">
        <v>459.5</v>
      </c>
      <c r="E184" s="135"/>
      <c r="F184" s="115">
        <f aca="true" t="shared" si="5" ref="F184:F192">$D184*E184</f>
        <v>0</v>
      </c>
    </row>
    <row r="185" spans="1:6" ht="15">
      <c r="A185" s="3"/>
      <c r="B185" s="12"/>
      <c r="C185" s="132"/>
      <c r="D185" s="133"/>
      <c r="E185" s="135"/>
      <c r="F185" s="115">
        <f t="shared" si="5"/>
        <v>0</v>
      </c>
    </row>
    <row r="186" spans="1:6" ht="15">
      <c r="A186" s="3">
        <v>2</v>
      </c>
      <c r="B186" s="12" t="s">
        <v>174</v>
      </c>
      <c r="C186" s="132" t="s">
        <v>28</v>
      </c>
      <c r="D186" s="133">
        <v>131.1</v>
      </c>
      <c r="E186" s="135"/>
      <c r="F186" s="115">
        <f t="shared" si="5"/>
        <v>0</v>
      </c>
    </row>
    <row r="187" spans="1:6" ht="15">
      <c r="A187" s="3"/>
      <c r="B187" s="12"/>
      <c r="C187" s="132"/>
      <c r="D187" s="133"/>
      <c r="E187" s="135"/>
      <c r="F187" s="115">
        <f t="shared" si="5"/>
        <v>0</v>
      </c>
    </row>
    <row r="188" spans="1:6" ht="75">
      <c r="A188" s="3">
        <v>3</v>
      </c>
      <c r="B188" s="12" t="s">
        <v>176</v>
      </c>
      <c r="C188" s="132" t="s">
        <v>175</v>
      </c>
      <c r="D188" s="133">
        <v>1</v>
      </c>
      <c r="E188" s="135"/>
      <c r="F188" s="115">
        <f t="shared" si="5"/>
        <v>0</v>
      </c>
    </row>
    <row r="189" spans="1:6" ht="15">
      <c r="A189" s="3"/>
      <c r="B189" s="18"/>
      <c r="C189" s="132"/>
      <c r="D189" s="133"/>
      <c r="E189" s="135"/>
      <c r="F189" s="115">
        <f t="shared" si="5"/>
        <v>0</v>
      </c>
    </row>
    <row r="190" spans="1:6" ht="165">
      <c r="A190" s="3">
        <v>4</v>
      </c>
      <c r="B190" s="12" t="s">
        <v>91</v>
      </c>
      <c r="C190" s="132" t="s">
        <v>25</v>
      </c>
      <c r="D190" s="133">
        <v>474.6</v>
      </c>
      <c r="E190" s="135"/>
      <c r="F190" s="115">
        <f t="shared" si="5"/>
        <v>0</v>
      </c>
    </row>
    <row r="191" spans="1:6" ht="15">
      <c r="A191" s="3"/>
      <c r="B191" s="18"/>
      <c r="C191" s="132"/>
      <c r="D191" s="133"/>
      <c r="E191" s="135"/>
      <c r="F191" s="115">
        <f t="shared" si="5"/>
        <v>0</v>
      </c>
    </row>
    <row r="192" spans="1:6" ht="45">
      <c r="A192" s="3">
        <v>5</v>
      </c>
      <c r="B192" s="12" t="s">
        <v>92</v>
      </c>
      <c r="C192" s="132" t="s">
        <v>28</v>
      </c>
      <c r="D192" s="133">
        <v>131.1</v>
      </c>
      <c r="E192" s="135"/>
      <c r="F192" s="115">
        <f t="shared" si="5"/>
        <v>0</v>
      </c>
    </row>
    <row r="193" spans="1:6" ht="15">
      <c r="A193" s="3"/>
      <c r="B193" s="22"/>
      <c r="C193" s="129"/>
      <c r="D193" s="130"/>
      <c r="E193" s="139"/>
      <c r="F193" s="131"/>
    </row>
    <row r="194" spans="1:6" ht="15">
      <c r="A194" s="3"/>
      <c r="B194" s="23"/>
      <c r="C194" s="132"/>
      <c r="D194" s="133"/>
      <c r="E194" s="135"/>
      <c r="F194" s="134"/>
    </row>
    <row r="195" spans="1:6" ht="15">
      <c r="A195" s="3"/>
      <c r="B195" s="18" t="s">
        <v>120</v>
      </c>
      <c r="C195" s="132"/>
      <c r="D195" s="133"/>
      <c r="E195" s="135"/>
      <c r="F195" s="134">
        <f>SUM(F183:F193)</f>
        <v>0</v>
      </c>
    </row>
    <row r="196" spans="1:6" ht="15">
      <c r="A196" s="3"/>
      <c r="B196" s="18"/>
      <c r="C196" s="132"/>
      <c r="D196" s="133"/>
      <c r="E196" s="135"/>
      <c r="F196" s="134"/>
    </row>
    <row r="197" spans="1:6" ht="15">
      <c r="A197" s="3"/>
      <c r="B197" s="18"/>
      <c r="C197" s="132"/>
      <c r="D197" s="133"/>
      <c r="E197" s="135"/>
      <c r="F197" s="134"/>
    </row>
    <row r="198" spans="1:6" ht="15">
      <c r="A198" s="8" t="s">
        <v>10</v>
      </c>
      <c r="B198" s="25" t="s">
        <v>122</v>
      </c>
      <c r="C198" s="132"/>
      <c r="D198" s="133"/>
      <c r="E198" s="135"/>
      <c r="F198" s="134"/>
    </row>
    <row r="199" spans="1:6" ht="15">
      <c r="A199" s="8"/>
      <c r="B199" s="25"/>
      <c r="C199" s="132"/>
      <c r="D199" s="133"/>
      <c r="E199" s="135"/>
      <c r="F199" s="134"/>
    </row>
    <row r="200" spans="1:6" ht="15">
      <c r="A200" s="9" t="s">
        <v>16</v>
      </c>
      <c r="B200" s="10" t="s">
        <v>17</v>
      </c>
      <c r="C200" s="108" t="s">
        <v>18</v>
      </c>
      <c r="D200" s="109" t="s">
        <v>19</v>
      </c>
      <c r="E200" s="149"/>
      <c r="F200" s="110" t="s">
        <v>20</v>
      </c>
    </row>
    <row r="201" spans="1:6" ht="15">
      <c r="A201" s="8"/>
      <c r="B201" s="21"/>
      <c r="C201" s="136"/>
      <c r="D201" s="137"/>
      <c r="E201" s="150"/>
      <c r="F201" s="128"/>
    </row>
    <row r="202" spans="1:6" ht="15">
      <c r="A202" s="3">
        <v>1</v>
      </c>
      <c r="B202" s="12" t="s">
        <v>179</v>
      </c>
      <c r="C202" s="132" t="s">
        <v>28</v>
      </c>
      <c r="D202" s="133">
        <v>35</v>
      </c>
      <c r="E202" s="135"/>
      <c r="F202" s="115">
        <f aca="true" t="shared" si="6" ref="F202:F229">$D202*E202</f>
        <v>0</v>
      </c>
    </row>
    <row r="203" spans="1:6" ht="15">
      <c r="A203" s="3"/>
      <c r="B203" s="12"/>
      <c r="C203" s="132"/>
      <c r="D203" s="133"/>
      <c r="E203" s="135"/>
      <c r="F203" s="115">
        <f t="shared" si="6"/>
        <v>0</v>
      </c>
    </row>
    <row r="204" spans="1:6" ht="45">
      <c r="A204" s="3">
        <v>2</v>
      </c>
      <c r="B204" s="12" t="s">
        <v>93</v>
      </c>
      <c r="C204" s="132" t="s">
        <v>25</v>
      </c>
      <c r="D204" s="133">
        <v>26</v>
      </c>
      <c r="E204" s="135"/>
      <c r="F204" s="115">
        <f t="shared" si="6"/>
        <v>0</v>
      </c>
    </row>
    <row r="205" spans="1:6" ht="15">
      <c r="A205" s="3"/>
      <c r="B205" s="12"/>
      <c r="C205" s="132"/>
      <c r="D205" s="133"/>
      <c r="E205" s="135"/>
      <c r="F205" s="115">
        <f t="shared" si="6"/>
        <v>0</v>
      </c>
    </row>
    <row r="206" spans="1:6" ht="30">
      <c r="A206" s="3">
        <v>3</v>
      </c>
      <c r="B206" s="12" t="s">
        <v>94</v>
      </c>
      <c r="C206" s="132" t="s">
        <v>95</v>
      </c>
      <c r="D206" s="133">
        <v>31.2</v>
      </c>
      <c r="E206" s="135"/>
      <c r="F206" s="115">
        <f t="shared" si="6"/>
        <v>0</v>
      </c>
    </row>
    <row r="207" spans="1:6" ht="15">
      <c r="A207" s="3"/>
      <c r="B207" s="12"/>
      <c r="C207" s="132"/>
      <c r="D207" s="133"/>
      <c r="E207" s="135"/>
      <c r="F207" s="115">
        <f t="shared" si="6"/>
        <v>0</v>
      </c>
    </row>
    <row r="208" spans="1:6" ht="45">
      <c r="A208" s="3">
        <v>4</v>
      </c>
      <c r="B208" s="12" t="s">
        <v>96</v>
      </c>
      <c r="C208" s="132" t="s">
        <v>95</v>
      </c>
      <c r="D208" s="133">
        <v>49.15</v>
      </c>
      <c r="E208" s="135"/>
      <c r="F208" s="115">
        <f t="shared" si="6"/>
        <v>0</v>
      </c>
    </row>
    <row r="209" spans="1:6" ht="15">
      <c r="A209" s="3"/>
      <c r="B209" s="12"/>
      <c r="C209" s="132"/>
      <c r="D209" s="133"/>
      <c r="E209" s="135"/>
      <c r="F209" s="115">
        <f t="shared" si="6"/>
        <v>0</v>
      </c>
    </row>
    <row r="210" spans="1:6" ht="30">
      <c r="A210" s="3">
        <v>5</v>
      </c>
      <c r="B210" s="12" t="s">
        <v>97</v>
      </c>
      <c r="C210" s="132" t="s">
        <v>98</v>
      </c>
      <c r="D210" s="133">
        <v>1</v>
      </c>
      <c r="E210" s="135"/>
      <c r="F210" s="115">
        <f t="shared" si="6"/>
        <v>0</v>
      </c>
    </row>
    <row r="211" spans="1:6" ht="15">
      <c r="A211" s="3"/>
      <c r="B211" s="12"/>
      <c r="C211" s="132"/>
      <c r="D211" s="133"/>
      <c r="E211" s="135"/>
      <c r="F211" s="115">
        <f t="shared" si="6"/>
        <v>0</v>
      </c>
    </row>
    <row r="212" spans="1:6" ht="45">
      <c r="A212" s="3">
        <v>6</v>
      </c>
      <c r="B212" s="12" t="s">
        <v>99</v>
      </c>
      <c r="C212" s="132" t="s">
        <v>98</v>
      </c>
      <c r="D212" s="133">
        <v>57</v>
      </c>
      <c r="E212" s="135"/>
      <c r="F212" s="115">
        <f t="shared" si="6"/>
        <v>0</v>
      </c>
    </row>
    <row r="213" spans="1:6" ht="15">
      <c r="A213" s="3"/>
      <c r="B213" s="12"/>
      <c r="C213" s="132"/>
      <c r="D213" s="133"/>
      <c r="E213" s="135"/>
      <c r="F213" s="115">
        <f t="shared" si="6"/>
        <v>0</v>
      </c>
    </row>
    <row r="214" spans="1:6" ht="30">
      <c r="A214" s="3">
        <v>7</v>
      </c>
      <c r="B214" s="12" t="s">
        <v>178</v>
      </c>
      <c r="C214" s="132" t="s">
        <v>98</v>
      </c>
      <c r="D214" s="133">
        <v>3</v>
      </c>
      <c r="E214" s="135"/>
      <c r="F214" s="115">
        <f t="shared" si="6"/>
        <v>0</v>
      </c>
    </row>
    <row r="215" spans="1:6" ht="15">
      <c r="A215" s="3"/>
      <c r="B215" s="12"/>
      <c r="C215" s="132"/>
      <c r="D215" s="133"/>
      <c r="E215" s="135"/>
      <c r="F215" s="115">
        <f t="shared" si="6"/>
        <v>0</v>
      </c>
    </row>
    <row r="216" spans="1:6" ht="30">
      <c r="A216" s="3">
        <v>8</v>
      </c>
      <c r="B216" s="12" t="s">
        <v>100</v>
      </c>
      <c r="C216" s="132" t="s">
        <v>25</v>
      </c>
      <c r="D216" s="133">
        <v>24</v>
      </c>
      <c r="E216" s="135"/>
      <c r="F216" s="115">
        <f t="shared" si="6"/>
        <v>0</v>
      </c>
    </row>
    <row r="217" spans="1:6" ht="15">
      <c r="A217" s="3"/>
      <c r="B217" s="12"/>
      <c r="C217" s="132"/>
      <c r="D217" s="133"/>
      <c r="E217" s="135"/>
      <c r="F217" s="115">
        <f t="shared" si="6"/>
        <v>0</v>
      </c>
    </row>
    <row r="218" spans="1:6" ht="30">
      <c r="A218" s="3">
        <v>9</v>
      </c>
      <c r="B218" s="12" t="s">
        <v>101</v>
      </c>
      <c r="C218" s="132" t="s">
        <v>95</v>
      </c>
      <c r="D218" s="133">
        <v>25.2</v>
      </c>
      <c r="E218" s="135"/>
      <c r="F218" s="115">
        <f t="shared" si="6"/>
        <v>0</v>
      </c>
    </row>
    <row r="219" spans="1:6" ht="15">
      <c r="A219" s="3"/>
      <c r="B219" s="12"/>
      <c r="C219" s="132"/>
      <c r="D219" s="133"/>
      <c r="E219" s="135"/>
      <c r="F219" s="115">
        <f t="shared" si="6"/>
        <v>0</v>
      </c>
    </row>
    <row r="220" spans="1:6" ht="30">
      <c r="A220" s="3">
        <v>10</v>
      </c>
      <c r="B220" s="12" t="s">
        <v>102</v>
      </c>
      <c r="C220" s="132" t="s">
        <v>98</v>
      </c>
      <c r="D220" s="133">
        <v>10</v>
      </c>
      <c r="E220" s="135"/>
      <c r="F220" s="115">
        <f t="shared" si="6"/>
        <v>0</v>
      </c>
    </row>
    <row r="221" spans="1:6" ht="15">
      <c r="A221" s="3"/>
      <c r="B221" s="12"/>
      <c r="C221" s="132"/>
      <c r="D221" s="133"/>
      <c r="E221" s="135"/>
      <c r="F221" s="115">
        <f t="shared" si="6"/>
        <v>0</v>
      </c>
    </row>
    <row r="222" spans="1:6" ht="45">
      <c r="A222" s="3">
        <v>11</v>
      </c>
      <c r="B222" s="12" t="s">
        <v>103</v>
      </c>
      <c r="C222" s="132" t="s">
        <v>95</v>
      </c>
      <c r="D222" s="133">
        <v>21.6</v>
      </c>
      <c r="E222" s="135"/>
      <c r="F222" s="115">
        <f t="shared" si="6"/>
        <v>0</v>
      </c>
    </row>
    <row r="223" spans="1:6" ht="15">
      <c r="A223" s="3"/>
      <c r="B223" s="12"/>
      <c r="C223" s="132"/>
      <c r="D223" s="133"/>
      <c r="E223" s="135"/>
      <c r="F223" s="115">
        <f t="shared" si="6"/>
        <v>0</v>
      </c>
    </row>
    <row r="224" spans="1:6" ht="30">
      <c r="A224" s="3">
        <v>13</v>
      </c>
      <c r="B224" s="12" t="s">
        <v>104</v>
      </c>
      <c r="C224" s="132" t="s">
        <v>95</v>
      </c>
      <c r="D224" s="133">
        <v>10.8</v>
      </c>
      <c r="E224" s="135"/>
      <c r="F224" s="115">
        <f t="shared" si="6"/>
        <v>0</v>
      </c>
    </row>
    <row r="225" spans="1:6" ht="15">
      <c r="A225" s="3"/>
      <c r="B225" s="12"/>
      <c r="C225" s="132"/>
      <c r="D225" s="133"/>
      <c r="E225" s="135"/>
      <c r="F225" s="115">
        <f t="shared" si="6"/>
        <v>0</v>
      </c>
    </row>
    <row r="226" spans="1:6" ht="75">
      <c r="A226" s="3">
        <v>14</v>
      </c>
      <c r="B226" s="12" t="s">
        <v>183</v>
      </c>
      <c r="C226" s="132" t="s">
        <v>23</v>
      </c>
      <c r="D226" s="133">
        <v>1</v>
      </c>
      <c r="E226" s="135"/>
      <c r="F226" s="115">
        <f t="shared" si="6"/>
        <v>0</v>
      </c>
    </row>
    <row r="227" spans="1:6" ht="15">
      <c r="A227" s="3"/>
      <c r="B227" s="12"/>
      <c r="C227" s="132"/>
      <c r="D227" s="133"/>
      <c r="E227" s="135"/>
      <c r="F227" s="115">
        <f t="shared" si="6"/>
        <v>0</v>
      </c>
    </row>
    <row r="228" spans="1:6" ht="30">
      <c r="A228" s="3">
        <v>15</v>
      </c>
      <c r="B228" s="12" t="s">
        <v>105</v>
      </c>
      <c r="C228" s="132"/>
      <c r="D228" s="133"/>
      <c r="E228" s="135"/>
      <c r="F228" s="115">
        <f t="shared" si="6"/>
        <v>0</v>
      </c>
    </row>
    <row r="229" spans="1:6" ht="15">
      <c r="A229" s="3"/>
      <c r="B229" s="12" t="s">
        <v>106</v>
      </c>
      <c r="C229" s="132" t="s">
        <v>107</v>
      </c>
      <c r="D229" s="133">
        <v>10</v>
      </c>
      <c r="E229" s="135"/>
      <c r="F229" s="115">
        <f t="shared" si="6"/>
        <v>0</v>
      </c>
    </row>
    <row r="230" spans="1:6" ht="15">
      <c r="A230" s="3"/>
      <c r="B230" s="4" t="s">
        <v>108</v>
      </c>
      <c r="C230" s="129" t="s">
        <v>109</v>
      </c>
      <c r="D230" s="130">
        <v>15</v>
      </c>
      <c r="E230" s="139"/>
      <c r="F230" s="121">
        <f>+E230*D230</f>
        <v>0</v>
      </c>
    </row>
    <row r="231" spans="1:6" ht="15">
      <c r="A231" s="3"/>
      <c r="B231" s="26"/>
      <c r="C231" s="132"/>
      <c r="D231" s="133"/>
      <c r="E231" s="134"/>
      <c r="F231" s="140"/>
    </row>
    <row r="232" spans="1:6" ht="15">
      <c r="A232" s="3"/>
      <c r="B232" s="18" t="s">
        <v>121</v>
      </c>
      <c r="C232" s="141"/>
      <c r="D232" s="142"/>
      <c r="E232" s="143"/>
      <c r="F232" s="125">
        <f>SUM(F202:F230)</f>
        <v>0</v>
      </c>
    </row>
  </sheetData>
  <sheetProtection password="CE22" sheet="1" selectLockedCells="1"/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0"/>
  <sheetViews>
    <sheetView showZeros="0" view="pageBreakPreview" zoomScale="85" zoomScaleSheetLayoutView="85" zoomScalePageLayoutView="0" workbookViewId="0" topLeftCell="A215">
      <selection activeCell="E228" sqref="E8:E228"/>
    </sheetView>
  </sheetViews>
  <sheetFormatPr defaultColWidth="9.140625" defaultRowHeight="15"/>
  <cols>
    <col min="1" max="1" width="6.140625" style="0" customWidth="1"/>
    <col min="2" max="2" width="46.00390625" style="0" customWidth="1"/>
    <col min="3" max="3" width="10.7109375" style="0" customWidth="1"/>
    <col min="4" max="4" width="7.57421875" style="0" customWidth="1"/>
    <col min="5" max="5" width="13.140625" style="0" customWidth="1"/>
    <col min="6" max="6" width="12.421875" style="0" customWidth="1"/>
  </cols>
  <sheetData>
    <row r="1" spans="1:6" ht="18.75">
      <c r="A1" s="1"/>
      <c r="B1" s="58" t="s">
        <v>181</v>
      </c>
      <c r="C1" s="102"/>
      <c r="D1" s="103"/>
      <c r="E1" s="104"/>
      <c r="F1" s="102"/>
    </row>
    <row r="2" spans="1:6" ht="15">
      <c r="A2" s="1"/>
      <c r="B2" s="2"/>
      <c r="C2" s="102"/>
      <c r="D2" s="103"/>
      <c r="E2" s="104"/>
      <c r="F2" s="102"/>
    </row>
    <row r="3" spans="1:6" ht="15">
      <c r="A3" s="8" t="s">
        <v>15</v>
      </c>
      <c r="B3" s="7" t="s">
        <v>110</v>
      </c>
      <c r="C3" s="105"/>
      <c r="D3" s="106"/>
      <c r="E3" s="107"/>
      <c r="F3" s="107"/>
    </row>
    <row r="4" spans="1:6" ht="15">
      <c r="A4" s="3"/>
      <c r="B4" s="7"/>
      <c r="C4" s="105"/>
      <c r="D4" s="106"/>
      <c r="E4" s="107"/>
      <c r="F4" s="107"/>
    </row>
    <row r="5" spans="1:6" ht="15">
      <c r="A5" s="9" t="s">
        <v>16</v>
      </c>
      <c r="B5" s="10" t="s">
        <v>17</v>
      </c>
      <c r="C5" s="108" t="s">
        <v>18</v>
      </c>
      <c r="D5" s="109" t="s">
        <v>19</v>
      </c>
      <c r="E5" s="110"/>
      <c r="F5" s="110" t="s">
        <v>20</v>
      </c>
    </row>
    <row r="6" spans="1:6" ht="15">
      <c r="A6" s="3"/>
      <c r="B6" s="7"/>
      <c r="C6" s="105"/>
      <c r="D6" s="106"/>
      <c r="E6" s="107"/>
      <c r="F6" s="107"/>
    </row>
    <row r="7" spans="1:6" ht="180">
      <c r="A7" s="11">
        <v>1</v>
      </c>
      <c r="B7" s="12" t="s">
        <v>21</v>
      </c>
      <c r="C7" s="111"/>
      <c r="D7" s="112"/>
      <c r="E7" s="146"/>
      <c r="F7" s="113"/>
    </row>
    <row r="8" spans="1:6" ht="45">
      <c r="A8" s="3"/>
      <c r="B8" s="12" t="s">
        <v>22</v>
      </c>
      <c r="C8" s="105" t="s">
        <v>23</v>
      </c>
      <c r="D8" s="106">
        <v>1</v>
      </c>
      <c r="E8" s="114"/>
      <c r="F8" s="115">
        <f aca="true" t="shared" si="0" ref="F8:F57">$D8*E8</f>
        <v>0</v>
      </c>
    </row>
    <row r="9" spans="1:6" ht="15">
      <c r="A9" s="13"/>
      <c r="B9" s="12"/>
      <c r="C9" s="105"/>
      <c r="D9" s="116"/>
      <c r="E9" s="114"/>
      <c r="F9" s="115">
        <f t="shared" si="0"/>
        <v>0</v>
      </c>
    </row>
    <row r="10" spans="1:6" ht="60">
      <c r="A10" s="3">
        <v>2</v>
      </c>
      <c r="B10" s="12" t="s">
        <v>24</v>
      </c>
      <c r="C10" s="105" t="s">
        <v>25</v>
      </c>
      <c r="D10" s="106">
        <v>1038.96</v>
      </c>
      <c r="E10" s="114"/>
      <c r="F10" s="115">
        <f t="shared" si="0"/>
        <v>0</v>
      </c>
    </row>
    <row r="11" spans="1:6" ht="15">
      <c r="A11" s="3"/>
      <c r="B11" s="12"/>
      <c r="C11" s="105"/>
      <c r="D11" s="106"/>
      <c r="E11" s="114"/>
      <c r="F11" s="115">
        <f t="shared" si="0"/>
        <v>0</v>
      </c>
    </row>
    <row r="12" spans="1:6" ht="45">
      <c r="A12" s="3" t="s">
        <v>26</v>
      </c>
      <c r="B12" s="12" t="s">
        <v>27</v>
      </c>
      <c r="C12" s="105" t="s">
        <v>28</v>
      </c>
      <c r="D12" s="106">
        <v>3.05</v>
      </c>
      <c r="E12" s="114"/>
      <c r="F12" s="115">
        <f t="shared" si="0"/>
        <v>0</v>
      </c>
    </row>
    <row r="13" spans="1:6" ht="15">
      <c r="A13" s="3"/>
      <c r="B13" s="12"/>
      <c r="C13" s="105"/>
      <c r="D13" s="106"/>
      <c r="E13" s="114"/>
      <c r="F13" s="115">
        <f t="shared" si="0"/>
        <v>0</v>
      </c>
    </row>
    <row r="14" spans="1:6" ht="45">
      <c r="A14" s="3">
        <v>3</v>
      </c>
      <c r="B14" s="12" t="s">
        <v>29</v>
      </c>
      <c r="C14" s="117" t="s">
        <v>28</v>
      </c>
      <c r="D14" s="106">
        <v>6.5</v>
      </c>
      <c r="E14" s="114"/>
      <c r="F14" s="115">
        <f t="shared" si="0"/>
        <v>0</v>
      </c>
    </row>
    <row r="15" spans="1:6" ht="15">
      <c r="A15" s="3"/>
      <c r="B15" s="12"/>
      <c r="C15" s="117"/>
      <c r="D15" s="106"/>
      <c r="E15" s="114"/>
      <c r="F15" s="115">
        <f t="shared" si="0"/>
        <v>0</v>
      </c>
    </row>
    <row r="16" spans="1:6" ht="45">
      <c r="A16" s="3">
        <v>4</v>
      </c>
      <c r="B16" s="12" t="s">
        <v>30</v>
      </c>
      <c r="C16" s="117" t="s">
        <v>25</v>
      </c>
      <c r="D16" s="106">
        <v>989.9398800000001</v>
      </c>
      <c r="E16" s="114"/>
      <c r="F16" s="115">
        <f t="shared" si="0"/>
        <v>0</v>
      </c>
    </row>
    <row r="17" spans="1:6" ht="15">
      <c r="A17" s="3"/>
      <c r="B17" s="12"/>
      <c r="C17" s="105"/>
      <c r="D17" s="106"/>
      <c r="E17" s="114"/>
      <c r="F17" s="115">
        <f t="shared" si="0"/>
        <v>0</v>
      </c>
    </row>
    <row r="18" spans="1:6" ht="60">
      <c r="A18" s="3">
        <v>6</v>
      </c>
      <c r="B18" s="12" t="s">
        <v>31</v>
      </c>
      <c r="C18" s="105" t="s">
        <v>25</v>
      </c>
      <c r="D18" s="106">
        <v>619.54</v>
      </c>
      <c r="E18" s="114"/>
      <c r="F18" s="115">
        <f t="shared" si="0"/>
        <v>0</v>
      </c>
    </row>
    <row r="19" spans="1:6" ht="15">
      <c r="A19" s="3"/>
      <c r="B19" s="12"/>
      <c r="C19" s="105"/>
      <c r="D19" s="106"/>
      <c r="E19" s="114"/>
      <c r="F19" s="115">
        <f t="shared" si="0"/>
        <v>0</v>
      </c>
    </row>
    <row r="20" spans="1:6" ht="45">
      <c r="A20" s="3">
        <v>7</v>
      </c>
      <c r="B20" s="12" t="s">
        <v>32</v>
      </c>
      <c r="C20" s="105" t="s">
        <v>25</v>
      </c>
      <c r="D20" s="106">
        <v>51.68</v>
      </c>
      <c r="E20" s="114"/>
      <c r="F20" s="115">
        <f t="shared" si="0"/>
        <v>0</v>
      </c>
    </row>
    <row r="21" spans="1:6" ht="15">
      <c r="A21" s="3"/>
      <c r="B21" s="12"/>
      <c r="C21" s="105"/>
      <c r="D21" s="106"/>
      <c r="E21" s="114"/>
      <c r="F21" s="115">
        <f t="shared" si="0"/>
        <v>0</v>
      </c>
    </row>
    <row r="22" spans="1:6" ht="75">
      <c r="A22" s="3">
        <v>8</v>
      </c>
      <c r="B22" s="12" t="s">
        <v>33</v>
      </c>
      <c r="C22" s="105" t="s">
        <v>25</v>
      </c>
      <c r="D22" s="106">
        <v>648.08</v>
      </c>
      <c r="E22" s="114"/>
      <c r="F22" s="115">
        <f t="shared" si="0"/>
        <v>0</v>
      </c>
    </row>
    <row r="23" spans="1:6" ht="15">
      <c r="A23" s="3"/>
      <c r="B23" s="12"/>
      <c r="C23" s="105"/>
      <c r="D23" s="106"/>
      <c r="E23" s="114"/>
      <c r="F23" s="115">
        <f t="shared" si="0"/>
        <v>0</v>
      </c>
    </row>
    <row r="24" spans="1:6" ht="45">
      <c r="A24" s="14">
        <v>9</v>
      </c>
      <c r="B24" s="12" t="s">
        <v>34</v>
      </c>
      <c r="C24" s="117" t="s">
        <v>28</v>
      </c>
      <c r="D24" s="106">
        <v>2168.39</v>
      </c>
      <c r="E24" s="114"/>
      <c r="F24" s="115">
        <f t="shared" si="0"/>
        <v>0</v>
      </c>
    </row>
    <row r="25" spans="1:6" ht="15">
      <c r="A25" s="3"/>
      <c r="B25" s="12"/>
      <c r="C25" s="105"/>
      <c r="D25" s="106"/>
      <c r="E25" s="114"/>
      <c r="F25" s="115">
        <f t="shared" si="0"/>
        <v>0</v>
      </c>
    </row>
    <row r="26" spans="1:6" ht="75">
      <c r="A26" s="3">
        <v>10</v>
      </c>
      <c r="B26" s="12" t="s">
        <v>35</v>
      </c>
      <c r="C26" s="117" t="s">
        <v>25</v>
      </c>
      <c r="D26" s="106">
        <v>648.08</v>
      </c>
      <c r="E26" s="114"/>
      <c r="F26" s="115">
        <f t="shared" si="0"/>
        <v>0</v>
      </c>
    </row>
    <row r="27" spans="1:6" ht="15">
      <c r="A27" s="3"/>
      <c r="B27" s="12"/>
      <c r="C27" s="117"/>
      <c r="D27" s="106"/>
      <c r="E27" s="114"/>
      <c r="F27" s="115">
        <f t="shared" si="0"/>
        <v>0</v>
      </c>
    </row>
    <row r="28" spans="1:6" ht="90">
      <c r="A28" s="14">
        <v>11</v>
      </c>
      <c r="B28" s="15" t="s">
        <v>169</v>
      </c>
      <c r="C28" s="118" t="s">
        <v>25</v>
      </c>
      <c r="D28" s="106">
        <v>648.08</v>
      </c>
      <c r="E28" s="114"/>
      <c r="F28" s="115">
        <f t="shared" si="0"/>
        <v>0</v>
      </c>
    </row>
    <row r="29" spans="1:6" ht="15">
      <c r="A29" s="14"/>
      <c r="B29" s="12"/>
      <c r="C29" s="118"/>
      <c r="D29" s="106"/>
      <c r="E29" s="114"/>
      <c r="F29" s="115">
        <f t="shared" si="0"/>
        <v>0</v>
      </c>
    </row>
    <row r="30" spans="1:6" ht="75">
      <c r="A30" s="14">
        <v>12</v>
      </c>
      <c r="B30" s="12" t="s">
        <v>36</v>
      </c>
      <c r="C30" s="118" t="s">
        <v>25</v>
      </c>
      <c r="D30" s="106">
        <v>713.49</v>
      </c>
      <c r="E30" s="114"/>
      <c r="F30" s="115">
        <f t="shared" si="0"/>
        <v>0</v>
      </c>
    </row>
    <row r="31" spans="1:6" ht="15">
      <c r="A31" s="14"/>
      <c r="B31" s="12"/>
      <c r="C31" s="118"/>
      <c r="D31" s="106"/>
      <c r="E31" s="114"/>
      <c r="F31" s="115">
        <f t="shared" si="0"/>
        <v>0</v>
      </c>
    </row>
    <row r="32" spans="1:6" ht="60">
      <c r="A32" s="14">
        <v>13</v>
      </c>
      <c r="B32" s="12" t="s">
        <v>37</v>
      </c>
      <c r="C32" s="118" t="s">
        <v>28</v>
      </c>
      <c r="D32" s="106">
        <v>2168.39</v>
      </c>
      <c r="E32" s="114"/>
      <c r="F32" s="115">
        <f t="shared" si="0"/>
        <v>0</v>
      </c>
    </row>
    <row r="33" spans="1:6" ht="15">
      <c r="A33" s="14"/>
      <c r="B33" s="12"/>
      <c r="C33" s="118"/>
      <c r="D33" s="106"/>
      <c r="E33" s="114"/>
      <c r="F33" s="115">
        <f t="shared" si="0"/>
        <v>0</v>
      </c>
    </row>
    <row r="34" spans="1:6" ht="60">
      <c r="A34" s="14">
        <v>14</v>
      </c>
      <c r="B34" s="12" t="s">
        <v>170</v>
      </c>
      <c r="C34" s="118" t="s">
        <v>28</v>
      </c>
      <c r="D34" s="106">
        <f>+D32*0.03</f>
        <v>65.0517</v>
      </c>
      <c r="E34" s="114"/>
      <c r="F34" s="115">
        <f t="shared" si="0"/>
        <v>0</v>
      </c>
    </row>
    <row r="35" spans="1:6" ht="15">
      <c r="A35" s="14"/>
      <c r="B35" s="12"/>
      <c r="C35" s="118"/>
      <c r="D35" s="106"/>
      <c r="E35" s="114"/>
      <c r="F35" s="115">
        <f t="shared" si="0"/>
        <v>0</v>
      </c>
    </row>
    <row r="36" spans="1:6" ht="75">
      <c r="A36" s="14">
        <v>15</v>
      </c>
      <c r="B36" s="12" t="s">
        <v>38</v>
      </c>
      <c r="C36" s="118" t="s">
        <v>28</v>
      </c>
      <c r="D36" s="106">
        <v>511.06</v>
      </c>
      <c r="E36" s="114"/>
      <c r="F36" s="115">
        <f t="shared" si="0"/>
        <v>0</v>
      </c>
    </row>
    <row r="37" spans="1:6" ht="15">
      <c r="A37" s="14"/>
      <c r="B37" s="12"/>
      <c r="C37" s="118"/>
      <c r="D37" s="106"/>
      <c r="E37" s="114"/>
      <c r="F37" s="115">
        <f t="shared" si="0"/>
        <v>0</v>
      </c>
    </row>
    <row r="38" spans="1:6" ht="90">
      <c r="A38" s="14">
        <v>16</v>
      </c>
      <c r="B38" s="12" t="s">
        <v>39</v>
      </c>
      <c r="C38" s="118" t="s">
        <v>28</v>
      </c>
      <c r="D38" s="106">
        <v>84.5</v>
      </c>
      <c r="E38" s="114"/>
      <c r="F38" s="115">
        <f t="shared" si="0"/>
        <v>0</v>
      </c>
    </row>
    <row r="39" spans="1:6" ht="15">
      <c r="A39" s="14"/>
      <c r="B39" s="12"/>
      <c r="C39" s="118"/>
      <c r="D39" s="106"/>
      <c r="E39" s="114"/>
      <c r="F39" s="115">
        <f t="shared" si="0"/>
        <v>0</v>
      </c>
    </row>
    <row r="40" spans="1:6" ht="60">
      <c r="A40" s="14">
        <v>17</v>
      </c>
      <c r="B40" s="12" t="s">
        <v>40</v>
      </c>
      <c r="C40" s="118" t="s">
        <v>28</v>
      </c>
      <c r="D40" s="106">
        <v>216.34</v>
      </c>
      <c r="E40" s="114"/>
      <c r="F40" s="115">
        <f t="shared" si="0"/>
        <v>0</v>
      </c>
    </row>
    <row r="41" spans="1:6" ht="15">
      <c r="A41" s="14"/>
      <c r="B41" s="12"/>
      <c r="C41" s="118"/>
      <c r="D41" s="106"/>
      <c r="E41" s="114"/>
      <c r="F41" s="115">
        <f t="shared" si="0"/>
        <v>0</v>
      </c>
    </row>
    <row r="42" spans="1:6" ht="75">
      <c r="A42" s="14">
        <v>18</v>
      </c>
      <c r="B42" s="12" t="s">
        <v>41</v>
      </c>
      <c r="C42" s="118" t="s">
        <v>28</v>
      </c>
      <c r="D42" s="106">
        <v>66</v>
      </c>
      <c r="E42" s="114"/>
      <c r="F42" s="115">
        <f t="shared" si="0"/>
        <v>0</v>
      </c>
    </row>
    <row r="43" spans="1:6" ht="15">
      <c r="A43" s="14"/>
      <c r="B43" s="12"/>
      <c r="C43" s="118"/>
      <c r="D43" s="106"/>
      <c r="E43" s="114"/>
      <c r="F43" s="115">
        <f t="shared" si="0"/>
        <v>0</v>
      </c>
    </row>
    <row r="44" spans="1:6" ht="45">
      <c r="A44" s="14">
        <v>19</v>
      </c>
      <c r="B44" s="12" t="s">
        <v>42</v>
      </c>
      <c r="C44" s="118" t="s">
        <v>28</v>
      </c>
      <c r="D44" s="106">
        <v>153.05</v>
      </c>
      <c r="E44" s="114"/>
      <c r="F44" s="115">
        <f t="shared" si="0"/>
        <v>0</v>
      </c>
    </row>
    <row r="45" spans="1:6" ht="15">
      <c r="A45" s="14"/>
      <c r="B45" s="12"/>
      <c r="C45" s="118"/>
      <c r="D45" s="106"/>
      <c r="E45" s="114"/>
      <c r="F45" s="115">
        <f t="shared" si="0"/>
        <v>0</v>
      </c>
    </row>
    <row r="46" spans="1:6" ht="45">
      <c r="A46" s="14" t="s">
        <v>43</v>
      </c>
      <c r="B46" s="12" t="s">
        <v>44</v>
      </c>
      <c r="C46" s="118" t="s">
        <v>28</v>
      </c>
      <c r="D46" s="106">
        <v>296.8</v>
      </c>
      <c r="E46" s="114"/>
      <c r="F46" s="115">
        <f t="shared" si="0"/>
        <v>0</v>
      </c>
    </row>
    <row r="47" spans="1:6" ht="15">
      <c r="A47" s="14"/>
      <c r="B47" s="12"/>
      <c r="C47" s="118"/>
      <c r="D47" s="106"/>
      <c r="E47" s="114"/>
      <c r="F47" s="115">
        <f t="shared" si="0"/>
        <v>0</v>
      </c>
    </row>
    <row r="48" spans="1:6" ht="120">
      <c r="A48" s="14">
        <v>20</v>
      </c>
      <c r="B48" s="12" t="s">
        <v>45</v>
      </c>
      <c r="C48" s="118" t="s">
        <v>25</v>
      </c>
      <c r="D48" s="106">
        <v>619.54</v>
      </c>
      <c r="E48" s="114"/>
      <c r="F48" s="115">
        <f t="shared" si="0"/>
        <v>0</v>
      </c>
    </row>
    <row r="49" spans="1:6" ht="15">
      <c r="A49" s="14"/>
      <c r="B49" s="12"/>
      <c r="C49" s="118"/>
      <c r="D49" s="106"/>
      <c r="E49" s="114"/>
      <c r="F49" s="115">
        <f t="shared" si="0"/>
        <v>0</v>
      </c>
    </row>
    <row r="50" spans="1:6" ht="105">
      <c r="A50" s="14">
        <v>21</v>
      </c>
      <c r="B50" s="12" t="s">
        <v>171</v>
      </c>
      <c r="C50" s="118" t="s">
        <v>25</v>
      </c>
      <c r="D50" s="106">
        <v>15</v>
      </c>
      <c r="E50" s="114"/>
      <c r="F50" s="115">
        <f t="shared" si="0"/>
        <v>0</v>
      </c>
    </row>
    <row r="51" spans="1:6" ht="15">
      <c r="A51" s="14"/>
      <c r="B51" s="12"/>
      <c r="C51" s="118"/>
      <c r="D51" s="106"/>
      <c r="E51" s="114"/>
      <c r="F51" s="115">
        <f t="shared" si="0"/>
        <v>0</v>
      </c>
    </row>
    <row r="52" spans="1:6" ht="45">
      <c r="A52" s="14" t="s">
        <v>46</v>
      </c>
      <c r="B52" s="12" t="s">
        <v>47</v>
      </c>
      <c r="C52" s="118" t="s">
        <v>28</v>
      </c>
      <c r="D52" s="106">
        <v>50</v>
      </c>
      <c r="E52" s="114"/>
      <c r="F52" s="115">
        <f t="shared" si="0"/>
        <v>0</v>
      </c>
    </row>
    <row r="53" spans="1:6" ht="15">
      <c r="A53" s="14"/>
      <c r="B53" s="12"/>
      <c r="C53" s="118"/>
      <c r="D53" s="106"/>
      <c r="E53" s="114"/>
      <c r="F53" s="115">
        <f t="shared" si="0"/>
        <v>0</v>
      </c>
    </row>
    <row r="54" spans="1:6" ht="75">
      <c r="A54" s="14">
        <v>22</v>
      </c>
      <c r="B54" s="12" t="s">
        <v>48</v>
      </c>
      <c r="C54" s="118" t="s">
        <v>25</v>
      </c>
      <c r="D54" s="106">
        <v>51.68</v>
      </c>
      <c r="E54" s="114"/>
      <c r="F54" s="115">
        <f t="shared" si="0"/>
        <v>0</v>
      </c>
    </row>
    <row r="55" spans="1:6" ht="15">
      <c r="A55" s="14"/>
      <c r="B55" s="12"/>
      <c r="C55" s="118"/>
      <c r="D55" s="106"/>
      <c r="E55" s="114"/>
      <c r="F55" s="115">
        <f t="shared" si="0"/>
        <v>0</v>
      </c>
    </row>
    <row r="56" spans="1:6" ht="60">
      <c r="A56" s="3">
        <v>23</v>
      </c>
      <c r="B56" s="12" t="s">
        <v>49</v>
      </c>
      <c r="C56" s="117" t="s">
        <v>50</v>
      </c>
      <c r="D56" s="106">
        <v>10</v>
      </c>
      <c r="E56" s="114"/>
      <c r="F56" s="115">
        <f t="shared" si="0"/>
        <v>0</v>
      </c>
    </row>
    <row r="57" spans="1:6" ht="15">
      <c r="A57" s="14"/>
      <c r="B57" s="12"/>
      <c r="C57" s="118"/>
      <c r="D57" s="106"/>
      <c r="E57" s="114"/>
      <c r="F57" s="115">
        <f t="shared" si="0"/>
        <v>0</v>
      </c>
    </row>
    <row r="58" spans="1:6" ht="60">
      <c r="A58" s="3">
        <v>24</v>
      </c>
      <c r="B58" s="12" t="s">
        <v>51</v>
      </c>
      <c r="C58" s="117" t="s">
        <v>50</v>
      </c>
      <c r="D58" s="106">
        <v>73.65842605</v>
      </c>
      <c r="E58" s="114"/>
      <c r="F58" s="115">
        <f>$D58*E58</f>
        <v>0</v>
      </c>
    </row>
    <row r="59" spans="1:6" ht="15">
      <c r="A59" s="16"/>
      <c r="B59" s="17"/>
      <c r="C59" s="119"/>
      <c r="D59" s="120"/>
      <c r="E59" s="147"/>
      <c r="F59" s="121"/>
    </row>
    <row r="60" spans="1:6" ht="15">
      <c r="A60" s="5"/>
      <c r="B60" s="6"/>
      <c r="C60" s="122"/>
      <c r="D60" s="106"/>
      <c r="E60" s="114"/>
      <c r="F60" s="115"/>
    </row>
    <row r="61" spans="1:6" ht="15">
      <c r="A61" s="5"/>
      <c r="B61" s="18" t="s">
        <v>52</v>
      </c>
      <c r="C61" s="122"/>
      <c r="D61" s="106"/>
      <c r="E61" s="114"/>
      <c r="F61" s="115">
        <f>SUM(F8:F60)</f>
        <v>0</v>
      </c>
    </row>
    <row r="62" spans="1:6" ht="15">
      <c r="A62" s="5"/>
      <c r="B62" s="6"/>
      <c r="C62" s="122"/>
      <c r="D62" s="106"/>
      <c r="E62" s="114"/>
      <c r="F62" s="115"/>
    </row>
    <row r="63" spans="1:6" ht="15">
      <c r="A63" s="5"/>
      <c r="B63" s="6"/>
      <c r="C63" s="122"/>
      <c r="D63" s="106"/>
      <c r="E63" s="114"/>
      <c r="F63" s="115"/>
    </row>
    <row r="64" spans="1:6" ht="15">
      <c r="A64" s="19" t="s">
        <v>2</v>
      </c>
      <c r="B64" s="20" t="s">
        <v>111</v>
      </c>
      <c r="C64" s="123"/>
      <c r="D64" s="124"/>
      <c r="E64" s="148"/>
      <c r="F64" s="125"/>
    </row>
    <row r="65" spans="1:6" ht="15">
      <c r="A65" s="5"/>
      <c r="B65" s="6"/>
      <c r="C65" s="122"/>
      <c r="D65" s="106"/>
      <c r="E65" s="114"/>
      <c r="F65" s="115"/>
    </row>
    <row r="66" spans="1:6" ht="15">
      <c r="A66" s="9" t="s">
        <v>16</v>
      </c>
      <c r="B66" s="10" t="s">
        <v>17</v>
      </c>
      <c r="C66" s="108" t="s">
        <v>18</v>
      </c>
      <c r="D66" s="109" t="s">
        <v>19</v>
      </c>
      <c r="E66" s="149"/>
      <c r="F66" s="110" t="s">
        <v>20</v>
      </c>
    </row>
    <row r="67" spans="1:6" ht="15">
      <c r="A67" s="8"/>
      <c r="B67" s="21"/>
      <c r="C67" s="126"/>
      <c r="D67" s="127"/>
      <c r="E67" s="150"/>
      <c r="F67" s="128"/>
    </row>
    <row r="68" spans="1:6" ht="45">
      <c r="A68" s="3">
        <v>1</v>
      </c>
      <c r="B68" s="15" t="s">
        <v>53</v>
      </c>
      <c r="C68" s="105"/>
      <c r="D68" s="106"/>
      <c r="E68" s="114"/>
      <c r="F68" s="115"/>
    </row>
    <row r="69" spans="1:6" ht="15">
      <c r="A69" s="3"/>
      <c r="B69" s="15" t="s">
        <v>54</v>
      </c>
      <c r="C69" s="105" t="s">
        <v>23</v>
      </c>
      <c r="D69" s="106">
        <v>10</v>
      </c>
      <c r="E69" s="114"/>
      <c r="F69" s="115">
        <f aca="true" t="shared" si="1" ref="F69:F82">$D69*E69</f>
        <v>0</v>
      </c>
    </row>
    <row r="70" spans="1:6" ht="15">
      <c r="A70" s="3"/>
      <c r="B70" s="15" t="s">
        <v>55</v>
      </c>
      <c r="C70" s="105" t="s">
        <v>23</v>
      </c>
      <c r="D70" s="106">
        <v>7</v>
      </c>
      <c r="E70" s="114"/>
      <c r="F70" s="115">
        <f t="shared" si="1"/>
        <v>0</v>
      </c>
    </row>
    <row r="71" spans="1:6" ht="15">
      <c r="A71" s="3"/>
      <c r="B71" s="15"/>
      <c r="C71" s="105"/>
      <c r="D71" s="106"/>
      <c r="E71" s="114"/>
      <c r="F71" s="115">
        <f t="shared" si="1"/>
        <v>0</v>
      </c>
    </row>
    <row r="72" spans="1:6" ht="105">
      <c r="A72" s="3">
        <v>2</v>
      </c>
      <c r="B72" s="15" t="s">
        <v>56</v>
      </c>
      <c r="C72" s="105" t="s">
        <v>28</v>
      </c>
      <c r="D72" s="106">
        <v>75.25</v>
      </c>
      <c r="E72" s="114"/>
      <c r="F72" s="115">
        <f t="shared" si="1"/>
        <v>0</v>
      </c>
    </row>
    <row r="73" spans="1:6" ht="15">
      <c r="A73" s="3"/>
      <c r="B73" s="12"/>
      <c r="C73" s="118"/>
      <c r="D73" s="116"/>
      <c r="E73" s="114"/>
      <c r="F73" s="115">
        <f t="shared" si="1"/>
        <v>0</v>
      </c>
    </row>
    <row r="74" spans="1:6" ht="105">
      <c r="A74" s="3">
        <v>3</v>
      </c>
      <c r="B74" s="15" t="s">
        <v>57</v>
      </c>
      <c r="C74" s="118" t="s">
        <v>28</v>
      </c>
      <c r="D74" s="116">
        <v>286.2</v>
      </c>
      <c r="E74" s="114"/>
      <c r="F74" s="115">
        <f t="shared" si="1"/>
        <v>0</v>
      </c>
    </row>
    <row r="75" spans="1:6" ht="15">
      <c r="A75" s="3"/>
      <c r="B75" s="15"/>
      <c r="C75" s="118"/>
      <c r="D75" s="116"/>
      <c r="E75" s="114"/>
      <c r="F75" s="115">
        <f t="shared" si="1"/>
        <v>0</v>
      </c>
    </row>
    <row r="76" spans="1:6" ht="165">
      <c r="A76" s="3">
        <v>4</v>
      </c>
      <c r="B76" s="15" t="s">
        <v>58</v>
      </c>
      <c r="C76" s="118" t="s">
        <v>28</v>
      </c>
      <c r="D76" s="116">
        <v>43.4</v>
      </c>
      <c r="E76" s="114"/>
      <c r="F76" s="115">
        <f t="shared" si="1"/>
        <v>0</v>
      </c>
    </row>
    <row r="77" spans="1:6" ht="15">
      <c r="A77" s="3"/>
      <c r="B77" s="12"/>
      <c r="C77" s="118"/>
      <c r="D77" s="116"/>
      <c r="E77" s="114"/>
      <c r="F77" s="115">
        <f t="shared" si="1"/>
        <v>0</v>
      </c>
    </row>
    <row r="78" spans="1:6" ht="60">
      <c r="A78" s="3">
        <v>5</v>
      </c>
      <c r="B78" s="12" t="s">
        <v>59</v>
      </c>
      <c r="C78" s="118" t="s">
        <v>28</v>
      </c>
      <c r="D78" s="116">
        <v>75.25</v>
      </c>
      <c r="E78" s="114"/>
      <c r="F78" s="115">
        <f t="shared" si="1"/>
        <v>0</v>
      </c>
    </row>
    <row r="79" spans="1:6" ht="15">
      <c r="A79" s="3"/>
      <c r="B79" s="12"/>
      <c r="C79" s="118"/>
      <c r="D79" s="116"/>
      <c r="E79" s="114"/>
      <c r="F79" s="115">
        <f t="shared" si="1"/>
        <v>0</v>
      </c>
    </row>
    <row r="80" spans="1:6" ht="75">
      <c r="A80" s="3">
        <v>6</v>
      </c>
      <c r="B80" s="12" t="s">
        <v>60</v>
      </c>
      <c r="C80" s="118" t="s">
        <v>28</v>
      </c>
      <c r="D80" s="116">
        <v>75.25</v>
      </c>
      <c r="E80" s="114"/>
      <c r="F80" s="115">
        <f t="shared" si="1"/>
        <v>0</v>
      </c>
    </row>
    <row r="81" spans="1:6" ht="15">
      <c r="A81" s="3"/>
      <c r="B81" s="12"/>
      <c r="C81" s="118"/>
      <c r="D81" s="116"/>
      <c r="E81" s="114"/>
      <c r="F81" s="115">
        <f t="shared" si="1"/>
        <v>0</v>
      </c>
    </row>
    <row r="82" spans="1:6" ht="75">
      <c r="A82" s="3">
        <v>7</v>
      </c>
      <c r="B82" s="12" t="s">
        <v>61</v>
      </c>
      <c r="C82" s="118" t="s">
        <v>28</v>
      </c>
      <c r="D82" s="116">
        <v>75.25</v>
      </c>
      <c r="E82" s="114"/>
      <c r="F82" s="115">
        <f t="shared" si="1"/>
        <v>0</v>
      </c>
    </row>
    <row r="83" spans="1:6" ht="15">
      <c r="A83" s="3"/>
      <c r="B83" s="22"/>
      <c r="C83" s="129"/>
      <c r="D83" s="130"/>
      <c r="E83" s="139"/>
      <c r="F83" s="131"/>
    </row>
    <row r="84" spans="1:6" ht="15">
      <c r="A84" s="3"/>
      <c r="B84" s="23"/>
      <c r="C84" s="132"/>
      <c r="D84" s="133"/>
      <c r="E84" s="135"/>
      <c r="F84" s="134"/>
    </row>
    <row r="85" spans="1:6" ht="15">
      <c r="A85" s="3"/>
      <c r="B85" s="18" t="s">
        <v>112</v>
      </c>
      <c r="C85" s="132"/>
      <c r="D85" s="133"/>
      <c r="E85" s="135"/>
      <c r="F85" s="134">
        <f>SUM(F67:F83)</f>
        <v>0</v>
      </c>
    </row>
    <row r="86" spans="1:6" ht="15">
      <c r="A86" s="3"/>
      <c r="B86" s="18"/>
      <c r="C86" s="132"/>
      <c r="D86" s="133"/>
      <c r="E86" s="135"/>
      <c r="F86" s="134"/>
    </row>
    <row r="87" spans="1:6" ht="15">
      <c r="A87" s="19" t="s">
        <v>3</v>
      </c>
      <c r="B87" s="20" t="s">
        <v>4</v>
      </c>
      <c r="C87" s="123"/>
      <c r="D87" s="124"/>
      <c r="E87" s="148"/>
      <c r="F87" s="125"/>
    </row>
    <row r="88" spans="1:6" ht="15">
      <c r="A88" s="5"/>
      <c r="B88" s="6"/>
      <c r="C88" s="122"/>
      <c r="D88" s="106"/>
      <c r="E88" s="114"/>
      <c r="F88" s="115"/>
    </row>
    <row r="89" spans="1:6" ht="15">
      <c r="A89" s="9" t="s">
        <v>16</v>
      </c>
      <c r="B89" s="10" t="s">
        <v>17</v>
      </c>
      <c r="C89" s="108" t="s">
        <v>18</v>
      </c>
      <c r="D89" s="109" t="s">
        <v>19</v>
      </c>
      <c r="E89" s="149"/>
      <c r="F89" s="110" t="s">
        <v>20</v>
      </c>
    </row>
    <row r="90" spans="1:6" ht="15">
      <c r="A90" s="5"/>
      <c r="B90" s="18"/>
      <c r="C90" s="132"/>
      <c r="D90" s="133"/>
      <c r="E90" s="135"/>
      <c r="F90" s="134"/>
    </row>
    <row r="91" spans="1:6" ht="75">
      <c r="A91" s="3">
        <v>1</v>
      </c>
      <c r="B91" s="12" t="s">
        <v>62</v>
      </c>
      <c r="C91" s="118" t="s">
        <v>23</v>
      </c>
      <c r="D91" s="116">
        <v>13</v>
      </c>
      <c r="E91" s="114"/>
      <c r="F91" s="115">
        <f aca="true" t="shared" si="2" ref="F91:F100">$D91*E91</f>
        <v>0</v>
      </c>
    </row>
    <row r="92" spans="1:6" ht="15">
      <c r="A92" s="3"/>
      <c r="B92" s="12"/>
      <c r="C92" s="118"/>
      <c r="D92" s="116"/>
      <c r="E92" s="114"/>
      <c r="F92" s="115">
        <f t="shared" si="2"/>
        <v>0</v>
      </c>
    </row>
    <row r="93" spans="1:6" ht="90">
      <c r="A93" s="3">
        <v>2</v>
      </c>
      <c r="B93" s="12" t="s">
        <v>63</v>
      </c>
      <c r="C93" s="118" t="s">
        <v>23</v>
      </c>
      <c r="D93" s="116">
        <v>13</v>
      </c>
      <c r="E93" s="114"/>
      <c r="F93" s="115">
        <f t="shared" si="2"/>
        <v>0</v>
      </c>
    </row>
    <row r="94" spans="1:6" ht="15">
      <c r="A94" s="3"/>
      <c r="B94" s="12"/>
      <c r="C94" s="118"/>
      <c r="D94" s="116"/>
      <c r="E94" s="114"/>
      <c r="F94" s="115">
        <f t="shared" si="2"/>
        <v>0</v>
      </c>
    </row>
    <row r="95" spans="1:6" ht="60">
      <c r="A95" s="3">
        <v>3</v>
      </c>
      <c r="B95" s="12" t="s">
        <v>180</v>
      </c>
      <c r="C95" s="132" t="s">
        <v>23</v>
      </c>
      <c r="D95" s="133">
        <v>13</v>
      </c>
      <c r="E95" s="135"/>
      <c r="F95" s="115">
        <f t="shared" si="2"/>
        <v>0</v>
      </c>
    </row>
    <row r="96" spans="1:6" ht="15">
      <c r="A96" s="3"/>
      <c r="B96" s="12"/>
      <c r="C96" s="118"/>
      <c r="D96" s="116"/>
      <c r="E96" s="114"/>
      <c r="F96" s="115">
        <f t="shared" si="2"/>
        <v>0</v>
      </c>
    </row>
    <row r="97" spans="1:6" ht="45">
      <c r="A97" s="3">
        <v>4</v>
      </c>
      <c r="B97" s="12" t="s">
        <v>64</v>
      </c>
      <c r="C97" s="118" t="s">
        <v>28</v>
      </c>
      <c r="D97" s="116">
        <v>31.2</v>
      </c>
      <c r="E97" s="114"/>
      <c r="F97" s="115">
        <f t="shared" si="2"/>
        <v>0</v>
      </c>
    </row>
    <row r="98" spans="1:6" ht="15">
      <c r="A98" s="3"/>
      <c r="B98" s="12"/>
      <c r="C98" s="118"/>
      <c r="D98" s="116"/>
      <c r="E98" s="114"/>
      <c r="F98" s="115">
        <f t="shared" si="2"/>
        <v>0</v>
      </c>
    </row>
    <row r="99" spans="1:6" ht="15">
      <c r="A99" s="3"/>
      <c r="B99" s="7" t="s">
        <v>65</v>
      </c>
      <c r="C99" s="118"/>
      <c r="D99" s="116"/>
      <c r="E99" s="114"/>
      <c r="F99" s="115">
        <f t="shared" si="2"/>
        <v>0</v>
      </c>
    </row>
    <row r="100" spans="1:6" ht="90">
      <c r="A100" s="3">
        <v>5</v>
      </c>
      <c r="B100" s="12" t="s">
        <v>66</v>
      </c>
      <c r="C100" s="118" t="s">
        <v>28</v>
      </c>
      <c r="D100" s="116">
        <v>31.2</v>
      </c>
      <c r="E100" s="114"/>
      <c r="F100" s="115">
        <f t="shared" si="2"/>
        <v>0</v>
      </c>
    </row>
    <row r="101" spans="1:6" ht="15">
      <c r="A101" s="3"/>
      <c r="B101" s="22"/>
      <c r="C101" s="129"/>
      <c r="D101" s="130"/>
      <c r="E101" s="139"/>
      <c r="F101" s="131"/>
    </row>
    <row r="102" spans="1:6" ht="15">
      <c r="A102" s="3"/>
      <c r="B102" s="23"/>
      <c r="C102" s="132"/>
      <c r="D102" s="133"/>
      <c r="E102" s="135"/>
      <c r="F102" s="134"/>
    </row>
    <row r="103" spans="1:6" ht="15">
      <c r="A103" s="3"/>
      <c r="B103" s="18" t="s">
        <v>113</v>
      </c>
      <c r="C103" s="132"/>
      <c r="D103" s="133"/>
      <c r="E103" s="135"/>
      <c r="F103" s="134">
        <f>SUM(F91:F100)</f>
        <v>0</v>
      </c>
    </row>
    <row r="104" spans="1:6" ht="15">
      <c r="A104" s="3"/>
      <c r="B104" s="18"/>
      <c r="C104" s="132"/>
      <c r="D104" s="133"/>
      <c r="E104" s="135"/>
      <c r="F104" s="134"/>
    </row>
    <row r="105" spans="1:6" ht="15">
      <c r="A105" s="3"/>
      <c r="B105" s="18"/>
      <c r="C105" s="132"/>
      <c r="D105" s="133"/>
      <c r="E105" s="135"/>
      <c r="F105" s="134"/>
    </row>
    <row r="106" spans="1:6" ht="15">
      <c r="A106" s="3"/>
      <c r="B106" s="18"/>
      <c r="C106" s="132"/>
      <c r="D106" s="133"/>
      <c r="E106" s="135"/>
      <c r="F106" s="134"/>
    </row>
    <row r="107" spans="1:6" ht="15">
      <c r="A107" s="19" t="s">
        <v>5</v>
      </c>
      <c r="B107" s="20" t="s">
        <v>6</v>
      </c>
      <c r="C107" s="123"/>
      <c r="D107" s="124"/>
      <c r="E107" s="148"/>
      <c r="F107" s="125"/>
    </row>
    <row r="108" spans="1:6" ht="15">
      <c r="A108" s="5"/>
      <c r="B108" s="6"/>
      <c r="C108" s="122"/>
      <c r="D108" s="106"/>
      <c r="E108" s="114"/>
      <c r="F108" s="115"/>
    </row>
    <row r="109" spans="1:6" ht="15">
      <c r="A109" s="9" t="s">
        <v>16</v>
      </c>
      <c r="B109" s="10" t="s">
        <v>17</v>
      </c>
      <c r="C109" s="108" t="s">
        <v>18</v>
      </c>
      <c r="D109" s="109" t="s">
        <v>19</v>
      </c>
      <c r="E109" s="149"/>
      <c r="F109" s="110" t="s">
        <v>20</v>
      </c>
    </row>
    <row r="110" spans="1:6" ht="15">
      <c r="A110" s="5"/>
      <c r="B110" s="18"/>
      <c r="C110" s="132"/>
      <c r="D110" s="133"/>
      <c r="E110" s="135"/>
      <c r="F110" s="134"/>
    </row>
    <row r="111" spans="1:6" ht="90">
      <c r="A111" s="3">
        <v>1</v>
      </c>
      <c r="B111" s="12" t="s">
        <v>67</v>
      </c>
      <c r="C111" s="118" t="s">
        <v>28</v>
      </c>
      <c r="D111" s="116">
        <v>90.2</v>
      </c>
      <c r="E111" s="114"/>
      <c r="F111" s="115">
        <f>$D111*E111</f>
        <v>0</v>
      </c>
    </row>
    <row r="112" spans="1:6" ht="15">
      <c r="A112" s="3"/>
      <c r="B112" s="12"/>
      <c r="C112" s="118"/>
      <c r="D112" s="116"/>
      <c r="E112" s="114"/>
      <c r="F112" s="115">
        <f>$D112*E112</f>
        <v>0</v>
      </c>
    </row>
    <row r="113" spans="1:6" ht="45">
      <c r="A113" s="3">
        <v>2</v>
      </c>
      <c r="B113" s="12" t="s">
        <v>177</v>
      </c>
      <c r="C113" s="118" t="s">
        <v>28</v>
      </c>
      <c r="D113" s="116">
        <v>6</v>
      </c>
      <c r="E113" s="114"/>
      <c r="F113" s="115">
        <f>$D113*E113</f>
        <v>0</v>
      </c>
    </row>
    <row r="114" spans="1:6" ht="15">
      <c r="A114" s="3"/>
      <c r="B114" s="22"/>
      <c r="C114" s="129"/>
      <c r="D114" s="130"/>
      <c r="E114" s="139"/>
      <c r="F114" s="131"/>
    </row>
    <row r="115" spans="1:6" ht="15">
      <c r="A115" s="3"/>
      <c r="B115" s="23"/>
      <c r="C115" s="132"/>
      <c r="D115" s="133"/>
      <c r="E115" s="135"/>
      <c r="F115" s="134"/>
    </row>
    <row r="116" spans="1:6" ht="15">
      <c r="A116" s="3"/>
      <c r="B116" s="18" t="s">
        <v>114</v>
      </c>
      <c r="C116" s="132"/>
      <c r="D116" s="133"/>
      <c r="E116" s="135"/>
      <c r="F116" s="134">
        <f>SUM(F111:F115)</f>
        <v>0</v>
      </c>
    </row>
    <row r="117" spans="1:6" ht="15">
      <c r="A117" s="3"/>
      <c r="B117" s="18"/>
      <c r="C117" s="132"/>
      <c r="D117" s="133"/>
      <c r="E117" s="135"/>
      <c r="F117" s="134"/>
    </row>
    <row r="118" spans="1:6" ht="15">
      <c r="A118" s="3"/>
      <c r="B118" s="18"/>
      <c r="C118" s="132"/>
      <c r="D118" s="133"/>
      <c r="E118" s="135"/>
      <c r="F118" s="134"/>
    </row>
    <row r="119" spans="1:6" ht="15">
      <c r="A119" s="19" t="s">
        <v>7</v>
      </c>
      <c r="B119" s="20" t="s">
        <v>115</v>
      </c>
      <c r="C119" s="123"/>
      <c r="D119" s="124"/>
      <c r="E119" s="148"/>
      <c r="F119" s="125"/>
    </row>
    <row r="120" spans="1:6" ht="15">
      <c r="A120" s="5"/>
      <c r="B120" s="6"/>
      <c r="C120" s="122"/>
      <c r="D120" s="106"/>
      <c r="E120" s="114"/>
      <c r="F120" s="115"/>
    </row>
    <row r="121" spans="1:6" ht="15">
      <c r="A121" s="9" t="s">
        <v>16</v>
      </c>
      <c r="B121" s="10" t="s">
        <v>17</v>
      </c>
      <c r="C121" s="108" t="s">
        <v>18</v>
      </c>
      <c r="D121" s="109" t="s">
        <v>19</v>
      </c>
      <c r="E121" s="149"/>
      <c r="F121" s="110" t="s">
        <v>20</v>
      </c>
    </row>
    <row r="122" spans="1:6" ht="15">
      <c r="A122" s="3"/>
      <c r="B122" s="18"/>
      <c r="C122" s="132"/>
      <c r="D122" s="133"/>
      <c r="E122" s="135"/>
      <c r="F122" s="134"/>
    </row>
    <row r="123" spans="1:6" ht="60">
      <c r="A123" s="3">
        <v>1</v>
      </c>
      <c r="B123" s="12" t="s">
        <v>68</v>
      </c>
      <c r="C123" s="105" t="s">
        <v>28</v>
      </c>
      <c r="D123" s="106">
        <v>50.8</v>
      </c>
      <c r="E123" s="114"/>
      <c r="F123" s="115">
        <f aca="true" t="shared" si="3" ref="F123:F137">$D123*E123</f>
        <v>0</v>
      </c>
    </row>
    <row r="124" spans="1:6" ht="15">
      <c r="A124" s="3"/>
      <c r="B124" s="18"/>
      <c r="C124" s="132"/>
      <c r="D124" s="133"/>
      <c r="E124" s="135"/>
      <c r="F124" s="115">
        <f t="shared" si="3"/>
        <v>0</v>
      </c>
    </row>
    <row r="125" spans="1:6" ht="45">
      <c r="A125" s="3">
        <v>2</v>
      </c>
      <c r="B125" s="24" t="s">
        <v>69</v>
      </c>
      <c r="C125" s="132" t="s">
        <v>28</v>
      </c>
      <c r="D125" s="133">
        <v>50.8</v>
      </c>
      <c r="E125" s="114"/>
      <c r="F125" s="115">
        <f t="shared" si="3"/>
        <v>0</v>
      </c>
    </row>
    <row r="126" spans="1:6" ht="15">
      <c r="A126" s="3"/>
      <c r="B126" s="18"/>
      <c r="C126" s="132"/>
      <c r="D126" s="133"/>
      <c r="E126" s="135"/>
      <c r="F126" s="115">
        <f t="shared" si="3"/>
        <v>0</v>
      </c>
    </row>
    <row r="127" spans="1:6" ht="30">
      <c r="A127" s="3">
        <v>3</v>
      </c>
      <c r="B127" s="12" t="s">
        <v>70</v>
      </c>
      <c r="C127" s="132" t="s">
        <v>25</v>
      </c>
      <c r="D127" s="133">
        <v>45.72</v>
      </c>
      <c r="E127" s="135"/>
      <c r="F127" s="115">
        <f t="shared" si="3"/>
        <v>0</v>
      </c>
    </row>
    <row r="128" spans="1:6" ht="15">
      <c r="A128" s="3"/>
      <c r="B128" s="18"/>
      <c r="C128" s="132"/>
      <c r="D128" s="133"/>
      <c r="E128" s="135"/>
      <c r="F128" s="115">
        <f t="shared" si="3"/>
        <v>0</v>
      </c>
    </row>
    <row r="129" spans="1:6" ht="15">
      <c r="A129" s="3">
        <v>4</v>
      </c>
      <c r="B129" s="12" t="s">
        <v>172</v>
      </c>
      <c r="C129" s="132" t="s">
        <v>25</v>
      </c>
      <c r="D129" s="133">
        <v>45.72</v>
      </c>
      <c r="E129" s="135"/>
      <c r="F129" s="115">
        <f t="shared" si="3"/>
        <v>0</v>
      </c>
    </row>
    <row r="130" spans="1:6" ht="15">
      <c r="A130" s="3"/>
      <c r="B130" s="12"/>
      <c r="C130" s="132"/>
      <c r="D130" s="133"/>
      <c r="E130" s="135"/>
      <c r="F130" s="115">
        <f t="shared" si="3"/>
        <v>0</v>
      </c>
    </row>
    <row r="131" spans="1:6" ht="30">
      <c r="A131" s="3">
        <v>4</v>
      </c>
      <c r="B131" s="12" t="s">
        <v>173</v>
      </c>
      <c r="C131" s="132" t="s">
        <v>25</v>
      </c>
      <c r="D131" s="133">
        <v>10</v>
      </c>
      <c r="E131" s="135"/>
      <c r="F131" s="115">
        <f t="shared" si="3"/>
        <v>0</v>
      </c>
    </row>
    <row r="132" spans="1:6" ht="15">
      <c r="A132" s="3"/>
      <c r="B132" s="18"/>
      <c r="C132" s="132"/>
      <c r="D132" s="133"/>
      <c r="E132" s="135"/>
      <c r="F132" s="115">
        <f t="shared" si="3"/>
        <v>0</v>
      </c>
    </row>
    <row r="133" spans="1:6" ht="120">
      <c r="A133" s="3">
        <v>5</v>
      </c>
      <c r="B133" s="12" t="s">
        <v>71</v>
      </c>
      <c r="C133" s="132" t="s">
        <v>25</v>
      </c>
      <c r="D133" s="133">
        <v>30.48</v>
      </c>
      <c r="E133" s="135"/>
      <c r="F133" s="115">
        <f t="shared" si="3"/>
        <v>0</v>
      </c>
    </row>
    <row r="134" spans="1:6" ht="15">
      <c r="A134" s="3"/>
      <c r="B134" s="12"/>
      <c r="C134" s="132"/>
      <c r="D134" s="133"/>
      <c r="E134" s="135"/>
      <c r="F134" s="115">
        <f t="shared" si="3"/>
        <v>0</v>
      </c>
    </row>
    <row r="135" spans="1:6" ht="60">
      <c r="A135" s="3">
        <v>6</v>
      </c>
      <c r="B135" s="12" t="s">
        <v>72</v>
      </c>
      <c r="C135" s="132" t="s">
        <v>28</v>
      </c>
      <c r="D135" s="133">
        <v>50.8</v>
      </c>
      <c r="E135" s="135"/>
      <c r="F135" s="115">
        <f t="shared" si="3"/>
        <v>0</v>
      </c>
    </row>
    <row r="136" spans="1:6" ht="15">
      <c r="A136" s="3"/>
      <c r="B136" s="12"/>
      <c r="C136" s="132"/>
      <c r="D136" s="133"/>
      <c r="E136" s="135"/>
      <c r="F136" s="115">
        <f t="shared" si="3"/>
        <v>0</v>
      </c>
    </row>
    <row r="137" spans="1:6" ht="45">
      <c r="A137" s="3">
        <v>7</v>
      </c>
      <c r="B137" s="15" t="s">
        <v>73</v>
      </c>
      <c r="C137" s="132" t="s">
        <v>28</v>
      </c>
      <c r="D137" s="133">
        <v>50.8</v>
      </c>
      <c r="E137" s="135"/>
      <c r="F137" s="115">
        <f t="shared" si="3"/>
        <v>0</v>
      </c>
    </row>
    <row r="138" spans="1:6" ht="15">
      <c r="A138" s="3"/>
      <c r="B138" s="22"/>
      <c r="C138" s="129"/>
      <c r="D138" s="130"/>
      <c r="E138" s="139"/>
      <c r="F138" s="131"/>
    </row>
    <row r="139" spans="1:6" ht="15">
      <c r="A139" s="3"/>
      <c r="B139" s="23"/>
      <c r="C139" s="132"/>
      <c r="D139" s="133"/>
      <c r="E139" s="135"/>
      <c r="F139" s="134"/>
    </row>
    <row r="140" spans="1:6" ht="15">
      <c r="A140" s="3"/>
      <c r="B140" s="18" t="s">
        <v>116</v>
      </c>
      <c r="C140" s="132"/>
      <c r="D140" s="133"/>
      <c r="E140" s="135"/>
      <c r="F140" s="134">
        <f>SUM(F123:F138)</f>
        <v>0</v>
      </c>
    </row>
    <row r="141" spans="1:6" ht="15">
      <c r="A141" s="3"/>
      <c r="B141" s="12"/>
      <c r="C141" s="132"/>
      <c r="D141" s="133"/>
      <c r="E141" s="135"/>
      <c r="F141" s="134"/>
    </row>
    <row r="142" spans="1:6" ht="15">
      <c r="A142" s="19" t="s">
        <v>8</v>
      </c>
      <c r="B142" s="20" t="s">
        <v>117</v>
      </c>
      <c r="C142" s="123"/>
      <c r="D142" s="124"/>
      <c r="E142" s="148"/>
      <c r="F142" s="125"/>
    </row>
    <row r="143" spans="1:6" ht="15">
      <c r="A143" s="5"/>
      <c r="B143" s="6"/>
      <c r="C143" s="122"/>
      <c r="D143" s="106"/>
      <c r="E143" s="114"/>
      <c r="F143" s="115"/>
    </row>
    <row r="144" spans="1:6" ht="15">
      <c r="A144" s="9" t="s">
        <v>16</v>
      </c>
      <c r="B144" s="10" t="s">
        <v>17</v>
      </c>
      <c r="C144" s="108" t="s">
        <v>18</v>
      </c>
      <c r="D144" s="109" t="s">
        <v>19</v>
      </c>
      <c r="E144" s="149"/>
      <c r="F144" s="110" t="s">
        <v>20</v>
      </c>
    </row>
    <row r="145" spans="1:6" ht="15">
      <c r="A145" s="8"/>
      <c r="B145" s="21"/>
      <c r="C145" s="136"/>
      <c r="D145" s="137"/>
      <c r="E145" s="150"/>
      <c r="F145" s="128"/>
    </row>
    <row r="146" spans="1:6" ht="30">
      <c r="A146" s="3">
        <v>1</v>
      </c>
      <c r="B146" s="12" t="s">
        <v>74</v>
      </c>
      <c r="C146" s="132" t="s">
        <v>23</v>
      </c>
      <c r="D146" s="133">
        <v>1</v>
      </c>
      <c r="E146" s="135"/>
      <c r="F146" s="115">
        <f>$D146*E146</f>
        <v>0</v>
      </c>
    </row>
    <row r="147" spans="1:6" ht="15">
      <c r="A147" s="8"/>
      <c r="B147" s="21"/>
      <c r="C147" s="136"/>
      <c r="D147" s="137"/>
      <c r="E147" s="150"/>
      <c r="F147" s="115">
        <f aca="true" t="shared" si="4" ref="F147:F175">$D147*E147</f>
        <v>0</v>
      </c>
    </row>
    <row r="148" spans="1:6" ht="45">
      <c r="A148" s="3">
        <v>2</v>
      </c>
      <c r="B148" s="12" t="s">
        <v>75</v>
      </c>
      <c r="C148" s="132" t="s">
        <v>25</v>
      </c>
      <c r="D148" s="133">
        <v>21.38</v>
      </c>
      <c r="E148" s="135"/>
      <c r="F148" s="115">
        <f t="shared" si="4"/>
        <v>0</v>
      </c>
    </row>
    <row r="149" spans="1:6" ht="15">
      <c r="A149" s="3"/>
      <c r="B149" s="12"/>
      <c r="C149" s="132"/>
      <c r="D149" s="133"/>
      <c r="E149" s="135"/>
      <c r="F149" s="115">
        <f t="shared" si="4"/>
        <v>0</v>
      </c>
    </row>
    <row r="150" spans="1:6" ht="150">
      <c r="A150" s="3">
        <v>3</v>
      </c>
      <c r="B150" s="12" t="s">
        <v>76</v>
      </c>
      <c r="C150" s="132" t="s">
        <v>25</v>
      </c>
      <c r="D150" s="133">
        <v>21.38</v>
      </c>
      <c r="E150" s="135"/>
      <c r="F150" s="115">
        <f t="shared" si="4"/>
        <v>0</v>
      </c>
    </row>
    <row r="151" spans="1:6" ht="15">
      <c r="A151" s="3"/>
      <c r="B151" s="12"/>
      <c r="C151" s="132"/>
      <c r="D151" s="133"/>
      <c r="E151" s="135"/>
      <c r="F151" s="115">
        <f t="shared" si="4"/>
        <v>0</v>
      </c>
    </row>
    <row r="152" spans="1:6" ht="75">
      <c r="A152" s="3">
        <v>4</v>
      </c>
      <c r="B152" s="12" t="s">
        <v>77</v>
      </c>
      <c r="C152" s="132" t="s">
        <v>25</v>
      </c>
      <c r="D152" s="133">
        <v>21.38</v>
      </c>
      <c r="E152" s="135"/>
      <c r="F152" s="115">
        <f t="shared" si="4"/>
        <v>0</v>
      </c>
    </row>
    <row r="153" spans="1:6" ht="15">
      <c r="A153" s="8"/>
      <c r="B153" s="21"/>
      <c r="C153" s="136"/>
      <c r="D153" s="137"/>
      <c r="E153" s="150"/>
      <c r="F153" s="115">
        <f t="shared" si="4"/>
        <v>0</v>
      </c>
    </row>
    <row r="154" spans="1:6" ht="75">
      <c r="A154" s="3">
        <v>5</v>
      </c>
      <c r="B154" s="12" t="s">
        <v>78</v>
      </c>
      <c r="C154" s="132" t="s">
        <v>25</v>
      </c>
      <c r="D154" s="133">
        <v>16</v>
      </c>
      <c r="E154" s="135"/>
      <c r="F154" s="115">
        <f t="shared" si="4"/>
        <v>0</v>
      </c>
    </row>
    <row r="155" spans="1:6" ht="15">
      <c r="A155" s="3"/>
      <c r="B155" s="12"/>
      <c r="C155" s="132"/>
      <c r="D155" s="133"/>
      <c r="E155" s="135"/>
      <c r="F155" s="115">
        <f t="shared" si="4"/>
        <v>0</v>
      </c>
    </row>
    <row r="156" spans="1:6" ht="30">
      <c r="A156" s="3">
        <v>6</v>
      </c>
      <c r="B156" s="12" t="s">
        <v>79</v>
      </c>
      <c r="C156" s="132" t="s">
        <v>25</v>
      </c>
      <c r="D156" s="133">
        <v>25.6</v>
      </c>
      <c r="E156" s="135"/>
      <c r="F156" s="115">
        <f t="shared" si="4"/>
        <v>0</v>
      </c>
    </row>
    <row r="157" spans="1:6" ht="15">
      <c r="A157" s="3"/>
      <c r="B157" s="12"/>
      <c r="C157" s="132"/>
      <c r="D157" s="133"/>
      <c r="E157" s="135"/>
      <c r="F157" s="115">
        <f t="shared" si="4"/>
        <v>0</v>
      </c>
    </row>
    <row r="158" spans="1:6" ht="30">
      <c r="A158" s="3">
        <v>7</v>
      </c>
      <c r="B158" s="12" t="s">
        <v>80</v>
      </c>
      <c r="C158" s="132" t="s">
        <v>28</v>
      </c>
      <c r="D158" s="133">
        <v>13.2</v>
      </c>
      <c r="E158" s="135"/>
      <c r="F158" s="115">
        <f t="shared" si="4"/>
        <v>0</v>
      </c>
    </row>
    <row r="159" spans="1:6" ht="15">
      <c r="A159" s="3"/>
      <c r="B159" s="12"/>
      <c r="C159" s="132"/>
      <c r="D159" s="133"/>
      <c r="E159" s="135"/>
      <c r="F159" s="115">
        <f t="shared" si="4"/>
        <v>0</v>
      </c>
    </row>
    <row r="160" spans="1:6" ht="75">
      <c r="A160" s="3">
        <v>8</v>
      </c>
      <c r="B160" s="12" t="s">
        <v>81</v>
      </c>
      <c r="C160" s="132" t="s">
        <v>25</v>
      </c>
      <c r="D160" s="133">
        <v>26.4</v>
      </c>
      <c r="E160" s="135"/>
      <c r="F160" s="115">
        <f t="shared" si="4"/>
        <v>0</v>
      </c>
    </row>
    <row r="161" spans="1:6" ht="15">
      <c r="A161" s="3"/>
      <c r="B161" s="12"/>
      <c r="C161" s="132"/>
      <c r="D161" s="133"/>
      <c r="E161" s="135"/>
      <c r="F161" s="115">
        <f t="shared" si="4"/>
        <v>0</v>
      </c>
    </row>
    <row r="162" spans="1:6" ht="30">
      <c r="A162" s="3">
        <v>9</v>
      </c>
      <c r="B162" s="12" t="s">
        <v>82</v>
      </c>
      <c r="C162" s="132"/>
      <c r="D162" s="133"/>
      <c r="E162" s="135"/>
      <c r="F162" s="115">
        <f t="shared" si="4"/>
        <v>0</v>
      </c>
    </row>
    <row r="163" spans="1:6" ht="15">
      <c r="A163" s="3"/>
      <c r="B163" s="12" t="s">
        <v>83</v>
      </c>
      <c r="C163" s="132"/>
      <c r="D163" s="133"/>
      <c r="E163" s="135"/>
      <c r="F163" s="115">
        <f t="shared" si="4"/>
        <v>0</v>
      </c>
    </row>
    <row r="164" spans="1:6" ht="30">
      <c r="A164" s="3"/>
      <c r="B164" s="12" t="s">
        <v>84</v>
      </c>
      <c r="C164" s="132" t="s">
        <v>25</v>
      </c>
      <c r="D164" s="133">
        <v>21.83</v>
      </c>
      <c r="E164" s="135"/>
      <c r="F164" s="115">
        <f t="shared" si="4"/>
        <v>0</v>
      </c>
    </row>
    <row r="165" spans="1:6" ht="15">
      <c r="A165" s="3"/>
      <c r="B165" s="12"/>
      <c r="C165" s="132"/>
      <c r="D165" s="133"/>
      <c r="E165" s="135"/>
      <c r="F165" s="115">
        <f t="shared" si="4"/>
        <v>0</v>
      </c>
    </row>
    <row r="166" spans="1:6" ht="45">
      <c r="A166" s="3">
        <v>10</v>
      </c>
      <c r="B166" s="12" t="s">
        <v>85</v>
      </c>
      <c r="C166" s="132"/>
      <c r="D166" s="133"/>
      <c r="E166" s="135"/>
      <c r="F166" s="115">
        <f t="shared" si="4"/>
        <v>0</v>
      </c>
    </row>
    <row r="167" spans="1:6" ht="15">
      <c r="A167" s="3"/>
      <c r="B167" s="12" t="s">
        <v>86</v>
      </c>
      <c r="C167" s="132"/>
      <c r="D167" s="133"/>
      <c r="E167" s="135"/>
      <c r="F167" s="115">
        <f t="shared" si="4"/>
        <v>0</v>
      </c>
    </row>
    <row r="168" spans="1:6" ht="15">
      <c r="A168" s="3"/>
      <c r="B168" s="12" t="s">
        <v>83</v>
      </c>
      <c r="C168" s="132"/>
      <c r="D168" s="133"/>
      <c r="E168" s="135"/>
      <c r="F168" s="115">
        <f t="shared" si="4"/>
        <v>0</v>
      </c>
    </row>
    <row r="169" spans="1:6" ht="30">
      <c r="A169" s="3"/>
      <c r="B169" s="12" t="s">
        <v>84</v>
      </c>
      <c r="C169" s="132" t="s">
        <v>28</v>
      </c>
      <c r="D169" s="133">
        <v>23</v>
      </c>
      <c r="E169" s="135"/>
      <c r="F169" s="115">
        <f t="shared" si="4"/>
        <v>0</v>
      </c>
    </row>
    <row r="170" spans="1:6" ht="15">
      <c r="A170" s="3"/>
      <c r="B170" s="12"/>
      <c r="C170" s="132"/>
      <c r="D170" s="133"/>
      <c r="E170" s="135"/>
      <c r="F170" s="115">
        <f t="shared" si="4"/>
        <v>0</v>
      </c>
    </row>
    <row r="171" spans="1:6" ht="45">
      <c r="A171" s="3">
        <v>11</v>
      </c>
      <c r="B171" s="12" t="s">
        <v>87</v>
      </c>
      <c r="C171" s="132" t="s">
        <v>23</v>
      </c>
      <c r="D171" s="133">
        <v>2</v>
      </c>
      <c r="E171" s="135"/>
      <c r="F171" s="115">
        <f t="shared" si="4"/>
        <v>0</v>
      </c>
    </row>
    <row r="172" spans="1:6" ht="15">
      <c r="A172" s="3"/>
      <c r="B172" s="12"/>
      <c r="C172" s="132"/>
      <c r="D172" s="133"/>
      <c r="E172" s="135"/>
      <c r="F172" s="115">
        <f t="shared" si="4"/>
        <v>0</v>
      </c>
    </row>
    <row r="173" spans="1:6" ht="90">
      <c r="A173" s="3">
        <v>12</v>
      </c>
      <c r="B173" s="12" t="s">
        <v>88</v>
      </c>
      <c r="C173" s="132" t="s">
        <v>28</v>
      </c>
      <c r="D173" s="133">
        <v>11.5</v>
      </c>
      <c r="E173" s="135"/>
      <c r="F173" s="115">
        <f t="shared" si="4"/>
        <v>0</v>
      </c>
    </row>
    <row r="174" spans="1:6" ht="15">
      <c r="A174" s="3"/>
      <c r="B174" s="12"/>
      <c r="C174" s="132"/>
      <c r="D174" s="133"/>
      <c r="E174" s="135"/>
      <c r="F174" s="115">
        <f t="shared" si="4"/>
        <v>0</v>
      </c>
    </row>
    <row r="175" spans="1:6" ht="60">
      <c r="A175" s="3">
        <v>13</v>
      </c>
      <c r="B175" s="12" t="s">
        <v>89</v>
      </c>
      <c r="C175" s="132" t="s">
        <v>25</v>
      </c>
      <c r="D175" s="138">
        <v>24.089999999999996</v>
      </c>
      <c r="E175" s="135"/>
      <c r="F175" s="115">
        <f t="shared" si="4"/>
        <v>0</v>
      </c>
    </row>
    <row r="176" spans="1:6" ht="15">
      <c r="A176" s="3"/>
      <c r="B176" s="22"/>
      <c r="C176" s="129"/>
      <c r="D176" s="130"/>
      <c r="E176" s="139"/>
      <c r="F176" s="131"/>
    </row>
    <row r="177" spans="1:6" ht="15">
      <c r="A177" s="3"/>
      <c r="B177" s="23"/>
      <c r="C177" s="132"/>
      <c r="D177" s="133"/>
      <c r="E177" s="135"/>
      <c r="F177" s="134"/>
    </row>
    <row r="178" spans="1:6" ht="15">
      <c r="A178" s="3"/>
      <c r="B178" s="18" t="s">
        <v>118</v>
      </c>
      <c r="C178" s="132"/>
      <c r="D178" s="133"/>
      <c r="E178" s="135"/>
      <c r="F178" s="134">
        <f>SUM(F145:F176)</f>
        <v>0</v>
      </c>
    </row>
    <row r="179" spans="1:6" ht="15">
      <c r="A179" s="3"/>
      <c r="B179" s="18"/>
      <c r="C179" s="132"/>
      <c r="D179" s="133"/>
      <c r="E179" s="135"/>
      <c r="F179" s="134"/>
    </row>
    <row r="180" spans="1:6" ht="15">
      <c r="A180" s="19" t="s">
        <v>9</v>
      </c>
      <c r="B180" s="20" t="s">
        <v>119</v>
      </c>
      <c r="C180" s="123"/>
      <c r="D180" s="124"/>
      <c r="E180" s="148"/>
      <c r="F180" s="125"/>
    </row>
    <row r="181" spans="1:6" ht="15">
      <c r="A181" s="5"/>
      <c r="B181" s="6"/>
      <c r="C181" s="122"/>
      <c r="D181" s="106"/>
      <c r="E181" s="114"/>
      <c r="F181" s="115"/>
    </row>
    <row r="182" spans="1:6" ht="15">
      <c r="A182" s="9" t="s">
        <v>16</v>
      </c>
      <c r="B182" s="10" t="s">
        <v>17</v>
      </c>
      <c r="C182" s="108" t="s">
        <v>18</v>
      </c>
      <c r="D182" s="109" t="s">
        <v>19</v>
      </c>
      <c r="E182" s="149"/>
      <c r="F182" s="110" t="s">
        <v>20</v>
      </c>
    </row>
    <row r="183" spans="1:6" ht="15">
      <c r="A183" s="3"/>
      <c r="B183" s="18"/>
      <c r="C183" s="132"/>
      <c r="D183" s="133"/>
      <c r="E183" s="135"/>
      <c r="F183" s="134"/>
    </row>
    <row r="184" spans="1:6" ht="30">
      <c r="A184" s="3">
        <v>1</v>
      </c>
      <c r="B184" s="12" t="s">
        <v>90</v>
      </c>
      <c r="C184" s="132" t="s">
        <v>25</v>
      </c>
      <c r="D184" s="133">
        <v>459.5</v>
      </c>
      <c r="E184" s="135"/>
      <c r="F184" s="115">
        <f aca="true" t="shared" si="5" ref="F184:F192">+E184*D184</f>
        <v>0</v>
      </c>
    </row>
    <row r="185" spans="1:6" ht="15">
      <c r="A185" s="3"/>
      <c r="B185" s="12"/>
      <c r="C185" s="132"/>
      <c r="D185" s="133"/>
      <c r="E185" s="135"/>
      <c r="F185" s="115">
        <f t="shared" si="5"/>
        <v>0</v>
      </c>
    </row>
    <row r="186" spans="1:6" ht="15">
      <c r="A186" s="3">
        <v>2</v>
      </c>
      <c r="B186" s="12" t="s">
        <v>174</v>
      </c>
      <c r="C186" s="132" t="s">
        <v>28</v>
      </c>
      <c r="D186" s="133">
        <v>131.1</v>
      </c>
      <c r="E186" s="135"/>
      <c r="F186" s="115">
        <f t="shared" si="5"/>
        <v>0</v>
      </c>
    </row>
    <row r="187" spans="1:6" ht="15">
      <c r="A187" s="3"/>
      <c r="B187" s="12"/>
      <c r="C187" s="132"/>
      <c r="D187" s="133"/>
      <c r="E187" s="135"/>
      <c r="F187" s="115">
        <f t="shared" si="5"/>
        <v>0</v>
      </c>
    </row>
    <row r="188" spans="1:6" ht="90">
      <c r="A188" s="3">
        <v>3</v>
      </c>
      <c r="B188" s="12" t="s">
        <v>176</v>
      </c>
      <c r="C188" s="132" t="s">
        <v>175</v>
      </c>
      <c r="D188" s="133">
        <v>1</v>
      </c>
      <c r="E188" s="135"/>
      <c r="F188" s="115">
        <f t="shared" si="5"/>
        <v>0</v>
      </c>
    </row>
    <row r="189" spans="1:6" ht="15">
      <c r="A189" s="3"/>
      <c r="B189" s="18"/>
      <c r="C189" s="132"/>
      <c r="D189" s="133"/>
      <c r="E189" s="135"/>
      <c r="F189" s="115">
        <f t="shared" si="5"/>
        <v>0</v>
      </c>
    </row>
    <row r="190" spans="1:6" ht="165">
      <c r="A190" s="3">
        <v>4</v>
      </c>
      <c r="B190" s="12" t="s">
        <v>91</v>
      </c>
      <c r="C190" s="132" t="s">
        <v>25</v>
      </c>
      <c r="D190" s="133">
        <v>474.6</v>
      </c>
      <c r="E190" s="135"/>
      <c r="F190" s="115">
        <f t="shared" si="5"/>
        <v>0</v>
      </c>
    </row>
    <row r="191" spans="1:6" ht="15">
      <c r="A191" s="3"/>
      <c r="B191" s="18"/>
      <c r="C191" s="132"/>
      <c r="D191" s="133"/>
      <c r="E191" s="135"/>
      <c r="F191" s="115">
        <f t="shared" si="5"/>
        <v>0</v>
      </c>
    </row>
    <row r="192" spans="1:6" ht="45">
      <c r="A192" s="3">
        <v>5</v>
      </c>
      <c r="B192" s="12" t="s">
        <v>92</v>
      </c>
      <c r="C192" s="132" t="s">
        <v>28</v>
      </c>
      <c r="D192" s="133">
        <v>131.1</v>
      </c>
      <c r="E192" s="135"/>
      <c r="F192" s="115">
        <f t="shared" si="5"/>
        <v>0</v>
      </c>
    </row>
    <row r="193" spans="1:6" ht="15">
      <c r="A193" s="3"/>
      <c r="B193" s="22"/>
      <c r="C193" s="129"/>
      <c r="D193" s="130"/>
      <c r="E193" s="139"/>
      <c r="F193" s="131"/>
    </row>
    <row r="194" spans="1:6" ht="15">
      <c r="A194" s="3"/>
      <c r="B194" s="23"/>
      <c r="C194" s="132"/>
      <c r="D194" s="133"/>
      <c r="E194" s="135"/>
      <c r="F194" s="134"/>
    </row>
    <row r="195" spans="1:6" ht="15">
      <c r="A195" s="3"/>
      <c r="B195" s="18" t="s">
        <v>120</v>
      </c>
      <c r="C195" s="132"/>
      <c r="D195" s="133"/>
      <c r="E195" s="135"/>
      <c r="F195" s="134">
        <f>SUM(F183:F193)</f>
        <v>0</v>
      </c>
    </row>
    <row r="196" spans="1:6" ht="15">
      <c r="A196" s="3"/>
      <c r="B196" s="18"/>
      <c r="C196" s="132"/>
      <c r="D196" s="133"/>
      <c r="E196" s="135"/>
      <c r="F196" s="134"/>
    </row>
    <row r="197" spans="1:6" ht="15">
      <c r="A197" s="3"/>
      <c r="B197" s="18"/>
      <c r="C197" s="132"/>
      <c r="D197" s="133"/>
      <c r="E197" s="135"/>
      <c r="F197" s="134"/>
    </row>
    <row r="198" spans="1:6" ht="15">
      <c r="A198" s="8" t="s">
        <v>10</v>
      </c>
      <c r="B198" s="25" t="s">
        <v>122</v>
      </c>
      <c r="C198" s="132"/>
      <c r="D198" s="133"/>
      <c r="E198" s="135"/>
      <c r="F198" s="134"/>
    </row>
    <row r="199" spans="1:6" ht="15">
      <c r="A199" s="8"/>
      <c r="B199" s="25"/>
      <c r="C199" s="132"/>
      <c r="D199" s="133"/>
      <c r="E199" s="135"/>
      <c r="F199" s="134"/>
    </row>
    <row r="200" spans="1:6" ht="15">
      <c r="A200" s="9" t="s">
        <v>16</v>
      </c>
      <c r="B200" s="10" t="s">
        <v>17</v>
      </c>
      <c r="C200" s="108" t="s">
        <v>18</v>
      </c>
      <c r="D200" s="109" t="s">
        <v>19</v>
      </c>
      <c r="E200" s="149"/>
      <c r="F200" s="110" t="s">
        <v>20</v>
      </c>
    </row>
    <row r="201" spans="1:6" ht="15">
      <c r="A201" s="8"/>
      <c r="B201" s="21"/>
      <c r="C201" s="136"/>
      <c r="D201" s="137"/>
      <c r="E201" s="150"/>
      <c r="F201" s="128"/>
    </row>
    <row r="202" spans="1:6" ht="15">
      <c r="A202" s="3">
        <v>1</v>
      </c>
      <c r="B202" s="12" t="s">
        <v>179</v>
      </c>
      <c r="C202" s="132" t="s">
        <v>28</v>
      </c>
      <c r="D202" s="133">
        <v>35</v>
      </c>
      <c r="E202" s="135"/>
      <c r="F202" s="115">
        <f aca="true" t="shared" si="6" ref="F202:F226">+E202*D202</f>
        <v>0</v>
      </c>
    </row>
    <row r="203" spans="1:6" ht="15">
      <c r="A203" s="3"/>
      <c r="B203" s="12"/>
      <c r="C203" s="132"/>
      <c r="D203" s="133"/>
      <c r="E203" s="135"/>
      <c r="F203" s="115">
        <f t="shared" si="6"/>
        <v>0</v>
      </c>
    </row>
    <row r="204" spans="1:6" ht="45">
      <c r="A204" s="3">
        <v>2</v>
      </c>
      <c r="B204" s="12" t="s">
        <v>93</v>
      </c>
      <c r="C204" s="132" t="s">
        <v>25</v>
      </c>
      <c r="D204" s="133">
        <v>26</v>
      </c>
      <c r="E204" s="135"/>
      <c r="F204" s="115">
        <f t="shared" si="6"/>
        <v>0</v>
      </c>
    </row>
    <row r="205" spans="1:6" ht="15">
      <c r="A205" s="3"/>
      <c r="B205" s="12"/>
      <c r="C205" s="132"/>
      <c r="D205" s="133"/>
      <c r="E205" s="135"/>
      <c r="F205" s="115">
        <f t="shared" si="6"/>
        <v>0</v>
      </c>
    </row>
    <row r="206" spans="1:6" ht="30">
      <c r="A206" s="3">
        <v>3</v>
      </c>
      <c r="B206" s="12" t="s">
        <v>94</v>
      </c>
      <c r="C206" s="132" t="s">
        <v>95</v>
      </c>
      <c r="D206" s="133">
        <v>31.2</v>
      </c>
      <c r="E206" s="135"/>
      <c r="F206" s="115">
        <f t="shared" si="6"/>
        <v>0</v>
      </c>
    </row>
    <row r="207" spans="1:6" ht="15">
      <c r="A207" s="3"/>
      <c r="B207" s="12"/>
      <c r="C207" s="132"/>
      <c r="D207" s="133"/>
      <c r="E207" s="135"/>
      <c r="F207" s="115">
        <f t="shared" si="6"/>
        <v>0</v>
      </c>
    </row>
    <row r="208" spans="1:6" ht="45">
      <c r="A208" s="3">
        <v>4</v>
      </c>
      <c r="B208" s="12" t="s">
        <v>96</v>
      </c>
      <c r="C208" s="132" t="s">
        <v>95</v>
      </c>
      <c r="D208" s="133">
        <v>49.15</v>
      </c>
      <c r="E208" s="135"/>
      <c r="F208" s="115">
        <f t="shared" si="6"/>
        <v>0</v>
      </c>
    </row>
    <row r="209" spans="1:6" ht="15">
      <c r="A209" s="3"/>
      <c r="B209" s="12"/>
      <c r="C209" s="132"/>
      <c r="D209" s="133"/>
      <c r="E209" s="135"/>
      <c r="F209" s="115">
        <f t="shared" si="6"/>
        <v>0</v>
      </c>
    </row>
    <row r="210" spans="1:6" ht="30">
      <c r="A210" s="3">
        <v>5</v>
      </c>
      <c r="B210" s="12" t="s">
        <v>97</v>
      </c>
      <c r="C210" s="132" t="s">
        <v>98</v>
      </c>
      <c r="D210" s="133">
        <v>1</v>
      </c>
      <c r="E210" s="135"/>
      <c r="F210" s="115">
        <f t="shared" si="6"/>
        <v>0</v>
      </c>
    </row>
    <row r="211" spans="1:6" ht="15">
      <c r="A211" s="3"/>
      <c r="B211" s="12"/>
      <c r="C211" s="132"/>
      <c r="D211" s="133"/>
      <c r="E211" s="135"/>
      <c r="F211" s="115">
        <f t="shared" si="6"/>
        <v>0</v>
      </c>
    </row>
    <row r="212" spans="1:6" ht="45">
      <c r="A212" s="3">
        <v>6</v>
      </c>
      <c r="B212" s="12" t="s">
        <v>99</v>
      </c>
      <c r="C212" s="132" t="s">
        <v>98</v>
      </c>
      <c r="D212" s="133">
        <v>57</v>
      </c>
      <c r="E212" s="135"/>
      <c r="F212" s="115">
        <f t="shared" si="6"/>
        <v>0</v>
      </c>
    </row>
    <row r="213" spans="1:6" ht="15">
      <c r="A213" s="3"/>
      <c r="B213" s="12"/>
      <c r="C213" s="132"/>
      <c r="D213" s="133"/>
      <c r="E213" s="135"/>
      <c r="F213" s="115">
        <f t="shared" si="6"/>
        <v>0</v>
      </c>
    </row>
    <row r="214" spans="1:6" ht="30">
      <c r="A214" s="3">
        <v>7</v>
      </c>
      <c r="B214" s="12" t="s">
        <v>178</v>
      </c>
      <c r="C214" s="132" t="s">
        <v>98</v>
      </c>
      <c r="D214" s="133">
        <v>3</v>
      </c>
      <c r="E214" s="135"/>
      <c r="F214" s="115">
        <f t="shared" si="6"/>
        <v>0</v>
      </c>
    </row>
    <row r="215" spans="1:6" ht="15">
      <c r="A215" s="3"/>
      <c r="B215" s="12"/>
      <c r="C215" s="132"/>
      <c r="D215" s="133"/>
      <c r="E215" s="135"/>
      <c r="F215" s="115">
        <f t="shared" si="6"/>
        <v>0</v>
      </c>
    </row>
    <row r="216" spans="1:6" ht="30">
      <c r="A216" s="3">
        <v>8</v>
      </c>
      <c r="B216" s="12" t="s">
        <v>100</v>
      </c>
      <c r="C216" s="132" t="s">
        <v>25</v>
      </c>
      <c r="D216" s="133">
        <v>24</v>
      </c>
      <c r="E216" s="135"/>
      <c r="F216" s="115">
        <f t="shared" si="6"/>
        <v>0</v>
      </c>
    </row>
    <row r="217" spans="1:6" ht="15">
      <c r="A217" s="3"/>
      <c r="B217" s="12"/>
      <c r="C217" s="132"/>
      <c r="D217" s="133"/>
      <c r="E217" s="135"/>
      <c r="F217" s="115">
        <f t="shared" si="6"/>
        <v>0</v>
      </c>
    </row>
    <row r="218" spans="1:6" ht="30">
      <c r="A218" s="3">
        <v>9</v>
      </c>
      <c r="B218" s="12" t="s">
        <v>101</v>
      </c>
      <c r="C218" s="132" t="s">
        <v>95</v>
      </c>
      <c r="D218" s="133">
        <v>25.2</v>
      </c>
      <c r="E218" s="135"/>
      <c r="F218" s="115">
        <f t="shared" si="6"/>
        <v>0</v>
      </c>
    </row>
    <row r="219" spans="1:6" ht="15">
      <c r="A219" s="3"/>
      <c r="B219" s="12"/>
      <c r="C219" s="132"/>
      <c r="D219" s="133"/>
      <c r="E219" s="135"/>
      <c r="F219" s="115">
        <f t="shared" si="6"/>
        <v>0</v>
      </c>
    </row>
    <row r="220" spans="1:6" ht="30">
      <c r="A220" s="3">
        <v>10</v>
      </c>
      <c r="B220" s="12" t="s">
        <v>102</v>
      </c>
      <c r="C220" s="132" t="s">
        <v>98</v>
      </c>
      <c r="D220" s="133">
        <v>10</v>
      </c>
      <c r="E220" s="135"/>
      <c r="F220" s="115">
        <f t="shared" si="6"/>
        <v>0</v>
      </c>
    </row>
    <row r="221" spans="1:6" ht="15">
      <c r="A221" s="3"/>
      <c r="B221" s="12"/>
      <c r="C221" s="132"/>
      <c r="D221" s="133"/>
      <c r="E221" s="135"/>
      <c r="F221" s="115">
        <f t="shared" si="6"/>
        <v>0</v>
      </c>
    </row>
    <row r="222" spans="1:6" ht="45">
      <c r="A222" s="3">
        <v>11</v>
      </c>
      <c r="B222" s="12" t="s">
        <v>103</v>
      </c>
      <c r="C222" s="132" t="s">
        <v>95</v>
      </c>
      <c r="D222" s="133">
        <v>21.6</v>
      </c>
      <c r="E222" s="135"/>
      <c r="F222" s="115">
        <f t="shared" si="6"/>
        <v>0</v>
      </c>
    </row>
    <row r="223" spans="1:6" ht="15">
      <c r="A223" s="3"/>
      <c r="B223" s="12"/>
      <c r="C223" s="132"/>
      <c r="D223" s="133"/>
      <c r="E223" s="135"/>
      <c r="F223" s="115">
        <f t="shared" si="6"/>
        <v>0</v>
      </c>
    </row>
    <row r="224" spans="1:6" ht="30">
      <c r="A224" s="3">
        <v>13</v>
      </c>
      <c r="B224" s="12" t="s">
        <v>104</v>
      </c>
      <c r="C224" s="132" t="s">
        <v>95</v>
      </c>
      <c r="D224" s="133">
        <v>10.8</v>
      </c>
      <c r="E224" s="135"/>
      <c r="F224" s="115">
        <f t="shared" si="6"/>
        <v>0</v>
      </c>
    </row>
    <row r="225" spans="1:6" ht="15">
      <c r="A225" s="3"/>
      <c r="B225" s="12"/>
      <c r="C225" s="132"/>
      <c r="D225" s="133"/>
      <c r="E225" s="135"/>
      <c r="F225" s="115">
        <f t="shared" si="6"/>
        <v>0</v>
      </c>
    </row>
    <row r="226" spans="1:6" ht="30">
      <c r="A226" s="3">
        <v>14</v>
      </c>
      <c r="B226" s="12" t="s">
        <v>105</v>
      </c>
      <c r="C226" s="132"/>
      <c r="D226" s="133"/>
      <c r="E226" s="135"/>
      <c r="F226" s="115">
        <f t="shared" si="6"/>
        <v>0</v>
      </c>
    </row>
    <row r="227" spans="1:6" ht="15">
      <c r="A227" s="3"/>
      <c r="B227" s="12" t="s">
        <v>106</v>
      </c>
      <c r="C227" s="132" t="s">
        <v>107</v>
      </c>
      <c r="D227" s="133">
        <v>10</v>
      </c>
      <c r="E227" s="135"/>
      <c r="F227" s="115">
        <f>+E227*D227</f>
        <v>0</v>
      </c>
    </row>
    <row r="228" spans="1:6" ht="15">
      <c r="A228" s="3"/>
      <c r="B228" s="4" t="s">
        <v>108</v>
      </c>
      <c r="C228" s="129" t="s">
        <v>109</v>
      </c>
      <c r="D228" s="130">
        <v>15</v>
      </c>
      <c r="E228" s="139"/>
      <c r="F228" s="121">
        <f>+E228*D228</f>
        <v>0</v>
      </c>
    </row>
    <row r="229" spans="1:6" ht="15">
      <c r="A229" s="3"/>
      <c r="B229" s="26"/>
      <c r="C229" s="132"/>
      <c r="D229" s="133"/>
      <c r="E229" s="135"/>
      <c r="F229" s="140"/>
    </row>
    <row r="230" spans="1:6" ht="15">
      <c r="A230" s="3"/>
      <c r="B230" s="18" t="s">
        <v>121</v>
      </c>
      <c r="C230" s="141"/>
      <c r="D230" s="142"/>
      <c r="E230" s="139"/>
      <c r="F230" s="125">
        <f>SUM(F202:F228)</f>
        <v>0</v>
      </c>
    </row>
  </sheetData>
  <sheetProtection password="CE22" sheet="1" selectLockedCells="1"/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 Rozman</dc:creator>
  <cp:keywords/>
  <dc:description/>
  <cp:lastModifiedBy>Boris Vojinović</cp:lastModifiedBy>
  <cp:lastPrinted>2017-04-25T06:59:40Z</cp:lastPrinted>
  <dcterms:created xsi:type="dcterms:W3CDTF">2016-12-28T07:07:09Z</dcterms:created>
  <dcterms:modified xsi:type="dcterms:W3CDTF">2017-04-25T07:01:14Z</dcterms:modified>
  <cp:category/>
  <cp:version/>
  <cp:contentType/>
  <cp:contentStatus/>
</cp:coreProperties>
</file>