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0" windowWidth="15195" windowHeight="11325"/>
  </bookViews>
  <sheets>
    <sheet name="Popis del" sheetId="15" r:id="rId1"/>
  </sheets>
  <definedNames>
    <definedName name="\0" localSheetId="0">#REF!</definedName>
    <definedName name="\0">#REF!</definedName>
    <definedName name="_ZJSPE3PRN">#N/A</definedName>
    <definedName name="_xlnm.Print_Area" localSheetId="0">'Popis del'!$A$1:$I$564</definedName>
    <definedName name="_xlnm.Print_Titles" localSheetId="0">'Popis del'!$1:$2</definedName>
    <definedName name="ZJSPE2PRN">#N/A</definedName>
    <definedName name="ZJSPE3PRN">#N/A</definedName>
  </definedNames>
  <calcPr calcId="145621"/>
</workbook>
</file>

<file path=xl/calcChain.xml><?xml version="1.0" encoding="utf-8"?>
<calcChain xmlns="http://schemas.openxmlformats.org/spreadsheetml/2006/main">
  <c r="B557" i="15" l="1"/>
  <c r="B553" i="15"/>
  <c r="A553" i="15"/>
  <c r="B551" i="15"/>
  <c r="B549" i="15"/>
  <c r="A549" i="15"/>
  <c r="B547" i="15"/>
  <c r="A547" i="15"/>
  <c r="B545" i="15"/>
  <c r="A545" i="15"/>
  <c r="B543" i="15"/>
  <c r="A543" i="15"/>
  <c r="B539" i="15"/>
  <c r="B535" i="15"/>
  <c r="A535" i="15"/>
  <c r="B533" i="15"/>
  <c r="A533" i="15"/>
  <c r="B531" i="15"/>
  <c r="A531" i="15"/>
  <c r="B529" i="15"/>
  <c r="A529" i="15"/>
  <c r="B527" i="15"/>
  <c r="A527" i="15"/>
  <c r="B525" i="15"/>
  <c r="A525" i="15"/>
  <c r="B522" i="15"/>
  <c r="A522" i="15"/>
  <c r="B518" i="15"/>
  <c r="B514" i="15"/>
  <c r="A514" i="15"/>
  <c r="B512" i="15"/>
  <c r="A512" i="15"/>
  <c r="B510" i="15"/>
  <c r="A510" i="15"/>
  <c r="B508" i="15"/>
  <c r="A508" i="15"/>
  <c r="B506" i="15"/>
  <c r="A506" i="15"/>
  <c r="B504" i="15"/>
  <c r="A504" i="15"/>
  <c r="B496" i="15"/>
  <c r="I489" i="15"/>
  <c r="I487" i="15"/>
  <c r="I481" i="15"/>
  <c r="I478" i="15"/>
  <c r="I476" i="15"/>
  <c r="A474" i="15"/>
  <c r="A481" i="15" s="1"/>
  <c r="A484" i="15" s="1"/>
  <c r="A492" i="15" s="1"/>
  <c r="I472" i="15"/>
  <c r="B467" i="15"/>
  <c r="I463" i="15"/>
  <c r="I460" i="15"/>
  <c r="I454" i="15"/>
  <c r="I451" i="15"/>
  <c r="I448" i="15"/>
  <c r="I445" i="15"/>
  <c r="I442" i="15"/>
  <c r="I440" i="15"/>
  <c r="I438" i="15"/>
  <c r="I436" i="15"/>
  <c r="I434" i="15"/>
  <c r="I432" i="15"/>
  <c r="I430" i="15"/>
  <c r="I428" i="15"/>
  <c r="I423" i="15"/>
  <c r="I421" i="15"/>
  <c r="I419" i="15"/>
  <c r="I417" i="15"/>
  <c r="I415" i="15"/>
  <c r="I413" i="15"/>
  <c r="I411" i="15"/>
  <c r="I407" i="15"/>
  <c r="I400" i="15"/>
  <c r="I398" i="15"/>
  <c r="I391" i="15"/>
  <c r="I389" i="15"/>
  <c r="I382" i="15"/>
  <c r="I379" i="15"/>
  <c r="A378" i="15"/>
  <c r="A382" i="15" s="1"/>
  <c r="A385" i="15" s="1"/>
  <c r="A394" i="15" s="1"/>
  <c r="A403" i="15" s="1"/>
  <c r="A410" i="15" s="1"/>
  <c r="A426" i="15" s="1"/>
  <c r="A445" i="15" s="1"/>
  <c r="A448" i="15" s="1"/>
  <c r="A451" i="15" s="1"/>
  <c r="A454" i="15" s="1"/>
  <c r="A457" i="15" s="1"/>
  <c r="A460" i="15" s="1"/>
  <c r="A463" i="15" s="1"/>
  <c r="I375" i="15"/>
  <c r="A374" i="15"/>
  <c r="B367" i="15"/>
  <c r="I363" i="15"/>
  <c r="I360" i="15"/>
  <c r="I357" i="15"/>
  <c r="I354" i="15"/>
  <c r="A354" i="15"/>
  <c r="A357" i="15" s="1"/>
  <c r="A360" i="15" s="1"/>
  <c r="A363" i="15" s="1"/>
  <c r="I351" i="15"/>
  <c r="A351" i="15"/>
  <c r="I348" i="15"/>
  <c r="B337" i="15"/>
  <c r="I333" i="15"/>
  <c r="I328" i="15"/>
  <c r="I325" i="15"/>
  <c r="A325" i="15"/>
  <c r="A328" i="15" s="1"/>
  <c r="I322" i="15"/>
  <c r="B314" i="15"/>
  <c r="I310" i="15"/>
  <c r="I307" i="15"/>
  <c r="I304" i="15"/>
  <c r="I301" i="15"/>
  <c r="I298" i="15"/>
  <c r="I295" i="15"/>
  <c r="I292" i="15"/>
  <c r="I289" i="15"/>
  <c r="I286" i="15"/>
  <c r="I283" i="15"/>
  <c r="I280" i="15"/>
  <c r="I277" i="15"/>
  <c r="I274" i="15"/>
  <c r="A274" i="15"/>
  <c r="A277" i="15" s="1"/>
  <c r="A280" i="15" s="1"/>
  <c r="A283" i="15" s="1"/>
  <c r="A286" i="15" s="1"/>
  <c r="A289" i="15" s="1"/>
  <c r="A292" i="15" s="1"/>
  <c r="A295" i="15" s="1"/>
  <c r="A298" i="15" s="1"/>
  <c r="A301" i="15" s="1"/>
  <c r="A304" i="15" s="1"/>
  <c r="A307" i="15" s="1"/>
  <c r="A310" i="15" s="1"/>
  <c r="I271" i="15"/>
  <c r="B266" i="15"/>
  <c r="I262" i="15"/>
  <c r="I259" i="15"/>
  <c r="A259" i="15"/>
  <c r="A262" i="15" s="1"/>
  <c r="I256" i="15"/>
  <c r="B251" i="15"/>
  <c r="I247" i="15"/>
  <c r="I244" i="15"/>
  <c r="I239" i="15"/>
  <c r="A236" i="15"/>
  <c r="A242" i="15" s="1"/>
  <c r="A247" i="15" s="1"/>
  <c r="I233" i="15"/>
  <c r="B226" i="15"/>
  <c r="I222" i="15"/>
  <c r="A222" i="15"/>
  <c r="I219" i="15"/>
  <c r="B214" i="15"/>
  <c r="I210" i="15"/>
  <c r="I207" i="15"/>
  <c r="I204" i="15"/>
  <c r="I201" i="15"/>
  <c r="I198" i="15"/>
  <c r="I195" i="15"/>
  <c r="I192" i="15"/>
  <c r="I189" i="15"/>
  <c r="I186" i="15"/>
  <c r="I183" i="15"/>
  <c r="I180" i="15"/>
  <c r="I177" i="15"/>
  <c r="I174" i="15"/>
  <c r="I171" i="15"/>
  <c r="A171" i="15"/>
  <c r="A174" i="15" s="1"/>
  <c r="A177" i="15" s="1"/>
  <c r="A180" i="15" s="1"/>
  <c r="A183" i="15" s="1"/>
  <c r="A186" i="15" s="1"/>
  <c r="A189" i="15" s="1"/>
  <c r="A192" i="15" s="1"/>
  <c r="A195" i="15" s="1"/>
  <c r="A198" i="15" s="1"/>
  <c r="A201" i="15" s="1"/>
  <c r="A204" i="15" s="1"/>
  <c r="A207" i="15" s="1"/>
  <c r="A210" i="15" s="1"/>
  <c r="I168" i="15"/>
  <c r="B160" i="15"/>
  <c r="I156" i="15"/>
  <c r="A156" i="15"/>
  <c r="I153" i="15"/>
  <c r="I160" i="15" s="1"/>
  <c r="I525" i="15" s="1"/>
  <c r="B145" i="15"/>
  <c r="I141" i="15"/>
  <c r="I145" i="15" s="1"/>
  <c r="I514" i="15" s="1"/>
  <c r="B136" i="15"/>
  <c r="I133" i="15"/>
  <c r="I136" i="15" s="1"/>
  <c r="I512" i="15" s="1"/>
  <c r="B125" i="15"/>
  <c r="I121" i="15"/>
  <c r="I118" i="15"/>
  <c r="E115" i="15"/>
  <c r="I115" i="15" s="1"/>
  <c r="I108" i="15"/>
  <c r="I106" i="15"/>
  <c r="A104" i="15"/>
  <c r="A111" i="15" s="1"/>
  <c r="A118" i="15" s="1"/>
  <c r="A121" i="15" s="1"/>
  <c r="I101" i="15"/>
  <c r="A101" i="15"/>
  <c r="I98" i="15"/>
  <c r="B93" i="15"/>
  <c r="I89" i="15"/>
  <c r="I87" i="15"/>
  <c r="I82" i="15"/>
  <c r="I79" i="15"/>
  <c r="I76" i="15"/>
  <c r="A72" i="15"/>
  <c r="I70" i="15"/>
  <c r="A70" i="15"/>
  <c r="A79" i="15" s="1"/>
  <c r="A82" i="15" s="1"/>
  <c r="A85" i="15" s="1"/>
  <c r="A89" i="15" s="1"/>
  <c r="I67" i="15"/>
  <c r="B62" i="15"/>
  <c r="I58" i="15"/>
  <c r="I55" i="15"/>
  <c r="I52" i="15"/>
  <c r="I49" i="15"/>
  <c r="I46" i="15"/>
  <c r="I43" i="15"/>
  <c r="I40" i="15"/>
  <c r="I37" i="15"/>
  <c r="I34" i="15"/>
  <c r="I31" i="15"/>
  <c r="I26" i="15"/>
  <c r="I23" i="15"/>
  <c r="A23" i="15"/>
  <c r="A26" i="15" s="1"/>
  <c r="A29" i="15" s="1"/>
  <c r="A34" i="15" s="1"/>
  <c r="A37" i="15" s="1"/>
  <c r="A40" i="15" s="1"/>
  <c r="A43" i="15" s="1"/>
  <c r="A46" i="15" s="1"/>
  <c r="A49" i="15" s="1"/>
  <c r="A52" i="15" s="1"/>
  <c r="A55" i="15" s="1"/>
  <c r="A58" i="15" s="1"/>
  <c r="I457" i="15" l="1"/>
  <c r="I467" i="15" s="1"/>
  <c r="G551" i="15" s="1"/>
  <c r="I549" i="15" s="1"/>
  <c r="I367" i="15"/>
  <c r="I547" i="15" s="1"/>
  <c r="I337" i="15"/>
  <c r="I545" i="15" s="1"/>
  <c r="I314" i="15"/>
  <c r="I535" i="15" s="1"/>
  <c r="I266" i="15"/>
  <c r="I533" i="15" s="1"/>
  <c r="I251" i="15"/>
  <c r="I531" i="15" s="1"/>
  <c r="I226" i="15"/>
  <c r="I529" i="15" s="1"/>
  <c r="I214" i="15"/>
  <c r="I527" i="15" s="1"/>
  <c r="I93" i="15"/>
  <c r="I508" i="15" s="1"/>
  <c r="I62" i="15"/>
  <c r="I506" i="15" s="1"/>
  <c r="I125" i="15"/>
  <c r="I510" i="15" s="1"/>
  <c r="A331" i="15"/>
  <c r="I492" i="15"/>
  <c r="I496" i="15" s="1"/>
  <c r="I553" i="15" s="1"/>
  <c r="I539" i="15" l="1"/>
  <c r="I518" i="15"/>
  <c r="I557" i="15"/>
  <c r="I562" i="15" l="1"/>
</calcChain>
</file>

<file path=xl/sharedStrings.xml><?xml version="1.0" encoding="utf-8"?>
<sst xmlns="http://schemas.openxmlformats.org/spreadsheetml/2006/main" count="381" uniqueCount="204">
  <si>
    <t xml:space="preserve">                                                            </t>
  </si>
  <si>
    <t xml:space="preserve">                          R E K A P I T U L A C I J A   </t>
  </si>
  <si>
    <t xml:space="preserve">                                                         </t>
  </si>
  <si>
    <t xml:space="preserve"> </t>
  </si>
  <si>
    <t>€</t>
  </si>
  <si>
    <t>Cena skupaj</t>
  </si>
  <si>
    <t>Cena/enoto</t>
  </si>
  <si>
    <t>Enota</t>
  </si>
  <si>
    <t>o.k.</t>
  </si>
  <si>
    <t>A.</t>
  </si>
  <si>
    <t>I.</t>
  </si>
  <si>
    <t>II.</t>
  </si>
  <si>
    <t>C.</t>
  </si>
  <si>
    <t>III.</t>
  </si>
  <si>
    <t>IV.</t>
  </si>
  <si>
    <t>B.</t>
  </si>
  <si>
    <t>kom</t>
  </si>
  <si>
    <t>m1</t>
  </si>
  <si>
    <t>m2</t>
  </si>
  <si>
    <t>komp</t>
  </si>
  <si>
    <t>Količina</t>
  </si>
  <si>
    <t>GRADBENA DELA</t>
  </si>
  <si>
    <t>RUŠITVENA DELA</t>
  </si>
  <si>
    <t>ZIDARSKA DELA</t>
  </si>
  <si>
    <t>OBRTNIŠKA DELA</t>
  </si>
  <si>
    <t>SLIKOPLESKARSKA DELA</t>
  </si>
  <si>
    <t>INSTALACIJE</t>
  </si>
  <si>
    <t>ELEKTRIKA</t>
  </si>
  <si>
    <t>Barvanje lesenih napuščev z lazunimi premazi v tonu, ki se ga določi ob izvedbi, kompletno s pripravo podlage (brušenje, čiščenje…).</t>
  </si>
  <si>
    <t>- KV električar</t>
  </si>
  <si>
    <t>ur</t>
  </si>
  <si>
    <t>FASADERSKA DELA</t>
  </si>
  <si>
    <t>Dobava, montaža in po končanih delih demontaža lahkih pomičnih delovnih odrov višine 2 - 4 m.</t>
  </si>
  <si>
    <t>Malto nanašamo na fasadne plošče v debelini cca 1,5 mm. V sveži sloj malte se vtisne Armirano mrežico s preklopi 10 cm.</t>
  </si>
  <si>
    <t>Drugi sloj se nanese na dobro osušen prvi sloj v debelini 1,5 mm in se zgladi s kovinsko gladilko.</t>
  </si>
  <si>
    <t>V ceni zajeti tudi vsi potrebni vogalniki.</t>
  </si>
  <si>
    <t>Izdelava fasadnega ometa (nap. Sistem Demit) in sicer:</t>
  </si>
  <si>
    <t>ZUNANJA UREDITEV</t>
  </si>
  <si>
    <t>- odbijanje ometa do višine strehe (višina odbijanja cca do 80 cm)</t>
  </si>
  <si>
    <t>- izvedba novega ometa ometa dimnika</t>
  </si>
  <si>
    <t>kos</t>
  </si>
  <si>
    <t>pš</t>
  </si>
  <si>
    <t>m</t>
  </si>
  <si>
    <t>- DN 15</t>
  </si>
  <si>
    <t>RADIATORSKO OGREVANJE</t>
  </si>
  <si>
    <t>Dobava in montaža črnih navojnih cevi po DIN 2440 vključno z varilnimi materialom, varilnimi loki, obešalnim in pritrdilnim materialom ter dodatkom za razrez</t>
  </si>
  <si>
    <t>- DN 20</t>
  </si>
  <si>
    <t>Barvanje vidnih delov cevi, armature in podpore z lakom odpornim na visoke temperature</t>
  </si>
  <si>
    <t>Izdelava utorov v steni za napeljavo radiatorskih cevi</t>
  </si>
  <si>
    <t xml:space="preserve">Transportni, zavarovalni in ostali splošni stroški  </t>
  </si>
  <si>
    <t>Izdelava prebojev do ф50</t>
  </si>
  <si>
    <t>PLINSKA INSTALACIJA</t>
  </si>
  <si>
    <t>A. NOTRANJA PLINSKA INSTALACIJA</t>
  </si>
  <si>
    <t>SKUPAJ A + B + C :</t>
  </si>
  <si>
    <t>Demontaža obstoječih, odnos na deponijo ter dobava in montaža novih okenskih polic RŠ 25 cm iz pocinkane pločevine, z vsemi zaključki in pripravo podlage.</t>
  </si>
  <si>
    <t>Enako kot predhodna postavka, le doplačilo za izvedbo cokla s Kulirplast nanosom v sivi barvi, višina cokla do 50 cm.</t>
  </si>
  <si>
    <t>Zakljucni barvni omet se nanase na dobro osušen prednamaz. Barvni ton zaključnega sloja določi investitor.</t>
  </si>
  <si>
    <t>- debelina 4 cm</t>
  </si>
  <si>
    <t>- debelina 12 cm</t>
  </si>
  <si>
    <t>Dobava in montaža toplotno izolacijskih plošč iz kamene volne z integrirano dvojno gostoto, debeline 12 cm (nap. Sistem Demit mineral), razred gorljivosti A1, toplotna prevodnost 0,036w/mK, SIST EN 12667 kompletno s sidri in lepilom. Fasadni omet se izvede tudi v večnamenskem prostoru na steni, ki meji na stanovanje</t>
  </si>
  <si>
    <t xml:space="preserve">Priprava obstoječe podlage pred montažo toplotno izolacijskih plošč. Stare omete je potrebno ocistiti prahu in umazanije ter obdelati s prednamazom. Glede  kvaliteto stare podlage je potrebno predvideti dodatno mehansko sidranje fasade na podlago. </t>
  </si>
  <si>
    <t>m3</t>
  </si>
  <si>
    <t>Nakladanje in odvoz ruševin in ostalega odvečnega materiala na stalno deponijo do 10 km, s plačilom vseh taks deponije. Obračun v razsutem stanju.</t>
  </si>
  <si>
    <t>Demontaža vhodnih lesenih vrat z nadsvetlobo, velikosti 2-4 m2/kom, kompletno z odnosom na gradbiščno deponijo.</t>
  </si>
  <si>
    <t>Odbijanje obstoječega cokla iz umetnega kamna s transportom ruševin na gradbiščno deponijo ter izvedba grobega ometa kot prilagoditev na obstoječo debelino fasade.</t>
  </si>
  <si>
    <t>SPLOŠNO:</t>
  </si>
  <si>
    <t>Ponudbena cena vsebuje vse stroške za: pripravljalna in zaključna dela, stroške porabe elektrike in vode; vsa pomožna dela za izvršitev pogodbenih del; delo preko delovnega časa in dela ob dela prostih dnevih; vse stroške tekočega in končnega čiščenja, morebitno čiščenje javnih površin; orodja, delovno opremo, mehanizacijo, dvigala in potrebne delovne odre; vse manipulativne stroške, prenose, dvige; takse najema zemljišča za potrebe gradbišča - deponij (če je to potrebno), vključno s stroški</t>
  </si>
  <si>
    <t>stroški pridobitve dovoljenja za zaporo in označitev); za preiskave, preizkuse, ateste in certifikate za vgrajene materiale in opremo; potrebnih zahtevanih meritev; stroške za varnost pri delu in protipožarno varnost na delovišču; stroške zavarovanja del; zavarovanje objekta; zavarovanje izdelkov pred poškodbami do predaje naročniku; stroške načrta organizacije gradbišča; stroške koordinacije  podizvajalcev   na gradbišču; stroške zavarovanja dokazov stanja sosednjih objektov in premoženja (video in foto posnetki, cenilna poročila); odprave možnih poškodb na drugih objektih ali na obstoječi infrastrukturi.</t>
  </si>
  <si>
    <t>- postavitev manjšega delovnega odra</t>
  </si>
  <si>
    <t>Demontaža obstoječih sanitarnih elementov:</t>
  </si>
  <si>
    <t>- električni grelnik</t>
  </si>
  <si>
    <t>Demontaža obstoječih salonitnih plošč s pripadajočimi letvami, z zlaganjem na gradbiščni deponiji, kompletno s pripravo salonita za prevoz na deponijo (zaščitna folija). Delo se izvaja po navodilih za ravnanje s salonitno kritino.</t>
  </si>
  <si>
    <t>Enako kot predhodna postavka, le salonitni slemenjaki.</t>
  </si>
  <si>
    <t>Demontaža obstoječih pločevinastih obrob (žlote, dimniške obrobe),  s transportom na začasno gradbiščno deponijo.</t>
  </si>
  <si>
    <t>Čiščenje podstrešnega prostora z odnosom odpada na gradbiščno deponijo, PK delavec.</t>
  </si>
  <si>
    <t>Demontaža dotrajane dimniške kape okvirne velikosti 140/80 cm, debeline do 10 cm, kompletno s transportom ruševi na gradbiščno deponijo. Pazljiva izvedba zaradi vgrajene dimniške tuljave!</t>
  </si>
  <si>
    <t>- čiščenje in premaz dimniške kape z nap. Hidrotes, hidrostop oz. podobnim materialom</t>
  </si>
  <si>
    <t>Zazidava za preboji, ki so bili potrebni pri izvajanju plinske in centralne inštalacije.</t>
  </si>
  <si>
    <t>Dobava in polaganje dodatne toplotne izolacije stropov iz mineralne volne debeline 8 + 8 cm na obstoječo 5 cm debelo toplotno izolacijo, kompletno z izvedbo parne zapore.</t>
  </si>
  <si>
    <t>Izdelava in montaža nove dimniške kape enake velikosti in oblike kot obstoječa (cca 80/140/10-12 cm), vključno z odkapnim nosom. Zgornji del plošče  je izveden v naklonu. V ceni zajet opaž, armatura, beton, vsi pomožni deli in transporti.</t>
  </si>
  <si>
    <t>Sanacija obstoječih dimnikov in sicer:</t>
  </si>
  <si>
    <t>TESARSKA DELA</t>
  </si>
  <si>
    <t xml:space="preserve">Izvedba lesenega opaža pod napuščem z utorjenim opažem na pero in  utor debeline do 20 mm, kompletno s podkonstrukcijo. V ceni zajet horizontalni in delno vertikalni - čelni del. </t>
  </si>
  <si>
    <t>KANALIZACIJA</t>
  </si>
  <si>
    <t>Opomba:</t>
  </si>
  <si>
    <t>Eventuelna sanacija kanalizacije in njen obseg se določi na podlagi predhodnega dogovora z investitorjem oz. nadzorom..</t>
  </si>
  <si>
    <t>kpl</t>
  </si>
  <si>
    <t>V.</t>
  </si>
  <si>
    <t>Izvedba nove lesene zunanje stene shrambe z enostavnimi vrati, enake oblike kot obstoječa, kompletno z zapahom, ključavnico (obešanko), podkonstrukcijo…</t>
  </si>
  <si>
    <t>KROVSKO - KLEPARSKA DELA</t>
  </si>
  <si>
    <t>Dobava in montaža paropropustne folije (nap. Tyvec), vse po navodilih proizvajalca.</t>
  </si>
  <si>
    <t>Dobava in montaža kontra letev za izvedbo prezračevane strehe. Višina letev je 3-4 cm. Letve so bakticidno zaščitene.</t>
  </si>
  <si>
    <t>Dobava in montaža lesenih strešnih letev, preseka 6/6 cm,  razstoja med letvami po navodilih proizvajalca kritine (vlaknocementne plošče). Letve so bakticidno zaščitene.</t>
  </si>
  <si>
    <t>Enako kot predhodna postavka, le trodelni slemenjaki za predvideno odzračevanje v slemenu, vključno z vsemi zaključki in križanji. Upoštevati različne višine nove kritine in obstoječe na sosednjem objektu.</t>
  </si>
  <si>
    <t>Dobava in montaža žlote RŠ 66 cm. V ceni zajeta tudi lesena podlaga pod pločevino.</t>
  </si>
  <si>
    <t>Enako kot predhodna postavka, le čelne obrobe, RŠ 40 cm.</t>
  </si>
  <si>
    <t>Enako kot predhodna postavka, le žleb, RŠ 33 cm. V ceni zajete tudi nove Fe barvane kljuke, zaključki in kotniki.</t>
  </si>
  <si>
    <t>Enako kot predhodna postavka, le vtočni kotliček.</t>
  </si>
  <si>
    <t>Enako kot predhodna postavka, le kolena.</t>
  </si>
  <si>
    <t>Izvedba prehodov cevi skozi streho kompletno z obrobo. Cev do fi 125 mm, dolžine cca 60 cm, kompletno s zaključno kapo.</t>
  </si>
  <si>
    <t>KERAMIČARSKA DELA</t>
  </si>
  <si>
    <t>MIZARSKA DELA</t>
  </si>
  <si>
    <t>Demontaža obstoječih ter dobava in montaža novih PVC oken enake oblike in velikosti kot obstoječai, kompletno z zunanjo Alu pločevinasto in notranjo leseno oz. PVC okensko polico.</t>
  </si>
  <si>
    <t>Toplotna prevodnost okvirja Ur=1,3 W/m2K, zasteklitev Ug=1,1 W/m2K. Okno je prilagojeno na klasično in ventus odpiranje, v ceni zajeta tudi pololiva.</t>
  </si>
  <si>
    <t>Dobava in montaža klasičnih notranjih okenskih Alu žaluzij za:</t>
  </si>
  <si>
    <t>Dobava in montaža vlaknocementnih plošč v temno rjavi barvi (nap. Esal Valovitke), kompletno z vsem pritrdilnik materialom, rezanjem…</t>
  </si>
  <si>
    <t>Enako kot predhodna postavka, le komplet dimniške obrobe, RŠ 66 cm.</t>
  </si>
  <si>
    <t>Enako kot predhodna postavka, le usmerjevalna kapna pločevina RŠ do 25 cm (upoštevati navodilo proizvajalca kritine).</t>
  </si>
  <si>
    <t>Demontaža kopalniških lesenih vrat, velikosti do 2 m2/kom, kompletno z odnosom na gradbiščno deponijo.</t>
  </si>
  <si>
    <t>Enako kot predhodna postavka, le odtočna cev fi 125 mm, kompletno z objemkami in ostalim pritrdilnim materialom. V ceni zajet tudi priklop na peskolov.</t>
  </si>
  <si>
    <t>Dobava in vgradnja Alu talnega profila na stiku različnih tlakov (1x vhod, 1x kopalnica).</t>
  </si>
  <si>
    <t>Vzidava oz. montaža CATV omarice na fasado.</t>
  </si>
  <si>
    <t>Dobava in namestitev nove CATV zunanje omarice na fasadi za morebitni kasnejši priklop TV v dnevnem prostoru. Omarca se izvede zaradi izdelave izolacijske fasade!</t>
  </si>
  <si>
    <t>Pregled električne instalacije v objektu in morebitni manjši popravki.:</t>
  </si>
  <si>
    <t>Ureditev obstoječe instalacije za kabeljsko TV od  priklopa zunaj objekta (nivo terena) do strehe v dolžini cca 4 m. Kabel se uvleče v PVC cev.</t>
  </si>
  <si>
    <t>Demontaža in po končanih delih ponovna montaža hišne številke.</t>
  </si>
  <si>
    <t>Pred oddajo ponudbe obvezen ogled objekta!!!</t>
  </si>
  <si>
    <t>Izdelava podkonstrukcije in zaprtje dela stene v večnamenskem prostoru, ki meji na stanovanje v podstrešnem delu. Na podkonstrukcijo iz moralov se vertikalno pritrdi OSB plošče debeline 18 mm. Izvedba brez možnosti dostopa na podstreho! V ceni zajeta tudi odstranitev stare obloge in transport na gradbiščno deponijo.</t>
  </si>
  <si>
    <t xml:space="preserve">Tlačni regulator ROMBACH ZR-20, z navojnima priključkoma DN20. </t>
  </si>
  <si>
    <t>Dobavi plinarna (Energetika Ljubljana) - v ceni zajeta dobava in montaža.</t>
  </si>
  <si>
    <t xml:space="preserve">npr. kot VIEGA ali enakovredno, tip: </t>
  </si>
  <si>
    <t xml:space="preserve">Ponujeni proizvod/tip: </t>
  </si>
  <si>
    <t xml:space="preserve">Dobava in montaža nerjavnnih jeklenih cevi izdelane iz nerjavnega jekla 1.4401, skladne z EN 10088 in DVGW GW 541 in nerjavni jekleni fitingi skladni z EN 1057 in DVGW GW 392. Nerjavne jeklene cevi in nerjavni jekleni fitingi morajo imeti oznako GAS PN 5 GT/5, , tesnilnim, pritrdilnim materialom, kotnimi loki, reducirnimi R kosi in odcepnimi T kosi ter 5% dodatkom za razrez </t>
  </si>
  <si>
    <t>- DN 20 (22 x 1,2)</t>
  </si>
  <si>
    <t>- DN 15 (15 x 1)</t>
  </si>
  <si>
    <t xml:space="preserve">Krogeina pipa z navojnima priključkoma, načne stopnje NP 16, standardne dolžine, atestirana za zemljski plin, z ročko za posluževanje, skupaj s tesnilnim materialom. </t>
  </si>
  <si>
    <t xml:space="preserve">npr. kot KOVINA ali enakovredno, dimenzije: </t>
  </si>
  <si>
    <t xml:space="preserve">npr. kot JELEN, TAS-21 ali enakovredno, dimenzije: </t>
  </si>
  <si>
    <t xml:space="preserve">Plinski kondenzacijski obtočni kotel za obratovanje neodvisno od zraka v prostoru. </t>
  </si>
  <si>
    <t>Montaža plinskega kotla</t>
  </si>
  <si>
    <t xml:space="preserve">Dodatna elektro dela </t>
  </si>
  <si>
    <t xml:space="preserve">Kabel PPL 3xO,75 mm2 </t>
  </si>
  <si>
    <t>Kotlovni priključni kos (v dobavnem obsegu ogrevalnega kotla)</t>
  </si>
  <si>
    <t xml:space="preserve">AZ cev 1 m 7373224 </t>
  </si>
  <si>
    <t>Montaža</t>
  </si>
  <si>
    <t>Splošni, manipulativni, transporti in zavarovalni stroški (za področje Ljubljane).</t>
  </si>
  <si>
    <t>%</t>
  </si>
  <si>
    <t>Pridobitev dimnikarskega soglasja s strani energetskega servisa.</t>
  </si>
  <si>
    <t xml:space="preserve">Al revizijski kos raven 7373236 </t>
  </si>
  <si>
    <r>
      <t xml:space="preserve">Mehovni plinomer velikosti G - 4 DN20, kompleten </t>
    </r>
    <r>
      <rPr>
        <sz val="10"/>
        <color rgb="FF000000"/>
        <rFont val="Arial"/>
        <family val="2"/>
        <charset val="238"/>
      </rPr>
      <t xml:space="preserve">z montažnim in tesnilnim materialom. </t>
    </r>
  </si>
  <si>
    <t xml:space="preserve">Dobava in montaža originalne pritrdiine konzole (VIEGA, GEBERIT) za montažo mehovnega plinomera G4 DN20 primerne za plinsko napeljavo iz bakrenih cevi s hladnim stiskanjem. Na izhodu iz plinomera pa se vgradi nadomestni podaljšek za regulator tlaka plina. </t>
  </si>
  <si>
    <r>
      <t xml:space="preserve">Dobava </t>
    </r>
    <r>
      <rPr>
        <sz val="10"/>
        <color rgb="FF21211F"/>
        <rFont val="Arial"/>
        <family val="2"/>
        <charset val="238"/>
      </rPr>
      <t>i</t>
    </r>
    <r>
      <rPr>
        <sz val="10"/>
        <color rgb="FF000000"/>
        <rFont val="Arial"/>
        <family val="2"/>
        <charset val="238"/>
      </rPr>
      <t>n montaža termično krmiljenega zapiralnega elementa, za avtomatsko zapiranje pri 72 ... 120uC, termično odporen do 9250C 60 minut. atestirana za uporabo zemljskega plina, skupaj s tesnilnim, pritrdilnim in vijačnim materialom.</t>
    </r>
  </si>
  <si>
    <r>
      <t xml:space="preserve">Zagon in nastavitev grelnika </t>
    </r>
    <r>
      <rPr>
        <b/>
        <sz val="10"/>
        <color rgb="FF000000"/>
        <rFont val="Arial"/>
        <family val="2"/>
        <charset val="238"/>
      </rPr>
      <t xml:space="preserve">(brezplačno) </t>
    </r>
  </si>
  <si>
    <r>
      <t xml:space="preserve">Montaža termostata </t>
    </r>
    <r>
      <rPr>
        <b/>
        <sz val="10"/>
        <color rgb="FF000000"/>
        <rFont val="Arial"/>
        <family val="2"/>
        <charset val="238"/>
      </rPr>
      <t xml:space="preserve">(brezplačno) </t>
    </r>
  </si>
  <si>
    <r>
      <t>Dobava in montaža koaksialnega dimovodnega sistema (AZ) za obratovanje neodvisno od zraka v prostoru, (vrsta C33x po TRGI 2008) CE znak po EN 14471</t>
    </r>
    <r>
      <rPr>
        <sz val="10"/>
        <color rgb="FF0E0E0D"/>
        <rFont val="Arial"/>
        <family val="2"/>
        <charset val="238"/>
      </rPr>
      <t xml:space="preserve">. </t>
    </r>
    <r>
      <rPr>
        <sz val="10"/>
        <color rgb="FF000000"/>
        <rFont val="Arial"/>
        <family val="2"/>
        <charset val="238"/>
      </rPr>
      <t xml:space="preserve">Premer sistema </t>
    </r>
    <r>
      <rPr>
        <i/>
        <sz val="10"/>
        <color rgb="FF000000"/>
        <rFont val="Arial"/>
        <family val="2"/>
        <charset val="238"/>
      </rPr>
      <t xml:space="preserve">060/100 </t>
    </r>
    <r>
      <rPr>
        <sz val="10"/>
        <color rgb="FF000000"/>
        <rFont val="Arial"/>
        <family val="2"/>
        <charset val="238"/>
      </rPr>
      <t>mm-notranja cev kot dvojna cev</t>
    </r>
    <r>
      <rPr>
        <sz val="10"/>
        <color rgb="FF0E0E0D"/>
        <rFont val="Arial"/>
        <family val="2"/>
        <charset val="238"/>
      </rPr>
      <t xml:space="preserve">. </t>
    </r>
    <r>
      <rPr>
        <sz val="10"/>
        <color rgb="FF000000"/>
        <rFont val="Arial"/>
        <family val="2"/>
        <charset val="238"/>
      </rPr>
      <t>Dimovodni sistem je skupaj s kotlom V</t>
    </r>
    <r>
      <rPr>
        <sz val="10"/>
        <color rgb="FF0E0E0D"/>
        <rFont val="Arial"/>
        <family val="2"/>
        <charset val="238"/>
      </rPr>
      <t>it</t>
    </r>
    <r>
      <rPr>
        <sz val="10"/>
        <color rgb="FF000000"/>
        <rFont val="Arial"/>
        <family val="2"/>
        <charset val="238"/>
      </rPr>
      <t xml:space="preserve">odens po DVGW-VP </t>
    </r>
    <r>
      <rPr>
        <sz val="10"/>
        <color rgb="FF0E0E0D"/>
        <rFont val="Arial"/>
        <family val="2"/>
        <charset val="238"/>
      </rPr>
      <t>1</t>
    </r>
    <r>
      <rPr>
        <sz val="10"/>
        <color rgb="FF000000"/>
        <rFont val="Arial"/>
        <family val="2"/>
        <charset val="238"/>
      </rPr>
      <t>13 p</t>
    </r>
    <r>
      <rPr>
        <sz val="10"/>
        <color rgb="FF0E0E0D"/>
        <rFont val="Arial"/>
        <family val="2"/>
        <charset val="238"/>
      </rPr>
      <t>r</t>
    </r>
    <r>
      <rPr>
        <sz val="10"/>
        <color rgb="FF000000"/>
        <rFont val="Arial"/>
        <family val="2"/>
        <charset val="238"/>
      </rPr>
      <t>eizkušen kot gradbenotehnična enota in certificiran s CE znakom</t>
    </r>
    <r>
      <rPr>
        <sz val="10"/>
        <color rgb="FF0E0E0D"/>
        <rFont val="Arial"/>
        <family val="2"/>
        <charset val="238"/>
      </rPr>
      <t xml:space="preserve">. </t>
    </r>
    <r>
      <rPr>
        <sz val="10"/>
        <color rgb="FF000000"/>
        <rFont val="Arial"/>
        <family val="2"/>
        <charset val="238"/>
      </rPr>
      <t>S kotlom Vitodens se sme uporab</t>
    </r>
    <r>
      <rPr>
        <sz val="10"/>
        <color rgb="FF0E0E0D"/>
        <rFont val="Arial"/>
        <family val="2"/>
        <charset val="238"/>
      </rPr>
      <t>i</t>
    </r>
    <r>
      <rPr>
        <sz val="10"/>
        <color rgb="FF000000"/>
        <rFont val="Arial"/>
        <family val="2"/>
        <charset val="238"/>
      </rPr>
      <t>ti izkl</t>
    </r>
    <r>
      <rPr>
        <sz val="10"/>
        <color rgb="FF0E0E0D"/>
        <rFont val="Arial"/>
        <family val="2"/>
        <charset val="238"/>
      </rPr>
      <t>j</t>
    </r>
    <r>
      <rPr>
        <sz val="10"/>
        <color rgb="FF000000"/>
        <rFont val="Arial"/>
        <family val="2"/>
        <charset val="238"/>
      </rPr>
      <t>učno ta dimovodn</t>
    </r>
    <r>
      <rPr>
        <sz val="10"/>
        <color rgb="FF0E0E0D"/>
        <rFont val="Arial"/>
        <family val="2"/>
        <charset val="238"/>
      </rPr>
      <t>i sistem.</t>
    </r>
  </si>
  <si>
    <r>
      <t>Al strešna prevodn</t>
    </r>
    <r>
      <rPr>
        <sz val="10"/>
        <color rgb="FF0E0E0D"/>
        <rFont val="Arial"/>
        <family val="2"/>
        <charset val="238"/>
      </rPr>
      <t>i</t>
    </r>
    <r>
      <rPr>
        <sz val="10"/>
        <color rgb="FF000000"/>
        <rFont val="Arial"/>
        <family val="2"/>
        <charset val="238"/>
      </rPr>
      <t>ca</t>
    </r>
    <r>
      <rPr>
        <sz val="10"/>
        <color rgb="FF2C2C2B"/>
        <rFont val="Arial"/>
        <family val="2"/>
        <charset val="238"/>
      </rPr>
      <t xml:space="preserve">. </t>
    </r>
    <r>
      <rPr>
        <sz val="10"/>
        <color rgb="FF000000"/>
        <rFont val="Arial"/>
        <family val="2"/>
        <charset val="238"/>
      </rPr>
      <t>Barva črna. S pritrditveno objemko. 7373230</t>
    </r>
  </si>
  <si>
    <r>
      <t>Univerza</t>
    </r>
    <r>
      <rPr>
        <sz val="10"/>
        <color rgb="FF0E0E0D"/>
        <rFont val="Arial"/>
        <family val="2"/>
        <charset val="238"/>
      </rPr>
      <t>l</t>
    </r>
    <r>
      <rPr>
        <sz val="10"/>
        <color rgb="FF000000"/>
        <rFont val="Arial"/>
        <family val="2"/>
        <charset val="238"/>
      </rPr>
      <t xml:space="preserve">na dimniška obroba 7452499 </t>
    </r>
  </si>
  <si>
    <r>
      <t>Univerzalna prekrivna p</t>
    </r>
    <r>
      <rPr>
        <sz val="10"/>
        <color rgb="FF0E0E0D"/>
        <rFont val="Arial"/>
        <family val="2"/>
        <charset val="238"/>
      </rPr>
      <t>l</t>
    </r>
    <r>
      <rPr>
        <sz val="10"/>
        <color rgb="FF000000"/>
        <rFont val="Arial"/>
        <family val="2"/>
        <charset val="238"/>
      </rPr>
      <t xml:space="preserve">očevina 7185139 </t>
    </r>
  </si>
  <si>
    <r>
      <t>AZ pritrditvena objemka</t>
    </r>
    <r>
      <rPr>
        <sz val="10"/>
        <color rgb="FF0E0E0D"/>
        <rFont val="Arial"/>
        <family val="2"/>
        <charset val="238"/>
      </rPr>
      <t xml:space="preserve">, </t>
    </r>
    <r>
      <rPr>
        <sz val="10"/>
        <color rgb="FF000000"/>
        <rFont val="Arial"/>
        <family val="2"/>
        <charset val="238"/>
      </rPr>
      <t xml:space="preserve">bela </t>
    </r>
    <r>
      <rPr>
        <i/>
        <sz val="10"/>
        <color rgb="FF000000"/>
        <rFont val="Arial"/>
        <family val="2"/>
        <charset val="238"/>
      </rPr>
      <t xml:space="preserve">(AZ </t>
    </r>
    <r>
      <rPr>
        <sz val="10"/>
        <color rgb="FF000000"/>
        <rFont val="Arial"/>
        <family val="2"/>
        <charset val="238"/>
      </rPr>
      <t xml:space="preserve">cev) 7176762 </t>
    </r>
  </si>
  <si>
    <r>
      <t xml:space="preserve">Priključek odvoda kondenza od </t>
    </r>
    <r>
      <rPr>
        <sz val="10"/>
        <color rgb="FF0E0E0D"/>
        <rFont val="Arial"/>
        <family val="2"/>
        <charset val="238"/>
      </rPr>
      <t>k</t>
    </r>
    <r>
      <rPr>
        <sz val="10"/>
        <color rgb="FF000000"/>
        <rFont val="Arial"/>
        <family val="2"/>
        <charset val="238"/>
      </rPr>
      <t xml:space="preserve">otla </t>
    </r>
    <r>
      <rPr>
        <sz val="10"/>
        <color rgb="FF0E0E0D"/>
        <rFont val="Arial"/>
        <family val="2"/>
        <charset val="238"/>
      </rPr>
      <t>n</t>
    </r>
    <r>
      <rPr>
        <sz val="10"/>
        <color rgb="FF000000"/>
        <rFont val="Arial"/>
        <family val="2"/>
        <charset val="238"/>
      </rPr>
      <t>a obstoječi odtok v koplanici.</t>
    </r>
  </si>
  <si>
    <r>
      <t>Tlačni pre</t>
    </r>
    <r>
      <rPr>
        <sz val="10"/>
        <color rgb="FF0E0E0D"/>
        <rFont val="Arial"/>
        <family val="2"/>
        <charset val="238"/>
      </rPr>
      <t>i</t>
    </r>
    <r>
      <rPr>
        <sz val="10"/>
        <color rgb="FF000000"/>
        <rFont val="Arial"/>
        <family val="2"/>
        <charset val="238"/>
      </rPr>
      <t>zkus pl</t>
    </r>
    <r>
      <rPr>
        <sz val="10"/>
        <color rgb="FF2C2C2B"/>
        <rFont val="Arial"/>
        <family val="2"/>
        <charset val="238"/>
      </rPr>
      <t>i</t>
    </r>
    <r>
      <rPr>
        <sz val="10"/>
        <color rgb="FF000000"/>
        <rFont val="Arial"/>
        <family val="2"/>
        <charset val="238"/>
      </rPr>
      <t>nske nape</t>
    </r>
    <r>
      <rPr>
        <sz val="10"/>
        <color rgb="FF0E0E0D"/>
        <rFont val="Arial"/>
        <family val="2"/>
        <charset val="238"/>
      </rPr>
      <t>l</t>
    </r>
    <r>
      <rPr>
        <sz val="10"/>
        <color rgb="FF000000"/>
        <rFont val="Arial"/>
        <family val="2"/>
        <charset val="238"/>
      </rPr>
      <t>jave izveden po navodil</t>
    </r>
    <r>
      <rPr>
        <sz val="10"/>
        <color rgb="FF0E0E0D"/>
        <rFont val="Arial"/>
        <family val="2"/>
        <charset val="238"/>
      </rPr>
      <t>i</t>
    </r>
    <r>
      <rPr>
        <sz val="10"/>
        <color rgb="FF000000"/>
        <rFont val="Arial"/>
        <family val="2"/>
        <charset val="238"/>
      </rPr>
      <t>h iz projekta, izdaja atesta</t>
    </r>
  </si>
  <si>
    <r>
      <t>Zar</t>
    </r>
    <r>
      <rPr>
        <sz val="10"/>
        <color rgb="FF0E0E0D"/>
        <rFont val="Arial"/>
        <family val="2"/>
        <charset val="238"/>
      </rPr>
      <t>i</t>
    </r>
    <r>
      <rPr>
        <sz val="10"/>
        <color rgb="FF000000"/>
        <rFont val="Arial"/>
        <family val="2"/>
        <charset val="238"/>
      </rPr>
      <t>sovan</t>
    </r>
    <r>
      <rPr>
        <sz val="10"/>
        <color rgb="FF0E0E0D"/>
        <rFont val="Arial"/>
        <family val="2"/>
        <charset val="238"/>
      </rPr>
      <t>j</t>
    </r>
    <r>
      <rPr>
        <sz val="10"/>
        <color rgb="FF000000"/>
        <rFont val="Arial"/>
        <family val="2"/>
        <charset val="238"/>
      </rPr>
      <t>e</t>
    </r>
    <r>
      <rPr>
        <sz val="10"/>
        <color rgb="FF0E0E0D"/>
        <rFont val="Arial"/>
        <family val="2"/>
        <charset val="238"/>
      </rPr>
      <t xml:space="preserve">, </t>
    </r>
    <r>
      <rPr>
        <sz val="10"/>
        <color rgb="FF000000"/>
        <rFont val="Arial"/>
        <family val="2"/>
        <charset val="238"/>
      </rPr>
      <t>montaža, prip</t>
    </r>
    <r>
      <rPr>
        <sz val="10"/>
        <color rgb="FF0E0E0D"/>
        <rFont val="Arial"/>
        <family val="2"/>
        <charset val="238"/>
      </rPr>
      <t>r</t>
    </r>
    <r>
      <rPr>
        <sz val="10"/>
        <color rgb="FF000000"/>
        <rFont val="Arial"/>
        <family val="2"/>
        <charset val="238"/>
      </rPr>
      <t xml:space="preserve">avljalna </t>
    </r>
    <r>
      <rPr>
        <sz val="10"/>
        <color rgb="FF0E0E0D"/>
        <rFont val="Arial"/>
        <family val="2"/>
        <charset val="238"/>
      </rPr>
      <t>i</t>
    </r>
    <r>
      <rPr>
        <sz val="10"/>
        <color rgb="FF000000"/>
        <rFont val="Arial"/>
        <family val="2"/>
        <charset val="238"/>
      </rPr>
      <t>n za</t>
    </r>
    <r>
      <rPr>
        <sz val="10"/>
        <color rgb="FF0E0E0D"/>
        <rFont val="Arial"/>
        <family val="2"/>
        <charset val="238"/>
      </rPr>
      <t>k</t>
    </r>
    <r>
      <rPr>
        <sz val="10"/>
        <color rgb="FF000000"/>
        <rFont val="Arial"/>
        <family val="2"/>
        <charset val="238"/>
      </rPr>
      <t>ljučna dela, hladni tlačni preizkus s tlakom 4 bare.</t>
    </r>
  </si>
  <si>
    <r>
      <t>D</t>
    </r>
    <r>
      <rPr>
        <sz val="10"/>
        <color rgb="FF0E0E0D"/>
        <rFont val="Arial"/>
        <family val="2"/>
        <charset val="238"/>
      </rPr>
      <t>r</t>
    </r>
    <r>
      <rPr>
        <sz val="10"/>
        <color rgb="FF000000"/>
        <rFont val="Arial"/>
        <family val="2"/>
        <charset val="238"/>
      </rPr>
      <t>obn</t>
    </r>
    <r>
      <rPr>
        <sz val="10"/>
        <color rgb="FF2C2C2B"/>
        <rFont val="Arial"/>
        <family val="2"/>
        <charset val="238"/>
      </rPr>
      <t xml:space="preserve">i </t>
    </r>
    <r>
      <rPr>
        <sz val="10"/>
        <color rgb="FF000000"/>
        <rFont val="Arial"/>
        <family val="2"/>
        <charset val="238"/>
      </rPr>
      <t>inštalaci</t>
    </r>
    <r>
      <rPr>
        <sz val="10"/>
        <color rgb="FF0E0E0D"/>
        <rFont val="Arial"/>
        <family val="2"/>
        <charset val="238"/>
      </rPr>
      <t>j</t>
    </r>
    <r>
      <rPr>
        <sz val="10"/>
        <color rgb="FF000000"/>
        <rFont val="Arial"/>
        <family val="2"/>
        <charset val="238"/>
      </rPr>
      <t>sk</t>
    </r>
    <r>
      <rPr>
        <sz val="10"/>
        <color rgb="FF0E0E0D"/>
        <rFont val="Arial"/>
        <family val="2"/>
        <charset val="238"/>
      </rPr>
      <t xml:space="preserve">i </t>
    </r>
    <r>
      <rPr>
        <sz val="10"/>
        <color rgb="FF000000"/>
        <rFont val="Arial"/>
        <family val="2"/>
        <charset val="238"/>
      </rPr>
      <t>material za izvedbo sistema og</t>
    </r>
    <r>
      <rPr>
        <sz val="10"/>
        <color rgb="FF0E0E0D"/>
        <rFont val="Arial"/>
        <family val="2"/>
        <charset val="238"/>
      </rPr>
      <t>r</t>
    </r>
    <r>
      <rPr>
        <sz val="10"/>
        <color rgb="FF000000"/>
        <rFont val="Arial"/>
        <family val="2"/>
        <charset val="238"/>
      </rPr>
      <t>e</t>
    </r>
    <r>
      <rPr>
        <sz val="10"/>
        <color rgb="FF0E0E0D"/>
        <rFont val="Arial"/>
        <family val="2"/>
        <charset val="238"/>
      </rPr>
      <t>v</t>
    </r>
    <r>
      <rPr>
        <sz val="10"/>
        <color rgb="FF000000"/>
        <rFont val="Arial"/>
        <family val="2"/>
        <charset val="238"/>
      </rPr>
      <t>anja (f</t>
    </r>
    <r>
      <rPr>
        <sz val="10"/>
        <color rgb="FF0E0E0D"/>
        <rFont val="Arial"/>
        <family val="2"/>
        <charset val="238"/>
      </rPr>
      <t>i</t>
    </r>
    <r>
      <rPr>
        <sz val="10"/>
        <color rgb="FF000000"/>
        <rFont val="Arial"/>
        <family val="2"/>
        <charset val="238"/>
      </rPr>
      <t>tingi</t>
    </r>
    <r>
      <rPr>
        <sz val="10"/>
        <color rgb="FF0E0E0D"/>
        <rFont val="Arial"/>
        <family val="2"/>
        <charset val="238"/>
      </rPr>
      <t xml:space="preserve">, </t>
    </r>
    <r>
      <rPr>
        <sz val="10"/>
        <color rgb="FF000000"/>
        <rFont val="Arial"/>
        <family val="2"/>
        <charset val="238"/>
      </rPr>
      <t>prehodni kosi</t>
    </r>
    <r>
      <rPr>
        <sz val="10"/>
        <color rgb="FF0E0E0D"/>
        <rFont val="Arial"/>
        <family val="2"/>
        <charset val="238"/>
      </rPr>
      <t xml:space="preserve">, </t>
    </r>
    <r>
      <rPr>
        <sz val="10"/>
        <color rgb="FF000000"/>
        <rFont val="Arial"/>
        <family val="2"/>
        <charset val="238"/>
      </rPr>
      <t>pritrdiIni material</t>
    </r>
    <r>
      <rPr>
        <sz val="10"/>
        <color rgb="FF2C2C2B"/>
        <rFont val="Arial"/>
        <family val="2"/>
        <charset val="238"/>
      </rPr>
      <t>, dodatna odzračevanja, praznilne pipice…)</t>
    </r>
  </si>
  <si>
    <t>Demontaža obstoječe ter dobava in montaža nove električne PVC nadometne omarice z 8 avtomatskimi  varovalkami in skupnim stikalom za izklop. V ceni zajete vse prevezave, potrošni material ...V omaric naj bo nameščen opis posameznih varovalk…</t>
  </si>
  <si>
    <t>OBJEKT JE VSELJEN!!!</t>
  </si>
  <si>
    <t>Demontaža zunanje klima enote, kompletno z odstranitvijo instalacije.</t>
  </si>
  <si>
    <t>Pregled in čiščenje obstoječega peskolova odtočne cevi.</t>
  </si>
  <si>
    <t>Demontaža nadstreška nad glavnim vhodom, kritega z valovito PVC kritino (Valoplast) in kovinsko konstrukcijo, kompletno z odnosom na gradbiščno deponijo. Velikost do 6 m2.</t>
  </si>
  <si>
    <t>PREZRAČEVANJE</t>
  </si>
  <si>
    <t>Odvodni ventilator za nadometno montažo s protipovratno loputo , zunanjo nadtlačno rešetko in zakasnilnim relejem skupaj s pritrdilnim materialom.
V= 80 m3/h
dp= 120 Pa
P= 24 W</t>
  </si>
  <si>
    <t>Zračni kanali okroglega preseka, izdelani iz jeklene pocinkane pločevine po DIN, skupaj s fazonskimi kosi, regulacijskimi loputami, obešali, tesnilnim in montažnim materialom.</t>
  </si>
  <si>
    <t>- DN 100</t>
  </si>
  <si>
    <t>- DN 125</t>
  </si>
  <si>
    <t>Toplotna parozaporna izolacija zračnega kanala debeline 9 mm, skupaj z lepilom.</t>
  </si>
  <si>
    <r>
      <t>m</t>
    </r>
    <r>
      <rPr>
        <vertAlign val="superscript"/>
        <sz val="8"/>
        <rFont val="Arial"/>
        <family val="2"/>
        <charset val="238"/>
      </rPr>
      <t>2</t>
    </r>
  </si>
  <si>
    <t>Kovinski deflektor z protimrčesno mrežico iz jeklene pocinkane pločevine izoliran z 19mm parazaporne izolacije, zaščitene z al pločevino.</t>
  </si>
  <si>
    <t>Proizvod: IMP KLIMA   (ali ustrezno)</t>
  </si>
  <si>
    <t>Pripravljalna dela, zarisovanje, preiskusno obratovanje in zaključna dela, transportni in ostali splošni stroški</t>
  </si>
  <si>
    <t>DN 20</t>
  </si>
  <si>
    <t>nap. Vaillant EcoTech PRO VUW INT 226/3-3, nazivne ogrevalne moči od 9 - 26 kW (Vaillant je predlagan zaradi znižanja stroškov servisiranja, saj so peči tega proizvajlaca nameščene tudi v soseščini).</t>
  </si>
  <si>
    <t>Izdelava prebojev skozi zid debeline do 25 cm za izvedbo nove plinske instalacije.</t>
  </si>
  <si>
    <t>- delo (KV delavec)</t>
  </si>
  <si>
    <t>- material</t>
  </si>
  <si>
    <t>Dobava in polaganje talne nedrseče "Granitogres" keramične obloge dimenzij 20x20 do 30x30 cm brez bordur na pripravljeno podlago. Obloga se na podlago lepi. V ceni zajeta tudi vsa pomožna dela (priprava podlage, prenos, rezanje, zastičenje…). Upoštevati nabavno vrednost keramike do 15 €/m2.</t>
  </si>
  <si>
    <t>- okno okvirnih dimenzij 144/140 cm</t>
  </si>
  <si>
    <t>Za pločevinaste izdelke (žlota, dimniška obroba, žlebovi, odtočne cevi…) se uporabi prašnobarvana pocinkana pločevina!</t>
  </si>
  <si>
    <r>
      <rPr>
        <b/>
        <i/>
        <sz val="8"/>
        <rFont val="Arial"/>
        <family val="2"/>
        <charset val="238"/>
      </rPr>
      <t>OPOMBA:</t>
    </r>
    <r>
      <rPr>
        <i/>
        <sz val="8"/>
        <rFont val="Arial"/>
        <family val="2"/>
        <charset val="238"/>
      </rPr>
      <t xml:space="preserve"> Vse naprave in elementi v popisu materiala so navedene primeroma. Vse naprave in elemente se mora dobaviti z ustreznimi certifikati, atesti, garancijami in navodili. Pri vseh napravah je potrebno upoštevati stroške zagona, meritve in nastavitve obratovalnih  količin. Pri vseh elementih je potrebno upoštevati spojni in tesnilni material. Vsa dela na objektu se morajo izvajati v skladu z načrti ter popisi materiala in del faze PZI. V ponudbi za izvedbo je zajeto tudi posnemanje dejanskega stanja izvedenih instalacij, ki jih mora sproti vnašati v en izvod PZI dokumentacije izvajalec del in jih dostaviti investitorju ta pa jih dostavi projektantom za izdelavo PID.
</t>
    </r>
  </si>
  <si>
    <r>
      <rPr>
        <b/>
        <i/>
        <sz val="8"/>
        <rFont val="Arial"/>
        <family val="2"/>
        <charset val="238"/>
      </rPr>
      <t>OPOMBA:</t>
    </r>
    <r>
      <rPr>
        <i/>
        <sz val="8"/>
        <rFont val="Arial"/>
        <family val="2"/>
        <charset val="238"/>
      </rPr>
      <t xml:space="preserve"> Z oddajo ponudbe vsak ponudnik izjavlja, da je skrbno preučil vse sestavne dele PZI projekta, tehnoloških načrtov ter požarne študije in da je v skupno vrednost vključil vsa dodatna, nepredvidena in presežna dela ter material, ki zagotavljajo popolno, zaključeno in celostno izvedbo objekta, ki ga obravnava načrt št. 13009 (IMP projektivni biro d.o.o.), kot tudi vsa dela, ki niso neposredno opisana ali našteta v tekstualnem delu popisa, a so kljub temu razvidna iz grafičnih prilog in ostalih prej naštetih sestavnih delov PZI projekta. Vsak ponudnik z oddajo ponudbe prav tako izjavlja, da je PZI dokumantacija popolna in da je sposoben v popolnosti kvalitetno izvesti predmetni objekt.</t>
    </r>
  </si>
  <si>
    <r>
      <rPr>
        <b/>
        <i/>
        <sz val="8"/>
        <rFont val="Arial"/>
        <family val="2"/>
        <charset val="238"/>
      </rPr>
      <t>OPOMBA:</t>
    </r>
    <r>
      <rPr>
        <i/>
        <sz val="8"/>
        <rFont val="Arial"/>
        <family val="2"/>
        <charset val="238"/>
      </rPr>
      <t xml:space="preserve"> V ponudbi je potrebno zajeti še sledeča dela: Tlačni preizkusi, funkcijska navodila, izpiranje cevododov, čiščenje cevovodov, pripravljalna dela, zaključna dela in zarisovanje tras.</t>
    </r>
  </si>
  <si>
    <t>Dvostransko barvanje vrat in okvirja v večnamenskem prostoru (shrambi) z lazurnim premazom (nap. 1x belton, 1x Beltop) v temnem tonu, kompletno s pripravo podlage.</t>
  </si>
  <si>
    <t>Barvanje stenskih površin s poldisperzijsko barvo (notranje okenske in vratne špalete, preboji za cevi…) v enakem tonu kot je obstoječi prostor..</t>
  </si>
  <si>
    <t>Demontaža obstoječe oljne peči in oljne cisterne, ki je nameščena v večnamenskem prostoru, vključno z odstranitvijo in blendiranjem inštalacije, saj bo nova plinska peč nameščena v kopalnici. Odvoz stare peči in cisterne ni predmet tega popisa del, saj je last najemnika prostora.</t>
  </si>
  <si>
    <t>Dobava in mobntaža tipske protimrčesne mrežice za vlaknocementne plošče na kapu strehe.</t>
  </si>
  <si>
    <t>CESTA ŠPANSKIH BORCEV 37B</t>
  </si>
  <si>
    <t>Priklop na obstoječo plinsko omarico glavne zaporne plinske pipe, skupaj s fazonskimi kosi, priključnim, tesnilnim in pritrdilnim materialom ter gradbeno ureditvijo posega v željeno stanje s strani investitorja.</t>
  </si>
  <si>
    <t xml:space="preserve">Priključni pribor za obtočni kotel za nadometno montažo (armatura s povezovalno cevjo za vtok ogrevalne vode, armatura s povezovalno cevjo za povratek ogrevalne vode in kotna pipa s termičnim varnostnim zapornim ventilom). 7479005 </t>
  </si>
  <si>
    <t>V: 37B-4</t>
  </si>
  <si>
    <t>VI.</t>
  </si>
  <si>
    <t>VETROLOV IN KLANČINA</t>
  </si>
  <si>
    <t>Prestavitev obstoječe električne instalacije v vetrolovu v skupni dolžini cca 250 cm (stikalo za luč, dovod…) zaradi razširitve vratne odprtine. V ceni zajeti tudi novo dozo in stikalo za luč.</t>
  </si>
  <si>
    <t>Rušenje obstoječe lesene predelne stene debeline do 5 cm, kompletno z vratnim okvirjem in krilom z odnosom na gradbiščno deponijo.</t>
  </si>
  <si>
    <t>Rušenje dela nosilne opečne stene debeline 25 cm in širine 20 cm ob glavnih vhodnih vratih, zaradi povečanja vratne odprtine, kompletno s odnosom ruševi na začasno gradbiščno deponijo. Višina vrat je 225 cm.</t>
  </si>
  <si>
    <t>Začasno opiranje stropa ob glavnih vhodnih vratih zaradi povečanja (izdelave) preklade.</t>
  </si>
  <si>
    <t>Rušenje obstoječe AB preklade nad glavnimi vhodnimi vrati okvirnih dimenzij 20/25/120 cm z odnosom ruševin na gradbiščno deponijo.</t>
  </si>
  <si>
    <t>Dobava, izdelava in montaža montažnih preklad širine 2x10 cm, dolžine cca 140 cm, kompletno s pripravo dveh ležišč ter zazidavo odprtine nad novo vratno preklado in stropom v višini cca 25 cm.</t>
  </si>
  <si>
    <t>Zidarska obdelava (grobi in fini omet) notranjih vratnih špalet v širini cca 40-50 cm.</t>
  </si>
  <si>
    <t>Izvedba predelne stene vetrolova  debeline do 10 cm iz gipskartonskih plošč (sistem nap. Knauf) in vmestno toplotno izolacijo. V ceni zajeto tudi bandažiranje, obojestransko glajenje in barvanje s poldisperzijsko belo barvo (nap. Jupol)</t>
  </si>
  <si>
    <t>Dobava in montaža notranjega vratnega krila z podbojem (za steno iz gipskartonskih plošč deb. 10 cm), z odpiranjem v prostor, min. širine 90 in višine 200 cm. Vrata so zasteklena z mat steklom, opremljena s ključavnico za navadni ključ. V ceni zajeta tudi finalna obdelava z belo barvo in ostala pomožna dela.</t>
  </si>
  <si>
    <t>Izvedba rampe pred zunanjim podestom glavnih vhodnih vrat za možnost dostopa v objekt z invalidskim vozičkom. V ceni zajeta priprava podlage (odkop, podložni beton...), izdelava AB rampe v naklonu, višinske razlike do 18 cm ter finalna obdelava (krtačen beton). Rampa se izvede iz dveh strani v širini 2x 100 cm, globina 40 - 50 cm.</t>
  </si>
  <si>
    <t>Glajenje in barvanje stropa vetrolova in delno z druge strani stene s poldisperzijsko belo barvo (nap. Jupol)</t>
  </si>
  <si>
    <t>Rušenje obstoječega tlaka vetrolova, priprava podlage ter dobava in polaganje (lepljenje)  talnih keramičnih ploščic v vetrolovu dimenzij 20x20 do 30x30 cmi. V ceni zajeta tudi vsa pomožna dela (prenos, rezanje, zastičenje…). Upoštevati nabavno vrednost keramike do 15 €/m2.</t>
  </si>
  <si>
    <t>Dobava in vgradnja Alu talnega profila na stiku tlaka vetrolov - dnevni prostor, dolžine cca 90 cm.</t>
  </si>
  <si>
    <t>Dobava in montaža lesenih vhodnih vrat, suhomontažne izvedbe, vrata so polna, laminirana z iveral sredico, kukalom,  finalno obdelana v tonu, ki ga določi investitor. V ceni zajeta tudi dobava in montaža kljuke s ščitom in cilindrično ključavnico, sistemsko, omejevalec odpiranja ter vsa ostala pomožna dela, vključno z zaključnimi letvami.</t>
  </si>
  <si>
    <t>- vrata okvirnih dimenzij 95/230 cm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</si>
</sst>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_)"/>
    <numFmt numFmtId="165" formatCode="_-* #,##0.00\ &quot;SIT&quot;_-;\-* #,##0.00\ &quot;SIT&quot;_-;_-* &quot;-&quot;??\ &quot;SIT&quot;_-;_-@_-"/>
    <numFmt numFmtId="166" formatCode="_-* #,##0.00\ _S_I_T_-;\-* #,##0.00\ _S_I_T_-;_-* &quot;-&quot;??\ _S_I_T_-;_-@_-"/>
  </numFmts>
  <fonts count="40" x14ac:knownFonts="1">
    <font>
      <sz val="10"/>
      <name val="Arial"/>
      <charset val="238"/>
    </font>
    <font>
      <sz val="11"/>
      <color theme="1"/>
      <name val="Calibri"/>
      <family val="2"/>
      <charset val="238"/>
      <scheme val="minor"/>
    </font>
    <font>
      <sz val="10"/>
      <name val="Arial"/>
      <family val="2"/>
      <charset val="238"/>
    </font>
    <font>
      <b/>
      <sz val="10"/>
      <color indexed="12"/>
      <name val="Arial"/>
      <family val="2"/>
      <charset val="238"/>
    </font>
    <font>
      <b/>
      <sz val="10"/>
      <name val="Arial"/>
      <family val="2"/>
      <charset val="238"/>
    </font>
    <font>
      <sz val="11"/>
      <name val="Arial"/>
      <family val="2"/>
      <charset val="238"/>
    </font>
    <font>
      <sz val="10"/>
      <name val="Arial"/>
      <family val="2"/>
      <charset val="238"/>
    </font>
    <font>
      <b/>
      <sz val="14"/>
      <name val="Arial"/>
      <family val="2"/>
      <charset val="238"/>
    </font>
    <font>
      <sz val="6"/>
      <name val="Arial"/>
      <family val="2"/>
      <charset val="238"/>
    </font>
    <font>
      <sz val="10"/>
      <name val="Arial"/>
      <family val="2"/>
    </font>
    <font>
      <b/>
      <sz val="10"/>
      <name val="Arial"/>
      <family val="2"/>
    </font>
    <font>
      <b/>
      <sz val="11"/>
      <name val="Arial"/>
      <family val="2"/>
      <charset val="238"/>
    </font>
    <font>
      <i/>
      <sz val="8"/>
      <name val="Arial"/>
      <family val="2"/>
      <charset val="238"/>
    </font>
    <font>
      <sz val="10"/>
      <color indexed="17"/>
      <name val="Arial"/>
      <family val="2"/>
      <charset val="238"/>
    </font>
    <font>
      <b/>
      <sz val="11"/>
      <name val="Arial"/>
      <family val="2"/>
    </font>
    <font>
      <sz val="10"/>
      <name val="Arial"/>
      <family val="2"/>
      <charset val="238"/>
    </font>
    <font>
      <i/>
      <sz val="9"/>
      <name val="Arial"/>
      <family val="2"/>
      <charset val="238"/>
    </font>
    <font>
      <sz val="10"/>
      <color rgb="FFFF0000"/>
      <name val="Arial"/>
      <family val="2"/>
      <charset val="238"/>
    </font>
    <font>
      <sz val="11"/>
      <color rgb="FFFF0000"/>
      <name val="Arial"/>
      <family val="2"/>
      <charset val="238"/>
    </font>
    <font>
      <b/>
      <sz val="10"/>
      <color rgb="FFFF0000"/>
      <name val="Arial"/>
      <family val="2"/>
      <charset val="238"/>
    </font>
    <font>
      <sz val="9"/>
      <color rgb="FFFF0000"/>
      <name val="Arial"/>
      <family val="2"/>
      <charset val="238"/>
    </font>
    <font>
      <sz val="10"/>
      <color rgb="FF000000"/>
      <name val="Arial"/>
      <family val="2"/>
      <charset val="238"/>
    </font>
    <font>
      <i/>
      <sz val="10"/>
      <color rgb="FF000000"/>
      <name val="Arial"/>
      <family val="2"/>
      <charset val="238"/>
    </font>
    <font>
      <sz val="10"/>
      <color rgb="FF21211F"/>
      <name val="Arial"/>
      <family val="2"/>
      <charset val="238"/>
    </font>
    <font>
      <b/>
      <sz val="10"/>
      <color rgb="FF000000"/>
      <name val="Arial"/>
      <family val="2"/>
      <charset val="238"/>
    </font>
    <font>
      <sz val="10"/>
      <color rgb="FF0E0E0D"/>
      <name val="Arial"/>
      <family val="2"/>
      <charset val="238"/>
    </font>
    <font>
      <sz val="10"/>
      <color rgb="FF2C2C2B"/>
      <name val="Arial"/>
      <family val="2"/>
      <charset val="238"/>
    </font>
    <font>
      <sz val="12"/>
      <name val="Arial"/>
      <family val="2"/>
      <charset val="238"/>
    </font>
    <font>
      <sz val="8"/>
      <name val="Arial"/>
      <family val="2"/>
      <charset val="238"/>
    </font>
    <font>
      <sz val="8"/>
      <name val="Arial"/>
      <family val="2"/>
    </font>
    <font>
      <sz val="12"/>
      <name val="Arial CE"/>
      <family val="2"/>
      <charset val="238"/>
    </font>
    <font>
      <sz val="12"/>
      <name val="Courier"/>
      <family val="3"/>
    </font>
    <font>
      <sz val="11"/>
      <name val="Times New Roman CE"/>
      <family val="1"/>
      <charset val="238"/>
    </font>
    <font>
      <b/>
      <sz val="11"/>
      <color rgb="FFFF0000"/>
      <name val="Arial"/>
      <family val="2"/>
    </font>
    <font>
      <vertAlign val="superscript"/>
      <sz val="8"/>
      <name val="Arial"/>
      <family val="2"/>
      <charset val="238"/>
    </font>
    <font>
      <b/>
      <i/>
      <sz val="10"/>
      <name val="Arial"/>
      <family val="2"/>
      <charset val="238"/>
    </font>
    <font>
      <b/>
      <i/>
      <sz val="8"/>
      <name val="Arial"/>
      <family val="2"/>
      <charset val="238"/>
    </font>
    <font>
      <sz val="12"/>
      <name val="Courier"/>
      <charset val="238"/>
    </font>
    <font>
      <sz val="10"/>
      <name val="Arial CE"/>
      <charset val="238"/>
    </font>
    <font>
      <sz val="10"/>
      <name val="Arial CE"/>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s>
  <borders count="10">
    <border>
      <left/>
      <right/>
      <top/>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46">
    <xf numFmtId="0" fontId="0" fillId="0" borderId="0"/>
    <xf numFmtId="0" fontId="6" fillId="0" borderId="0"/>
    <xf numFmtId="0" fontId="6" fillId="0" borderId="0"/>
    <xf numFmtId="0" fontId="2" fillId="0" borderId="0"/>
    <xf numFmtId="0" fontId="6" fillId="0" borderId="0"/>
    <xf numFmtId="0" fontId="9" fillId="0" borderId="0"/>
    <xf numFmtId="44" fontId="2" fillId="0" borderId="0" applyFont="0" applyFill="0" applyBorder="0" applyAlignment="0" applyProtection="0"/>
    <xf numFmtId="44" fontId="1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9" fillId="0" borderId="0" applyFont="0" applyFill="0" applyBorder="0" applyAlignment="0" applyProtection="0"/>
    <xf numFmtId="0" fontId="9" fillId="0" borderId="0"/>
    <xf numFmtId="44" fontId="9" fillId="0" borderId="0" applyFont="0" applyFill="0" applyBorder="0" applyAlignment="0" applyProtection="0"/>
    <xf numFmtId="44" fontId="9" fillId="0" borderId="0" applyFont="0" applyFill="0" applyBorder="0" applyAlignment="0" applyProtection="0"/>
    <xf numFmtId="0" fontId="9" fillId="0" borderId="0"/>
    <xf numFmtId="164" fontId="31" fillId="0" borderId="0"/>
    <xf numFmtId="164" fontId="37" fillId="0" borderId="0"/>
    <xf numFmtId="165" fontId="2" fillId="0" borderId="0" applyFont="0" applyFill="0" applyBorder="0" applyAlignment="0" applyProtection="0"/>
    <xf numFmtId="0" fontId="38" fillId="0" borderId="0"/>
    <xf numFmtId="0" fontId="2" fillId="0" borderId="0"/>
    <xf numFmtId="0" fontId="38" fillId="0" borderId="0"/>
    <xf numFmtId="0" fontId="38" fillId="0" borderId="0"/>
    <xf numFmtId="0" fontId="39" fillId="0" borderId="0"/>
    <xf numFmtId="0" fontId="2"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38" fillId="0" borderId="0"/>
    <xf numFmtId="0" fontId="5" fillId="0" borderId="0"/>
    <xf numFmtId="0" fontId="39" fillId="0" borderId="0"/>
    <xf numFmtId="0" fontId="2" fillId="0" borderId="0"/>
    <xf numFmtId="0" fontId="2" fillId="0" borderId="0"/>
    <xf numFmtId="0" fontId="2" fillId="0" borderId="0"/>
    <xf numFmtId="165" fontId="38" fillId="0" borderId="0" applyFont="0" applyFill="0" applyBorder="0" applyAlignment="0" applyProtection="0"/>
    <xf numFmtId="44" fontId="38" fillId="0" borderId="0" applyFont="0" applyFill="0" applyBorder="0" applyAlignment="0" applyProtection="0"/>
    <xf numFmtId="165" fontId="39" fillId="0" borderId="0" applyFont="0" applyFill="0" applyBorder="0" applyAlignment="0" applyProtection="0"/>
    <xf numFmtId="166" fontId="2"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304">
    <xf numFmtId="0" fontId="0" fillId="0" borderId="0" xfId="0"/>
    <xf numFmtId="4" fontId="0" fillId="0" borderId="0" xfId="0" applyNumberFormat="1"/>
    <xf numFmtId="4" fontId="4" fillId="0" borderId="1" xfId="0" applyNumberFormat="1" applyFont="1" applyBorder="1"/>
    <xf numFmtId="4" fontId="4" fillId="0" borderId="0" xfId="0" applyNumberFormat="1" applyFont="1" applyBorder="1"/>
    <xf numFmtId="4" fontId="5" fillId="0" borderId="0" xfId="3" applyNumberFormat="1" applyFont="1"/>
    <xf numFmtId="0" fontId="6" fillId="0" borderId="0" xfId="3" applyFont="1" applyAlignment="1">
      <alignment horizontal="left"/>
    </xf>
    <xf numFmtId="0" fontId="6" fillId="0" borderId="2" xfId="3" applyFont="1" applyBorder="1" applyAlignment="1">
      <alignment horizontal="left"/>
    </xf>
    <xf numFmtId="4" fontId="8" fillId="2" borderId="3" xfId="0" applyNumberFormat="1" applyFont="1" applyFill="1" applyBorder="1" applyAlignment="1">
      <alignment horizontal="right"/>
    </xf>
    <xf numFmtId="0" fontId="7" fillId="0" borderId="2" xfId="3" applyFont="1" applyBorder="1" applyAlignment="1">
      <alignment horizontal="left" vertical="top"/>
    </xf>
    <xf numFmtId="0" fontId="0" fillId="0" borderId="0" xfId="0" applyAlignment="1">
      <alignment vertical="top"/>
    </xf>
    <xf numFmtId="0" fontId="4" fillId="0" borderId="1" xfId="0" applyFont="1" applyBorder="1" applyAlignment="1">
      <alignment vertical="top"/>
    </xf>
    <xf numFmtId="0" fontId="4" fillId="0" borderId="0" xfId="0" applyFont="1" applyBorder="1" applyAlignment="1">
      <alignment vertical="top"/>
    </xf>
    <xf numFmtId="0" fontId="3" fillId="0" borderId="1" xfId="0" applyFont="1" applyBorder="1" applyAlignment="1">
      <alignment vertical="top"/>
    </xf>
    <xf numFmtId="4" fontId="3" fillId="0" borderId="1" xfId="0" applyNumberFormat="1" applyFont="1" applyBorder="1"/>
    <xf numFmtId="0" fontId="0" fillId="0" borderId="0" xfId="0" applyBorder="1"/>
    <xf numFmtId="4" fontId="6" fillId="0" borderId="2" xfId="3" applyNumberFormat="1" applyFont="1" applyBorder="1" applyAlignment="1">
      <alignment horizontal="right"/>
    </xf>
    <xf numFmtId="0" fontId="6" fillId="0" borderId="0" xfId="0" applyFont="1" applyAlignment="1">
      <alignment vertical="top"/>
    </xf>
    <xf numFmtId="0" fontId="6" fillId="0" borderId="0" xfId="0" applyFont="1"/>
    <xf numFmtId="4" fontId="6" fillId="0" borderId="0" xfId="0" applyNumberFormat="1" applyFont="1"/>
    <xf numFmtId="0" fontId="4" fillId="0" borderId="0" xfId="0" applyFont="1" applyAlignment="1">
      <alignment vertical="top"/>
    </xf>
    <xf numFmtId="0" fontId="3" fillId="3" borderId="4" xfId="0" applyFont="1" applyFill="1" applyBorder="1"/>
    <xf numFmtId="0" fontId="3" fillId="0" borderId="0" xfId="0" applyFont="1"/>
    <xf numFmtId="4" fontId="6" fillId="0" borderId="0" xfId="0" applyNumberFormat="1" applyFont="1" applyAlignment="1">
      <alignment horizontal="right"/>
    </xf>
    <xf numFmtId="4" fontId="6" fillId="0" borderId="2" xfId="6" applyNumberFormat="1" applyFont="1" applyBorder="1"/>
    <xf numFmtId="4" fontId="6" fillId="0" borderId="0" xfId="6" applyNumberFormat="1" applyFont="1"/>
    <xf numFmtId="0" fontId="6" fillId="0" borderId="0" xfId="0" quotePrefix="1" applyFont="1"/>
    <xf numFmtId="4" fontId="6" fillId="0" borderId="0" xfId="6" applyNumberFormat="1" applyFont="1" applyBorder="1"/>
    <xf numFmtId="0" fontId="6" fillId="0" borderId="0" xfId="0" applyFont="1" applyAlignment="1">
      <alignment horizontal="justify" vertical="top"/>
    </xf>
    <xf numFmtId="0" fontId="6" fillId="0" borderId="2" xfId="0" applyFont="1" applyBorder="1" applyAlignment="1">
      <alignment vertical="top"/>
    </xf>
    <xf numFmtId="0" fontId="6" fillId="0" borderId="2" xfId="0" applyFont="1" applyBorder="1"/>
    <xf numFmtId="4" fontId="6" fillId="0" borderId="2" xfId="0" applyNumberFormat="1" applyFont="1" applyBorder="1"/>
    <xf numFmtId="0" fontId="3" fillId="0" borderId="1" xfId="0" applyFont="1" applyBorder="1"/>
    <xf numFmtId="0" fontId="4" fillId="0" borderId="0" xfId="0" applyFont="1"/>
    <xf numFmtId="0" fontId="7" fillId="0" borderId="0" xfId="0" applyFont="1" applyAlignment="1">
      <alignment horizontal="left"/>
    </xf>
    <xf numFmtId="0" fontId="4" fillId="0" borderId="1" xfId="0" applyFont="1" applyBorder="1"/>
    <xf numFmtId="0" fontId="4" fillId="0" borderId="0" xfId="0" applyFont="1" applyBorder="1"/>
    <xf numFmtId="0" fontId="6" fillId="2" borderId="5" xfId="0" applyFont="1" applyFill="1" applyBorder="1" applyAlignment="1">
      <alignment vertical="top"/>
    </xf>
    <xf numFmtId="0" fontId="6" fillId="2" borderId="6" xfId="0" applyFont="1" applyFill="1" applyBorder="1"/>
    <xf numFmtId="4" fontId="6" fillId="2" borderId="6" xfId="0" applyNumberFormat="1" applyFont="1" applyFill="1" applyBorder="1"/>
    <xf numFmtId="4" fontId="6" fillId="2" borderId="7" xfId="0" applyNumberFormat="1" applyFont="1" applyFill="1" applyBorder="1"/>
    <xf numFmtId="0" fontId="4" fillId="2" borderId="8" xfId="0" applyFont="1" applyFill="1" applyBorder="1" applyAlignment="1">
      <alignment vertical="top"/>
    </xf>
    <xf numFmtId="0" fontId="4" fillId="2" borderId="0" xfId="0" applyFont="1" applyFill="1" applyBorder="1"/>
    <xf numFmtId="4" fontId="4" fillId="2" borderId="0" xfId="0" applyNumberFormat="1" applyFont="1" applyFill="1" applyBorder="1"/>
    <xf numFmtId="4" fontId="4" fillId="2" borderId="3" xfId="0" applyNumberFormat="1" applyFont="1" applyFill="1" applyBorder="1"/>
    <xf numFmtId="0" fontId="6" fillId="2" borderId="9" xfId="0" applyFont="1" applyFill="1" applyBorder="1" applyAlignment="1">
      <alignment vertical="top"/>
    </xf>
    <xf numFmtId="0" fontId="6" fillId="2" borderId="2" xfId="0" applyFont="1" applyFill="1" applyBorder="1"/>
    <xf numFmtId="4" fontId="6" fillId="2" borderId="2" xfId="0" applyNumberFormat="1" applyFont="1" applyFill="1" applyBorder="1"/>
    <xf numFmtId="4" fontId="6" fillId="0" borderId="0" xfId="0" applyNumberFormat="1" applyFont="1" applyBorder="1"/>
    <xf numFmtId="0" fontId="17" fillId="0" borderId="0" xfId="0" applyFont="1" applyAlignment="1">
      <alignment horizontal="justify" vertical="top"/>
    </xf>
    <xf numFmtId="4" fontId="17" fillId="0" borderId="0" xfId="0" applyNumberFormat="1" applyFont="1"/>
    <xf numFmtId="0" fontId="17" fillId="0" borderId="0" xfId="0" applyFont="1"/>
    <xf numFmtId="0" fontId="17" fillId="0" borderId="0" xfId="0" applyFont="1" applyAlignment="1">
      <alignment horizontal="right"/>
    </xf>
    <xf numFmtId="0" fontId="18" fillId="0" borderId="0" xfId="3" applyFont="1" applyAlignment="1">
      <alignment vertical="top"/>
    </xf>
    <xf numFmtId="4" fontId="6" fillId="0" borderId="0" xfId="0" applyNumberFormat="1" applyFont="1" applyAlignment="1"/>
    <xf numFmtId="0" fontId="6" fillId="0" borderId="0" xfId="0" applyFont="1" applyFill="1" applyAlignment="1">
      <alignment vertical="center" wrapText="1"/>
    </xf>
    <xf numFmtId="0" fontId="3" fillId="0" borderId="0" xfId="0" applyFont="1" applyBorder="1" applyAlignment="1">
      <alignment vertical="top"/>
    </xf>
    <xf numFmtId="0" fontId="3" fillId="0" borderId="0" xfId="0" applyFont="1" applyBorder="1"/>
    <xf numFmtId="4" fontId="5" fillId="0" borderId="0" xfId="3" applyNumberFormat="1" applyFont="1" applyAlignment="1">
      <alignment horizontal="right"/>
    </xf>
    <xf numFmtId="4" fontId="6" fillId="0" borderId="2" xfId="0" applyNumberFormat="1" applyFont="1" applyBorder="1" applyAlignment="1">
      <alignment horizontal="right"/>
    </xf>
    <xf numFmtId="4" fontId="3" fillId="0" borderId="1" xfId="0" applyNumberFormat="1" applyFont="1" applyBorder="1" applyAlignment="1">
      <alignment horizontal="right"/>
    </xf>
    <xf numFmtId="4" fontId="0" fillId="0" borderId="0" xfId="0" applyNumberFormat="1" applyAlignment="1">
      <alignment horizontal="right"/>
    </xf>
    <xf numFmtId="4" fontId="3" fillId="0" borderId="0" xfId="0" applyNumberFormat="1" applyFont="1" applyBorder="1" applyAlignment="1">
      <alignment horizontal="right"/>
    </xf>
    <xf numFmtId="4" fontId="4" fillId="0" borderId="1" xfId="0" applyNumberFormat="1" applyFont="1" applyBorder="1" applyAlignment="1">
      <alignment horizontal="right"/>
    </xf>
    <xf numFmtId="4" fontId="4" fillId="0" borderId="0" xfId="0" applyNumberFormat="1" applyFont="1" applyBorder="1" applyAlignment="1">
      <alignment horizontal="right"/>
    </xf>
    <xf numFmtId="4" fontId="6" fillId="2" borderId="6" xfId="0" applyNumberFormat="1" applyFont="1" applyFill="1" applyBorder="1" applyAlignment="1">
      <alignment horizontal="right"/>
    </xf>
    <xf numFmtId="4" fontId="4" fillId="2" borderId="0" xfId="0" applyNumberFormat="1" applyFont="1" applyFill="1" applyBorder="1" applyAlignment="1">
      <alignment horizontal="right"/>
    </xf>
    <xf numFmtId="4" fontId="6" fillId="2" borderId="2" xfId="0" applyNumberFormat="1" applyFont="1" applyFill="1" applyBorder="1" applyAlignment="1">
      <alignment horizontal="right"/>
    </xf>
    <xf numFmtId="4" fontId="6" fillId="0" borderId="2" xfId="6" applyNumberFormat="1" applyFont="1" applyBorder="1" applyAlignment="1"/>
    <xf numFmtId="4" fontId="6" fillId="0" borderId="0" xfId="6" applyNumberFormat="1" applyFont="1" applyAlignment="1"/>
    <xf numFmtId="4" fontId="6" fillId="0" borderId="0" xfId="6" applyNumberFormat="1" applyFont="1" applyBorder="1" applyAlignment="1"/>
    <xf numFmtId="4" fontId="6" fillId="0" borderId="2" xfId="0" applyNumberFormat="1" applyFont="1" applyBorder="1" applyAlignment="1"/>
    <xf numFmtId="4" fontId="3" fillId="0" borderId="1" xfId="0" applyNumberFormat="1" applyFont="1" applyBorder="1" applyAlignment="1"/>
    <xf numFmtId="4" fontId="3" fillId="0" borderId="0" xfId="0" applyNumberFormat="1" applyFont="1" applyBorder="1" applyAlignment="1"/>
    <xf numFmtId="0" fontId="14" fillId="0" borderId="0" xfId="0" applyNumberFormat="1" applyFont="1" applyFill="1" applyBorder="1" applyProtection="1">
      <protection locked="0"/>
    </xf>
    <xf numFmtId="0" fontId="14" fillId="0" borderId="0" xfId="0" applyNumberFormat="1" applyFont="1" applyFill="1" applyBorder="1" applyAlignment="1">
      <alignment horizontal="center" vertical="top"/>
    </xf>
    <xf numFmtId="0" fontId="4" fillId="0" borderId="0" xfId="0" quotePrefix="1" applyFont="1" applyAlignment="1">
      <alignment vertical="top" wrapText="1"/>
    </xf>
    <xf numFmtId="0" fontId="10" fillId="0" borderId="0" xfId="0" applyNumberFormat="1" applyFont="1" applyFill="1" applyBorder="1" applyAlignment="1">
      <alignment horizontal="center" vertical="top"/>
    </xf>
    <xf numFmtId="4" fontId="13" fillId="0" borderId="0" xfId="0" applyNumberFormat="1" applyFont="1" applyAlignment="1">
      <alignment horizontal="right"/>
    </xf>
    <xf numFmtId="49" fontId="4" fillId="0" borderId="0" xfId="0" applyNumberFormat="1" applyFont="1" applyFill="1" applyAlignment="1">
      <alignment horizontal="left" vertical="top" wrapText="1"/>
    </xf>
    <xf numFmtId="0" fontId="10" fillId="0" borderId="0" xfId="0" applyNumberFormat="1" applyFont="1" applyFill="1" applyBorder="1" applyAlignment="1">
      <alignment horizontal="center"/>
    </xf>
    <xf numFmtId="49" fontId="6" fillId="0" borderId="0" xfId="0" quotePrefix="1" applyNumberFormat="1" applyFont="1" applyFill="1" applyAlignment="1">
      <alignment horizontal="left" vertical="top"/>
    </xf>
    <xf numFmtId="49" fontId="6" fillId="0" borderId="0" xfId="0" applyNumberFormat="1" applyFont="1" applyFill="1" applyAlignment="1">
      <alignment horizontal="left" vertical="top"/>
    </xf>
    <xf numFmtId="4" fontId="4" fillId="0" borderId="1" xfId="0" applyNumberFormat="1" applyFont="1" applyBorder="1" applyAlignment="1"/>
    <xf numFmtId="4" fontId="6" fillId="0" borderId="0" xfId="8" applyNumberFormat="1" applyFont="1" applyBorder="1" applyAlignment="1" applyProtection="1">
      <alignment horizontal="right"/>
    </xf>
    <xf numFmtId="4" fontId="6" fillId="0" borderId="0" xfId="8" applyNumberFormat="1" applyFont="1" applyAlignment="1">
      <alignment horizontal="right"/>
    </xf>
    <xf numFmtId="4" fontId="6" fillId="0" borderId="0" xfId="1" applyNumberFormat="1" applyFont="1" applyAlignment="1" applyProtection="1">
      <alignment horizontal="right"/>
    </xf>
    <xf numFmtId="0" fontId="6" fillId="0" borderId="0" xfId="1" applyFont="1" applyAlignment="1" applyProtection="1">
      <alignment horizontal="right"/>
    </xf>
    <xf numFmtId="0" fontId="6" fillId="0" borderId="0" xfId="1" quotePrefix="1" applyFont="1" applyProtection="1"/>
    <xf numFmtId="0" fontId="6" fillId="0" borderId="0" xfId="1" applyFont="1" applyAlignment="1" applyProtection="1">
      <alignment horizontal="center" vertical="top"/>
    </xf>
    <xf numFmtId="4" fontId="6" fillId="0" borderId="2" xfId="8" applyNumberFormat="1" applyFont="1" applyBorder="1" applyAlignment="1" applyProtection="1">
      <alignment horizontal="right"/>
    </xf>
    <xf numFmtId="4" fontId="6" fillId="0" borderId="0" xfId="1" applyNumberFormat="1" applyAlignment="1" applyProtection="1">
      <alignment horizontal="right"/>
    </xf>
    <xf numFmtId="4" fontId="6" fillId="0" borderId="0" xfId="1" applyNumberFormat="1" applyAlignment="1">
      <alignment horizontal="right"/>
    </xf>
    <xf numFmtId="0" fontId="6" fillId="0" borderId="0" xfId="1" applyAlignment="1" applyProtection="1">
      <alignment horizontal="right"/>
    </xf>
    <xf numFmtId="0" fontId="6" fillId="0" borderId="0" xfId="1" applyFont="1" applyProtection="1"/>
    <xf numFmtId="0" fontId="6" fillId="0" borderId="0" xfId="1" applyFont="1" applyAlignment="1" applyProtection="1">
      <alignment horizontal="justify" vertical="top"/>
    </xf>
    <xf numFmtId="4" fontId="6" fillId="0" borderId="0" xfId="1" applyNumberFormat="1" applyFont="1" applyAlignment="1">
      <alignment horizontal="right"/>
    </xf>
    <xf numFmtId="0" fontId="6" fillId="0" borderId="0" xfId="1" quotePrefix="1" applyFont="1" applyAlignment="1" applyProtection="1">
      <alignment horizontal="justify" vertical="top"/>
    </xf>
    <xf numFmtId="4" fontId="6" fillId="0" borderId="0" xfId="8" applyNumberFormat="1" applyFont="1" applyBorder="1" applyAlignment="1">
      <alignment horizontal="right"/>
    </xf>
    <xf numFmtId="4" fontId="6" fillId="0" borderId="0" xfId="0" applyNumberFormat="1" applyFont="1" applyAlignment="1" applyProtection="1">
      <alignment horizontal="right"/>
    </xf>
    <xf numFmtId="0" fontId="6" fillId="0" borderId="0" xfId="0" applyFont="1" applyAlignment="1" applyProtection="1">
      <alignment horizontal="right"/>
    </xf>
    <xf numFmtId="0" fontId="6" fillId="0" borderId="0" xfId="0" applyFont="1" applyAlignment="1" applyProtection="1">
      <alignment horizontal="justify" vertical="top"/>
    </xf>
    <xf numFmtId="0" fontId="20" fillId="0" borderId="0" xfId="4" applyFont="1" applyAlignment="1">
      <alignment horizontal="right" vertical="top"/>
    </xf>
    <xf numFmtId="0" fontId="18" fillId="0" borderId="0" xfId="4" applyFont="1" applyAlignment="1" applyProtection="1">
      <alignment horizontal="center" vertical="top"/>
    </xf>
    <xf numFmtId="0" fontId="4" fillId="0" borderId="0" xfId="4" applyFont="1" applyAlignment="1" applyProtection="1">
      <alignment horizontal="left"/>
    </xf>
    <xf numFmtId="0" fontId="6" fillId="0" borderId="0" xfId="4" applyFont="1" applyAlignment="1" applyProtection="1">
      <alignment horizontal="left"/>
    </xf>
    <xf numFmtId="0" fontId="5" fillId="0" borderId="0" xfId="4" applyFont="1" applyAlignment="1" applyProtection="1">
      <alignment horizontal="right"/>
    </xf>
    <xf numFmtId="4" fontId="5" fillId="0" borderId="0" xfId="4" applyNumberFormat="1" applyFont="1" applyAlignment="1" applyProtection="1">
      <alignment horizontal="right"/>
    </xf>
    <xf numFmtId="0" fontId="6" fillId="0" borderId="0" xfId="0" quotePrefix="1" applyFont="1" applyAlignment="1">
      <alignment horizontal="justify" vertical="top"/>
    </xf>
    <xf numFmtId="0" fontId="6" fillId="0" borderId="0" xfId="0" applyFont="1" applyAlignment="1">
      <alignment vertical="top" wrapText="1"/>
    </xf>
    <xf numFmtId="0" fontId="6" fillId="0" borderId="0" xfId="0" applyFont="1" applyAlignment="1" applyProtection="1">
      <alignment horizontal="center" vertical="top"/>
    </xf>
    <xf numFmtId="0" fontId="6" fillId="0" borderId="0" xfId="0" applyFont="1" applyProtection="1"/>
    <xf numFmtId="0" fontId="6" fillId="0" borderId="0" xfId="0" applyFont="1" applyAlignment="1">
      <alignment horizontal="center" vertical="top"/>
    </xf>
    <xf numFmtId="0" fontId="6" fillId="0" borderId="0" xfId="0" applyFont="1" applyAlignment="1">
      <alignment horizontal="right"/>
    </xf>
    <xf numFmtId="4" fontId="6" fillId="0" borderId="0" xfId="8" applyNumberFormat="1" applyFont="1" applyBorder="1"/>
    <xf numFmtId="4" fontId="6" fillId="0" borderId="0" xfId="8" applyNumberFormat="1" applyFont="1"/>
    <xf numFmtId="4" fontId="6" fillId="0" borderId="2" xfId="8" applyNumberFormat="1" applyFont="1" applyBorder="1"/>
    <xf numFmtId="0" fontId="6" fillId="0" borderId="0" xfId="0" quotePrefix="1" applyFont="1" applyAlignment="1" applyProtection="1">
      <alignment horizontal="justify" vertical="top"/>
    </xf>
    <xf numFmtId="0" fontId="6" fillId="0" borderId="0" xfId="0" quotePrefix="1" applyFont="1" applyProtection="1"/>
    <xf numFmtId="0" fontId="6" fillId="0" borderId="2" xfId="3" applyFont="1" applyBorder="1" applyAlignment="1">
      <alignment horizontal="right"/>
    </xf>
    <xf numFmtId="0" fontId="5" fillId="0" borderId="0" xfId="3" applyFont="1" applyAlignment="1">
      <alignment horizontal="right"/>
    </xf>
    <xf numFmtId="0" fontId="16" fillId="0" borderId="0" xfId="1" applyFont="1" applyAlignment="1">
      <alignment horizontal="right" wrapText="1"/>
    </xf>
    <xf numFmtId="0" fontId="6" fillId="0" borderId="2" xfId="0" applyFont="1" applyBorder="1" applyAlignment="1">
      <alignment horizontal="right"/>
    </xf>
    <xf numFmtId="0" fontId="3" fillId="0" borderId="1" xfId="0" applyFont="1" applyBorder="1" applyAlignment="1">
      <alignment horizontal="right"/>
    </xf>
    <xf numFmtId="0" fontId="0" fillId="0" borderId="0" xfId="0" applyAlignment="1">
      <alignment horizontal="right"/>
    </xf>
    <xf numFmtId="0" fontId="6" fillId="0" borderId="0" xfId="0" applyNumberFormat="1" applyFont="1" applyAlignment="1">
      <alignment horizontal="right"/>
    </xf>
    <xf numFmtId="0" fontId="3" fillId="0" borderId="0" xfId="0" applyFont="1" applyBorder="1" applyAlignment="1">
      <alignment horizontal="right"/>
    </xf>
    <xf numFmtId="0" fontId="13" fillId="0" borderId="0" xfId="0" applyFont="1" applyAlignment="1">
      <alignment horizontal="right"/>
    </xf>
    <xf numFmtId="0" fontId="6" fillId="0" borderId="0" xfId="0" applyFont="1" applyFill="1" applyAlignment="1">
      <alignment horizontal="right"/>
    </xf>
    <xf numFmtId="0" fontId="4" fillId="0" borderId="1" xfId="0" applyFont="1" applyBorder="1" applyAlignment="1">
      <alignment horizontal="right"/>
    </xf>
    <xf numFmtId="0" fontId="4" fillId="0" borderId="0" xfId="0" applyFont="1" applyBorder="1" applyAlignment="1">
      <alignment horizontal="right"/>
    </xf>
    <xf numFmtId="0" fontId="6" fillId="2" borderId="6" xfId="0" applyFont="1" applyFill="1" applyBorder="1" applyAlignment="1">
      <alignment horizontal="right"/>
    </xf>
    <xf numFmtId="0" fontId="4" fillId="2" borderId="0" xfId="0" applyFont="1" applyFill="1" applyBorder="1" applyAlignment="1">
      <alignment horizontal="right"/>
    </xf>
    <xf numFmtId="0" fontId="6" fillId="2" borderId="2" xfId="0" applyFont="1" applyFill="1" applyBorder="1" applyAlignment="1">
      <alignment horizontal="right"/>
    </xf>
    <xf numFmtId="0" fontId="3" fillId="0" borderId="0" xfId="0" applyFont="1" applyAlignment="1" applyProtection="1">
      <alignment horizontal="center"/>
    </xf>
    <xf numFmtId="0" fontId="3" fillId="0" borderId="0" xfId="0" applyFont="1" applyProtection="1"/>
    <xf numFmtId="0" fontId="0" fillId="0" borderId="0" xfId="0" applyProtection="1"/>
    <xf numFmtId="0" fontId="6" fillId="0" borderId="2" xfId="0" applyFont="1" applyBorder="1" applyAlignment="1" applyProtection="1">
      <alignment horizontal="center" vertical="top"/>
    </xf>
    <xf numFmtId="0" fontId="6" fillId="0" borderId="2" xfId="0" applyFont="1" applyBorder="1" applyProtection="1"/>
    <xf numFmtId="0" fontId="6" fillId="0" borderId="2" xfId="0" applyFont="1" applyBorder="1" applyAlignment="1" applyProtection="1">
      <alignment horizontal="right"/>
    </xf>
    <xf numFmtId="4" fontId="6" fillId="0" borderId="2" xfId="0" applyNumberFormat="1" applyFont="1" applyBorder="1" applyAlignment="1" applyProtection="1">
      <alignment horizontal="right"/>
    </xf>
    <xf numFmtId="0" fontId="3" fillId="0" borderId="1" xfId="0" applyFont="1" applyBorder="1" applyAlignment="1" applyProtection="1">
      <alignment horizontal="center" vertical="top"/>
    </xf>
    <xf numFmtId="0" fontId="3" fillId="0" borderId="1" xfId="0" applyFont="1" applyBorder="1" applyProtection="1"/>
    <xf numFmtId="0" fontId="3" fillId="0" borderId="1" xfId="0" applyFont="1" applyBorder="1" applyAlignment="1" applyProtection="1">
      <alignment horizontal="right"/>
    </xf>
    <xf numFmtId="4" fontId="4" fillId="0" borderId="1" xfId="0" applyNumberFormat="1" applyFont="1" applyBorder="1" applyAlignment="1" applyProtection="1">
      <alignment horizontal="right"/>
    </xf>
    <xf numFmtId="4" fontId="3" fillId="0" borderId="1" xfId="0" applyNumberFormat="1" applyFont="1" applyBorder="1" applyAlignment="1" applyProtection="1">
      <alignment horizontal="right"/>
    </xf>
    <xf numFmtId="0" fontId="0" fillId="0" borderId="0" xfId="0" applyAlignment="1" applyProtection="1">
      <alignment horizontal="right"/>
    </xf>
    <xf numFmtId="4" fontId="0" fillId="0" borderId="0" xfId="0" applyNumberFormat="1" applyAlignment="1" applyProtection="1">
      <alignment horizontal="right"/>
    </xf>
    <xf numFmtId="10" fontId="6" fillId="0" borderId="0" xfId="0" applyNumberFormat="1" applyFont="1" applyAlignment="1">
      <alignment horizontal="right"/>
    </xf>
    <xf numFmtId="0" fontId="6" fillId="0" borderId="0" xfId="0" quotePrefix="1" applyFont="1" applyAlignment="1">
      <alignment horizontal="right"/>
    </xf>
    <xf numFmtId="0" fontId="6" fillId="0" borderId="0" xfId="0" applyNumberFormat="1" applyFont="1" applyFill="1" applyBorder="1" applyAlignment="1">
      <alignment horizontal="center" vertical="top"/>
    </xf>
    <xf numFmtId="0" fontId="6" fillId="0" borderId="0" xfId="0" quotePrefix="1" applyNumberFormat="1" applyFont="1"/>
    <xf numFmtId="0" fontId="6" fillId="0" borderId="0" xfId="0" applyNumberFormat="1" applyFont="1"/>
    <xf numFmtId="0" fontId="21" fillId="0" borderId="0" xfId="0" applyFont="1" applyAlignment="1">
      <alignment horizontal="justify" vertical="center"/>
    </xf>
    <xf numFmtId="0" fontId="21" fillId="0" borderId="0" xfId="0" applyFont="1" applyAlignment="1">
      <alignment horizontal="justify" vertical="top"/>
    </xf>
    <xf numFmtId="0" fontId="24" fillId="0" borderId="0" xfId="0" applyFont="1" applyAlignment="1">
      <alignment horizontal="justify" vertical="top"/>
    </xf>
    <xf numFmtId="0" fontId="22" fillId="0" borderId="0" xfId="0" applyFont="1"/>
    <xf numFmtId="0" fontId="21" fillId="0" borderId="0" xfId="0" applyFont="1"/>
    <xf numFmtId="0" fontId="21" fillId="0" borderId="0" xfId="0" applyFont="1" applyBorder="1" applyAlignment="1">
      <alignment horizontal="left" vertical="center" indent="1"/>
    </xf>
    <xf numFmtId="0" fontId="6" fillId="5" borderId="0" xfId="0" applyFont="1" applyFill="1" applyBorder="1" applyAlignment="1" applyProtection="1">
      <alignment vertical="top" wrapText="1"/>
      <protection locked="0"/>
    </xf>
    <xf numFmtId="0" fontId="11" fillId="5" borderId="0" xfId="0" applyNumberFormat="1" applyFont="1" applyFill="1" applyBorder="1" applyAlignment="1">
      <alignment horizontal="center" vertical="top"/>
    </xf>
    <xf numFmtId="0" fontId="6" fillId="5" borderId="0" xfId="0" applyFont="1" applyFill="1" applyBorder="1" applyAlignment="1" applyProtection="1">
      <alignment horizontal="right" wrapText="1"/>
      <protection locked="0"/>
    </xf>
    <xf numFmtId="4" fontId="6" fillId="5" borderId="0" xfId="0" applyNumberFormat="1" applyFont="1" applyFill="1" applyBorder="1" applyAlignment="1">
      <alignment horizontal="right"/>
    </xf>
    <xf numFmtId="4" fontId="6" fillId="5" borderId="0" xfId="0" applyNumberFormat="1" applyFont="1" applyFill="1" applyAlignment="1"/>
    <xf numFmtId="0" fontId="4" fillId="0" borderId="0" xfId="3" applyFont="1" applyAlignment="1">
      <alignment horizontal="left"/>
    </xf>
    <xf numFmtId="4" fontId="17" fillId="0" borderId="0" xfId="0" applyNumberFormat="1" applyFont="1" applyAlignment="1">
      <alignment horizontal="right"/>
    </xf>
    <xf numFmtId="4" fontId="17" fillId="0" borderId="0" xfId="0" applyNumberFormat="1" applyFont="1" applyAlignment="1"/>
    <xf numFmtId="0" fontId="17" fillId="0" borderId="0" xfId="0" applyFont="1" applyAlignment="1">
      <alignment vertical="top"/>
    </xf>
    <xf numFmtId="0" fontId="19" fillId="0" borderId="0" xfId="0" applyFont="1" applyBorder="1" applyAlignment="1">
      <alignment vertical="top"/>
    </xf>
    <xf numFmtId="0" fontId="17" fillId="0" borderId="2" xfId="0" applyFont="1" applyBorder="1" applyAlignment="1">
      <alignment vertical="top"/>
    </xf>
    <xf numFmtId="0" fontId="17" fillId="0" borderId="2" xfId="0" applyFont="1" applyBorder="1"/>
    <xf numFmtId="0" fontId="17" fillId="0" borderId="2" xfId="0" applyFont="1" applyBorder="1" applyAlignment="1">
      <alignment horizontal="right"/>
    </xf>
    <xf numFmtId="4" fontId="17" fillId="0" borderId="2" xfId="0" applyNumberFormat="1" applyFont="1" applyBorder="1" applyAlignment="1">
      <alignment horizontal="right"/>
    </xf>
    <xf numFmtId="4" fontId="17" fillId="0" borderId="2" xfId="0" applyNumberFormat="1" applyFont="1" applyBorder="1" applyAlignment="1"/>
    <xf numFmtId="1" fontId="27" fillId="0" borderId="0" xfId="2" applyNumberFormat="1" applyFont="1" applyFill="1" applyBorder="1" applyAlignment="1">
      <alignment horizontal="center" vertical="center" wrapText="1"/>
    </xf>
    <xf numFmtId="0" fontId="29" fillId="0" borderId="0" xfId="0" applyNumberFormat="1" applyFont="1" applyBorder="1" applyAlignment="1">
      <alignment horizontal="left" vertical="top" wrapText="1"/>
    </xf>
    <xf numFmtId="0" fontId="29" fillId="0" borderId="0" xfId="0" applyNumberFormat="1" applyFont="1" applyBorder="1" applyAlignment="1">
      <alignment horizontal="right" wrapText="1"/>
    </xf>
    <xf numFmtId="4" fontId="28" fillId="0" borderId="0" xfId="0" applyNumberFormat="1" applyFont="1" applyBorder="1" applyAlignment="1">
      <alignment horizontal="right" wrapText="1"/>
    </xf>
    <xf numFmtId="0" fontId="28" fillId="0" borderId="0" xfId="0" applyNumberFormat="1" applyFont="1" applyBorder="1" applyAlignment="1">
      <alignment horizontal="right" wrapText="1"/>
    </xf>
    <xf numFmtId="0" fontId="4" fillId="0" borderId="0" xfId="0" applyFont="1" applyAlignment="1">
      <alignment horizontal="center" vertical="top"/>
    </xf>
    <xf numFmtId="0" fontId="30" fillId="0" borderId="0" xfId="0" quotePrefix="1" applyNumberFormat="1" applyFont="1"/>
    <xf numFmtId="0" fontId="6" fillId="0" borderId="0" xfId="0" applyFont="1" applyFill="1" applyAlignment="1">
      <alignment horizontal="right" wrapText="1"/>
    </xf>
    <xf numFmtId="4" fontId="6" fillId="0" borderId="0" xfId="0" applyNumberFormat="1" applyFont="1" applyFill="1" applyAlignment="1">
      <alignment horizontal="right" wrapText="1"/>
    </xf>
    <xf numFmtId="0" fontId="3" fillId="0" borderId="0" xfId="0" applyFont="1" applyBorder="1" applyAlignment="1">
      <alignment horizontal="center" vertical="top"/>
    </xf>
    <xf numFmtId="0" fontId="32" fillId="0" borderId="0" xfId="0" applyFont="1" applyAlignment="1">
      <alignment horizontal="right"/>
    </xf>
    <xf numFmtId="4" fontId="11" fillId="0" borderId="0" xfId="0" applyNumberFormat="1" applyFont="1" applyAlignment="1">
      <alignment horizontal="right"/>
    </xf>
    <xf numFmtId="49" fontId="11" fillId="0" borderId="0" xfId="5" applyNumberFormat="1" applyFont="1" applyFill="1" applyBorder="1" applyAlignment="1" applyProtection="1">
      <alignment horizontal="center" vertical="top"/>
      <protection locked="0"/>
    </xf>
    <xf numFmtId="0" fontId="32" fillId="0" borderId="0" xfId="0" applyFont="1"/>
    <xf numFmtId="49" fontId="4" fillId="0" borderId="0" xfId="0" applyNumberFormat="1" applyFont="1" applyFill="1" applyBorder="1" applyAlignment="1">
      <alignment horizontal="center" vertical="top" wrapText="1"/>
    </xf>
    <xf numFmtId="4" fontId="6" fillId="0" borderId="0" xfId="0" applyNumberFormat="1" applyFont="1" applyAlignment="1">
      <alignment horizontal="right" wrapText="1"/>
    </xf>
    <xf numFmtId="0" fontId="19" fillId="0" borderId="0" xfId="0" applyFont="1" applyBorder="1"/>
    <xf numFmtId="0" fontId="19" fillId="0" borderId="0" xfId="0" applyFont="1" applyBorder="1" applyAlignment="1">
      <alignment horizontal="right"/>
    </xf>
    <xf numFmtId="4" fontId="19" fillId="0" borderId="0" xfId="0" applyNumberFormat="1" applyFont="1" applyBorder="1" applyAlignment="1">
      <alignment horizontal="right"/>
    </xf>
    <xf numFmtId="4" fontId="19" fillId="0" borderId="0" xfId="0" applyNumberFormat="1" applyFont="1" applyBorder="1" applyAlignment="1"/>
    <xf numFmtId="0" fontId="33" fillId="0" borderId="0" xfId="0" applyNumberFormat="1" applyFont="1" applyFill="1" applyBorder="1" applyProtection="1">
      <protection locked="0"/>
    </xf>
    <xf numFmtId="0" fontId="17" fillId="0" borderId="0" xfId="0" applyFont="1" applyBorder="1" applyAlignment="1" applyProtection="1">
      <alignment vertical="top" wrapText="1"/>
      <protection locked="0"/>
    </xf>
    <xf numFmtId="0" fontId="17" fillId="0" borderId="0" xfId="0" applyFont="1" applyBorder="1" applyAlignment="1" applyProtection="1">
      <alignment horizontal="right" wrapText="1"/>
      <protection locked="0"/>
    </xf>
    <xf numFmtId="4" fontId="17" fillId="0" borderId="0" xfId="0" applyNumberFormat="1" applyFont="1" applyBorder="1" applyAlignment="1">
      <alignment horizontal="right"/>
    </xf>
    <xf numFmtId="0" fontId="17" fillId="0" borderId="0" xfId="5" applyNumberFormat="1" applyFont="1" applyBorder="1" applyAlignment="1">
      <alignment horizontal="right"/>
    </xf>
    <xf numFmtId="0" fontId="21" fillId="0" borderId="0" xfId="0" applyFont="1" applyAlignment="1">
      <alignment horizontal="right"/>
    </xf>
    <xf numFmtId="4" fontId="21" fillId="0" borderId="0" xfId="0" applyNumberFormat="1" applyFont="1" applyAlignment="1">
      <alignment horizontal="right"/>
    </xf>
    <xf numFmtId="0" fontId="21" fillId="0" borderId="0" xfId="0" quotePrefix="1" applyFont="1" applyAlignment="1">
      <alignment horizontal="justify" vertical="top"/>
    </xf>
    <xf numFmtId="0" fontId="21" fillId="0" borderId="2" xfId="0" applyFont="1" applyBorder="1" applyAlignment="1">
      <alignment horizontal="justify" vertical="top"/>
    </xf>
    <xf numFmtId="0" fontId="21" fillId="0" borderId="2" xfId="0" applyFont="1" applyBorder="1" applyAlignment="1">
      <alignment horizontal="right"/>
    </xf>
    <xf numFmtId="4" fontId="21" fillId="0" borderId="2" xfId="0" applyNumberFormat="1" applyFont="1" applyBorder="1" applyAlignment="1">
      <alignment horizontal="right"/>
    </xf>
    <xf numFmtId="0" fontId="6" fillId="5" borderId="0" xfId="5" applyNumberFormat="1" applyFont="1" applyFill="1" applyBorder="1" applyAlignment="1">
      <alignment horizontal="right"/>
    </xf>
    <xf numFmtId="4" fontId="12" fillId="0" borderId="0" xfId="0" applyNumberFormat="1" applyFont="1" applyAlignment="1">
      <alignment horizontal="right"/>
    </xf>
    <xf numFmtId="49" fontId="12" fillId="0" borderId="0" xfId="0" applyNumberFormat="1" applyFont="1"/>
    <xf numFmtId="4" fontId="12" fillId="0" borderId="2" xfId="0" applyNumberFormat="1" applyFont="1" applyBorder="1" applyAlignment="1">
      <alignment horizontal="right"/>
    </xf>
    <xf numFmtId="1" fontId="6" fillId="0" borderId="0" xfId="0" applyNumberFormat="1" applyFont="1" applyFill="1" applyAlignment="1">
      <alignment horizontal="center" vertical="center" wrapText="1"/>
    </xf>
    <xf numFmtId="0" fontId="4" fillId="0" borderId="0" xfId="0" applyFont="1" applyProtection="1"/>
    <xf numFmtId="0" fontId="4" fillId="0" borderId="0" xfId="0" applyFont="1" applyAlignment="1">
      <alignment horizontal="justify" vertical="top"/>
    </xf>
    <xf numFmtId="0" fontId="35" fillId="0" borderId="0" xfId="0" applyFont="1" applyAlignment="1" applyProtection="1">
      <alignment horizontal="justify" vertical="top"/>
    </xf>
    <xf numFmtId="0" fontId="2" fillId="0" borderId="0" xfId="0" applyFont="1" applyAlignment="1">
      <alignment horizontal="center" vertical="top"/>
    </xf>
    <xf numFmtId="164" fontId="2" fillId="0" borderId="0" xfId="15" applyFont="1" applyFill="1" applyAlignment="1">
      <alignment vertical="center" wrapText="1"/>
    </xf>
    <xf numFmtId="164" fontId="2" fillId="0" borderId="0" xfId="15" applyFont="1" applyFill="1" applyAlignment="1">
      <alignment horizontal="right" wrapText="1"/>
    </xf>
    <xf numFmtId="1" fontId="2" fillId="0" borderId="0" xfId="15" applyNumberFormat="1" applyFont="1" applyFill="1" applyAlignment="1">
      <alignment horizontal="right" wrapText="1"/>
    </xf>
    <xf numFmtId="164" fontId="2" fillId="0" borderId="0" xfId="15" applyFont="1" applyAlignment="1">
      <alignment horizontal="right"/>
    </xf>
    <xf numFmtId="4" fontId="2" fillId="0" borderId="0" xfId="8" applyNumberFormat="1" applyFont="1" applyAlignment="1">
      <alignment horizontal="right"/>
    </xf>
    <xf numFmtId="4" fontId="2" fillId="0" borderId="2" xfId="8" applyNumberFormat="1" applyFont="1" applyBorder="1" applyAlignment="1" applyProtection="1">
      <alignment horizontal="right"/>
    </xf>
    <xf numFmtId="0" fontId="2" fillId="0" borderId="0" xfId="0" applyFont="1" applyAlignment="1" applyProtection="1">
      <alignment horizontal="center" vertical="top"/>
    </xf>
    <xf numFmtId="0" fontId="2" fillId="0" borderId="0" xfId="0" applyFont="1" applyAlignment="1" applyProtection="1">
      <alignment horizontal="justify" vertical="top"/>
    </xf>
    <xf numFmtId="0" fontId="2" fillId="0" borderId="0" xfId="0" applyFont="1" applyAlignment="1" applyProtection="1">
      <alignment horizontal="right"/>
    </xf>
    <xf numFmtId="4" fontId="2" fillId="0" borderId="0" xfId="0" applyNumberFormat="1" applyFont="1" applyAlignment="1" applyProtection="1">
      <alignment horizontal="right"/>
    </xf>
    <xf numFmtId="1" fontId="6" fillId="0" borderId="0" xfId="0" applyNumberFormat="1" applyFont="1" applyFill="1" applyAlignment="1">
      <alignment horizontal="right" vertical="center" wrapText="1"/>
    </xf>
    <xf numFmtId="1" fontId="6" fillId="0" borderId="0" xfId="0" applyNumberFormat="1" applyFont="1" applyFill="1" applyAlignment="1">
      <alignment horizontal="right" wrapText="1"/>
    </xf>
    <xf numFmtId="0" fontId="2" fillId="0" borderId="0" xfId="0" applyFont="1" applyAlignment="1">
      <alignment horizontal="right"/>
    </xf>
    <xf numFmtId="0" fontId="0" fillId="0" borderId="0" xfId="0"/>
    <xf numFmtId="0" fontId="16" fillId="0" borderId="0" xfId="1" applyFont="1" applyAlignment="1">
      <alignment wrapText="1"/>
    </xf>
    <xf numFmtId="0" fontId="3" fillId="0" borderId="0" xfId="0" applyFont="1" applyFill="1"/>
    <xf numFmtId="4" fontId="2" fillId="0" borderId="0" xfId="0" applyNumberFormat="1" applyFont="1" applyAlignment="1">
      <alignment horizontal="right"/>
    </xf>
    <xf numFmtId="4" fontId="2" fillId="0" borderId="0" xfId="0" applyNumberFormat="1" applyFont="1"/>
    <xf numFmtId="0" fontId="2" fillId="0" borderId="0" xfId="0" applyFont="1" applyFill="1" applyAlignment="1">
      <alignment vertical="top"/>
    </xf>
    <xf numFmtId="0" fontId="2" fillId="0" borderId="0" xfId="0" applyFont="1"/>
    <xf numFmtId="0" fontId="2" fillId="0" borderId="0" xfId="19" applyFont="1" applyAlignment="1" applyProtection="1">
      <alignment horizontal="center" vertical="top"/>
    </xf>
    <xf numFmtId="4" fontId="2" fillId="0" borderId="0" xfId="44" applyNumberFormat="1" applyFont="1" applyAlignment="1">
      <alignment horizontal="right"/>
    </xf>
    <xf numFmtId="4" fontId="2" fillId="0" borderId="2" xfId="44" applyNumberFormat="1" applyFont="1" applyBorder="1" applyAlignment="1" applyProtection="1">
      <alignment horizontal="right"/>
    </xf>
    <xf numFmtId="4" fontId="2" fillId="0" borderId="0" xfId="44" applyNumberFormat="1" applyFont="1" applyBorder="1" applyAlignment="1" applyProtection="1">
      <alignment horizontal="right"/>
    </xf>
    <xf numFmtId="0" fontId="2" fillId="0" borderId="0" xfId="19" applyFont="1" applyAlignment="1" applyProtection="1">
      <alignment horizontal="justify" vertical="top"/>
    </xf>
    <xf numFmtId="0" fontId="2" fillId="0" borderId="0" xfId="19" applyFont="1" applyAlignment="1" applyProtection="1">
      <alignment horizontal="right"/>
    </xf>
    <xf numFmtId="4" fontId="2" fillId="0" borderId="0" xfId="19" applyNumberFormat="1" applyFont="1" applyAlignment="1" applyProtection="1">
      <alignment horizontal="right"/>
    </xf>
    <xf numFmtId="4" fontId="2" fillId="0" borderId="0" xfId="45" applyNumberFormat="1" applyFont="1" applyAlignment="1">
      <alignment horizontal="right"/>
    </xf>
    <xf numFmtId="4" fontId="2" fillId="0" borderId="0" xfId="45" applyNumberFormat="1" applyFont="1" applyBorder="1" applyAlignment="1" applyProtection="1">
      <alignment horizontal="right"/>
    </xf>
    <xf numFmtId="4" fontId="2" fillId="0" borderId="2" xfId="45" applyNumberFormat="1" applyFont="1" applyBorder="1" applyAlignment="1" applyProtection="1">
      <alignment horizontal="right"/>
    </xf>
    <xf numFmtId="0" fontId="2" fillId="0" borderId="0" xfId="19" quotePrefix="1" applyFont="1" applyAlignment="1" applyProtection="1">
      <alignment horizontal="justify" vertical="top"/>
    </xf>
    <xf numFmtId="0" fontId="2" fillId="0" borderId="0" xfId="19" applyFont="1" applyProtection="1"/>
    <xf numFmtId="4" fontId="2" fillId="0" borderId="0" xfId="19" applyNumberFormat="1" applyFont="1" applyAlignment="1">
      <alignment horizontal="right"/>
    </xf>
    <xf numFmtId="0" fontId="2" fillId="0" borderId="0" xfId="0" applyFont="1" applyAlignment="1">
      <alignment horizontal="justify" vertical="top"/>
    </xf>
    <xf numFmtId="0" fontId="2" fillId="0" borderId="2" xfId="0" applyFont="1" applyBorder="1" applyAlignment="1">
      <alignment vertical="top"/>
    </xf>
    <xf numFmtId="0" fontId="2" fillId="0" borderId="2" xfId="0" applyFont="1" applyBorder="1"/>
    <xf numFmtId="0" fontId="2" fillId="0" borderId="2" xfId="0" applyFont="1" applyBorder="1" applyAlignment="1">
      <alignment horizontal="right"/>
    </xf>
    <xf numFmtId="4" fontId="2" fillId="0" borderId="2" xfId="0" applyNumberFormat="1" applyFont="1" applyBorder="1" applyAlignment="1">
      <alignment horizontal="right"/>
    </xf>
    <xf numFmtId="4" fontId="2" fillId="0" borderId="2" xfId="0" applyNumberFormat="1" applyFont="1" applyBorder="1"/>
    <xf numFmtId="0" fontId="2" fillId="0" borderId="0" xfId="0" applyFont="1" applyAlignment="1">
      <alignment vertical="top"/>
    </xf>
    <xf numFmtId="4" fontId="6" fillId="4" borderId="0" xfId="0" applyNumberFormat="1" applyFont="1" applyFill="1"/>
    <xf numFmtId="4" fontId="6" fillId="4" borderId="2" xfId="8" applyNumberFormat="1" applyFont="1" applyFill="1" applyBorder="1" applyAlignment="1" applyProtection="1">
      <alignment horizontal="right"/>
      <protection locked="0"/>
    </xf>
    <xf numFmtId="4" fontId="6" fillId="4" borderId="0" xfId="0" applyNumberFormat="1" applyFont="1" applyFill="1" applyAlignment="1" applyProtection="1">
      <alignment horizontal="right"/>
      <protection locked="0"/>
    </xf>
    <xf numFmtId="4" fontId="6" fillId="4" borderId="0" xfId="8" applyNumberFormat="1" applyFont="1" applyFill="1" applyBorder="1" applyAlignment="1" applyProtection="1">
      <alignment horizontal="right"/>
      <protection locked="0"/>
    </xf>
    <xf numFmtId="4" fontId="6" fillId="4" borderId="0" xfId="8" applyNumberFormat="1" applyFont="1" applyFill="1" applyBorder="1"/>
    <xf numFmtId="4" fontId="6" fillId="4" borderId="2" xfId="8" applyNumberFormat="1" applyFont="1" applyFill="1" applyBorder="1"/>
    <xf numFmtId="0" fontId="6" fillId="4" borderId="0" xfId="0" quotePrefix="1" applyFont="1" applyFill="1" applyAlignment="1">
      <alignment horizontal="justify" vertical="top"/>
    </xf>
    <xf numFmtId="4" fontId="6" fillId="4" borderId="0" xfId="0" applyNumberFormat="1" applyFont="1" applyFill="1" applyAlignment="1">
      <alignment horizontal="right"/>
    </xf>
    <xf numFmtId="4" fontId="6" fillId="4" borderId="0" xfId="1" applyNumberFormat="1" applyFont="1" applyFill="1" applyAlignment="1" applyProtection="1">
      <alignment horizontal="right"/>
      <protection locked="0"/>
    </xf>
    <xf numFmtId="4" fontId="6" fillId="4" borderId="2" xfId="0" applyNumberFormat="1" applyFont="1" applyFill="1" applyBorder="1"/>
    <xf numFmtId="4" fontId="3" fillId="4" borderId="1" xfId="0" applyNumberFormat="1" applyFont="1" applyFill="1" applyBorder="1"/>
    <xf numFmtId="4" fontId="6" fillId="4" borderId="0" xfId="6" applyNumberFormat="1" applyFont="1" applyFill="1" applyBorder="1"/>
    <xf numFmtId="4" fontId="6" fillId="4" borderId="2" xfId="6" applyNumberFormat="1" applyFont="1" applyFill="1" applyBorder="1"/>
    <xf numFmtId="0" fontId="6" fillId="4" borderId="0" xfId="0" applyFont="1" applyFill="1" applyAlignment="1" applyProtection="1">
      <alignment horizontal="justify" vertical="top"/>
    </xf>
    <xf numFmtId="4" fontId="2" fillId="4" borderId="2" xfId="8" applyNumberFormat="1" applyFont="1" applyFill="1" applyBorder="1" applyAlignment="1" applyProtection="1">
      <alignment horizontal="right"/>
      <protection locked="0"/>
    </xf>
    <xf numFmtId="4" fontId="6" fillId="4" borderId="2" xfId="0" applyNumberFormat="1" applyFont="1" applyFill="1" applyBorder="1" applyAlignment="1" applyProtection="1">
      <alignment horizontal="right"/>
      <protection locked="0"/>
    </xf>
    <xf numFmtId="4" fontId="4" fillId="4" borderId="1" xfId="0" applyNumberFormat="1" applyFont="1" applyFill="1" applyBorder="1" applyAlignment="1" applyProtection="1">
      <alignment horizontal="right"/>
      <protection locked="0"/>
    </xf>
    <xf numFmtId="4" fontId="17" fillId="4" borderId="0" xfId="0" applyNumberFormat="1" applyFont="1" applyFill="1"/>
    <xf numFmtId="4" fontId="2" fillId="4" borderId="0" xfId="0" applyNumberFormat="1" applyFont="1" applyFill="1"/>
    <xf numFmtId="4" fontId="2" fillId="4" borderId="2" xfId="44" applyNumberFormat="1" applyFont="1" applyFill="1" applyBorder="1" applyAlignment="1" applyProtection="1">
      <alignment horizontal="right"/>
      <protection locked="0"/>
    </xf>
    <xf numFmtId="4" fontId="2" fillId="4" borderId="0" xfId="44" applyNumberFormat="1" applyFont="1" applyFill="1" applyBorder="1" applyAlignment="1" applyProtection="1">
      <alignment horizontal="right"/>
      <protection locked="0"/>
    </xf>
    <xf numFmtId="4" fontId="2" fillId="4" borderId="0" xfId="45" applyNumberFormat="1" applyFont="1" applyFill="1" applyBorder="1" applyAlignment="1" applyProtection="1">
      <alignment horizontal="right"/>
      <protection locked="0"/>
    </xf>
    <xf numFmtId="4" fontId="2" fillId="4" borderId="2" xfId="45" applyNumberFormat="1" applyFont="1" applyFill="1" applyBorder="1" applyAlignment="1" applyProtection="1">
      <alignment horizontal="right"/>
      <protection locked="0"/>
    </xf>
    <xf numFmtId="4" fontId="2" fillId="4" borderId="0" xfId="19" applyNumberFormat="1" applyFont="1" applyFill="1" applyAlignment="1" applyProtection="1">
      <alignment horizontal="right"/>
      <protection locked="0"/>
    </xf>
    <xf numFmtId="4" fontId="2" fillId="4" borderId="2" xfId="0" applyNumberFormat="1" applyFont="1" applyFill="1" applyBorder="1"/>
    <xf numFmtId="4" fontId="2" fillId="4" borderId="0" xfId="0" applyNumberFormat="1" applyFont="1" applyFill="1" applyAlignment="1">
      <alignment horizontal="right"/>
    </xf>
    <xf numFmtId="4" fontId="0" fillId="4" borderId="0" xfId="0" applyNumberFormat="1" applyFill="1"/>
    <xf numFmtId="0" fontId="28" fillId="4" borderId="0" xfId="0" applyNumberFormat="1" applyFont="1" applyFill="1" applyBorder="1" applyAlignment="1">
      <alignment horizontal="right" wrapText="1"/>
    </xf>
    <xf numFmtId="4" fontId="3" fillId="4" borderId="0" xfId="0" applyNumberFormat="1" applyFont="1" applyFill="1" applyBorder="1" applyAlignment="1">
      <alignment horizontal="right"/>
    </xf>
    <xf numFmtId="4" fontId="5" fillId="4" borderId="0" xfId="0" applyNumberFormat="1" applyFont="1" applyFill="1" applyBorder="1" applyAlignment="1">
      <alignment horizontal="right" wrapText="1"/>
    </xf>
    <xf numFmtId="4" fontId="17" fillId="4" borderId="2" xfId="0" applyNumberFormat="1" applyFont="1" applyFill="1" applyBorder="1" applyAlignment="1">
      <alignment horizontal="right"/>
    </xf>
    <xf numFmtId="4" fontId="17" fillId="4" borderId="0" xfId="0" applyNumberFormat="1" applyFont="1" applyFill="1" applyAlignment="1">
      <alignment horizontal="right"/>
    </xf>
    <xf numFmtId="4" fontId="4" fillId="4" borderId="1" xfId="0" applyNumberFormat="1" applyFont="1" applyFill="1" applyBorder="1" applyAlignment="1">
      <alignment horizontal="right"/>
    </xf>
    <xf numFmtId="4" fontId="19" fillId="4" borderId="0" xfId="0" applyNumberFormat="1" applyFont="1" applyFill="1" applyBorder="1" applyAlignment="1">
      <alignment horizontal="right"/>
    </xf>
    <xf numFmtId="4" fontId="17" fillId="4" borderId="0" xfId="0" applyNumberFormat="1" applyFont="1" applyFill="1" applyBorder="1" applyAlignment="1">
      <alignment horizontal="right"/>
    </xf>
    <xf numFmtId="0" fontId="6" fillId="4" borderId="0" xfId="0" applyNumberFormat="1" applyFont="1" applyFill="1" applyAlignment="1">
      <alignment horizontal="right"/>
    </xf>
    <xf numFmtId="0" fontId="6" fillId="4" borderId="0" xfId="0" applyFont="1" applyFill="1" applyAlignment="1">
      <alignment horizontal="right"/>
    </xf>
    <xf numFmtId="0" fontId="13" fillId="4" borderId="0" xfId="0" applyFont="1" applyFill="1" applyAlignment="1">
      <alignment horizontal="right"/>
    </xf>
    <xf numFmtId="4" fontId="6" fillId="4" borderId="2" xfId="6" applyNumberFormat="1" applyFont="1" applyFill="1" applyBorder="1" applyAlignment="1">
      <alignment horizontal="right"/>
    </xf>
    <xf numFmtId="0" fontId="17" fillId="4" borderId="0" xfId="0" applyFont="1" applyFill="1" applyAlignment="1">
      <alignment horizontal="right"/>
    </xf>
    <xf numFmtId="4" fontId="6" fillId="4" borderId="0" xfId="6" applyNumberFormat="1" applyFont="1" applyFill="1" applyBorder="1" applyAlignment="1">
      <alignment horizontal="right"/>
    </xf>
    <xf numFmtId="4" fontId="6" fillId="4" borderId="2" xfId="0" applyNumberFormat="1" applyFont="1" applyFill="1" applyBorder="1" applyAlignment="1">
      <alignment horizontal="right"/>
    </xf>
    <xf numFmtId="4" fontId="3" fillId="4" borderId="1" xfId="0" applyNumberFormat="1" applyFont="1" applyFill="1" applyBorder="1" applyAlignment="1">
      <alignment horizontal="right"/>
    </xf>
    <xf numFmtId="0" fontId="21" fillId="4" borderId="2" xfId="0" applyFont="1" applyFill="1" applyBorder="1" applyAlignment="1">
      <alignment horizontal="right"/>
    </xf>
    <xf numFmtId="0" fontId="2" fillId="0" borderId="0" xfId="0" applyFont="1" applyProtection="1"/>
    <xf numFmtId="0" fontId="2" fillId="0" borderId="0" xfId="0" quotePrefix="1" applyFont="1" applyProtection="1"/>
    <xf numFmtId="4" fontId="2" fillId="4" borderId="0" xfId="0" applyNumberFormat="1" applyFont="1" applyFill="1" applyAlignment="1" applyProtection="1">
      <alignment horizontal="right"/>
      <protection locked="0"/>
    </xf>
    <xf numFmtId="0" fontId="16" fillId="0" borderId="0" xfId="1" applyFont="1" applyAlignment="1">
      <alignment horizontal="left" vertical="top" wrapText="1"/>
    </xf>
    <xf numFmtId="0" fontId="16" fillId="0" borderId="0" xfId="1" applyFont="1" applyAlignment="1">
      <alignment wrapText="1"/>
    </xf>
    <xf numFmtId="164" fontId="12" fillId="0" borderId="0" xfId="0" applyNumberFormat="1" applyFont="1" applyFill="1" applyBorder="1" applyAlignment="1">
      <alignment vertical="center" wrapText="1"/>
    </xf>
    <xf numFmtId="0" fontId="12" fillId="0" borderId="0" xfId="0" applyNumberFormat="1" applyFont="1" applyBorder="1" applyAlignment="1">
      <alignment horizontal="left" vertical="top" wrapText="1"/>
    </xf>
  </cellXfs>
  <cellStyles count="46">
    <cellStyle name="Currency 2" xfId="17"/>
    <cellStyle name="Navadno" xfId="0" builtinId="0"/>
    <cellStyle name="Navadno 2" xfId="1"/>
    <cellStyle name="Navadno 2 2" xfId="11"/>
    <cellStyle name="Navadno 2 2 2" xfId="20"/>
    <cellStyle name="Navadno 2 2 3" xfId="19"/>
    <cellStyle name="Navadno 2 3" xfId="21"/>
    <cellStyle name="Navadno 2 3 2" xfId="22"/>
    <cellStyle name="Navadno 2 4" xfId="23"/>
    <cellStyle name="Navadno 2 5" xfId="24"/>
    <cellStyle name="Navadno 2 6" xfId="18"/>
    <cellStyle name="Navadno 3" xfId="14"/>
    <cellStyle name="Navadno 3 2" xfId="26"/>
    <cellStyle name="Navadno 3 3" xfId="25"/>
    <cellStyle name="Navadno 4" xfId="15"/>
    <cellStyle name="Navadno 4 2" xfId="28"/>
    <cellStyle name="Navadno 4 3" xfId="27"/>
    <cellStyle name="Navadno 5" xfId="16"/>
    <cellStyle name="Navadno 5 2" xfId="30"/>
    <cellStyle name="Navadno 5 3" xfId="29"/>
    <cellStyle name="Navadno 6" xfId="31"/>
    <cellStyle name="Navadno 7" xfId="32"/>
    <cellStyle name="Navadno 8" xfId="33"/>
    <cellStyle name="Navadno_POPIS VODA objekt A1 in A2" xfId="2"/>
    <cellStyle name="Navadno_Župančičeva 10 12 - popis del" xfId="3"/>
    <cellStyle name="Navadno_Župančičeva 10 12 - popis del 2" xfId="4"/>
    <cellStyle name="Normal 2" xfId="34"/>
    <cellStyle name="Normal 3" xfId="35"/>
    <cellStyle name="Normal_020902_P_SH_ČERNIGOJ" xfId="36"/>
    <cellStyle name="Normal_TOPN27RM" xfId="5"/>
    <cellStyle name="Valuta" xfId="6" builtinId="4"/>
    <cellStyle name="Valuta 2" xfId="7"/>
    <cellStyle name="Valuta 2 2" xfId="8"/>
    <cellStyle name="Valuta 2 2 2" xfId="38"/>
    <cellStyle name="Valuta 2 2 3" xfId="44"/>
    <cellStyle name="Valuta 2 3" xfId="13"/>
    <cellStyle name="Valuta 2 3 2" xfId="39"/>
    <cellStyle name="Valuta 2 4" xfId="37"/>
    <cellStyle name="Valuta 2 5" xfId="45"/>
    <cellStyle name="Valuta 3" xfId="9"/>
    <cellStyle name="Valuta 3 2" xfId="12"/>
    <cellStyle name="Valuta 4" xfId="10"/>
    <cellStyle name="Vejica 2" xfId="40"/>
    <cellStyle name="Vejica 2 2" xfId="41"/>
    <cellStyle name="Vejica 3" xfId="42"/>
    <cellStyle name="Vejica 4"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3"/>
  <sheetViews>
    <sheetView showGridLines="0" showZeros="0" tabSelected="1" topLeftCell="A448" zoomScale="110" zoomScaleNormal="110" zoomScaleSheetLayoutView="85" workbookViewId="0">
      <selection activeCell="I492" sqref="I492"/>
    </sheetView>
  </sheetViews>
  <sheetFormatPr defaultRowHeight="12.75" x14ac:dyDescent="0.2"/>
  <cols>
    <col min="1" max="1" width="5.28515625" style="9" customWidth="1"/>
    <col min="2" max="2" width="45.28515625" style="226" customWidth="1"/>
    <col min="3" max="3" width="2.42578125" style="226" customWidth="1"/>
    <col min="4" max="4" width="5.85546875" style="123" bestFit="1" customWidth="1"/>
    <col min="5" max="5" width="8.140625" style="60" customWidth="1"/>
    <col min="6" max="6" width="3" style="1" customWidth="1"/>
    <col min="7" max="7" width="10.28515625" style="1" customWidth="1"/>
    <col min="8" max="8" width="3.140625" style="1" customWidth="1"/>
    <col min="9" max="9" width="11.28515625" style="1" customWidth="1"/>
    <col min="10" max="16384" width="9.140625" style="226"/>
  </cols>
  <sheetData>
    <row r="1" spans="1:9" ht="18" x14ac:dyDescent="0.2">
      <c r="A1" s="8" t="s">
        <v>183</v>
      </c>
      <c r="B1" s="6"/>
      <c r="C1" s="6"/>
      <c r="D1" s="118" t="s">
        <v>7</v>
      </c>
      <c r="E1" s="15" t="s">
        <v>20</v>
      </c>
      <c r="F1" s="15"/>
      <c r="G1" s="15" t="s">
        <v>6</v>
      </c>
      <c r="H1" s="15"/>
      <c r="I1" s="15" t="s">
        <v>5</v>
      </c>
    </row>
    <row r="2" spans="1:9" ht="14.25" x14ac:dyDescent="0.2">
      <c r="A2" s="52" t="s">
        <v>3</v>
      </c>
      <c r="B2" s="5"/>
      <c r="C2" s="5"/>
      <c r="D2" s="119"/>
      <c r="E2" s="57"/>
      <c r="F2" s="4"/>
      <c r="G2" s="4"/>
      <c r="H2" s="4"/>
      <c r="I2" s="101" t="s">
        <v>186</v>
      </c>
    </row>
    <row r="3" spans="1:9" ht="14.25" x14ac:dyDescent="0.2">
      <c r="A3" s="102"/>
      <c r="B3" s="103" t="s">
        <v>65</v>
      </c>
      <c r="C3" s="104"/>
      <c r="D3" s="105"/>
      <c r="E3" s="106"/>
      <c r="F3" s="106"/>
      <c r="G3" s="4"/>
      <c r="H3" s="4"/>
      <c r="I3" s="101"/>
    </row>
    <row r="4" spans="1:9" ht="14.25" x14ac:dyDescent="0.2">
      <c r="A4" s="102"/>
      <c r="B4" s="300" t="s">
        <v>66</v>
      </c>
      <c r="C4" s="301"/>
      <c r="D4" s="301"/>
      <c r="E4" s="301"/>
      <c r="F4" s="301"/>
      <c r="G4" s="4"/>
      <c r="H4" s="4"/>
      <c r="I4" s="101"/>
    </row>
    <row r="5" spans="1:9" ht="14.25" x14ac:dyDescent="0.2">
      <c r="A5" s="102"/>
      <c r="B5" s="301"/>
      <c r="C5" s="301"/>
      <c r="D5" s="301"/>
      <c r="E5" s="301"/>
      <c r="F5" s="301"/>
      <c r="G5" s="4"/>
      <c r="H5" s="4"/>
      <c r="I5" s="101"/>
    </row>
    <row r="6" spans="1:9" ht="14.25" x14ac:dyDescent="0.2">
      <c r="A6" s="102"/>
      <c r="B6" s="301"/>
      <c r="C6" s="301"/>
      <c r="D6" s="301"/>
      <c r="E6" s="301"/>
      <c r="F6" s="301"/>
      <c r="G6" s="4"/>
      <c r="H6" s="4"/>
      <c r="I6" s="101"/>
    </row>
    <row r="7" spans="1:9" ht="14.25" x14ac:dyDescent="0.2">
      <c r="A7" s="102"/>
      <c r="B7" s="301"/>
      <c r="C7" s="301"/>
      <c r="D7" s="301"/>
      <c r="E7" s="301"/>
      <c r="F7" s="301"/>
      <c r="G7" s="4"/>
      <c r="H7" s="4"/>
      <c r="I7" s="101"/>
    </row>
    <row r="8" spans="1:9" ht="14.25" x14ac:dyDescent="0.2">
      <c r="A8" s="102"/>
      <c r="B8" s="301"/>
      <c r="C8" s="301"/>
      <c r="D8" s="301"/>
      <c r="E8" s="301"/>
      <c r="F8" s="301"/>
      <c r="G8" s="4"/>
      <c r="H8" s="4"/>
      <c r="I8" s="101"/>
    </row>
    <row r="9" spans="1:9" ht="14.25" x14ac:dyDescent="0.2">
      <c r="A9" s="102"/>
      <c r="B9" s="300" t="s">
        <v>67</v>
      </c>
      <c r="C9" s="301"/>
      <c r="D9" s="301"/>
      <c r="E9" s="301"/>
      <c r="F9" s="301"/>
      <c r="G9" s="4"/>
      <c r="H9" s="4"/>
      <c r="I9" s="101"/>
    </row>
    <row r="10" spans="1:9" ht="14.25" x14ac:dyDescent="0.2">
      <c r="A10" s="102"/>
      <c r="B10" s="301"/>
      <c r="C10" s="301"/>
      <c r="D10" s="301"/>
      <c r="E10" s="301"/>
      <c r="F10" s="301"/>
      <c r="G10" s="4"/>
      <c r="H10" s="4"/>
      <c r="I10" s="101"/>
    </row>
    <row r="11" spans="1:9" ht="14.25" x14ac:dyDescent="0.2">
      <c r="A11" s="102"/>
      <c r="B11" s="301"/>
      <c r="C11" s="301"/>
      <c r="D11" s="301"/>
      <c r="E11" s="301"/>
      <c r="F11" s="301"/>
      <c r="G11" s="4"/>
      <c r="H11" s="4"/>
      <c r="I11" s="101"/>
    </row>
    <row r="12" spans="1:9" ht="14.25" x14ac:dyDescent="0.2">
      <c r="A12" s="102"/>
      <c r="B12" s="301"/>
      <c r="C12" s="301"/>
      <c r="D12" s="301"/>
      <c r="E12" s="301"/>
      <c r="F12" s="301"/>
      <c r="G12" s="4"/>
      <c r="H12" s="4"/>
      <c r="I12" s="101"/>
    </row>
    <row r="13" spans="1:9" ht="14.25" x14ac:dyDescent="0.2">
      <c r="A13" s="102"/>
      <c r="B13" s="301"/>
      <c r="C13" s="301"/>
      <c r="D13" s="301"/>
      <c r="E13" s="301"/>
      <c r="F13" s="301"/>
      <c r="G13" s="4"/>
      <c r="H13" s="4"/>
      <c r="I13" s="101"/>
    </row>
    <row r="14" spans="1:9" ht="14.25" x14ac:dyDescent="0.2">
      <c r="A14" s="102"/>
      <c r="B14" s="301"/>
      <c r="C14" s="301"/>
      <c r="D14" s="301"/>
      <c r="E14" s="301"/>
      <c r="F14" s="301"/>
      <c r="G14" s="4"/>
      <c r="H14" s="4"/>
      <c r="I14" s="101"/>
    </row>
    <row r="15" spans="1:9" ht="14.25" x14ac:dyDescent="0.2">
      <c r="A15" s="102"/>
      <c r="B15" s="301"/>
      <c r="C15" s="301"/>
      <c r="D15" s="301"/>
      <c r="E15" s="301"/>
      <c r="F15" s="301"/>
      <c r="G15" s="4"/>
      <c r="H15" s="4"/>
      <c r="I15" s="101"/>
    </row>
    <row r="16" spans="1:9" ht="14.25" x14ac:dyDescent="0.2">
      <c r="A16" s="102"/>
      <c r="B16" s="32" t="s">
        <v>116</v>
      </c>
      <c r="C16" s="227"/>
      <c r="D16" s="120"/>
      <c r="E16" s="227"/>
      <c r="F16" s="227"/>
      <c r="G16" s="4"/>
      <c r="H16" s="4"/>
      <c r="I16" s="101"/>
    </row>
    <row r="17" spans="1:11" ht="14.25" x14ac:dyDescent="0.2">
      <c r="A17" s="52"/>
      <c r="B17" s="163" t="s">
        <v>154</v>
      </c>
      <c r="C17" s="5"/>
      <c r="D17" s="119"/>
      <c r="E17" s="57"/>
      <c r="F17" s="4"/>
      <c r="G17" s="4"/>
      <c r="H17" s="4"/>
      <c r="I17" s="101"/>
    </row>
    <row r="18" spans="1:11" x14ac:dyDescent="0.2">
      <c r="A18" s="16"/>
      <c r="B18" s="17"/>
      <c r="C18" s="17"/>
      <c r="D18" s="112"/>
      <c r="E18" s="22"/>
      <c r="F18" s="18"/>
      <c r="G18" s="18"/>
      <c r="H18" s="18"/>
      <c r="I18" s="18"/>
    </row>
    <row r="19" spans="1:11" x14ac:dyDescent="0.2">
      <c r="A19" s="19" t="s">
        <v>9</v>
      </c>
      <c r="B19" s="20" t="s">
        <v>21</v>
      </c>
      <c r="C19" s="17"/>
      <c r="D19" s="112"/>
      <c r="E19" s="22"/>
      <c r="F19" s="18"/>
      <c r="G19" s="253"/>
      <c r="H19" s="18"/>
      <c r="I19" s="18"/>
    </row>
    <row r="20" spans="1:11" x14ac:dyDescent="0.2">
      <c r="A20" s="16"/>
      <c r="B20" s="17"/>
      <c r="C20" s="17"/>
      <c r="D20" s="112"/>
      <c r="E20" s="22"/>
      <c r="F20" s="18"/>
      <c r="G20" s="253"/>
      <c r="H20" s="18"/>
      <c r="I20" s="18"/>
    </row>
    <row r="21" spans="1:11" x14ac:dyDescent="0.2">
      <c r="A21" s="21" t="s">
        <v>10</v>
      </c>
      <c r="B21" s="21" t="s">
        <v>22</v>
      </c>
      <c r="C21" s="21"/>
      <c r="D21" s="112"/>
      <c r="E21" s="22"/>
      <c r="F21" s="18"/>
      <c r="G21" s="253"/>
      <c r="H21" s="18"/>
      <c r="I21" s="18"/>
    </row>
    <row r="22" spans="1:11" x14ac:dyDescent="0.2">
      <c r="A22" s="16"/>
      <c r="B22" s="17" t="s">
        <v>3</v>
      </c>
      <c r="C22" s="17"/>
      <c r="D22" s="112"/>
      <c r="E22" s="22"/>
      <c r="F22" s="18"/>
      <c r="G22" s="253"/>
      <c r="H22" s="18"/>
      <c r="I22" s="18"/>
    </row>
    <row r="23" spans="1:11" ht="41.25" customHeight="1" x14ac:dyDescent="0.2">
      <c r="A23" s="109">
        <f>A13+1</f>
        <v>1</v>
      </c>
      <c r="B23" s="100" t="s">
        <v>63</v>
      </c>
      <c r="C23" s="100"/>
      <c r="D23" s="99" t="s">
        <v>16</v>
      </c>
      <c r="E23" s="98">
        <v>1</v>
      </c>
      <c r="F23" s="98"/>
      <c r="G23" s="254">
        <v>0</v>
      </c>
      <c r="H23" s="84"/>
      <c r="I23" s="89">
        <f>E23*G23</f>
        <v>0</v>
      </c>
    </row>
    <row r="24" spans="1:11" x14ac:dyDescent="0.2">
      <c r="A24" s="109"/>
      <c r="B24" s="110"/>
      <c r="C24" s="110"/>
      <c r="D24" s="99"/>
      <c r="E24" s="98"/>
      <c r="F24" s="98"/>
      <c r="G24" s="255"/>
      <c r="H24" s="22"/>
      <c r="I24" s="98"/>
    </row>
    <row r="25" spans="1:11" x14ac:dyDescent="0.2">
      <c r="A25" s="109"/>
      <c r="B25" s="110"/>
      <c r="C25" s="110"/>
      <c r="D25" s="99"/>
      <c r="E25" s="98"/>
      <c r="F25" s="98"/>
      <c r="G25" s="255"/>
      <c r="H25" s="22"/>
      <c r="I25" s="98"/>
    </row>
    <row r="26" spans="1:11" ht="38.25" x14ac:dyDescent="0.2">
      <c r="A26" s="109">
        <f>A23+1</f>
        <v>2</v>
      </c>
      <c r="B26" s="100" t="s">
        <v>108</v>
      </c>
      <c r="C26" s="100"/>
      <c r="D26" s="99" t="s">
        <v>16</v>
      </c>
      <c r="E26" s="98">
        <v>1</v>
      </c>
      <c r="F26" s="98"/>
      <c r="G26" s="254">
        <v>0</v>
      </c>
      <c r="H26" s="84"/>
      <c r="I26" s="89">
        <f>E26*G26</f>
        <v>0</v>
      </c>
    </row>
    <row r="27" spans="1:11" x14ac:dyDescent="0.2">
      <c r="A27" s="109"/>
      <c r="B27" s="100"/>
      <c r="C27" s="100"/>
      <c r="D27" s="99"/>
      <c r="E27" s="98"/>
      <c r="F27" s="98"/>
      <c r="G27" s="256"/>
      <c r="H27" s="84"/>
      <c r="I27" s="83"/>
    </row>
    <row r="28" spans="1:11" x14ac:dyDescent="0.2">
      <c r="A28" s="109"/>
      <c r="B28" s="110"/>
      <c r="C28" s="110"/>
      <c r="D28" s="99"/>
      <c r="E28" s="98"/>
      <c r="F28" s="98"/>
      <c r="G28" s="255"/>
      <c r="H28" s="22"/>
      <c r="I28" s="98"/>
    </row>
    <row r="29" spans="1:11" x14ac:dyDescent="0.2">
      <c r="A29" s="111">
        <f>A26+1</f>
        <v>3</v>
      </c>
      <c r="B29" s="27" t="s">
        <v>69</v>
      </c>
      <c r="C29" s="27"/>
      <c r="D29" s="112"/>
      <c r="E29" s="22"/>
      <c r="F29" s="18"/>
      <c r="G29" s="253"/>
      <c r="H29" s="18"/>
      <c r="I29" s="18"/>
    </row>
    <row r="30" spans="1:11" x14ac:dyDescent="0.2">
      <c r="A30" s="111"/>
      <c r="B30" s="27"/>
      <c r="C30" s="27"/>
      <c r="D30" s="112"/>
      <c r="E30" s="22"/>
      <c r="F30" s="18"/>
      <c r="G30" s="257"/>
      <c r="H30" s="114"/>
      <c r="I30" s="113"/>
    </row>
    <row r="31" spans="1:11" x14ac:dyDescent="0.2">
      <c r="A31" s="111"/>
      <c r="B31" s="107" t="s">
        <v>70</v>
      </c>
      <c r="C31" s="27"/>
      <c r="D31" s="112" t="s">
        <v>16</v>
      </c>
      <c r="E31" s="22">
        <v>1</v>
      </c>
      <c r="F31" s="18"/>
      <c r="G31" s="258">
        <v>0</v>
      </c>
      <c r="H31" s="114"/>
      <c r="I31" s="115">
        <f>E31*G31</f>
        <v>0</v>
      </c>
      <c r="J31" s="14"/>
      <c r="K31" s="1"/>
    </row>
    <row r="32" spans="1:11" x14ac:dyDescent="0.2">
      <c r="A32" s="111"/>
      <c r="B32" s="107"/>
      <c r="C32" s="107"/>
      <c r="D32" s="148"/>
      <c r="E32" s="107"/>
      <c r="F32" s="107"/>
      <c r="G32" s="259"/>
      <c r="H32" s="107"/>
      <c r="I32" s="107"/>
      <c r="J32" s="14"/>
      <c r="K32" s="1"/>
    </row>
    <row r="33" spans="1:11" x14ac:dyDescent="0.2">
      <c r="A33" s="111"/>
      <c r="B33" s="107"/>
      <c r="C33" s="27"/>
      <c r="D33" s="112"/>
      <c r="E33" s="22"/>
      <c r="F33" s="22"/>
      <c r="G33" s="260"/>
      <c r="H33" s="22"/>
      <c r="I33" s="22"/>
      <c r="J33" s="14"/>
      <c r="K33" s="1"/>
    </row>
    <row r="34" spans="1:11" ht="63.75" x14ac:dyDescent="0.2">
      <c r="A34" s="109">
        <f>A29+1</f>
        <v>4</v>
      </c>
      <c r="B34" s="100" t="s">
        <v>71</v>
      </c>
      <c r="C34" s="100"/>
      <c r="D34" s="99" t="s">
        <v>18</v>
      </c>
      <c r="E34" s="98">
        <v>55.5</v>
      </c>
      <c r="F34" s="98"/>
      <c r="G34" s="254">
        <v>0</v>
      </c>
      <c r="H34" s="84"/>
      <c r="I34" s="89">
        <f>E34*G34</f>
        <v>0</v>
      </c>
      <c r="J34" s="14"/>
      <c r="K34" s="1"/>
    </row>
    <row r="35" spans="1:11" x14ac:dyDescent="0.2">
      <c r="A35" s="109"/>
      <c r="B35" s="100"/>
      <c r="C35" s="100"/>
      <c r="D35" s="99"/>
      <c r="E35" s="98"/>
      <c r="F35" s="98"/>
      <c r="G35" s="256"/>
      <c r="H35" s="84"/>
      <c r="I35" s="83"/>
      <c r="J35" s="14"/>
      <c r="K35" s="1"/>
    </row>
    <row r="36" spans="1:11" x14ac:dyDescent="0.2">
      <c r="A36" s="109"/>
      <c r="B36" s="110"/>
      <c r="C36" s="110"/>
      <c r="D36" s="99"/>
      <c r="E36" s="98"/>
      <c r="F36" s="98"/>
      <c r="G36" s="255"/>
      <c r="H36" s="22"/>
      <c r="I36" s="98"/>
      <c r="J36" s="14"/>
      <c r="K36" s="1"/>
    </row>
    <row r="37" spans="1:11" x14ac:dyDescent="0.2">
      <c r="A37" s="109">
        <f>A34+1</f>
        <v>5</v>
      </c>
      <c r="B37" s="110" t="s">
        <v>72</v>
      </c>
      <c r="C37" s="110"/>
      <c r="D37" s="99" t="s">
        <v>17</v>
      </c>
      <c r="E37" s="98">
        <v>16</v>
      </c>
      <c r="F37" s="98"/>
      <c r="G37" s="254">
        <v>0</v>
      </c>
      <c r="H37" s="84"/>
      <c r="I37" s="89">
        <f>E37*G37</f>
        <v>0</v>
      </c>
      <c r="J37" s="14"/>
      <c r="K37" s="1"/>
    </row>
    <row r="38" spans="1:11" x14ac:dyDescent="0.2">
      <c r="A38" s="109"/>
      <c r="B38" s="110"/>
      <c r="C38" s="110"/>
      <c r="D38" s="99"/>
      <c r="E38" s="98"/>
      <c r="F38" s="98"/>
      <c r="G38" s="255"/>
      <c r="H38" s="22"/>
      <c r="I38" s="98"/>
      <c r="J38" s="14"/>
      <c r="K38" s="1"/>
    </row>
    <row r="39" spans="1:11" x14ac:dyDescent="0.2">
      <c r="A39" s="109"/>
      <c r="B39" s="110"/>
      <c r="C39" s="110"/>
      <c r="D39" s="99"/>
      <c r="E39" s="98"/>
      <c r="F39" s="98"/>
      <c r="G39" s="255"/>
      <c r="H39" s="22"/>
      <c r="I39" s="98"/>
      <c r="J39" s="14"/>
      <c r="K39" s="1"/>
    </row>
    <row r="40" spans="1:11" ht="51" x14ac:dyDescent="0.2">
      <c r="A40" s="109">
        <f>A37+1</f>
        <v>6</v>
      </c>
      <c r="B40" s="100" t="s">
        <v>157</v>
      </c>
      <c r="C40" s="100"/>
      <c r="D40" s="99" t="s">
        <v>19</v>
      </c>
      <c r="E40" s="98">
        <v>1</v>
      </c>
      <c r="F40" s="98"/>
      <c r="G40" s="254">
        <v>0</v>
      </c>
      <c r="H40" s="84"/>
      <c r="I40" s="89">
        <f>E40*G40</f>
        <v>0</v>
      </c>
      <c r="J40" s="14"/>
      <c r="K40" s="1"/>
    </row>
    <row r="41" spans="1:11" x14ac:dyDescent="0.2">
      <c r="A41" s="109"/>
      <c r="B41" s="110"/>
      <c r="C41" s="110"/>
      <c r="D41" s="99"/>
      <c r="E41" s="98"/>
      <c r="F41" s="98"/>
      <c r="G41" s="255"/>
      <c r="H41" s="22"/>
      <c r="I41" s="98"/>
      <c r="J41" s="14"/>
      <c r="K41" s="1"/>
    </row>
    <row r="42" spans="1:11" x14ac:dyDescent="0.2">
      <c r="A42" s="109"/>
      <c r="B42" s="110"/>
      <c r="C42" s="110"/>
      <c r="D42" s="99"/>
      <c r="E42" s="98"/>
      <c r="F42" s="98"/>
      <c r="G42" s="255"/>
      <c r="H42" s="22"/>
      <c r="I42" s="98"/>
      <c r="J42" s="14"/>
      <c r="K42" s="1"/>
    </row>
    <row r="43" spans="1:11" ht="40.5" customHeight="1" x14ac:dyDescent="0.2">
      <c r="A43" s="109">
        <f>A40+1</f>
        <v>7</v>
      </c>
      <c r="B43" s="100" t="s">
        <v>73</v>
      </c>
      <c r="C43" s="100"/>
      <c r="D43" s="99" t="s">
        <v>17</v>
      </c>
      <c r="E43" s="98">
        <v>18.32</v>
      </c>
      <c r="F43" s="98"/>
      <c r="G43" s="254">
        <v>0</v>
      </c>
      <c r="H43" s="84"/>
      <c r="I43" s="89">
        <f>E43*G43</f>
        <v>0</v>
      </c>
      <c r="J43" s="14"/>
      <c r="K43" s="1"/>
    </row>
    <row r="44" spans="1:11" x14ac:dyDescent="0.2">
      <c r="A44" s="109"/>
      <c r="B44" s="110"/>
      <c r="C44" s="110"/>
      <c r="D44" s="99"/>
      <c r="E44" s="98"/>
      <c r="F44" s="98"/>
      <c r="G44" s="255"/>
      <c r="H44" s="22"/>
      <c r="I44" s="98"/>
      <c r="J44" s="14"/>
      <c r="K44" s="1"/>
    </row>
    <row r="45" spans="1:11" x14ac:dyDescent="0.2">
      <c r="A45" s="109"/>
      <c r="B45" s="110"/>
      <c r="C45" s="110"/>
      <c r="D45" s="99"/>
      <c r="E45" s="98"/>
      <c r="F45" s="98"/>
      <c r="G45" s="255"/>
      <c r="H45" s="22"/>
      <c r="I45" s="98"/>
      <c r="J45" s="14"/>
      <c r="K45" s="1"/>
    </row>
    <row r="46" spans="1:11" ht="51" x14ac:dyDescent="0.2">
      <c r="A46" s="109">
        <f>A43+1</f>
        <v>8</v>
      </c>
      <c r="B46" s="100" t="s">
        <v>75</v>
      </c>
      <c r="C46" s="110"/>
      <c r="D46" s="99" t="s">
        <v>16</v>
      </c>
      <c r="E46" s="98">
        <v>1</v>
      </c>
      <c r="F46" s="98"/>
      <c r="G46" s="254">
        <v>0</v>
      </c>
      <c r="H46" s="84"/>
      <c r="I46" s="89">
        <f>E46*G46</f>
        <v>0</v>
      </c>
      <c r="J46" s="14"/>
      <c r="K46" s="1"/>
    </row>
    <row r="47" spans="1:11" x14ac:dyDescent="0.2">
      <c r="A47" s="109"/>
      <c r="B47" s="110"/>
      <c r="C47" s="110"/>
      <c r="D47" s="99"/>
      <c r="E47" s="98"/>
      <c r="F47" s="98"/>
      <c r="G47" s="255"/>
      <c r="H47" s="22"/>
      <c r="I47" s="98"/>
      <c r="J47" s="14"/>
      <c r="K47" s="1"/>
    </row>
    <row r="48" spans="1:11" x14ac:dyDescent="0.2">
      <c r="A48" s="109"/>
      <c r="B48" s="110"/>
      <c r="C48" s="110"/>
      <c r="D48" s="99"/>
      <c r="E48" s="98"/>
      <c r="F48" s="98"/>
      <c r="G48" s="255"/>
      <c r="H48" s="22"/>
      <c r="I48" s="98"/>
      <c r="J48" s="14"/>
      <c r="K48" s="1"/>
    </row>
    <row r="49" spans="1:11" ht="28.5" customHeight="1" x14ac:dyDescent="0.2">
      <c r="A49" s="109">
        <f>A46+1</f>
        <v>9</v>
      </c>
      <c r="B49" s="100" t="s">
        <v>74</v>
      </c>
      <c r="C49" s="110"/>
      <c r="D49" s="99" t="s">
        <v>30</v>
      </c>
      <c r="E49" s="98">
        <v>3</v>
      </c>
      <c r="F49" s="98"/>
      <c r="G49" s="254">
        <v>0</v>
      </c>
      <c r="H49" s="84"/>
      <c r="I49" s="89">
        <f>E49*G49</f>
        <v>0</v>
      </c>
      <c r="J49" s="14"/>
      <c r="K49" s="1"/>
    </row>
    <row r="50" spans="1:11" x14ac:dyDescent="0.2">
      <c r="A50" s="109"/>
      <c r="B50" s="110"/>
      <c r="C50" s="110"/>
      <c r="D50" s="99"/>
      <c r="E50" s="98"/>
      <c r="F50" s="98"/>
      <c r="G50" s="255"/>
      <c r="H50" s="22"/>
      <c r="I50" s="98"/>
      <c r="J50" s="14"/>
      <c r="K50" s="1"/>
    </row>
    <row r="51" spans="1:11" x14ac:dyDescent="0.2">
      <c r="A51" s="109"/>
      <c r="B51" s="110"/>
      <c r="C51" s="110"/>
      <c r="D51" s="99"/>
      <c r="E51" s="98"/>
      <c r="F51" s="98"/>
      <c r="G51" s="255"/>
      <c r="H51" s="22"/>
      <c r="I51" s="98"/>
      <c r="J51" s="14"/>
      <c r="K51" s="1"/>
    </row>
    <row r="52" spans="1:11" ht="25.5" x14ac:dyDescent="0.2">
      <c r="A52" s="109">
        <f>A49+1</f>
        <v>10</v>
      </c>
      <c r="B52" s="100" t="s">
        <v>115</v>
      </c>
      <c r="C52" s="110"/>
      <c r="D52" s="99" t="s">
        <v>16</v>
      </c>
      <c r="E52" s="98">
        <v>1</v>
      </c>
      <c r="F52" s="98"/>
      <c r="G52" s="254">
        <v>0</v>
      </c>
      <c r="H52" s="84"/>
      <c r="I52" s="89">
        <f>E52*G52</f>
        <v>0</v>
      </c>
      <c r="J52" s="14"/>
      <c r="K52" s="1"/>
    </row>
    <row r="53" spans="1:11" x14ac:dyDescent="0.2">
      <c r="A53" s="109"/>
      <c r="B53" s="110"/>
      <c r="C53" s="110"/>
      <c r="D53" s="99"/>
      <c r="E53" s="98"/>
      <c r="F53" s="98"/>
      <c r="G53" s="255"/>
      <c r="H53" s="22"/>
      <c r="I53" s="98"/>
      <c r="J53" s="14"/>
      <c r="K53" s="1"/>
    </row>
    <row r="54" spans="1:11" x14ac:dyDescent="0.2">
      <c r="A54" s="109"/>
      <c r="B54" s="110"/>
      <c r="C54" s="110"/>
      <c r="D54" s="99"/>
      <c r="E54" s="98"/>
      <c r="F54" s="98"/>
      <c r="G54" s="255"/>
      <c r="H54" s="22"/>
      <c r="I54" s="98"/>
      <c r="J54" s="14"/>
      <c r="K54" s="1"/>
    </row>
    <row r="55" spans="1:11" ht="25.5" x14ac:dyDescent="0.2">
      <c r="A55" s="109">
        <f>A52+1</f>
        <v>11</v>
      </c>
      <c r="B55" s="100" t="s">
        <v>155</v>
      </c>
      <c r="C55" s="110"/>
      <c r="D55" s="99" t="s">
        <v>16</v>
      </c>
      <c r="E55" s="98">
        <v>1</v>
      </c>
      <c r="F55" s="98"/>
      <c r="G55" s="254">
        <v>0</v>
      </c>
      <c r="H55" s="84"/>
      <c r="I55" s="89">
        <f>E55*G55</f>
        <v>0</v>
      </c>
      <c r="J55" s="14"/>
      <c r="K55" s="1"/>
    </row>
    <row r="56" spans="1:11" x14ac:dyDescent="0.2">
      <c r="A56" s="109"/>
      <c r="B56" s="110"/>
      <c r="C56" s="110"/>
      <c r="D56" s="99"/>
      <c r="E56" s="98"/>
      <c r="F56" s="98"/>
      <c r="G56" s="255"/>
      <c r="H56" s="22"/>
      <c r="I56" s="98"/>
      <c r="J56" s="14"/>
      <c r="K56" s="1"/>
    </row>
    <row r="57" spans="1:11" x14ac:dyDescent="0.2">
      <c r="A57" s="109"/>
      <c r="B57" s="110"/>
      <c r="C57" s="110"/>
      <c r="D57" s="99"/>
      <c r="E57" s="98"/>
      <c r="F57" s="98"/>
      <c r="G57" s="255"/>
      <c r="H57" s="22"/>
      <c r="I57" s="98"/>
      <c r="J57" s="14"/>
      <c r="K57" s="1"/>
    </row>
    <row r="58" spans="1:11" ht="38.25" x14ac:dyDescent="0.2">
      <c r="A58" s="109">
        <f>A55+1</f>
        <v>12</v>
      </c>
      <c r="B58" s="100" t="s">
        <v>62</v>
      </c>
      <c r="C58" s="100"/>
      <c r="D58" s="99" t="s">
        <v>61</v>
      </c>
      <c r="E58" s="98">
        <v>7.15</v>
      </c>
      <c r="F58" s="98"/>
      <c r="G58" s="254">
        <v>0</v>
      </c>
      <c r="H58" s="84"/>
      <c r="I58" s="89">
        <f>E58*G58</f>
        <v>0</v>
      </c>
      <c r="J58" s="14"/>
      <c r="K58" s="1"/>
    </row>
    <row r="59" spans="1:11" x14ac:dyDescent="0.2">
      <c r="A59" s="88"/>
      <c r="B59" s="93"/>
      <c r="C59" s="93"/>
      <c r="D59" s="86"/>
      <c r="E59" s="85"/>
      <c r="F59" s="85"/>
      <c r="G59" s="261"/>
      <c r="H59" s="95"/>
      <c r="I59" s="85"/>
      <c r="J59" s="14"/>
    </row>
    <row r="60" spans="1:11" x14ac:dyDescent="0.2">
      <c r="A60" s="28"/>
      <c r="B60" s="29"/>
      <c r="C60" s="29"/>
      <c r="D60" s="121"/>
      <c r="E60" s="58"/>
      <c r="F60" s="30"/>
      <c r="G60" s="262"/>
      <c r="H60" s="30"/>
      <c r="I60" s="30"/>
    </row>
    <row r="61" spans="1:11" x14ac:dyDescent="0.2">
      <c r="A61" s="16"/>
      <c r="B61" s="17" t="s">
        <v>0</v>
      </c>
      <c r="C61" s="17"/>
      <c r="D61" s="112"/>
      <c r="E61" s="22"/>
      <c r="F61" s="18"/>
      <c r="G61" s="253"/>
      <c r="H61" s="18"/>
      <c r="I61" s="18"/>
    </row>
    <row r="62" spans="1:11" ht="13.5" thickBot="1" x14ac:dyDescent="0.25">
      <c r="A62" s="12"/>
      <c r="B62" s="31" t="str">
        <f>"SKUPAJ " &amp;B21</f>
        <v>SKUPAJ RUŠITVENA DELA</v>
      </c>
      <c r="C62" s="31"/>
      <c r="D62" s="122"/>
      <c r="E62" s="59"/>
      <c r="F62" s="13"/>
      <c r="G62" s="263"/>
      <c r="H62" s="13"/>
      <c r="I62" s="13">
        <f>SUM(I22:I60)</f>
        <v>0</v>
      </c>
    </row>
    <row r="63" spans="1:11" ht="13.5" thickTop="1" x14ac:dyDescent="0.2">
      <c r="A63" s="16"/>
      <c r="B63" s="17" t="s">
        <v>0</v>
      </c>
      <c r="C63" s="17"/>
      <c r="D63" s="112"/>
      <c r="E63" s="22"/>
      <c r="F63" s="18"/>
      <c r="G63" s="253"/>
      <c r="H63" s="18"/>
      <c r="I63" s="18"/>
    </row>
    <row r="64" spans="1:11" x14ac:dyDescent="0.2">
      <c r="A64" s="16"/>
      <c r="B64" s="17"/>
      <c r="C64" s="17"/>
      <c r="D64" s="112"/>
      <c r="E64" s="22"/>
      <c r="F64" s="18"/>
      <c r="G64" s="253"/>
      <c r="H64" s="18"/>
      <c r="I64" s="18"/>
    </row>
    <row r="65" spans="1:10" x14ac:dyDescent="0.2">
      <c r="A65" s="21" t="s">
        <v>11</v>
      </c>
      <c r="B65" s="21" t="s">
        <v>23</v>
      </c>
      <c r="C65" s="21"/>
      <c r="D65" s="112"/>
      <c r="E65" s="22"/>
      <c r="F65" s="18"/>
      <c r="G65" s="253"/>
      <c r="H65" s="18"/>
      <c r="I65" s="18"/>
    </row>
    <row r="66" spans="1:10" x14ac:dyDescent="0.2">
      <c r="A66" s="16"/>
      <c r="B66" s="25"/>
      <c r="C66" s="17"/>
      <c r="D66" s="112"/>
      <c r="E66" s="22"/>
      <c r="F66" s="18"/>
      <c r="G66" s="264"/>
      <c r="H66" s="26"/>
      <c r="I66" s="26"/>
    </row>
    <row r="67" spans="1:10" ht="51" x14ac:dyDescent="0.2">
      <c r="A67" s="109">
        <v>1</v>
      </c>
      <c r="B67" s="100" t="s">
        <v>78</v>
      </c>
      <c r="C67" s="100"/>
      <c r="D67" s="99" t="s">
        <v>18</v>
      </c>
      <c r="E67" s="98">
        <v>36</v>
      </c>
      <c r="F67" s="98"/>
      <c r="G67" s="254">
        <v>0</v>
      </c>
      <c r="H67" s="84"/>
      <c r="I67" s="89">
        <f>E67*G67</f>
        <v>0</v>
      </c>
    </row>
    <row r="68" spans="1:10" x14ac:dyDescent="0.2">
      <c r="A68" s="109"/>
      <c r="B68" s="100"/>
      <c r="C68" s="100"/>
      <c r="D68" s="99"/>
      <c r="E68" s="98"/>
      <c r="F68" s="98"/>
      <c r="G68" s="256"/>
      <c r="H68" s="84"/>
      <c r="I68" s="83"/>
    </row>
    <row r="69" spans="1:10" x14ac:dyDescent="0.2">
      <c r="A69" s="109"/>
      <c r="B69" s="117"/>
      <c r="C69" s="110"/>
      <c r="D69" s="99"/>
      <c r="E69" s="98"/>
      <c r="F69" s="98"/>
      <c r="G69" s="256"/>
      <c r="H69" s="97"/>
      <c r="I69" s="83"/>
    </row>
    <row r="70" spans="1:10" ht="63.75" x14ac:dyDescent="0.2">
      <c r="A70" s="109">
        <f>A67+1</f>
        <v>2</v>
      </c>
      <c r="B70" s="100" t="s">
        <v>79</v>
      </c>
      <c r="C70" s="100"/>
      <c r="D70" s="99" t="s">
        <v>19</v>
      </c>
      <c r="E70" s="98">
        <v>1</v>
      </c>
      <c r="F70" s="98"/>
      <c r="G70" s="254">
        <v>0</v>
      </c>
      <c r="H70" s="84"/>
      <c r="I70" s="89">
        <f>E70*G70</f>
        <v>0</v>
      </c>
    </row>
    <row r="71" spans="1:10" x14ac:dyDescent="0.2">
      <c r="A71" s="109"/>
      <c r="B71" s="100"/>
      <c r="C71" s="100"/>
      <c r="D71" s="99"/>
      <c r="E71" s="98"/>
      <c r="F71" s="98"/>
      <c r="G71" s="256"/>
      <c r="H71" s="84"/>
      <c r="I71" s="83"/>
      <c r="J71" s="17"/>
    </row>
    <row r="72" spans="1:10" x14ac:dyDescent="0.2">
      <c r="A72" s="109">
        <f>A70+1</f>
        <v>3</v>
      </c>
      <c r="B72" s="27" t="s">
        <v>80</v>
      </c>
      <c r="C72" s="27"/>
      <c r="D72" s="112"/>
      <c r="E72" s="22"/>
      <c r="F72" s="18"/>
      <c r="G72" s="253"/>
      <c r="H72" s="18"/>
      <c r="I72" s="18"/>
      <c r="J72" s="17"/>
    </row>
    <row r="73" spans="1:10" x14ac:dyDescent="0.2">
      <c r="A73" s="109"/>
      <c r="B73" s="107" t="s">
        <v>68</v>
      </c>
      <c r="C73" s="27"/>
      <c r="D73" s="112"/>
      <c r="E73" s="22"/>
      <c r="F73" s="18"/>
      <c r="G73" s="253"/>
      <c r="H73" s="18"/>
      <c r="I73" s="18"/>
      <c r="J73" s="17"/>
    </row>
    <row r="74" spans="1:10" ht="25.5" x14ac:dyDescent="0.2">
      <c r="A74" s="109"/>
      <c r="B74" s="107" t="s">
        <v>38</v>
      </c>
      <c r="C74" s="27"/>
      <c r="D74" s="112"/>
      <c r="E74" s="22"/>
      <c r="F74" s="18"/>
      <c r="G74" s="264"/>
      <c r="H74" s="24"/>
      <c r="I74" s="26"/>
      <c r="J74" s="17"/>
    </row>
    <row r="75" spans="1:10" x14ac:dyDescent="0.2">
      <c r="A75" s="109"/>
      <c r="B75" s="107" t="s">
        <v>39</v>
      </c>
      <c r="C75" s="27"/>
      <c r="D75" s="112"/>
      <c r="E75" s="22"/>
      <c r="F75" s="18"/>
      <c r="G75" s="264"/>
      <c r="H75" s="24"/>
      <c r="I75" s="26"/>
      <c r="J75" s="17"/>
    </row>
    <row r="76" spans="1:10" ht="25.5" x14ac:dyDescent="0.2">
      <c r="A76" s="109"/>
      <c r="B76" s="107" t="s">
        <v>76</v>
      </c>
      <c r="C76" s="27"/>
      <c r="D76" s="112" t="s">
        <v>19</v>
      </c>
      <c r="E76" s="22">
        <v>1</v>
      </c>
      <c r="F76" s="18"/>
      <c r="G76" s="265">
        <v>0</v>
      </c>
      <c r="H76" s="24"/>
      <c r="I76" s="23">
        <f>E76*G76</f>
        <v>0</v>
      </c>
      <c r="J76" s="17"/>
    </row>
    <row r="77" spans="1:10" x14ac:dyDescent="0.2">
      <c r="A77" s="109"/>
      <c r="B77" s="100"/>
      <c r="C77" s="100"/>
      <c r="D77" s="99"/>
      <c r="E77" s="98"/>
      <c r="F77" s="98"/>
      <c r="G77" s="256"/>
      <c r="H77" s="84"/>
      <c r="I77" s="83"/>
      <c r="J77" s="17"/>
    </row>
    <row r="78" spans="1:10" x14ac:dyDescent="0.2">
      <c r="A78" s="109"/>
      <c r="B78" s="100"/>
      <c r="C78" s="100"/>
      <c r="D78" s="99"/>
      <c r="E78" s="98"/>
      <c r="F78" s="98"/>
      <c r="G78" s="256"/>
      <c r="H78" s="84"/>
      <c r="I78" s="83"/>
      <c r="J78" s="17"/>
    </row>
    <row r="79" spans="1:10" x14ac:dyDescent="0.2">
      <c r="A79" s="109">
        <f>A70+1</f>
        <v>3</v>
      </c>
      <c r="B79" s="100" t="s">
        <v>111</v>
      </c>
      <c r="C79" s="100"/>
      <c r="D79" s="99" t="s">
        <v>16</v>
      </c>
      <c r="E79" s="98">
        <v>1</v>
      </c>
      <c r="F79" s="98"/>
      <c r="G79" s="254">
        <v>0</v>
      </c>
      <c r="H79" s="84"/>
      <c r="I79" s="89">
        <f>E79*G79</f>
        <v>0</v>
      </c>
    </row>
    <row r="80" spans="1:10" x14ac:dyDescent="0.2">
      <c r="A80" s="109"/>
      <c r="B80" s="117"/>
      <c r="C80" s="110"/>
      <c r="D80" s="99"/>
      <c r="E80" s="98"/>
      <c r="F80" s="98"/>
      <c r="G80" s="256"/>
      <c r="H80" s="97"/>
      <c r="I80" s="83"/>
    </row>
    <row r="81" spans="1:9" x14ac:dyDescent="0.2">
      <c r="A81" s="109"/>
      <c r="B81" s="117"/>
      <c r="C81" s="110"/>
      <c r="D81" s="99"/>
      <c r="E81" s="98"/>
      <c r="F81" s="98"/>
      <c r="G81" s="256"/>
      <c r="H81" s="97"/>
      <c r="I81" s="83"/>
    </row>
    <row r="82" spans="1:9" ht="25.5" x14ac:dyDescent="0.2">
      <c r="A82" s="109">
        <f>A79+1</f>
        <v>4</v>
      </c>
      <c r="B82" s="100" t="s">
        <v>170</v>
      </c>
      <c r="C82" s="100"/>
      <c r="D82" s="99" t="s">
        <v>16</v>
      </c>
      <c r="E82" s="98">
        <v>4</v>
      </c>
      <c r="F82" s="98"/>
      <c r="G82" s="254">
        <v>0</v>
      </c>
      <c r="H82" s="84"/>
      <c r="I82" s="89">
        <f>E82*G82</f>
        <v>0</v>
      </c>
    </row>
    <row r="83" spans="1:9" x14ac:dyDescent="0.2">
      <c r="A83" s="109"/>
      <c r="B83" s="100"/>
      <c r="C83" s="100"/>
      <c r="D83" s="99"/>
      <c r="E83" s="100"/>
      <c r="F83" s="100"/>
      <c r="G83" s="266"/>
      <c r="H83" s="100"/>
      <c r="I83" s="100"/>
    </row>
    <row r="84" spans="1:9" x14ac:dyDescent="0.2">
      <c r="A84" s="109"/>
      <c r="B84" s="100"/>
      <c r="C84" s="100"/>
      <c r="D84" s="99"/>
      <c r="E84" s="100"/>
      <c r="F84" s="100"/>
      <c r="G84" s="266"/>
      <c r="H84" s="100"/>
      <c r="I84" s="100"/>
    </row>
    <row r="85" spans="1:9" ht="25.5" x14ac:dyDescent="0.2">
      <c r="A85" s="109">
        <f>A82+1</f>
        <v>5</v>
      </c>
      <c r="B85" s="100" t="s">
        <v>77</v>
      </c>
      <c r="C85" s="100"/>
      <c r="D85" s="99"/>
      <c r="E85" s="100"/>
      <c r="F85" s="100"/>
      <c r="G85" s="266"/>
      <c r="H85" s="100"/>
      <c r="I85" s="100"/>
    </row>
    <row r="86" spans="1:9" x14ac:dyDescent="0.2">
      <c r="A86" s="109"/>
      <c r="B86" s="100"/>
      <c r="C86" s="100"/>
      <c r="D86" s="99"/>
      <c r="E86" s="100"/>
      <c r="F86" s="100"/>
      <c r="G86" s="266"/>
      <c r="H86" s="100"/>
      <c r="I86" s="100"/>
    </row>
    <row r="87" spans="1:9" x14ac:dyDescent="0.2">
      <c r="A87" s="109"/>
      <c r="B87" s="116" t="s">
        <v>171</v>
      </c>
      <c r="C87" s="100"/>
      <c r="D87" s="99" t="s">
        <v>30</v>
      </c>
      <c r="E87" s="98">
        <v>8</v>
      </c>
      <c r="F87" s="98"/>
      <c r="G87" s="254">
        <v>0</v>
      </c>
      <c r="H87" s="84"/>
      <c r="I87" s="89">
        <f>E87*G87</f>
        <v>0</v>
      </c>
    </row>
    <row r="88" spans="1:9" x14ac:dyDescent="0.2">
      <c r="A88" s="109"/>
      <c r="B88" s="100"/>
      <c r="C88" s="100"/>
      <c r="D88" s="99"/>
      <c r="E88" s="100"/>
      <c r="F88" s="100"/>
      <c r="G88" s="266"/>
      <c r="H88" s="100"/>
      <c r="I88" s="100"/>
    </row>
    <row r="89" spans="1:9" x14ac:dyDescent="0.2">
      <c r="A89" s="109">
        <f>A85+1</f>
        <v>6</v>
      </c>
      <c r="B89" s="116" t="s">
        <v>172</v>
      </c>
      <c r="C89" s="100"/>
      <c r="D89" s="99" t="s">
        <v>4</v>
      </c>
      <c r="E89" s="98">
        <v>1</v>
      </c>
      <c r="F89" s="98"/>
      <c r="G89" s="254">
        <v>0</v>
      </c>
      <c r="H89" s="84"/>
      <c r="I89" s="89">
        <f>E89*G89</f>
        <v>0</v>
      </c>
    </row>
    <row r="90" spans="1:9" x14ac:dyDescent="0.2">
      <c r="A90" s="109"/>
      <c r="B90" s="100"/>
      <c r="C90" s="100"/>
      <c r="D90" s="99"/>
      <c r="E90" s="100"/>
      <c r="F90" s="100"/>
      <c r="G90" s="266"/>
      <c r="H90" s="100"/>
      <c r="I90" s="100"/>
    </row>
    <row r="91" spans="1:9" x14ac:dyDescent="0.2">
      <c r="A91" s="28"/>
      <c r="B91" s="29"/>
      <c r="C91" s="29"/>
      <c r="D91" s="121"/>
      <c r="E91" s="58"/>
      <c r="F91" s="30"/>
      <c r="G91" s="262"/>
      <c r="H91" s="30"/>
      <c r="I91" s="30"/>
    </row>
    <row r="92" spans="1:9" x14ac:dyDescent="0.2">
      <c r="A92" s="16"/>
      <c r="B92" s="17" t="s">
        <v>0</v>
      </c>
      <c r="C92" s="17"/>
      <c r="D92" s="112"/>
      <c r="E92" s="22"/>
      <c r="F92" s="18"/>
      <c r="G92" s="253"/>
      <c r="H92" s="18"/>
      <c r="I92" s="18"/>
    </row>
    <row r="93" spans="1:9" ht="13.5" thickBot="1" x14ac:dyDescent="0.25">
      <c r="A93" s="12"/>
      <c r="B93" s="31" t="str">
        <f>"SKUPAJ " &amp;B65</f>
        <v>SKUPAJ ZIDARSKA DELA</v>
      </c>
      <c r="C93" s="31"/>
      <c r="D93" s="122"/>
      <c r="E93" s="59"/>
      <c r="F93" s="13"/>
      <c r="G93" s="263"/>
      <c r="H93" s="13"/>
      <c r="I93" s="13">
        <f>SUM(I66:I91)</f>
        <v>0</v>
      </c>
    </row>
    <row r="94" spans="1:9" ht="13.5" thickTop="1" x14ac:dyDescent="0.2">
      <c r="A94" s="16"/>
      <c r="B94" s="17"/>
      <c r="C94" s="17"/>
      <c r="D94" s="112"/>
      <c r="E94" s="22"/>
      <c r="F94" s="18"/>
      <c r="G94" s="253"/>
      <c r="H94" s="18"/>
      <c r="I94" s="18"/>
    </row>
    <row r="95" spans="1:9" x14ac:dyDescent="0.2">
      <c r="A95" s="16"/>
      <c r="B95" s="17"/>
      <c r="C95" s="17"/>
      <c r="D95" s="112"/>
      <c r="E95" s="22"/>
      <c r="F95" s="18"/>
      <c r="G95" s="253"/>
      <c r="H95" s="18"/>
      <c r="I95" s="18"/>
    </row>
    <row r="96" spans="1:9" x14ac:dyDescent="0.2">
      <c r="A96" s="21" t="s">
        <v>13</v>
      </c>
      <c r="B96" s="21" t="s">
        <v>31</v>
      </c>
      <c r="C96" s="21"/>
      <c r="D96" s="112"/>
      <c r="E96" s="22"/>
      <c r="F96" s="18"/>
      <c r="G96" s="253"/>
      <c r="H96" s="18"/>
      <c r="I96" s="18"/>
    </row>
    <row r="97" spans="1:9" x14ac:dyDescent="0.2">
      <c r="A97" s="16"/>
      <c r="B97" s="17"/>
      <c r="C97" s="17"/>
      <c r="D97" s="112"/>
      <c r="E97" s="22"/>
      <c r="F97" s="18"/>
      <c r="G97" s="253"/>
      <c r="H97" s="18"/>
      <c r="I97" s="18"/>
    </row>
    <row r="98" spans="1:9" ht="25.5" x14ac:dyDescent="0.2">
      <c r="A98" s="88">
        <v>1</v>
      </c>
      <c r="B98" s="94" t="s">
        <v>32</v>
      </c>
      <c r="C98" s="94"/>
      <c r="D98" s="86" t="s">
        <v>18</v>
      </c>
      <c r="E98" s="85">
        <v>11</v>
      </c>
      <c r="F98" s="85"/>
      <c r="G98" s="254">
        <v>0</v>
      </c>
      <c r="H98" s="84"/>
      <c r="I98" s="89">
        <f>E98*G98</f>
        <v>0</v>
      </c>
    </row>
    <row r="99" spans="1:9" x14ac:dyDescent="0.2">
      <c r="A99" s="88"/>
      <c r="B99" s="87"/>
      <c r="C99" s="93"/>
      <c r="D99" s="86"/>
      <c r="E99" s="85"/>
      <c r="F99" s="85"/>
      <c r="G99" s="261"/>
      <c r="H99" s="95"/>
      <c r="I99" s="85"/>
    </row>
    <row r="100" spans="1:9" x14ac:dyDescent="0.2">
      <c r="A100" s="88"/>
      <c r="B100" s="87"/>
      <c r="C100" s="93"/>
      <c r="D100" s="86"/>
      <c r="E100" s="85"/>
      <c r="F100" s="85"/>
      <c r="G100" s="261"/>
      <c r="H100" s="95"/>
      <c r="I100" s="85"/>
    </row>
    <row r="101" spans="1:9" ht="63.75" x14ac:dyDescent="0.2">
      <c r="A101" s="88">
        <f>A98+1</f>
        <v>2</v>
      </c>
      <c r="B101" s="94" t="s">
        <v>60</v>
      </c>
      <c r="C101" s="94"/>
      <c r="D101" s="86" t="s">
        <v>18</v>
      </c>
      <c r="E101" s="85">
        <v>48.1</v>
      </c>
      <c r="F101" s="85"/>
      <c r="G101" s="254">
        <v>0</v>
      </c>
      <c r="H101" s="84"/>
      <c r="I101" s="89">
        <f>E101*G101</f>
        <v>0</v>
      </c>
    </row>
    <row r="102" spans="1:9" x14ac:dyDescent="0.2">
      <c r="A102" s="88"/>
      <c r="B102" s="94"/>
      <c r="C102" s="94"/>
      <c r="D102" s="86"/>
      <c r="E102" s="85"/>
      <c r="F102" s="85"/>
      <c r="G102" s="256"/>
      <c r="H102" s="84"/>
      <c r="I102" s="83"/>
    </row>
    <row r="103" spans="1:9" x14ac:dyDescent="0.2">
      <c r="A103" s="88"/>
      <c r="B103" s="94"/>
      <c r="C103" s="94"/>
      <c r="D103" s="86"/>
      <c r="E103" s="85"/>
      <c r="F103" s="85"/>
      <c r="G103" s="256"/>
      <c r="H103" s="84"/>
      <c r="I103" s="83"/>
    </row>
    <row r="104" spans="1:9" ht="89.25" x14ac:dyDescent="0.2">
      <c r="A104" s="88">
        <f>A101+1</f>
        <v>3</v>
      </c>
      <c r="B104" s="94" t="s">
        <v>59</v>
      </c>
      <c r="C104" s="94"/>
      <c r="D104" s="92"/>
      <c r="E104" s="85"/>
      <c r="F104" s="85"/>
      <c r="G104" s="261"/>
      <c r="H104" s="91"/>
      <c r="I104" s="90"/>
    </row>
    <row r="105" spans="1:9" x14ac:dyDescent="0.2">
      <c r="A105" s="88"/>
      <c r="B105" s="94"/>
      <c r="C105" s="94"/>
      <c r="D105" s="86"/>
      <c r="E105" s="85"/>
      <c r="F105" s="85"/>
      <c r="G105" s="256"/>
      <c r="H105" s="84"/>
      <c r="I105" s="83"/>
    </row>
    <row r="106" spans="1:9" x14ac:dyDescent="0.2">
      <c r="A106" s="88"/>
      <c r="B106" s="96" t="s">
        <v>58</v>
      </c>
      <c r="C106" s="94"/>
      <c r="D106" s="86" t="s">
        <v>18</v>
      </c>
      <c r="E106" s="85">
        <v>26.38</v>
      </c>
      <c r="F106" s="85"/>
      <c r="G106" s="254">
        <v>0</v>
      </c>
      <c r="H106" s="84"/>
      <c r="I106" s="89">
        <f>E106*G106</f>
        <v>0</v>
      </c>
    </row>
    <row r="107" spans="1:9" x14ac:dyDescent="0.2">
      <c r="A107" s="88"/>
      <c r="B107" s="94"/>
      <c r="C107" s="94"/>
      <c r="D107" s="86"/>
      <c r="E107" s="85"/>
      <c r="F107" s="85"/>
      <c r="G107" s="256"/>
      <c r="H107" s="84"/>
      <c r="I107" s="83"/>
    </row>
    <row r="108" spans="1:9" x14ac:dyDescent="0.2">
      <c r="A108" s="88"/>
      <c r="B108" s="96" t="s">
        <v>57</v>
      </c>
      <c r="C108" s="94"/>
      <c r="D108" s="86" t="s">
        <v>18</v>
      </c>
      <c r="E108" s="85">
        <v>21.72</v>
      </c>
      <c r="F108" s="85"/>
      <c r="G108" s="254">
        <v>0</v>
      </c>
      <c r="H108" s="84"/>
      <c r="I108" s="89">
        <f>E108*G108</f>
        <v>0</v>
      </c>
    </row>
    <row r="109" spans="1:9" x14ac:dyDescent="0.2">
      <c r="A109" s="88"/>
      <c r="B109" s="94"/>
      <c r="C109" s="94"/>
      <c r="D109" s="86"/>
      <c r="E109" s="85"/>
      <c r="F109" s="85"/>
      <c r="G109" s="256"/>
      <c r="H109" s="84"/>
      <c r="I109" s="83"/>
    </row>
    <row r="110" spans="1:9" x14ac:dyDescent="0.2">
      <c r="A110" s="88"/>
      <c r="B110" s="94"/>
      <c r="C110" s="94"/>
      <c r="D110" s="86"/>
      <c r="E110" s="85"/>
      <c r="F110" s="85"/>
      <c r="G110" s="256"/>
      <c r="H110" s="84"/>
      <c r="I110" s="83"/>
    </row>
    <row r="111" spans="1:9" ht="25.5" x14ac:dyDescent="0.2">
      <c r="A111" s="88">
        <f>A104+1</f>
        <v>4</v>
      </c>
      <c r="B111" s="94" t="s">
        <v>36</v>
      </c>
      <c r="C111" s="93"/>
      <c r="D111" s="86"/>
      <c r="E111" s="85"/>
      <c r="F111" s="85"/>
      <c r="G111" s="261"/>
      <c r="H111" s="95"/>
      <c r="I111" s="85"/>
    </row>
    <row r="112" spans="1:9" ht="38.25" x14ac:dyDescent="0.2">
      <c r="A112" s="88"/>
      <c r="B112" s="94" t="s">
        <v>33</v>
      </c>
      <c r="C112" s="93"/>
      <c r="D112" s="86"/>
      <c r="E112" s="85"/>
      <c r="F112" s="85"/>
      <c r="G112" s="261"/>
      <c r="H112" s="95"/>
      <c r="I112" s="85"/>
    </row>
    <row r="113" spans="1:9" ht="25.5" x14ac:dyDescent="0.2">
      <c r="A113" s="88"/>
      <c r="B113" s="94" t="s">
        <v>34</v>
      </c>
      <c r="C113" s="93"/>
      <c r="D113" s="86"/>
      <c r="E113" s="85"/>
      <c r="F113" s="85"/>
      <c r="G113" s="261"/>
      <c r="H113" s="95"/>
      <c r="I113" s="85"/>
    </row>
    <row r="114" spans="1:9" ht="38.25" x14ac:dyDescent="0.2">
      <c r="A114" s="88"/>
      <c r="B114" s="94" t="s">
        <v>56</v>
      </c>
      <c r="C114" s="93"/>
      <c r="D114" s="86"/>
      <c r="E114" s="85"/>
      <c r="F114" s="85"/>
      <c r="G114" s="261"/>
      <c r="H114" s="95"/>
      <c r="I114" s="85"/>
    </row>
    <row r="115" spans="1:9" x14ac:dyDescent="0.2">
      <c r="A115" s="88" t="s">
        <v>3</v>
      </c>
      <c r="B115" s="94" t="s">
        <v>35</v>
      </c>
      <c r="C115" s="94"/>
      <c r="D115" s="86" t="s">
        <v>18</v>
      </c>
      <c r="E115" s="85">
        <f>E106+E108</f>
        <v>48.099999999999994</v>
      </c>
      <c r="F115" s="85"/>
      <c r="G115" s="254">
        <v>0</v>
      </c>
      <c r="H115" s="84"/>
      <c r="I115" s="89">
        <f>E115*G115</f>
        <v>0</v>
      </c>
    </row>
    <row r="116" spans="1:9" x14ac:dyDescent="0.2">
      <c r="A116" s="88"/>
      <c r="B116" s="94"/>
      <c r="C116" s="94"/>
      <c r="D116" s="86"/>
      <c r="E116" s="85"/>
      <c r="F116" s="85"/>
      <c r="G116" s="256"/>
      <c r="H116" s="84"/>
      <c r="I116" s="83"/>
    </row>
    <row r="117" spans="1:9" x14ac:dyDescent="0.2">
      <c r="A117" s="88"/>
      <c r="B117" s="87"/>
      <c r="C117" s="93"/>
      <c r="D117" s="86"/>
      <c r="E117" s="85"/>
      <c r="F117" s="85"/>
      <c r="G117" s="256"/>
      <c r="H117" s="97"/>
      <c r="I117" s="83"/>
    </row>
    <row r="118" spans="1:9" ht="38.25" x14ac:dyDescent="0.2">
      <c r="A118" s="88">
        <f>A111+1</f>
        <v>5</v>
      </c>
      <c r="B118" s="94" t="s">
        <v>55</v>
      </c>
      <c r="C118" s="94"/>
      <c r="D118" s="86" t="s">
        <v>18</v>
      </c>
      <c r="E118" s="85">
        <v>7.34</v>
      </c>
      <c r="F118" s="85"/>
      <c r="G118" s="254">
        <v>0</v>
      </c>
      <c r="H118" s="84"/>
      <c r="I118" s="89">
        <f>E118*G118</f>
        <v>0</v>
      </c>
    </row>
    <row r="119" spans="1:9" x14ac:dyDescent="0.2">
      <c r="A119" s="88"/>
      <c r="B119" s="87"/>
      <c r="C119" s="93"/>
      <c r="D119" s="86"/>
      <c r="E119" s="85"/>
      <c r="F119" s="85"/>
      <c r="G119" s="256"/>
      <c r="H119" s="97"/>
      <c r="I119" s="83"/>
    </row>
    <row r="120" spans="1:9" x14ac:dyDescent="0.2">
      <c r="A120" s="88"/>
      <c r="B120" s="87"/>
      <c r="C120" s="93"/>
      <c r="D120" s="86"/>
      <c r="E120" s="85"/>
      <c r="F120" s="85"/>
      <c r="G120" s="256"/>
      <c r="H120" s="97"/>
      <c r="I120" s="83"/>
    </row>
    <row r="121" spans="1:9" ht="51" x14ac:dyDescent="0.2">
      <c r="A121" s="88">
        <f>A118+1</f>
        <v>6</v>
      </c>
      <c r="B121" s="94" t="s">
        <v>54</v>
      </c>
      <c r="C121" s="94"/>
      <c r="D121" s="86" t="s">
        <v>17</v>
      </c>
      <c r="E121" s="85">
        <v>3</v>
      </c>
      <c r="F121" s="85"/>
      <c r="G121" s="254">
        <v>0</v>
      </c>
      <c r="H121" s="84"/>
      <c r="I121" s="89">
        <f>E121*G121</f>
        <v>0</v>
      </c>
    </row>
    <row r="122" spans="1:9" x14ac:dyDescent="0.2">
      <c r="A122" s="88"/>
      <c r="B122" s="87"/>
      <c r="C122" s="93"/>
      <c r="D122" s="86"/>
      <c r="E122" s="85"/>
      <c r="F122" s="85"/>
      <c r="G122" s="256"/>
      <c r="H122" s="97"/>
      <c r="I122" s="83"/>
    </row>
    <row r="123" spans="1:9" x14ac:dyDescent="0.2">
      <c r="A123" s="28"/>
      <c r="B123" s="29"/>
      <c r="C123" s="29"/>
      <c r="D123" s="121"/>
      <c r="E123" s="58"/>
      <c r="F123" s="30"/>
      <c r="G123" s="262"/>
      <c r="H123" s="30"/>
      <c r="I123" s="30"/>
    </row>
    <row r="124" spans="1:9" x14ac:dyDescent="0.2">
      <c r="A124" s="16"/>
      <c r="B124" s="17" t="s">
        <v>0</v>
      </c>
      <c r="C124" s="17"/>
      <c r="D124" s="112"/>
      <c r="E124" s="22"/>
      <c r="F124" s="18"/>
      <c r="G124" s="253"/>
      <c r="H124" s="18"/>
      <c r="I124" s="18"/>
    </row>
    <row r="125" spans="1:9" ht="13.5" thickBot="1" x14ac:dyDescent="0.25">
      <c r="A125" s="12"/>
      <c r="B125" s="31" t="str">
        <f>"SKUPAJ " &amp;B96</f>
        <v>SKUPAJ FASADERSKA DELA</v>
      </c>
      <c r="C125" s="31"/>
      <c r="D125" s="122"/>
      <c r="E125" s="59"/>
      <c r="F125" s="13"/>
      <c r="G125" s="263"/>
      <c r="H125" s="13"/>
      <c r="I125" s="13">
        <f>SUM(I97:I123)</f>
        <v>0</v>
      </c>
    </row>
    <row r="126" spans="1:9" ht="13.5" thickTop="1" x14ac:dyDescent="0.2">
      <c r="A126" s="16"/>
      <c r="B126" s="17"/>
      <c r="C126" s="17"/>
      <c r="D126" s="112"/>
      <c r="E126" s="22"/>
      <c r="F126" s="18"/>
      <c r="G126" s="253"/>
      <c r="H126" s="18"/>
      <c r="I126" s="18"/>
    </row>
    <row r="127" spans="1:9" x14ac:dyDescent="0.2">
      <c r="A127" s="16"/>
      <c r="B127" s="17"/>
      <c r="C127" s="17"/>
      <c r="D127" s="112"/>
      <c r="E127" s="22"/>
      <c r="F127" s="18"/>
      <c r="G127" s="253"/>
      <c r="H127" s="18"/>
      <c r="I127" s="18"/>
    </row>
    <row r="128" spans="1:9" x14ac:dyDescent="0.2">
      <c r="A128" s="21" t="s">
        <v>14</v>
      </c>
      <c r="B128" s="21" t="s">
        <v>83</v>
      </c>
      <c r="C128" s="21"/>
      <c r="D128" s="112"/>
      <c r="E128" s="22"/>
      <c r="F128" s="18"/>
      <c r="G128" s="253"/>
      <c r="H128" s="18"/>
      <c r="I128" s="18"/>
    </row>
    <row r="129" spans="1:9" x14ac:dyDescent="0.2">
      <c r="A129" s="21"/>
      <c r="B129" s="21"/>
      <c r="C129" s="21"/>
      <c r="D129" s="112"/>
      <c r="E129" s="22"/>
      <c r="F129" s="18"/>
      <c r="G129" s="253"/>
      <c r="H129" s="18"/>
      <c r="I129" s="18"/>
    </row>
    <row r="130" spans="1:9" x14ac:dyDescent="0.2">
      <c r="A130" s="21"/>
      <c r="B130" s="32" t="s">
        <v>84</v>
      </c>
      <c r="C130" s="21"/>
      <c r="D130" s="112"/>
      <c r="E130" s="22"/>
      <c r="F130" s="18"/>
      <c r="G130" s="253"/>
      <c r="H130" s="18"/>
      <c r="I130" s="18"/>
    </row>
    <row r="131" spans="1:9" ht="38.25" x14ac:dyDescent="0.2">
      <c r="A131" s="21"/>
      <c r="B131" s="210" t="s">
        <v>85</v>
      </c>
      <c r="C131" s="21"/>
      <c r="D131" s="112"/>
      <c r="E131" s="22"/>
      <c r="F131" s="18"/>
      <c r="G131" s="253"/>
      <c r="H131" s="18"/>
      <c r="I131" s="18"/>
    </row>
    <row r="132" spans="1:9" x14ac:dyDescent="0.2">
      <c r="A132" s="16"/>
      <c r="B132" s="17"/>
      <c r="C132" s="17"/>
      <c r="D132" s="112"/>
      <c r="E132" s="22"/>
      <c r="F132" s="18"/>
      <c r="G132" s="253"/>
      <c r="H132" s="18"/>
      <c r="I132" s="18"/>
    </row>
    <row r="133" spans="1:9" ht="25.5" x14ac:dyDescent="0.2">
      <c r="A133" s="16">
        <v>1</v>
      </c>
      <c r="B133" s="27" t="s">
        <v>156</v>
      </c>
      <c r="C133" s="48"/>
      <c r="D133" s="112" t="s">
        <v>86</v>
      </c>
      <c r="E133" s="22">
        <v>1</v>
      </c>
      <c r="F133" s="49"/>
      <c r="G133" s="258">
        <v>0</v>
      </c>
      <c r="H133" s="114"/>
      <c r="I133" s="115">
        <f>E133*G133</f>
        <v>0</v>
      </c>
    </row>
    <row r="134" spans="1:9" x14ac:dyDescent="0.2">
      <c r="A134" s="28"/>
      <c r="B134" s="29"/>
      <c r="C134" s="29"/>
      <c r="D134" s="121"/>
      <c r="E134" s="58"/>
      <c r="F134" s="30"/>
      <c r="G134" s="262"/>
      <c r="H134" s="30"/>
      <c r="I134" s="30"/>
    </row>
    <row r="135" spans="1:9" x14ac:dyDescent="0.2">
      <c r="A135" s="16"/>
      <c r="B135" s="17" t="s">
        <v>0</v>
      </c>
      <c r="C135" s="17"/>
      <c r="D135" s="112"/>
      <c r="E135" s="22"/>
      <c r="F135" s="18"/>
      <c r="G135" s="253"/>
      <c r="H135" s="18"/>
      <c r="I135" s="18"/>
    </row>
    <row r="136" spans="1:9" ht="13.5" thickBot="1" x14ac:dyDescent="0.25">
      <c r="A136" s="12"/>
      <c r="B136" s="31" t="str">
        <f>"SKUPAJ " &amp;B128</f>
        <v>SKUPAJ KANALIZACIJA</v>
      </c>
      <c r="C136" s="31"/>
      <c r="D136" s="122"/>
      <c r="E136" s="59"/>
      <c r="F136" s="13"/>
      <c r="G136" s="263"/>
      <c r="H136" s="13"/>
      <c r="I136" s="13">
        <f>SUM(I130:I134)</f>
        <v>0</v>
      </c>
    </row>
    <row r="137" spans="1:9" ht="13.5" thickTop="1" x14ac:dyDescent="0.2">
      <c r="A137" s="16"/>
      <c r="B137" s="17"/>
      <c r="C137" s="17"/>
      <c r="D137" s="112"/>
      <c r="E137" s="22"/>
      <c r="F137" s="18"/>
      <c r="G137" s="253"/>
      <c r="H137" s="18"/>
      <c r="I137" s="18"/>
    </row>
    <row r="138" spans="1:9" x14ac:dyDescent="0.2">
      <c r="A138" s="16"/>
      <c r="B138" s="17"/>
      <c r="C138" s="17"/>
      <c r="D138" s="112"/>
      <c r="E138" s="22"/>
      <c r="F138" s="18"/>
      <c r="G138" s="253"/>
      <c r="H138" s="18"/>
      <c r="I138" s="18"/>
    </row>
    <row r="139" spans="1:9" x14ac:dyDescent="0.2">
      <c r="A139" s="21" t="s">
        <v>87</v>
      </c>
      <c r="B139" s="21" t="s">
        <v>37</v>
      </c>
      <c r="C139" s="21"/>
      <c r="D139" s="112"/>
      <c r="E139" s="22"/>
      <c r="F139" s="18"/>
      <c r="G139" s="253"/>
      <c r="H139" s="18"/>
      <c r="I139" s="18"/>
    </row>
    <row r="140" spans="1:9" x14ac:dyDescent="0.2">
      <c r="A140" s="21"/>
      <c r="B140" s="21"/>
      <c r="C140" s="21"/>
      <c r="D140" s="112"/>
      <c r="E140" s="22"/>
      <c r="F140" s="18"/>
      <c r="G140" s="253"/>
      <c r="H140" s="18"/>
      <c r="I140" s="18"/>
    </row>
    <row r="141" spans="1:9" ht="51" x14ac:dyDescent="0.2">
      <c r="A141" s="16">
        <v>1</v>
      </c>
      <c r="B141" s="27" t="s">
        <v>64</v>
      </c>
      <c r="C141" s="27"/>
      <c r="D141" s="112" t="s">
        <v>18</v>
      </c>
      <c r="E141" s="18">
        <v>7.9</v>
      </c>
      <c r="F141" s="18"/>
      <c r="G141" s="265">
        <v>0</v>
      </c>
      <c r="H141" s="24"/>
      <c r="I141" s="23">
        <f>E141*G141</f>
        <v>0</v>
      </c>
    </row>
    <row r="142" spans="1:9" x14ac:dyDescent="0.2">
      <c r="A142" s="16"/>
      <c r="B142" s="25"/>
      <c r="C142" s="17"/>
      <c r="D142" s="112"/>
      <c r="E142" s="22"/>
      <c r="F142" s="18"/>
      <c r="G142" s="253"/>
      <c r="H142" s="18"/>
      <c r="I142" s="18"/>
    </row>
    <row r="143" spans="1:9" x14ac:dyDescent="0.2">
      <c r="A143" s="28"/>
      <c r="B143" s="29"/>
      <c r="C143" s="29"/>
      <c r="D143" s="121"/>
      <c r="E143" s="58"/>
      <c r="F143" s="30"/>
      <c r="G143" s="262"/>
      <c r="H143" s="30"/>
      <c r="I143" s="30"/>
    </row>
    <row r="144" spans="1:9" x14ac:dyDescent="0.2">
      <c r="A144" s="16"/>
      <c r="B144" s="17" t="s">
        <v>0</v>
      </c>
      <c r="C144" s="17"/>
      <c r="D144" s="112"/>
      <c r="E144" s="22"/>
      <c r="F144" s="18"/>
      <c r="G144" s="253"/>
      <c r="H144" s="18"/>
      <c r="I144" s="18"/>
    </row>
    <row r="145" spans="1:9" ht="13.5" thickBot="1" x14ac:dyDescent="0.25">
      <c r="A145" s="12"/>
      <c r="B145" s="31" t="str">
        <f>"SKUPAJ " &amp;B139</f>
        <v>SKUPAJ ZUNANJA UREDITEV</v>
      </c>
      <c r="C145" s="31"/>
      <c r="D145" s="122"/>
      <c r="E145" s="59"/>
      <c r="F145" s="13"/>
      <c r="G145" s="263"/>
      <c r="H145" s="13"/>
      <c r="I145" s="13">
        <f>SUM(I141:I143)</f>
        <v>0</v>
      </c>
    </row>
    <row r="146" spans="1:9" ht="13.5" thickTop="1" x14ac:dyDescent="0.2">
      <c r="A146" s="16"/>
      <c r="B146" s="17"/>
      <c r="C146" s="17"/>
      <c r="D146" s="112"/>
      <c r="E146" s="22"/>
      <c r="F146" s="18"/>
      <c r="G146" s="253"/>
      <c r="H146" s="18"/>
      <c r="I146" s="18"/>
    </row>
    <row r="147" spans="1:9" x14ac:dyDescent="0.2">
      <c r="A147" s="16"/>
      <c r="B147" s="17"/>
      <c r="C147" s="17"/>
      <c r="D147" s="112"/>
      <c r="E147" s="22"/>
      <c r="F147" s="18"/>
      <c r="G147" s="253"/>
      <c r="H147" s="18"/>
      <c r="I147" s="18"/>
    </row>
    <row r="148" spans="1:9" x14ac:dyDescent="0.2">
      <c r="A148" s="16"/>
      <c r="B148" s="17"/>
      <c r="C148" s="17"/>
      <c r="D148" s="112"/>
      <c r="E148" s="22"/>
      <c r="F148" s="18"/>
      <c r="G148" s="253"/>
      <c r="H148" s="18"/>
      <c r="I148" s="18"/>
    </row>
    <row r="149" spans="1:9" x14ac:dyDescent="0.2">
      <c r="A149" s="19" t="s">
        <v>15</v>
      </c>
      <c r="B149" s="20" t="s">
        <v>24</v>
      </c>
      <c r="C149" s="17"/>
      <c r="D149" s="112"/>
      <c r="E149" s="22"/>
      <c r="F149" s="18"/>
      <c r="G149" s="253"/>
      <c r="H149" s="18"/>
      <c r="I149" s="18"/>
    </row>
    <row r="150" spans="1:9" x14ac:dyDescent="0.2">
      <c r="A150" s="16"/>
      <c r="B150" s="17"/>
      <c r="C150" s="17"/>
      <c r="D150" s="112"/>
      <c r="E150" s="22"/>
      <c r="F150" s="18"/>
      <c r="G150" s="253"/>
      <c r="H150" s="18"/>
      <c r="I150" s="18"/>
    </row>
    <row r="151" spans="1:9" x14ac:dyDescent="0.2">
      <c r="A151" s="21" t="s">
        <v>10</v>
      </c>
      <c r="B151" s="21" t="s">
        <v>81</v>
      </c>
      <c r="C151" s="21"/>
      <c r="D151" s="112"/>
      <c r="E151" s="22"/>
      <c r="F151" s="18"/>
      <c r="G151" s="253"/>
      <c r="H151" s="18"/>
      <c r="I151" s="18"/>
    </row>
    <row r="152" spans="1:9" x14ac:dyDescent="0.2">
      <c r="A152" s="16"/>
      <c r="B152" s="17" t="s">
        <v>3</v>
      </c>
      <c r="C152" s="17"/>
      <c r="D152" s="112"/>
      <c r="E152" s="22"/>
      <c r="F152" s="18"/>
      <c r="G152" s="253"/>
      <c r="H152" s="18"/>
      <c r="I152" s="18"/>
    </row>
    <row r="153" spans="1:9" ht="51" x14ac:dyDescent="0.2">
      <c r="A153" s="16">
        <v>1</v>
      </c>
      <c r="B153" s="27" t="s">
        <v>82</v>
      </c>
      <c r="C153" s="27"/>
      <c r="D153" s="112" t="s">
        <v>18</v>
      </c>
      <c r="E153" s="22">
        <v>7</v>
      </c>
      <c r="F153" s="18"/>
      <c r="G153" s="265">
        <v>0</v>
      </c>
      <c r="H153" s="24"/>
      <c r="I153" s="23">
        <f>E153*G153</f>
        <v>0</v>
      </c>
    </row>
    <row r="154" spans="1:9" x14ac:dyDescent="0.2">
      <c r="A154" s="16"/>
      <c r="B154" s="27"/>
      <c r="C154" s="27"/>
      <c r="D154" s="112"/>
      <c r="E154" s="22"/>
      <c r="F154" s="18"/>
      <c r="G154" s="264"/>
      <c r="H154" s="24"/>
      <c r="I154" s="26"/>
    </row>
    <row r="155" spans="1:9" x14ac:dyDescent="0.2">
      <c r="A155" s="16"/>
      <c r="B155" s="27"/>
      <c r="C155" s="27"/>
      <c r="D155" s="112"/>
      <c r="E155" s="22"/>
      <c r="F155" s="18"/>
      <c r="G155" s="264"/>
      <c r="H155" s="24"/>
      <c r="I155" s="26"/>
    </row>
    <row r="156" spans="1:9" ht="54" customHeight="1" x14ac:dyDescent="0.2">
      <c r="A156" s="16">
        <f>A153+1</f>
        <v>2</v>
      </c>
      <c r="B156" s="27" t="s">
        <v>88</v>
      </c>
      <c r="C156" s="27"/>
      <c r="D156" s="112" t="s">
        <v>18</v>
      </c>
      <c r="E156" s="22">
        <v>5</v>
      </c>
      <c r="F156" s="18"/>
      <c r="G156" s="265">
        <v>0</v>
      </c>
      <c r="H156" s="24"/>
      <c r="I156" s="23">
        <f>E156*G156</f>
        <v>0</v>
      </c>
    </row>
    <row r="157" spans="1:9" x14ac:dyDescent="0.2">
      <c r="A157" s="16"/>
      <c r="B157" s="27"/>
      <c r="C157" s="27"/>
      <c r="D157" s="112"/>
      <c r="E157" s="22"/>
      <c r="F157" s="18"/>
      <c r="G157" s="264"/>
      <c r="H157" s="24"/>
      <c r="I157" s="26"/>
    </row>
    <row r="158" spans="1:9" x14ac:dyDescent="0.2">
      <c r="A158" s="28"/>
      <c r="B158" s="29" t="s">
        <v>3</v>
      </c>
      <c r="C158" s="29"/>
      <c r="D158" s="121"/>
      <c r="E158" s="58"/>
      <c r="F158" s="30"/>
      <c r="G158" s="262"/>
      <c r="H158" s="30"/>
      <c r="I158" s="30"/>
    </row>
    <row r="159" spans="1:9" x14ac:dyDescent="0.2">
      <c r="A159" s="16"/>
      <c r="B159" s="17" t="s">
        <v>0</v>
      </c>
      <c r="C159" s="17"/>
      <c r="D159" s="112"/>
      <c r="E159" s="22"/>
      <c r="F159" s="18"/>
      <c r="G159" s="253"/>
      <c r="H159" s="18"/>
      <c r="I159" s="18"/>
    </row>
    <row r="160" spans="1:9" ht="13.5" thickBot="1" x14ac:dyDescent="0.25">
      <c r="A160" s="12"/>
      <c r="B160" s="31" t="str">
        <f>"SKUPAJ " &amp;B151</f>
        <v>SKUPAJ TESARSKA DELA</v>
      </c>
      <c r="C160" s="31"/>
      <c r="D160" s="122"/>
      <c r="E160" s="59"/>
      <c r="F160" s="13"/>
      <c r="G160" s="263"/>
      <c r="H160" s="13"/>
      <c r="I160" s="13">
        <f>SUM(I152:I158)</f>
        <v>0</v>
      </c>
    </row>
    <row r="161" spans="1:9" ht="13.5" thickTop="1" x14ac:dyDescent="0.2">
      <c r="A161" s="16"/>
      <c r="B161" s="17" t="s">
        <v>0</v>
      </c>
      <c r="C161" s="17"/>
      <c r="D161" s="112"/>
      <c r="E161" s="22"/>
      <c r="F161" s="18"/>
      <c r="G161" s="253"/>
      <c r="H161" s="18"/>
      <c r="I161" s="18"/>
    </row>
    <row r="162" spans="1:9" x14ac:dyDescent="0.2">
      <c r="A162" s="16"/>
      <c r="B162" s="17"/>
      <c r="C162" s="17"/>
      <c r="D162" s="112"/>
      <c r="E162" s="22"/>
      <c r="F162" s="18"/>
      <c r="G162" s="253"/>
      <c r="H162" s="18"/>
      <c r="I162" s="18"/>
    </row>
    <row r="163" spans="1:9" x14ac:dyDescent="0.2">
      <c r="A163" s="21" t="s">
        <v>11</v>
      </c>
      <c r="B163" s="21" t="s">
        <v>89</v>
      </c>
      <c r="C163" s="21"/>
      <c r="D163" s="112"/>
      <c r="E163" s="22"/>
      <c r="F163" s="18"/>
      <c r="G163" s="253"/>
      <c r="H163" s="18"/>
      <c r="I163" s="18"/>
    </row>
    <row r="164" spans="1:9" x14ac:dyDescent="0.2">
      <c r="A164" s="16"/>
      <c r="B164" s="17"/>
      <c r="C164" s="17"/>
      <c r="D164" s="112"/>
      <c r="E164" s="22"/>
      <c r="F164" s="18"/>
      <c r="G164" s="253"/>
      <c r="H164" s="18"/>
      <c r="I164" s="18"/>
    </row>
    <row r="165" spans="1:9" x14ac:dyDescent="0.2">
      <c r="A165" s="133"/>
      <c r="B165" s="209" t="s">
        <v>84</v>
      </c>
      <c r="C165" s="134"/>
      <c r="D165" s="99"/>
      <c r="E165" s="98"/>
      <c r="F165" s="98"/>
      <c r="G165" s="255"/>
      <c r="H165" s="22"/>
      <c r="I165" s="98"/>
    </row>
    <row r="166" spans="1:9" ht="38.25" x14ac:dyDescent="0.2">
      <c r="A166" s="133"/>
      <c r="B166" s="211" t="s">
        <v>175</v>
      </c>
      <c r="C166" s="134"/>
      <c r="D166" s="99"/>
      <c r="E166" s="98"/>
      <c r="F166" s="98"/>
      <c r="G166" s="255"/>
      <c r="H166" s="22"/>
      <c r="I166" s="98"/>
    </row>
    <row r="167" spans="1:9" x14ac:dyDescent="0.2">
      <c r="A167" s="109"/>
      <c r="B167" s="110"/>
      <c r="C167" s="110"/>
      <c r="D167" s="99"/>
      <c r="E167" s="98"/>
      <c r="F167" s="98"/>
      <c r="G167" s="255"/>
      <c r="H167" s="22"/>
      <c r="I167" s="98"/>
    </row>
    <row r="168" spans="1:9" ht="25.5" x14ac:dyDescent="0.2">
      <c r="A168" s="109">
        <v>1</v>
      </c>
      <c r="B168" s="100" t="s">
        <v>90</v>
      </c>
      <c r="C168" s="100"/>
      <c r="D168" s="99" t="s">
        <v>18</v>
      </c>
      <c r="E168" s="98">
        <v>55.5</v>
      </c>
      <c r="F168" s="98"/>
      <c r="G168" s="254">
        <v>0</v>
      </c>
      <c r="H168" s="84"/>
      <c r="I168" s="89">
        <f>E168*G168</f>
        <v>0</v>
      </c>
    </row>
    <row r="169" spans="1:9" x14ac:dyDescent="0.2">
      <c r="A169" s="109"/>
      <c r="B169" s="110"/>
      <c r="C169" s="110"/>
      <c r="D169" s="99"/>
      <c r="E169" s="98"/>
      <c r="F169" s="98"/>
      <c r="G169" s="255"/>
      <c r="H169" s="22"/>
      <c r="I169" s="98"/>
    </row>
    <row r="170" spans="1:9" x14ac:dyDescent="0.2">
      <c r="A170" s="109"/>
      <c r="B170" s="110"/>
      <c r="C170" s="110"/>
      <c r="D170" s="99"/>
      <c r="E170" s="98"/>
      <c r="F170" s="98"/>
      <c r="G170" s="255"/>
      <c r="H170" s="22"/>
      <c r="I170" s="98"/>
    </row>
    <row r="171" spans="1:9" ht="38.25" x14ac:dyDescent="0.2">
      <c r="A171" s="109">
        <f>A168+1</f>
        <v>2</v>
      </c>
      <c r="B171" s="100" t="s">
        <v>91</v>
      </c>
      <c r="C171" s="100"/>
      <c r="D171" s="99" t="s">
        <v>18</v>
      </c>
      <c r="E171" s="98">
        <v>55.5</v>
      </c>
      <c r="F171" s="98"/>
      <c r="G171" s="254">
        <v>0</v>
      </c>
      <c r="H171" s="84"/>
      <c r="I171" s="89">
        <f>E171*G171</f>
        <v>0</v>
      </c>
    </row>
    <row r="172" spans="1:9" x14ac:dyDescent="0.2">
      <c r="A172" s="109"/>
      <c r="B172" s="110"/>
      <c r="C172" s="110"/>
      <c r="D172" s="99"/>
      <c r="E172" s="98"/>
      <c r="F172" s="98"/>
      <c r="G172" s="255"/>
      <c r="H172" s="22"/>
      <c r="I172" s="98"/>
    </row>
    <row r="173" spans="1:9" x14ac:dyDescent="0.2">
      <c r="A173" s="109"/>
      <c r="B173" s="110"/>
      <c r="C173" s="110"/>
      <c r="D173" s="99"/>
      <c r="E173" s="98"/>
      <c r="F173" s="98"/>
      <c r="G173" s="255"/>
      <c r="H173" s="22"/>
      <c r="I173" s="98"/>
    </row>
    <row r="174" spans="1:9" ht="51" x14ac:dyDescent="0.2">
      <c r="A174" s="109">
        <f>A171+1</f>
        <v>3</v>
      </c>
      <c r="B174" s="100" t="s">
        <v>92</v>
      </c>
      <c r="C174" s="100"/>
      <c r="D174" s="99" t="s">
        <v>18</v>
      </c>
      <c r="E174" s="98">
        <v>55.5</v>
      </c>
      <c r="F174" s="98"/>
      <c r="G174" s="254">
        <v>0</v>
      </c>
      <c r="H174" s="84"/>
      <c r="I174" s="89">
        <f>E174*G174</f>
        <v>0</v>
      </c>
    </row>
    <row r="175" spans="1:9" x14ac:dyDescent="0.2">
      <c r="A175" s="109"/>
      <c r="B175" s="135"/>
      <c r="C175" s="110"/>
      <c r="D175" s="99"/>
      <c r="E175" s="98"/>
      <c r="F175" s="98"/>
      <c r="G175" s="255"/>
      <c r="H175" s="22"/>
      <c r="I175" s="98"/>
    </row>
    <row r="176" spans="1:9" x14ac:dyDescent="0.2">
      <c r="A176" s="109"/>
      <c r="B176" s="110" t="s">
        <v>3</v>
      </c>
      <c r="C176" s="110"/>
      <c r="D176" s="99"/>
      <c r="E176" s="98"/>
      <c r="F176" s="98"/>
      <c r="G176" s="255"/>
      <c r="H176" s="22"/>
      <c r="I176" s="98"/>
    </row>
    <row r="177" spans="1:9" ht="38.25" x14ac:dyDescent="0.2">
      <c r="A177" s="109">
        <f>A174+1</f>
        <v>4</v>
      </c>
      <c r="B177" s="100" t="s">
        <v>105</v>
      </c>
      <c r="C177" s="100"/>
      <c r="D177" s="99" t="s">
        <v>18</v>
      </c>
      <c r="E177" s="98">
        <v>55.5</v>
      </c>
      <c r="F177" s="98"/>
      <c r="G177" s="254">
        <v>0</v>
      </c>
      <c r="H177" s="84"/>
      <c r="I177" s="89">
        <f>E177*G177</f>
        <v>0</v>
      </c>
    </row>
    <row r="178" spans="1:9" x14ac:dyDescent="0.2">
      <c r="A178" s="109"/>
      <c r="B178" s="110" t="s">
        <v>3</v>
      </c>
      <c r="C178" s="110"/>
      <c r="D178" s="99"/>
      <c r="E178" s="98"/>
      <c r="F178" s="98"/>
      <c r="G178" s="256"/>
      <c r="H178" s="97"/>
      <c r="I178" s="83"/>
    </row>
    <row r="179" spans="1:9" x14ac:dyDescent="0.2">
      <c r="A179" s="109"/>
      <c r="B179" s="110"/>
      <c r="C179" s="110"/>
      <c r="D179" s="99"/>
      <c r="E179" s="98"/>
      <c r="F179" s="98"/>
      <c r="G179" s="255"/>
      <c r="H179" s="22"/>
      <c r="I179" s="98"/>
    </row>
    <row r="180" spans="1:9" ht="54.75" customHeight="1" x14ac:dyDescent="0.2">
      <c r="A180" s="109">
        <f>A177+1</f>
        <v>5</v>
      </c>
      <c r="B180" s="100" t="s">
        <v>93</v>
      </c>
      <c r="C180" s="100"/>
      <c r="D180" s="99" t="s">
        <v>17</v>
      </c>
      <c r="E180" s="98">
        <v>16</v>
      </c>
      <c r="F180" s="98"/>
      <c r="G180" s="254">
        <v>0</v>
      </c>
      <c r="H180" s="84"/>
      <c r="I180" s="89">
        <f>E180*G180</f>
        <v>0</v>
      </c>
    </row>
    <row r="181" spans="1:9" x14ac:dyDescent="0.2">
      <c r="A181" s="109"/>
      <c r="B181" s="100"/>
      <c r="C181" s="100"/>
      <c r="D181" s="99"/>
      <c r="E181" s="98"/>
      <c r="F181" s="98"/>
      <c r="G181" s="256"/>
      <c r="H181" s="84"/>
      <c r="I181" s="83"/>
    </row>
    <row r="182" spans="1:9" x14ac:dyDescent="0.2">
      <c r="A182" s="109"/>
      <c r="B182" s="100"/>
      <c r="C182" s="100"/>
      <c r="D182" s="99"/>
      <c r="E182" s="98"/>
      <c r="F182" s="98"/>
      <c r="G182" s="256"/>
      <c r="H182" s="84"/>
      <c r="I182" s="83"/>
    </row>
    <row r="183" spans="1:9" ht="25.5" x14ac:dyDescent="0.2">
      <c r="A183" s="219">
        <f>A180+1</f>
        <v>6</v>
      </c>
      <c r="B183" s="220" t="s">
        <v>182</v>
      </c>
      <c r="C183" s="220"/>
      <c r="D183" s="221" t="s">
        <v>17</v>
      </c>
      <c r="E183" s="222">
        <v>6.3</v>
      </c>
      <c r="F183" s="222"/>
      <c r="G183" s="267">
        <v>0</v>
      </c>
      <c r="H183" s="217"/>
      <c r="I183" s="218">
        <f>E183*G183</f>
        <v>0</v>
      </c>
    </row>
    <row r="184" spans="1:9" x14ac:dyDescent="0.2">
      <c r="A184" s="109"/>
      <c r="B184" s="100"/>
      <c r="C184" s="100"/>
      <c r="D184" s="99"/>
      <c r="E184" s="98"/>
      <c r="F184" s="98"/>
      <c r="G184" s="256"/>
      <c r="H184" s="84"/>
      <c r="I184" s="83"/>
    </row>
    <row r="185" spans="1:9" x14ac:dyDescent="0.2">
      <c r="A185" s="109"/>
      <c r="B185" s="100"/>
      <c r="C185" s="100"/>
      <c r="D185" s="99"/>
      <c r="E185" s="98"/>
      <c r="F185" s="98"/>
      <c r="G185" s="256"/>
      <c r="H185" s="97"/>
      <c r="I185" s="83"/>
    </row>
    <row r="186" spans="1:9" ht="25.5" x14ac:dyDescent="0.2">
      <c r="A186" s="109">
        <f>A183+1</f>
        <v>7</v>
      </c>
      <c r="B186" s="100" t="s">
        <v>94</v>
      </c>
      <c r="C186" s="100"/>
      <c r="D186" s="99" t="s">
        <v>17</v>
      </c>
      <c r="E186" s="98">
        <v>7.43</v>
      </c>
      <c r="F186" s="98"/>
      <c r="G186" s="254">
        <v>0</v>
      </c>
      <c r="H186" s="84"/>
      <c r="I186" s="89">
        <f>E186*G186</f>
        <v>0</v>
      </c>
    </row>
    <row r="187" spans="1:9" x14ac:dyDescent="0.2">
      <c r="A187" s="109"/>
      <c r="B187" s="100"/>
      <c r="C187" s="100"/>
      <c r="D187" s="99" t="s">
        <v>3</v>
      </c>
      <c r="E187" s="98"/>
      <c r="F187" s="98"/>
      <c r="G187" s="256"/>
      <c r="H187" s="97"/>
      <c r="I187" s="83"/>
    </row>
    <row r="188" spans="1:9" x14ac:dyDescent="0.2">
      <c r="A188" s="109"/>
      <c r="B188" s="100"/>
      <c r="C188" s="100"/>
      <c r="D188" s="99"/>
      <c r="E188" s="98"/>
      <c r="F188" s="98"/>
      <c r="G188" s="256"/>
      <c r="H188" s="97"/>
      <c r="I188" s="83"/>
    </row>
    <row r="189" spans="1:9" ht="25.5" x14ac:dyDescent="0.2">
      <c r="A189" s="109">
        <f>A186+1</f>
        <v>8</v>
      </c>
      <c r="B189" s="100" t="s">
        <v>106</v>
      </c>
      <c r="C189" s="100"/>
      <c r="D189" s="99" t="s">
        <v>17</v>
      </c>
      <c r="E189" s="98">
        <v>5.6</v>
      </c>
      <c r="F189" s="98"/>
      <c r="G189" s="254">
        <v>0</v>
      </c>
      <c r="H189" s="84"/>
      <c r="I189" s="89">
        <f>E189*G189</f>
        <v>0</v>
      </c>
    </row>
    <row r="190" spans="1:9" x14ac:dyDescent="0.2">
      <c r="A190" s="109"/>
      <c r="B190" s="100"/>
      <c r="C190" s="100"/>
      <c r="D190" s="99"/>
      <c r="E190" s="98"/>
      <c r="F190" s="98"/>
      <c r="G190" s="256"/>
      <c r="H190" s="84"/>
      <c r="I190" s="83"/>
    </row>
    <row r="191" spans="1:9" x14ac:dyDescent="0.2">
      <c r="A191" s="109"/>
      <c r="B191" s="100"/>
      <c r="C191" s="100"/>
      <c r="D191" s="99"/>
      <c r="E191" s="98"/>
      <c r="F191" s="98"/>
      <c r="G191" s="256"/>
      <c r="H191" s="84"/>
      <c r="I191" s="83"/>
    </row>
    <row r="192" spans="1:9" ht="25.5" x14ac:dyDescent="0.2">
      <c r="A192" s="109">
        <f>A189+1</f>
        <v>9</v>
      </c>
      <c r="B192" s="100" t="s">
        <v>95</v>
      </c>
      <c r="C192" s="100"/>
      <c r="D192" s="99" t="s">
        <v>17</v>
      </c>
      <c r="E192" s="98">
        <v>5.3</v>
      </c>
      <c r="F192" s="98"/>
      <c r="G192" s="254">
        <v>0</v>
      </c>
      <c r="H192" s="84"/>
      <c r="I192" s="89">
        <f>E192*G192</f>
        <v>0</v>
      </c>
    </row>
    <row r="193" spans="1:9" x14ac:dyDescent="0.2">
      <c r="A193" s="109"/>
      <c r="B193" s="100"/>
      <c r="C193" s="100"/>
      <c r="D193" s="99"/>
      <c r="E193" s="98"/>
      <c r="F193" s="98"/>
      <c r="G193" s="256"/>
      <c r="H193" s="84"/>
      <c r="I193" s="83"/>
    </row>
    <row r="194" spans="1:9" x14ac:dyDescent="0.2">
      <c r="A194" s="109"/>
      <c r="B194" s="100"/>
      <c r="C194" s="100"/>
      <c r="D194" s="99"/>
      <c r="E194" s="98"/>
      <c r="F194" s="98"/>
      <c r="G194" s="256"/>
      <c r="H194" s="84"/>
      <c r="I194" s="83"/>
    </row>
    <row r="195" spans="1:9" ht="38.25" x14ac:dyDescent="0.2">
      <c r="A195" s="109">
        <f>A192+1</f>
        <v>10</v>
      </c>
      <c r="B195" s="100" t="s">
        <v>107</v>
      </c>
      <c r="C195" s="100"/>
      <c r="D195" s="99" t="s">
        <v>17</v>
      </c>
      <c r="E195" s="98">
        <v>6.3</v>
      </c>
      <c r="F195" s="98"/>
      <c r="G195" s="254">
        <v>0</v>
      </c>
      <c r="H195" s="84"/>
      <c r="I195" s="89">
        <f>E195*G195</f>
        <v>0</v>
      </c>
    </row>
    <row r="196" spans="1:9" x14ac:dyDescent="0.2">
      <c r="A196" s="109"/>
      <c r="B196" s="100"/>
      <c r="C196" s="100"/>
      <c r="D196" s="99"/>
      <c r="E196" s="98"/>
      <c r="F196" s="98"/>
      <c r="G196" s="256"/>
      <c r="H196" s="84"/>
      <c r="I196" s="83"/>
    </row>
    <row r="197" spans="1:9" x14ac:dyDescent="0.2">
      <c r="A197" s="109"/>
      <c r="B197" s="100"/>
      <c r="C197" s="100"/>
      <c r="D197" s="99"/>
      <c r="E197" s="98"/>
      <c r="F197" s="98"/>
      <c r="G197" s="256"/>
      <c r="H197" s="84"/>
      <c r="I197" s="83"/>
    </row>
    <row r="198" spans="1:9" ht="38.25" x14ac:dyDescent="0.2">
      <c r="A198" s="109">
        <f>A195+1</f>
        <v>11</v>
      </c>
      <c r="B198" s="100" t="s">
        <v>96</v>
      </c>
      <c r="C198" s="100"/>
      <c r="D198" s="99" t="s">
        <v>17</v>
      </c>
      <c r="E198" s="98">
        <v>6.3</v>
      </c>
      <c r="F198" s="98"/>
      <c r="G198" s="254">
        <v>0</v>
      </c>
      <c r="H198" s="84"/>
      <c r="I198" s="89">
        <f>E198*G198</f>
        <v>0</v>
      </c>
    </row>
    <row r="199" spans="1:9" x14ac:dyDescent="0.2">
      <c r="A199" s="109"/>
      <c r="B199" s="100"/>
      <c r="C199" s="100"/>
      <c r="D199" s="99"/>
      <c r="E199" s="98"/>
      <c r="F199" s="98"/>
      <c r="G199" s="256"/>
      <c r="H199" s="84"/>
      <c r="I199" s="83"/>
    </row>
    <row r="200" spans="1:9" x14ac:dyDescent="0.2">
      <c r="A200" s="109"/>
      <c r="B200" s="100"/>
      <c r="C200" s="100"/>
      <c r="D200" s="99"/>
      <c r="E200" s="98"/>
      <c r="F200" s="98"/>
      <c r="G200" s="256"/>
      <c r="H200" s="84"/>
      <c r="I200" s="83"/>
    </row>
    <row r="201" spans="1:9" ht="42" customHeight="1" x14ac:dyDescent="0.2">
      <c r="A201" s="109">
        <f>A198+1</f>
        <v>12</v>
      </c>
      <c r="B201" s="100" t="s">
        <v>109</v>
      </c>
      <c r="C201" s="100"/>
      <c r="D201" s="99" t="s">
        <v>17</v>
      </c>
      <c r="E201" s="98">
        <v>3.8</v>
      </c>
      <c r="F201" s="98"/>
      <c r="G201" s="254">
        <v>0</v>
      </c>
      <c r="H201" s="84"/>
      <c r="I201" s="89">
        <f>E201*G201</f>
        <v>0</v>
      </c>
    </row>
    <row r="202" spans="1:9" x14ac:dyDescent="0.2">
      <c r="A202" s="109"/>
      <c r="B202" s="100"/>
      <c r="C202" s="100"/>
      <c r="D202" s="99"/>
      <c r="E202" s="98"/>
      <c r="F202" s="98"/>
      <c r="G202" s="256"/>
      <c r="H202" s="84"/>
      <c r="I202" s="83"/>
    </row>
    <row r="203" spans="1:9" x14ac:dyDescent="0.2">
      <c r="A203" s="109"/>
      <c r="B203" s="100"/>
      <c r="C203" s="100"/>
      <c r="D203" s="99"/>
      <c r="E203" s="98"/>
      <c r="F203" s="98"/>
      <c r="G203" s="256"/>
      <c r="H203" s="84"/>
      <c r="I203" s="83"/>
    </row>
    <row r="204" spans="1:9" x14ac:dyDescent="0.2">
      <c r="A204" s="109">
        <f>A201+1</f>
        <v>13</v>
      </c>
      <c r="B204" s="100" t="s">
        <v>97</v>
      </c>
      <c r="C204" s="100"/>
      <c r="D204" s="99" t="s">
        <v>16</v>
      </c>
      <c r="E204" s="98">
        <v>1</v>
      </c>
      <c r="F204" s="98"/>
      <c r="G204" s="254">
        <v>0</v>
      </c>
      <c r="H204" s="84"/>
      <c r="I204" s="89">
        <f>E204*G204</f>
        <v>0</v>
      </c>
    </row>
    <row r="205" spans="1:9" x14ac:dyDescent="0.2">
      <c r="A205" s="109"/>
      <c r="B205" s="100"/>
      <c r="C205" s="100"/>
      <c r="D205" s="99"/>
      <c r="E205" s="98"/>
      <c r="F205" s="98"/>
      <c r="G205" s="256"/>
      <c r="H205" s="97"/>
      <c r="I205" s="83"/>
    </row>
    <row r="206" spans="1:9" x14ac:dyDescent="0.2">
      <c r="A206" s="109"/>
      <c r="B206" s="100"/>
      <c r="C206" s="100"/>
      <c r="D206" s="99"/>
      <c r="E206" s="98"/>
      <c r="F206" s="98"/>
      <c r="G206" s="256"/>
      <c r="H206" s="97"/>
      <c r="I206" s="83"/>
    </row>
    <row r="207" spans="1:9" x14ac:dyDescent="0.2">
      <c r="A207" s="109">
        <f>A204+1</f>
        <v>14</v>
      </c>
      <c r="B207" s="100" t="s">
        <v>98</v>
      </c>
      <c r="C207" s="100"/>
      <c r="D207" s="99" t="s">
        <v>16</v>
      </c>
      <c r="E207" s="98">
        <v>3</v>
      </c>
      <c r="F207" s="98"/>
      <c r="G207" s="254">
        <v>0</v>
      </c>
      <c r="H207" s="84"/>
      <c r="I207" s="89">
        <f>E207*G207</f>
        <v>0</v>
      </c>
    </row>
    <row r="208" spans="1:9" x14ac:dyDescent="0.2">
      <c r="A208" s="109"/>
      <c r="B208" s="100"/>
      <c r="C208" s="100"/>
      <c r="D208" s="99"/>
      <c r="E208" s="98"/>
      <c r="F208" s="98"/>
      <c r="G208" s="256"/>
      <c r="H208" s="97"/>
      <c r="I208" s="83"/>
    </row>
    <row r="209" spans="1:9" x14ac:dyDescent="0.2">
      <c r="A209" s="109"/>
      <c r="B209" s="100"/>
      <c r="C209" s="100"/>
      <c r="D209" s="99"/>
      <c r="E209" s="98"/>
      <c r="F209" s="98"/>
      <c r="G209" s="256"/>
      <c r="H209" s="97"/>
      <c r="I209" s="83"/>
    </row>
    <row r="210" spans="1:9" ht="38.25" x14ac:dyDescent="0.2">
      <c r="A210" s="109">
        <f>A207+1</f>
        <v>15</v>
      </c>
      <c r="B210" s="100" t="s">
        <v>99</v>
      </c>
      <c r="C210" s="100"/>
      <c r="D210" s="99" t="s">
        <v>16</v>
      </c>
      <c r="E210" s="98">
        <v>2</v>
      </c>
      <c r="F210" s="98"/>
      <c r="G210" s="254">
        <v>0</v>
      </c>
      <c r="H210" s="84"/>
      <c r="I210" s="89">
        <f>E210*G210</f>
        <v>0</v>
      </c>
    </row>
    <row r="211" spans="1:9" x14ac:dyDescent="0.2">
      <c r="A211" s="16"/>
      <c r="B211" s="27"/>
      <c r="C211" s="27"/>
      <c r="D211" s="112"/>
      <c r="E211" s="22"/>
      <c r="F211" s="18"/>
      <c r="G211" s="257"/>
      <c r="H211" s="114"/>
      <c r="I211" s="113"/>
    </row>
    <row r="212" spans="1:9" x14ac:dyDescent="0.2">
      <c r="A212" s="28"/>
      <c r="B212" s="29" t="s">
        <v>3</v>
      </c>
      <c r="C212" s="29"/>
      <c r="D212" s="121"/>
      <c r="E212" s="58"/>
      <c r="F212" s="30"/>
      <c r="G212" s="262"/>
      <c r="H212" s="30"/>
      <c r="I212" s="30"/>
    </row>
    <row r="213" spans="1:9" x14ac:dyDescent="0.2">
      <c r="A213" s="16"/>
      <c r="B213" s="17" t="s">
        <v>0</v>
      </c>
      <c r="C213" s="17"/>
      <c r="D213" s="112"/>
      <c r="E213" s="22"/>
      <c r="F213" s="18"/>
      <c r="G213" s="253"/>
      <c r="H213" s="18"/>
      <c r="I213" s="18"/>
    </row>
    <row r="214" spans="1:9" ht="13.5" thickBot="1" x14ac:dyDescent="0.25">
      <c r="A214" s="12"/>
      <c r="B214" s="31" t="str">
        <f>"SKUPAJ " &amp;B163</f>
        <v>SKUPAJ KROVSKO - KLEPARSKA DELA</v>
      </c>
      <c r="C214" s="31"/>
      <c r="D214" s="122"/>
      <c r="E214" s="62"/>
      <c r="F214" s="13"/>
      <c r="G214" s="263"/>
      <c r="H214" s="13"/>
      <c r="I214" s="13">
        <f>SUM(I164:I212)</f>
        <v>0</v>
      </c>
    </row>
    <row r="215" spans="1:9" ht="13.5" thickTop="1" x14ac:dyDescent="0.2">
      <c r="A215" s="16"/>
      <c r="B215" s="17"/>
      <c r="C215" s="17"/>
      <c r="D215" s="112"/>
      <c r="E215" s="22"/>
      <c r="F215" s="18"/>
      <c r="G215" s="253"/>
      <c r="H215" s="18"/>
      <c r="I215" s="18"/>
    </row>
    <row r="216" spans="1:9" x14ac:dyDescent="0.2">
      <c r="A216" s="16"/>
      <c r="B216" s="17"/>
      <c r="C216" s="17"/>
      <c r="D216" s="112"/>
      <c r="E216" s="22"/>
      <c r="F216" s="18"/>
      <c r="G216" s="253"/>
      <c r="H216" s="18"/>
      <c r="I216" s="18"/>
    </row>
    <row r="217" spans="1:9" x14ac:dyDescent="0.2">
      <c r="A217" s="21" t="s">
        <v>13</v>
      </c>
      <c r="B217" s="21" t="s">
        <v>100</v>
      </c>
      <c r="C217" s="21"/>
      <c r="D217" s="112"/>
      <c r="E217" s="22"/>
      <c r="F217" s="18"/>
      <c r="G217" s="253"/>
      <c r="H217" s="18"/>
      <c r="I217" s="18"/>
    </row>
    <row r="218" spans="1:9" x14ac:dyDescent="0.2">
      <c r="A218" s="21"/>
      <c r="B218" s="21"/>
      <c r="C218" s="21"/>
      <c r="D218" s="112"/>
      <c r="E218" s="22"/>
      <c r="F218" s="18"/>
      <c r="G218" s="253"/>
      <c r="H218" s="18"/>
      <c r="I218" s="18"/>
    </row>
    <row r="219" spans="1:9" ht="76.5" x14ac:dyDescent="0.2">
      <c r="A219" s="111">
        <v>1</v>
      </c>
      <c r="B219" s="27" t="s">
        <v>173</v>
      </c>
      <c r="C219" s="27"/>
      <c r="D219" s="112" t="s">
        <v>18</v>
      </c>
      <c r="E219" s="22">
        <v>1.6</v>
      </c>
      <c r="F219" s="18"/>
      <c r="G219" s="258">
        <v>0</v>
      </c>
      <c r="H219" s="114"/>
      <c r="I219" s="115">
        <f>E219*G219</f>
        <v>0</v>
      </c>
    </row>
    <row r="220" spans="1:9" x14ac:dyDescent="0.2">
      <c r="A220" s="111"/>
      <c r="B220" s="17" t="s">
        <v>3</v>
      </c>
      <c r="C220" s="17"/>
      <c r="D220" s="112"/>
      <c r="E220" s="22"/>
      <c r="F220" s="18"/>
      <c r="G220" s="253"/>
      <c r="H220" s="18"/>
      <c r="I220" s="18"/>
    </row>
    <row r="221" spans="1:9" x14ac:dyDescent="0.2">
      <c r="A221" s="111"/>
      <c r="B221" s="17" t="s">
        <v>3</v>
      </c>
      <c r="C221" s="17"/>
      <c r="D221" s="112"/>
      <c r="E221" s="22"/>
      <c r="F221" s="18"/>
      <c r="G221" s="253"/>
      <c r="H221" s="18"/>
      <c r="I221" s="18"/>
    </row>
    <row r="222" spans="1:9" ht="25.5" x14ac:dyDescent="0.2">
      <c r="A222" s="109">
        <f>A219+1</f>
        <v>2</v>
      </c>
      <c r="B222" s="100" t="s">
        <v>110</v>
      </c>
      <c r="C222" s="100"/>
      <c r="D222" s="99" t="s">
        <v>17</v>
      </c>
      <c r="E222" s="98">
        <v>0.9</v>
      </c>
      <c r="F222" s="98"/>
      <c r="G222" s="254">
        <v>0</v>
      </c>
      <c r="H222" s="84"/>
      <c r="I222" s="89">
        <f>E222*G222</f>
        <v>0</v>
      </c>
    </row>
    <row r="223" spans="1:9" x14ac:dyDescent="0.2">
      <c r="A223" s="109"/>
      <c r="B223" s="110"/>
      <c r="C223" s="110"/>
      <c r="D223" s="99"/>
      <c r="E223" s="98"/>
      <c r="F223" s="98"/>
      <c r="G223" s="256"/>
      <c r="H223" s="97"/>
      <c r="I223" s="83"/>
    </row>
    <row r="224" spans="1:9" x14ac:dyDescent="0.2">
      <c r="A224" s="28"/>
      <c r="B224" s="29" t="s">
        <v>3</v>
      </c>
      <c r="C224" s="29"/>
      <c r="D224" s="121"/>
      <c r="E224" s="58"/>
      <c r="F224" s="30"/>
      <c r="G224" s="262"/>
      <c r="H224" s="30"/>
      <c r="I224" s="30"/>
    </row>
    <row r="225" spans="1:9" x14ac:dyDescent="0.2">
      <c r="A225" s="16"/>
      <c r="B225" s="17" t="s">
        <v>0</v>
      </c>
      <c r="C225" s="17"/>
      <c r="D225" s="112"/>
      <c r="E225" s="22"/>
      <c r="F225" s="18"/>
      <c r="G225" s="253"/>
      <c r="H225" s="18"/>
      <c r="I225" s="18"/>
    </row>
    <row r="226" spans="1:9" ht="13.5" thickBot="1" x14ac:dyDescent="0.25">
      <c r="A226" s="12"/>
      <c r="B226" s="31" t="str">
        <f>"SKUPAJ " &amp;B217</f>
        <v>SKUPAJ KERAMIČARSKA DELA</v>
      </c>
      <c r="C226" s="31"/>
      <c r="D226" s="122"/>
      <c r="E226" s="62"/>
      <c r="F226" s="13"/>
      <c r="G226" s="263"/>
      <c r="H226" s="13"/>
      <c r="I226" s="13">
        <f>SUM(I219:I224)</f>
        <v>0</v>
      </c>
    </row>
    <row r="227" spans="1:9" ht="13.5" thickTop="1" x14ac:dyDescent="0.2">
      <c r="A227" s="16"/>
      <c r="B227" s="17" t="s">
        <v>0</v>
      </c>
      <c r="C227" s="17"/>
      <c r="D227" s="112"/>
      <c r="E227" s="22"/>
      <c r="F227" s="18"/>
      <c r="G227" s="253"/>
      <c r="H227" s="18"/>
      <c r="I227" s="18"/>
    </row>
    <row r="228" spans="1:9" x14ac:dyDescent="0.2">
      <c r="A228" s="16"/>
      <c r="B228" s="17"/>
      <c r="C228" s="17"/>
      <c r="D228" s="112"/>
      <c r="E228" s="22"/>
      <c r="F228" s="18"/>
      <c r="G228" s="253"/>
      <c r="H228" s="18"/>
      <c r="I228" s="18"/>
    </row>
    <row r="229" spans="1:9" x14ac:dyDescent="0.2">
      <c r="A229" s="133" t="s">
        <v>14</v>
      </c>
      <c r="B229" s="134" t="s">
        <v>101</v>
      </c>
      <c r="C229" s="134"/>
      <c r="D229" s="99"/>
      <c r="E229" s="98"/>
      <c r="F229" s="98"/>
      <c r="G229" s="255"/>
      <c r="H229" s="22"/>
      <c r="I229" s="98"/>
    </row>
    <row r="230" spans="1:9" x14ac:dyDescent="0.2">
      <c r="A230" s="109"/>
      <c r="B230" s="110" t="s">
        <v>3</v>
      </c>
      <c r="C230" s="110"/>
      <c r="D230" s="99"/>
      <c r="E230" s="98"/>
      <c r="F230" s="98"/>
      <c r="G230" s="255"/>
      <c r="H230" s="22"/>
      <c r="I230" s="98"/>
    </row>
    <row r="231" spans="1:9" ht="89.25" x14ac:dyDescent="0.2">
      <c r="A231" s="109">
        <v>1</v>
      </c>
      <c r="B231" s="220" t="s">
        <v>202</v>
      </c>
      <c r="C231" s="297"/>
      <c r="D231" s="221"/>
      <c r="E231" s="222"/>
      <c r="F231" s="222"/>
      <c r="G231" s="299"/>
      <c r="H231" s="22"/>
      <c r="I231" s="98"/>
    </row>
    <row r="232" spans="1:9" x14ac:dyDescent="0.2">
      <c r="A232" s="109"/>
      <c r="B232" s="297"/>
      <c r="C232" s="297"/>
      <c r="D232" s="221"/>
      <c r="E232" s="222"/>
      <c r="F232" s="222"/>
      <c r="G232" s="299"/>
      <c r="H232" s="22"/>
      <c r="I232" s="98"/>
    </row>
    <row r="233" spans="1:9" x14ac:dyDescent="0.2">
      <c r="A233" s="109"/>
      <c r="B233" s="298" t="s">
        <v>203</v>
      </c>
      <c r="C233" s="298"/>
      <c r="D233" s="221" t="s">
        <v>16</v>
      </c>
      <c r="E233" s="222">
        <v>1</v>
      </c>
      <c r="F233" s="222"/>
      <c r="G233" s="272">
        <v>0</v>
      </c>
      <c r="H233" s="84"/>
      <c r="I233" s="89">
        <f>E233*G233</f>
        <v>0</v>
      </c>
    </row>
    <row r="234" spans="1:9" x14ac:dyDescent="0.2">
      <c r="A234" s="109"/>
      <c r="B234" s="117"/>
      <c r="C234" s="117"/>
      <c r="D234" s="99"/>
      <c r="E234" s="98"/>
      <c r="F234" s="98"/>
      <c r="G234" s="256"/>
      <c r="H234" s="84"/>
      <c r="I234" s="83"/>
    </row>
    <row r="235" spans="1:9" x14ac:dyDescent="0.2">
      <c r="A235" s="109"/>
      <c r="B235" s="117"/>
      <c r="C235" s="117"/>
      <c r="D235" s="99"/>
      <c r="E235" s="98"/>
      <c r="F235" s="98"/>
      <c r="G235" s="256"/>
      <c r="H235" s="84"/>
      <c r="I235" s="83"/>
    </row>
    <row r="236" spans="1:9" ht="51" x14ac:dyDescent="0.2">
      <c r="A236" s="111">
        <f>A231+1</f>
        <v>2</v>
      </c>
      <c r="B236" s="27" t="s">
        <v>102</v>
      </c>
      <c r="C236" s="27"/>
      <c r="D236" s="112"/>
      <c r="E236" s="22"/>
      <c r="F236" s="18"/>
      <c r="G236" s="253"/>
      <c r="H236" s="18"/>
      <c r="I236" s="18"/>
    </row>
    <row r="237" spans="1:9" ht="51" x14ac:dyDescent="0.2">
      <c r="A237" s="111"/>
      <c r="B237" s="27" t="s">
        <v>103</v>
      </c>
      <c r="C237" s="27"/>
      <c r="D237" s="112"/>
      <c r="E237" s="22"/>
      <c r="F237" s="18"/>
      <c r="G237" s="253"/>
      <c r="H237" s="18"/>
      <c r="I237" s="18"/>
    </row>
    <row r="238" spans="1:9" x14ac:dyDescent="0.2">
      <c r="A238" s="111"/>
      <c r="B238" s="27"/>
      <c r="C238" s="27"/>
      <c r="D238" s="112"/>
      <c r="E238" s="22"/>
      <c r="F238" s="18"/>
      <c r="G238" s="253"/>
      <c r="H238" s="18"/>
      <c r="I238" s="18"/>
    </row>
    <row r="239" spans="1:9" x14ac:dyDescent="0.2">
      <c r="A239" s="111"/>
      <c r="B239" s="25" t="s">
        <v>174</v>
      </c>
      <c r="C239" s="25"/>
      <c r="D239" s="112" t="s">
        <v>16</v>
      </c>
      <c r="E239" s="22">
        <v>1</v>
      </c>
      <c r="F239" s="18"/>
      <c r="G239" s="258">
        <v>0</v>
      </c>
      <c r="H239" s="114"/>
      <c r="I239" s="115">
        <f>E239*G239</f>
        <v>0</v>
      </c>
    </row>
    <row r="240" spans="1:9" x14ac:dyDescent="0.2">
      <c r="A240" s="111"/>
      <c r="B240" s="17" t="s">
        <v>3</v>
      </c>
      <c r="C240" s="17"/>
      <c r="D240" s="112"/>
      <c r="E240" s="22"/>
      <c r="F240" s="18"/>
      <c r="G240" s="253"/>
      <c r="H240" s="18"/>
      <c r="I240" s="18"/>
    </row>
    <row r="241" spans="1:9" x14ac:dyDescent="0.2">
      <c r="A241" s="109"/>
      <c r="B241" s="117"/>
      <c r="C241" s="117"/>
      <c r="D241" s="112"/>
      <c r="E241" s="22"/>
      <c r="F241" s="18"/>
      <c r="G241" s="253"/>
      <c r="H241" s="18"/>
      <c r="I241" s="18"/>
    </row>
    <row r="242" spans="1:9" ht="25.5" x14ac:dyDescent="0.2">
      <c r="A242" s="109">
        <f>A236+1</f>
        <v>3</v>
      </c>
      <c r="B242" s="100" t="s">
        <v>104</v>
      </c>
      <c r="C242" s="110"/>
      <c r="D242" s="112"/>
      <c r="E242" s="22"/>
      <c r="F242" s="18"/>
      <c r="G242" s="253"/>
      <c r="H242" s="18"/>
      <c r="I242" s="18"/>
    </row>
    <row r="243" spans="1:9" x14ac:dyDescent="0.2">
      <c r="A243" s="109"/>
      <c r="B243" s="110"/>
      <c r="C243" s="110"/>
      <c r="D243" s="112"/>
      <c r="E243" s="22"/>
      <c r="F243" s="18"/>
      <c r="G243" s="253"/>
      <c r="H243" s="18"/>
      <c r="I243" s="18"/>
    </row>
    <row r="244" spans="1:9" x14ac:dyDescent="0.2">
      <c r="A244" s="111"/>
      <c r="B244" s="25" t="s">
        <v>174</v>
      </c>
      <c r="C244" s="25"/>
      <c r="D244" s="112" t="s">
        <v>16</v>
      </c>
      <c r="E244" s="22">
        <v>1</v>
      </c>
      <c r="F244" s="18"/>
      <c r="G244" s="258">
        <v>0</v>
      </c>
      <c r="H244" s="114"/>
      <c r="I244" s="115">
        <f>E244*G244</f>
        <v>0</v>
      </c>
    </row>
    <row r="245" spans="1:9" x14ac:dyDescent="0.2">
      <c r="A245" s="111"/>
      <c r="B245" s="17" t="s">
        <v>3</v>
      </c>
      <c r="C245" s="17"/>
      <c r="D245" s="112"/>
      <c r="E245" s="22"/>
      <c r="F245" s="18"/>
      <c r="G245" s="253"/>
      <c r="H245" s="18"/>
      <c r="I245" s="18"/>
    </row>
    <row r="246" spans="1:9" x14ac:dyDescent="0.2">
      <c r="A246" s="111"/>
      <c r="B246" s="17"/>
      <c r="C246" s="17"/>
      <c r="D246" s="112"/>
      <c r="E246" s="22"/>
      <c r="F246" s="18"/>
      <c r="G246" s="253"/>
      <c r="H246" s="18"/>
      <c r="I246" s="18"/>
    </row>
    <row r="247" spans="1:9" ht="89.25" x14ac:dyDescent="0.2">
      <c r="A247" s="88">
        <f>A242+1</f>
        <v>4</v>
      </c>
      <c r="B247" s="94" t="s">
        <v>117</v>
      </c>
      <c r="C247" s="93"/>
      <c r="D247" s="86" t="s">
        <v>18</v>
      </c>
      <c r="E247" s="85">
        <v>4.5</v>
      </c>
      <c r="F247" s="85"/>
      <c r="G247" s="254">
        <v>0</v>
      </c>
      <c r="H247" s="84"/>
      <c r="I247" s="89">
        <f>E247*G247</f>
        <v>0</v>
      </c>
    </row>
    <row r="248" spans="1:9" x14ac:dyDescent="0.2">
      <c r="A248" s="111"/>
      <c r="B248" s="17"/>
      <c r="C248" s="17"/>
      <c r="D248" s="112"/>
      <c r="E248" s="22"/>
      <c r="F248" s="18"/>
      <c r="G248" s="253"/>
      <c r="H248" s="18"/>
      <c r="I248" s="18"/>
    </row>
    <row r="249" spans="1:9" x14ac:dyDescent="0.2">
      <c r="A249" s="136"/>
      <c r="B249" s="137" t="s">
        <v>3</v>
      </c>
      <c r="C249" s="137"/>
      <c r="D249" s="138"/>
      <c r="E249" s="139"/>
      <c r="F249" s="139"/>
      <c r="G249" s="268"/>
      <c r="H249" s="58"/>
      <c r="I249" s="139"/>
    </row>
    <row r="250" spans="1:9" x14ac:dyDescent="0.2">
      <c r="A250" s="109"/>
      <c r="B250" s="110" t="s">
        <v>0</v>
      </c>
      <c r="C250" s="110"/>
      <c r="D250" s="99"/>
      <c r="E250" s="98"/>
      <c r="F250" s="98"/>
      <c r="G250" s="255"/>
      <c r="H250" s="22"/>
      <c r="I250" s="98"/>
    </row>
    <row r="251" spans="1:9" ht="13.5" thickBot="1" x14ac:dyDescent="0.25">
      <c r="A251" s="140"/>
      <c r="B251" s="141" t="str">
        <f>"SKUPAJ " &amp;B229</f>
        <v>SKUPAJ MIZARSKA DELA</v>
      </c>
      <c r="C251" s="141"/>
      <c r="D251" s="142"/>
      <c r="E251" s="143" t="s">
        <v>3</v>
      </c>
      <c r="F251" s="144"/>
      <c r="G251" s="269"/>
      <c r="H251" s="59"/>
      <c r="I251" s="144">
        <f>SUM(I229:I249)</f>
        <v>0</v>
      </c>
    </row>
    <row r="252" spans="1:9" ht="13.5" thickTop="1" x14ac:dyDescent="0.2">
      <c r="A252" s="109"/>
      <c r="B252" s="110" t="s">
        <v>0</v>
      </c>
      <c r="C252" s="110"/>
      <c r="D252" s="99"/>
      <c r="E252" s="98"/>
      <c r="F252" s="98"/>
      <c r="G252" s="255"/>
      <c r="H252" s="22"/>
      <c r="I252" s="98"/>
    </row>
    <row r="253" spans="1:9" x14ac:dyDescent="0.2">
      <c r="A253" s="16"/>
      <c r="B253" s="17"/>
      <c r="C253" s="17"/>
      <c r="D253" s="112"/>
      <c r="E253" s="22"/>
      <c r="F253" s="18"/>
      <c r="G253" s="253"/>
      <c r="H253" s="18"/>
      <c r="I253" s="18"/>
    </row>
    <row r="254" spans="1:9" x14ac:dyDescent="0.2">
      <c r="A254" s="21" t="s">
        <v>87</v>
      </c>
      <c r="B254" s="21" t="s">
        <v>25</v>
      </c>
      <c r="C254" s="21"/>
      <c r="D254" s="112"/>
      <c r="E254" s="22"/>
      <c r="F254" s="18"/>
      <c r="G254" s="253"/>
      <c r="H254" s="18"/>
      <c r="I254" s="18"/>
    </row>
    <row r="255" spans="1:9" x14ac:dyDescent="0.2">
      <c r="A255" s="16"/>
      <c r="B255" s="17" t="s">
        <v>3</v>
      </c>
      <c r="C255" s="17"/>
      <c r="D255" s="112"/>
      <c r="E255" s="22"/>
      <c r="F255" s="18"/>
      <c r="G255" s="253"/>
      <c r="H255" s="18"/>
      <c r="I255" s="18"/>
    </row>
    <row r="256" spans="1:9" ht="38.25" x14ac:dyDescent="0.2">
      <c r="A256" s="16">
        <v>1</v>
      </c>
      <c r="B256" s="27" t="s">
        <v>28</v>
      </c>
      <c r="C256" s="27"/>
      <c r="D256" s="112" t="s">
        <v>18</v>
      </c>
      <c r="E256" s="22">
        <v>7</v>
      </c>
      <c r="F256" s="18"/>
      <c r="G256" s="265"/>
      <c r="H256" s="24"/>
      <c r="I256" s="23">
        <f>E256*G256</f>
        <v>0</v>
      </c>
    </row>
    <row r="257" spans="1:11" x14ac:dyDescent="0.2">
      <c r="A257" s="16"/>
      <c r="B257" s="27"/>
      <c r="C257" s="27"/>
      <c r="D257" s="112"/>
      <c r="E257" s="22"/>
      <c r="F257" s="18"/>
      <c r="G257" s="264"/>
      <c r="H257" s="24"/>
      <c r="I257" s="26"/>
    </row>
    <row r="258" spans="1:11" x14ac:dyDescent="0.2">
      <c r="A258" s="16"/>
      <c r="B258" s="27"/>
      <c r="C258" s="27"/>
      <c r="D258" s="112"/>
      <c r="E258" s="22"/>
      <c r="F258" s="18"/>
      <c r="G258" s="264"/>
      <c r="H258" s="24"/>
      <c r="I258" s="26"/>
    </row>
    <row r="259" spans="1:11" ht="51" x14ac:dyDescent="0.2">
      <c r="A259" s="16">
        <f>A256+1</f>
        <v>2</v>
      </c>
      <c r="B259" s="27" t="s">
        <v>179</v>
      </c>
      <c r="C259" s="27"/>
      <c r="D259" s="112" t="s">
        <v>16</v>
      </c>
      <c r="E259" s="22">
        <v>1</v>
      </c>
      <c r="F259" s="18"/>
      <c r="G259" s="265">
        <v>0</v>
      </c>
      <c r="H259" s="24"/>
      <c r="I259" s="23">
        <f>E259*G259</f>
        <v>0</v>
      </c>
    </row>
    <row r="260" spans="1:11" x14ac:dyDescent="0.2">
      <c r="A260" s="16"/>
      <c r="B260" s="27"/>
      <c r="C260" s="27"/>
      <c r="D260" s="112"/>
      <c r="E260" s="22"/>
      <c r="F260" s="18"/>
      <c r="G260" s="264"/>
      <c r="H260" s="24"/>
      <c r="I260" s="26"/>
    </row>
    <row r="261" spans="1:11" x14ac:dyDescent="0.2">
      <c r="A261" s="16"/>
      <c r="B261" s="50"/>
      <c r="C261" s="50"/>
      <c r="D261" s="51"/>
      <c r="E261" s="164"/>
      <c r="F261" s="49"/>
      <c r="G261" s="270"/>
      <c r="H261" s="49"/>
      <c r="I261" s="49"/>
    </row>
    <row r="262" spans="1:11" ht="38.25" x14ac:dyDescent="0.2">
      <c r="A262" s="109">
        <f>A259+1</f>
        <v>3</v>
      </c>
      <c r="B262" s="100" t="s">
        <v>180</v>
      </c>
      <c r="C262" s="100"/>
      <c r="D262" s="99" t="s">
        <v>18</v>
      </c>
      <c r="E262" s="98">
        <v>12.34</v>
      </c>
      <c r="F262" s="98"/>
      <c r="G262" s="254">
        <v>0</v>
      </c>
      <c r="H262" s="84"/>
      <c r="I262" s="89">
        <f>E262*G262</f>
        <v>0</v>
      </c>
    </row>
    <row r="263" spans="1:11" x14ac:dyDescent="0.2">
      <c r="A263" s="16"/>
      <c r="B263" s="17"/>
      <c r="C263" s="17"/>
      <c r="D263" s="112"/>
      <c r="E263" s="22"/>
      <c r="F263" s="18"/>
      <c r="G263" s="253"/>
      <c r="H263" s="18"/>
      <c r="I263" s="18"/>
    </row>
    <row r="264" spans="1:11" x14ac:dyDescent="0.2">
      <c r="A264" s="28"/>
      <c r="B264" s="29" t="s">
        <v>3</v>
      </c>
      <c r="C264" s="29"/>
      <c r="D264" s="121"/>
      <c r="E264" s="58"/>
      <c r="F264" s="30"/>
      <c r="G264" s="262"/>
      <c r="H264" s="30"/>
      <c r="I264" s="30"/>
    </row>
    <row r="265" spans="1:11" x14ac:dyDescent="0.2">
      <c r="A265" s="16"/>
      <c r="B265" s="17" t="s">
        <v>0</v>
      </c>
      <c r="C265" s="17"/>
      <c r="D265" s="112"/>
      <c r="E265" s="22"/>
      <c r="F265" s="18"/>
      <c r="G265" s="253"/>
      <c r="H265" s="18"/>
      <c r="I265" s="18"/>
    </row>
    <row r="266" spans="1:11" ht="13.5" thickBot="1" x14ac:dyDescent="0.25">
      <c r="A266" s="12"/>
      <c r="B266" s="31" t="str">
        <f>"SKUPAJ " &amp;B254</f>
        <v>SKUPAJ SLIKOPLESKARSKA DELA</v>
      </c>
      <c r="C266" s="31"/>
      <c r="D266" s="122"/>
      <c r="E266" s="62"/>
      <c r="F266" s="13"/>
      <c r="G266" s="263"/>
      <c r="H266" s="13"/>
      <c r="I266" s="13">
        <f>SUM(I254:I264)</f>
        <v>0</v>
      </c>
      <c r="K266" s="18" t="s">
        <v>3</v>
      </c>
    </row>
    <row r="267" spans="1:11" ht="13.5" thickTop="1" x14ac:dyDescent="0.2">
      <c r="A267" s="16"/>
      <c r="B267" s="17"/>
      <c r="C267" s="17"/>
      <c r="D267" s="112"/>
      <c r="E267" s="22"/>
      <c r="F267" s="18"/>
      <c r="G267" s="253"/>
      <c r="H267" s="18"/>
      <c r="I267" s="18"/>
    </row>
    <row r="268" spans="1:11" x14ac:dyDescent="0.2">
      <c r="A268" s="16"/>
      <c r="B268" s="17"/>
      <c r="C268" s="17"/>
      <c r="D268" s="112"/>
      <c r="E268" s="22"/>
      <c r="F268" s="18"/>
      <c r="G268" s="253"/>
      <c r="H268" s="18"/>
      <c r="I268" s="18"/>
    </row>
    <row r="269" spans="1:11" x14ac:dyDescent="0.2">
      <c r="A269" s="228" t="s">
        <v>187</v>
      </c>
      <c r="B269" s="21" t="s">
        <v>188</v>
      </c>
      <c r="C269" s="21"/>
      <c r="D269" s="225"/>
      <c r="E269" s="229"/>
      <c r="F269" s="230"/>
      <c r="G269" s="271"/>
      <c r="H269" s="230"/>
      <c r="I269" s="230"/>
    </row>
    <row r="270" spans="1:11" x14ac:dyDescent="0.2">
      <c r="A270" s="231"/>
      <c r="B270" s="232" t="s">
        <v>3</v>
      </c>
      <c r="C270" s="232"/>
      <c r="D270" s="225"/>
      <c r="E270" s="229"/>
      <c r="F270" s="230"/>
      <c r="G270" s="271"/>
      <c r="H270" s="230"/>
      <c r="I270" s="230"/>
    </row>
    <row r="271" spans="1:11" ht="51" x14ac:dyDescent="0.2">
      <c r="A271" s="233">
        <v>1</v>
      </c>
      <c r="B271" s="220" t="s">
        <v>189</v>
      </c>
      <c r="C271" s="220"/>
      <c r="D271" s="221" t="s">
        <v>19</v>
      </c>
      <c r="E271" s="222">
        <v>1</v>
      </c>
      <c r="F271" s="222"/>
      <c r="G271" s="272">
        <v>0</v>
      </c>
      <c r="H271" s="234"/>
      <c r="I271" s="235">
        <f>E271*G271</f>
        <v>0</v>
      </c>
    </row>
    <row r="272" spans="1:11" x14ac:dyDescent="0.2">
      <c r="A272" s="233"/>
      <c r="B272" s="220"/>
      <c r="C272" s="220"/>
      <c r="D272" s="221"/>
      <c r="E272" s="222"/>
      <c r="F272" s="222"/>
      <c r="G272" s="273"/>
      <c r="H272" s="234"/>
      <c r="I272" s="236"/>
    </row>
    <row r="273" spans="1:9" x14ac:dyDescent="0.2">
      <c r="A273" s="233"/>
      <c r="B273" s="237"/>
      <c r="C273" s="237"/>
      <c r="D273" s="238"/>
      <c r="E273" s="239"/>
      <c r="F273" s="239"/>
      <c r="G273" s="274"/>
      <c r="H273" s="240"/>
      <c r="I273" s="241"/>
    </row>
    <row r="274" spans="1:9" ht="38.25" x14ac:dyDescent="0.2">
      <c r="A274" s="233">
        <f>A271+1</f>
        <v>2</v>
      </c>
      <c r="B274" s="220" t="s">
        <v>190</v>
      </c>
      <c r="C274" s="237"/>
      <c r="D274" s="238" t="s">
        <v>18</v>
      </c>
      <c r="E274" s="239">
        <v>6.5</v>
      </c>
      <c r="F274" s="239"/>
      <c r="G274" s="275">
        <v>0</v>
      </c>
      <c r="H274" s="240"/>
      <c r="I274" s="242">
        <f>E274*G274</f>
        <v>0</v>
      </c>
    </row>
    <row r="275" spans="1:9" x14ac:dyDescent="0.2">
      <c r="A275" s="233"/>
      <c r="B275" s="243"/>
      <c r="C275" s="237"/>
      <c r="D275" s="238"/>
      <c r="E275" s="239"/>
      <c r="F275" s="239"/>
      <c r="G275" s="274"/>
      <c r="H275" s="240"/>
      <c r="I275" s="241"/>
    </row>
    <row r="276" spans="1:9" x14ac:dyDescent="0.2">
      <c r="A276" s="233"/>
      <c r="B276" s="243"/>
      <c r="C276" s="237"/>
      <c r="D276" s="238"/>
      <c r="E276" s="239"/>
      <c r="F276" s="239"/>
      <c r="G276" s="274"/>
      <c r="H276" s="240"/>
      <c r="I276" s="241"/>
    </row>
    <row r="277" spans="1:9" ht="63.75" x14ac:dyDescent="0.2">
      <c r="A277" s="233">
        <f>A274+1</f>
        <v>3</v>
      </c>
      <c r="B277" s="220" t="s">
        <v>191</v>
      </c>
      <c r="C277" s="237"/>
      <c r="D277" s="238" t="s">
        <v>19</v>
      </c>
      <c r="E277" s="239">
        <v>1</v>
      </c>
      <c r="F277" s="239"/>
      <c r="G277" s="275">
        <v>0</v>
      </c>
      <c r="H277" s="240"/>
      <c r="I277" s="242">
        <f>E277*G277</f>
        <v>0</v>
      </c>
    </row>
    <row r="278" spans="1:9" x14ac:dyDescent="0.2">
      <c r="A278" s="233"/>
      <c r="B278" s="237"/>
      <c r="C278" s="237"/>
      <c r="D278" s="238"/>
      <c r="E278" s="239"/>
      <c r="F278" s="239"/>
      <c r="G278" s="274"/>
      <c r="H278" s="240"/>
      <c r="I278" s="241"/>
    </row>
    <row r="279" spans="1:9" x14ac:dyDescent="0.2">
      <c r="A279" s="233"/>
      <c r="B279" s="237"/>
      <c r="C279" s="237"/>
      <c r="D279" s="238"/>
      <c r="E279" s="239"/>
      <c r="F279" s="239"/>
      <c r="G279" s="274"/>
      <c r="H279" s="240"/>
      <c r="I279" s="241"/>
    </row>
    <row r="280" spans="1:9" ht="25.5" x14ac:dyDescent="0.2">
      <c r="A280" s="233">
        <f>A277+1</f>
        <v>4</v>
      </c>
      <c r="B280" s="237" t="s">
        <v>192</v>
      </c>
      <c r="C280" s="237"/>
      <c r="D280" s="238" t="s">
        <v>19</v>
      </c>
      <c r="E280" s="239">
        <v>1</v>
      </c>
      <c r="F280" s="239"/>
      <c r="G280" s="275">
        <v>0</v>
      </c>
      <c r="H280" s="240"/>
      <c r="I280" s="242">
        <f>E280*G280</f>
        <v>0</v>
      </c>
    </row>
    <row r="281" spans="1:9" x14ac:dyDescent="0.2">
      <c r="A281" s="233"/>
      <c r="B281" s="237"/>
      <c r="C281" s="237"/>
      <c r="D281" s="238"/>
      <c r="E281" s="239"/>
      <c r="F281" s="239"/>
      <c r="G281" s="274"/>
      <c r="H281" s="240"/>
      <c r="I281" s="241"/>
    </row>
    <row r="282" spans="1:9" x14ac:dyDescent="0.2">
      <c r="A282" s="233"/>
      <c r="B282" s="237"/>
      <c r="C282" s="237"/>
      <c r="D282" s="238"/>
      <c r="E282" s="239"/>
      <c r="F282" s="239"/>
      <c r="G282" s="274"/>
      <c r="H282" s="240"/>
      <c r="I282" s="241"/>
    </row>
    <row r="283" spans="1:9" ht="38.25" x14ac:dyDescent="0.2">
      <c r="A283" s="233">
        <f>A280+1</f>
        <v>5</v>
      </c>
      <c r="B283" s="237" t="s">
        <v>193</v>
      </c>
      <c r="C283" s="237"/>
      <c r="D283" s="238" t="s">
        <v>17</v>
      </c>
      <c r="E283" s="239">
        <v>1.2</v>
      </c>
      <c r="F283" s="239"/>
      <c r="G283" s="275">
        <v>0</v>
      </c>
      <c r="H283" s="240"/>
      <c r="I283" s="242">
        <f>E283*G283</f>
        <v>0</v>
      </c>
    </row>
    <row r="284" spans="1:9" x14ac:dyDescent="0.2">
      <c r="A284" s="233"/>
      <c r="B284" s="237"/>
      <c r="C284" s="237"/>
      <c r="D284" s="238"/>
      <c r="E284" s="239"/>
      <c r="F284" s="239"/>
      <c r="G284" s="274"/>
      <c r="H284" s="240"/>
      <c r="I284" s="241"/>
    </row>
    <row r="285" spans="1:9" x14ac:dyDescent="0.2">
      <c r="A285" s="233"/>
      <c r="B285" s="237"/>
      <c r="C285" s="237"/>
      <c r="D285" s="238"/>
      <c r="E285" s="239"/>
      <c r="F285" s="239"/>
      <c r="G285" s="274"/>
      <c r="H285" s="240"/>
      <c r="I285" s="241"/>
    </row>
    <row r="286" spans="1:9" ht="51" x14ac:dyDescent="0.2">
      <c r="A286" s="233">
        <f>A283+1</f>
        <v>6</v>
      </c>
      <c r="B286" s="237" t="s">
        <v>194</v>
      </c>
      <c r="C286" s="237"/>
      <c r="D286" s="238" t="s">
        <v>19</v>
      </c>
      <c r="E286" s="239">
        <v>1</v>
      </c>
      <c r="F286" s="239"/>
      <c r="G286" s="275">
        <v>0</v>
      </c>
      <c r="H286" s="240"/>
      <c r="I286" s="242">
        <f>E286*G286</f>
        <v>0</v>
      </c>
    </row>
    <row r="287" spans="1:9" x14ac:dyDescent="0.2">
      <c r="A287" s="233"/>
      <c r="B287" s="244"/>
      <c r="C287" s="244"/>
      <c r="D287" s="238"/>
      <c r="E287" s="239"/>
      <c r="F287" s="239"/>
      <c r="G287" s="276"/>
      <c r="H287" s="245"/>
      <c r="I287" s="239"/>
    </row>
    <row r="288" spans="1:9" x14ac:dyDescent="0.2">
      <c r="A288" s="233"/>
      <c r="B288" s="244"/>
      <c r="C288" s="244"/>
      <c r="D288" s="238"/>
      <c r="E288" s="239"/>
      <c r="F288" s="239"/>
      <c r="G288" s="276"/>
      <c r="H288" s="245"/>
      <c r="I288" s="239"/>
    </row>
    <row r="289" spans="1:9" ht="25.5" x14ac:dyDescent="0.2">
      <c r="A289" s="233">
        <f>A286+1</f>
        <v>7</v>
      </c>
      <c r="B289" s="237" t="s">
        <v>195</v>
      </c>
      <c r="C289" s="237"/>
      <c r="D289" s="238" t="s">
        <v>17</v>
      </c>
      <c r="E289" s="239">
        <v>6</v>
      </c>
      <c r="F289" s="239"/>
      <c r="G289" s="275">
        <v>0</v>
      </c>
      <c r="H289" s="240"/>
      <c r="I289" s="242">
        <f>E289*G289</f>
        <v>0</v>
      </c>
    </row>
    <row r="290" spans="1:9" x14ac:dyDescent="0.2">
      <c r="A290" s="233"/>
      <c r="B290" s="237"/>
      <c r="C290" s="237"/>
      <c r="D290" s="238"/>
      <c r="E290" s="239"/>
      <c r="F290" s="239"/>
      <c r="G290" s="274"/>
      <c r="H290" s="240"/>
      <c r="I290" s="241"/>
    </row>
    <row r="291" spans="1:9" x14ac:dyDescent="0.2">
      <c r="A291" s="233"/>
      <c r="B291" s="244"/>
      <c r="C291" s="244"/>
      <c r="D291" s="238"/>
      <c r="E291" s="239"/>
      <c r="F291" s="239"/>
      <c r="G291" s="276"/>
      <c r="H291" s="245"/>
      <c r="I291" s="239"/>
    </row>
    <row r="292" spans="1:9" ht="63.75" x14ac:dyDescent="0.2">
      <c r="A292" s="233">
        <f>A289+1</f>
        <v>8</v>
      </c>
      <c r="B292" s="237" t="s">
        <v>196</v>
      </c>
      <c r="C292" s="237"/>
      <c r="D292" s="238" t="s">
        <v>18</v>
      </c>
      <c r="E292" s="239">
        <v>6.5</v>
      </c>
      <c r="F292" s="239"/>
      <c r="G292" s="275"/>
      <c r="H292" s="240"/>
      <c r="I292" s="242">
        <f>E292*G292</f>
        <v>0</v>
      </c>
    </row>
    <row r="293" spans="1:9" x14ac:dyDescent="0.2">
      <c r="A293" s="233"/>
      <c r="B293" s="244"/>
      <c r="C293" s="244"/>
      <c r="D293" s="238"/>
      <c r="E293" s="239"/>
      <c r="F293" s="239"/>
      <c r="G293" s="276"/>
      <c r="H293" s="245"/>
      <c r="I293" s="239"/>
    </row>
    <row r="294" spans="1:9" x14ac:dyDescent="0.2">
      <c r="A294" s="233"/>
      <c r="B294" s="244"/>
      <c r="C294" s="244"/>
      <c r="D294" s="238"/>
      <c r="E294" s="239"/>
      <c r="F294" s="239"/>
      <c r="G294" s="276"/>
      <c r="H294" s="245"/>
      <c r="I294" s="239"/>
    </row>
    <row r="295" spans="1:9" ht="89.25" x14ac:dyDescent="0.2">
      <c r="A295" s="233">
        <f>A292+1</f>
        <v>9</v>
      </c>
      <c r="B295" s="237" t="s">
        <v>197</v>
      </c>
      <c r="C295" s="237"/>
      <c r="D295" s="238" t="s">
        <v>16</v>
      </c>
      <c r="E295" s="239">
        <v>1</v>
      </c>
      <c r="F295" s="239"/>
      <c r="G295" s="275">
        <v>0</v>
      </c>
      <c r="H295" s="240"/>
      <c r="I295" s="242">
        <f>E295*G295</f>
        <v>0</v>
      </c>
    </row>
    <row r="296" spans="1:9" x14ac:dyDescent="0.2">
      <c r="A296" s="233"/>
      <c r="B296" s="244"/>
      <c r="C296" s="244"/>
      <c r="D296" s="238"/>
      <c r="E296" s="239"/>
      <c r="F296" s="239"/>
      <c r="G296" s="276"/>
      <c r="H296" s="245"/>
      <c r="I296" s="239"/>
    </row>
    <row r="297" spans="1:9" x14ac:dyDescent="0.2">
      <c r="A297" s="233"/>
      <c r="B297" s="244"/>
      <c r="C297" s="244"/>
      <c r="D297" s="238"/>
      <c r="E297" s="239"/>
      <c r="F297" s="239"/>
      <c r="G297" s="276"/>
      <c r="H297" s="245"/>
      <c r="I297" s="239"/>
    </row>
    <row r="298" spans="1:9" ht="89.25" x14ac:dyDescent="0.2">
      <c r="A298" s="233">
        <f>A295+1</f>
        <v>10</v>
      </c>
      <c r="B298" s="237" t="s">
        <v>198</v>
      </c>
      <c r="C298" s="244"/>
      <c r="D298" s="238" t="s">
        <v>16</v>
      </c>
      <c r="E298" s="239">
        <v>1</v>
      </c>
      <c r="F298" s="239"/>
      <c r="G298" s="275">
        <v>0</v>
      </c>
      <c r="H298" s="240"/>
      <c r="I298" s="242">
        <f>E298*G298</f>
        <v>0</v>
      </c>
    </row>
    <row r="299" spans="1:9" x14ac:dyDescent="0.2">
      <c r="A299" s="233"/>
      <c r="B299" s="244"/>
      <c r="C299" s="244"/>
      <c r="D299" s="238"/>
      <c r="E299" s="239"/>
      <c r="F299" s="239"/>
      <c r="G299" s="276"/>
      <c r="H299" s="245"/>
      <c r="I299" s="239"/>
    </row>
    <row r="300" spans="1:9" x14ac:dyDescent="0.2">
      <c r="A300" s="233"/>
      <c r="B300" s="244"/>
      <c r="C300" s="244"/>
      <c r="D300" s="238"/>
      <c r="E300" s="239"/>
      <c r="F300" s="239"/>
      <c r="G300" s="276"/>
      <c r="H300" s="245"/>
      <c r="I300" s="239"/>
    </row>
    <row r="301" spans="1:9" ht="25.5" x14ac:dyDescent="0.2">
      <c r="A301" s="233">
        <f>A298+1</f>
        <v>11</v>
      </c>
      <c r="B301" s="237" t="s">
        <v>199</v>
      </c>
      <c r="C301" s="237"/>
      <c r="D301" s="238" t="s">
        <v>18</v>
      </c>
      <c r="E301" s="239">
        <v>3</v>
      </c>
      <c r="F301" s="239"/>
      <c r="G301" s="275">
        <v>0</v>
      </c>
      <c r="H301" s="240"/>
      <c r="I301" s="242">
        <f>E301*G301</f>
        <v>0</v>
      </c>
    </row>
    <row r="302" spans="1:9" x14ac:dyDescent="0.2">
      <c r="A302" s="233"/>
      <c r="B302" s="244"/>
      <c r="C302" s="244"/>
      <c r="D302" s="238"/>
      <c r="E302" s="239"/>
      <c r="F302" s="239"/>
      <c r="G302" s="276"/>
      <c r="H302" s="245"/>
      <c r="I302" s="239"/>
    </row>
    <row r="303" spans="1:9" x14ac:dyDescent="0.2">
      <c r="A303" s="233"/>
      <c r="B303" s="244"/>
      <c r="C303" s="244"/>
      <c r="D303" s="238"/>
      <c r="E303" s="239"/>
      <c r="F303" s="239"/>
      <c r="G303" s="276"/>
      <c r="H303" s="245"/>
      <c r="I303" s="239"/>
    </row>
    <row r="304" spans="1:9" ht="76.5" x14ac:dyDescent="0.2">
      <c r="A304" s="212">
        <f>A301+1</f>
        <v>12</v>
      </c>
      <c r="B304" s="246" t="s">
        <v>200</v>
      </c>
      <c r="C304" s="246"/>
      <c r="D304" s="225" t="s">
        <v>18</v>
      </c>
      <c r="E304" s="229">
        <v>2</v>
      </c>
      <c r="F304" s="239"/>
      <c r="G304" s="275">
        <v>0</v>
      </c>
      <c r="H304" s="240"/>
      <c r="I304" s="242">
        <f>E304*G304</f>
        <v>0</v>
      </c>
    </row>
    <row r="305" spans="1:9" x14ac:dyDescent="0.2">
      <c r="A305" s="212"/>
      <c r="B305" s="246"/>
      <c r="C305" s="246"/>
      <c r="D305" s="225"/>
      <c r="E305" s="229"/>
      <c r="F305" s="239"/>
      <c r="G305" s="274"/>
      <c r="H305" s="240"/>
      <c r="I305" s="241"/>
    </row>
    <row r="306" spans="1:9" x14ac:dyDescent="0.2">
      <c r="A306" s="212"/>
      <c r="B306" s="246"/>
      <c r="C306" s="246"/>
      <c r="D306" s="225"/>
      <c r="E306" s="229"/>
      <c r="F306" s="239"/>
      <c r="G306" s="274"/>
      <c r="H306" s="240"/>
      <c r="I306" s="241"/>
    </row>
    <row r="307" spans="1:9" ht="25.5" x14ac:dyDescent="0.2">
      <c r="A307" s="212">
        <f>A304+1</f>
        <v>13</v>
      </c>
      <c r="B307" s="220" t="s">
        <v>201</v>
      </c>
      <c r="C307" s="220"/>
      <c r="D307" s="221" t="s">
        <v>16</v>
      </c>
      <c r="E307" s="222">
        <v>1</v>
      </c>
      <c r="F307" s="239"/>
      <c r="G307" s="275">
        <v>0</v>
      </c>
      <c r="H307" s="240"/>
      <c r="I307" s="242">
        <f>E307*G307</f>
        <v>0</v>
      </c>
    </row>
    <row r="308" spans="1:9" x14ac:dyDescent="0.2">
      <c r="A308" s="233"/>
      <c r="B308" s="244"/>
      <c r="C308" s="244"/>
      <c r="D308" s="238"/>
      <c r="E308" s="239"/>
      <c r="F308" s="239"/>
      <c r="G308" s="276"/>
      <c r="H308" s="245"/>
      <c r="I308" s="239"/>
    </row>
    <row r="309" spans="1:9" x14ac:dyDescent="0.2">
      <c r="A309" s="233"/>
      <c r="B309" s="237"/>
      <c r="C309" s="244"/>
      <c r="D309" s="238"/>
      <c r="E309" s="239"/>
      <c r="F309" s="239"/>
      <c r="G309" s="274"/>
      <c r="H309" s="240"/>
      <c r="I309" s="241"/>
    </row>
    <row r="310" spans="1:9" ht="38.25" x14ac:dyDescent="0.2">
      <c r="A310" s="233">
        <f>A307+1</f>
        <v>14</v>
      </c>
      <c r="B310" s="237" t="s">
        <v>62</v>
      </c>
      <c r="C310" s="237"/>
      <c r="D310" s="238" t="s">
        <v>61</v>
      </c>
      <c r="E310" s="239">
        <v>1</v>
      </c>
      <c r="F310" s="239"/>
      <c r="G310" s="275">
        <v>0</v>
      </c>
      <c r="H310" s="240"/>
      <c r="I310" s="242">
        <f>E310*G310</f>
        <v>0</v>
      </c>
    </row>
    <row r="311" spans="1:9" x14ac:dyDescent="0.2">
      <c r="A311" s="233"/>
      <c r="B311" s="244"/>
      <c r="C311" s="244"/>
      <c r="D311" s="238"/>
      <c r="E311" s="239"/>
      <c r="F311" s="239"/>
      <c r="G311" s="276"/>
      <c r="H311" s="245"/>
      <c r="I311" s="239"/>
    </row>
    <row r="312" spans="1:9" x14ac:dyDescent="0.2">
      <c r="A312" s="247"/>
      <c r="B312" s="248"/>
      <c r="C312" s="248"/>
      <c r="D312" s="249"/>
      <c r="E312" s="250"/>
      <c r="F312" s="251"/>
      <c r="G312" s="277"/>
      <c r="H312" s="251"/>
      <c r="I312" s="251"/>
    </row>
    <row r="313" spans="1:9" x14ac:dyDescent="0.2">
      <c r="A313" s="252"/>
      <c r="B313" s="232" t="s">
        <v>0</v>
      </c>
      <c r="C313" s="232"/>
      <c r="D313" s="225"/>
      <c r="E313" s="229"/>
      <c r="F313" s="230"/>
      <c r="G313" s="271"/>
      <c r="H313" s="230"/>
      <c r="I313" s="230"/>
    </row>
    <row r="314" spans="1:9" ht="13.5" thickBot="1" x14ac:dyDescent="0.25">
      <c r="A314" s="12"/>
      <c r="B314" s="31" t="str">
        <f>"SKUPAJ " &amp;B269</f>
        <v>SKUPAJ VETROLOV IN KLANČINA</v>
      </c>
      <c r="C314" s="31"/>
      <c r="D314" s="122"/>
      <c r="E314" s="62"/>
      <c r="F314" s="13"/>
      <c r="G314" s="263"/>
      <c r="H314" s="13"/>
      <c r="I314" s="13">
        <f>SUM(I269:I312)</f>
        <v>0</v>
      </c>
    </row>
    <row r="315" spans="1:9" ht="13.5" thickTop="1" x14ac:dyDescent="0.2">
      <c r="A315" s="252"/>
      <c r="B315" s="232"/>
      <c r="C315" s="232"/>
      <c r="D315" s="225"/>
      <c r="E315" s="229"/>
      <c r="F315" s="229"/>
      <c r="G315" s="278"/>
      <c r="H315" s="230"/>
      <c r="I315" s="230"/>
    </row>
    <row r="316" spans="1:9" x14ac:dyDescent="0.2">
      <c r="A316" s="16"/>
      <c r="B316" s="17"/>
      <c r="C316" s="17"/>
      <c r="D316" s="112"/>
      <c r="E316" s="22"/>
      <c r="F316" s="18"/>
      <c r="G316" s="253"/>
      <c r="H316" s="18"/>
      <c r="I316" s="18"/>
    </row>
    <row r="317" spans="1:9" x14ac:dyDescent="0.2">
      <c r="A317" s="16"/>
      <c r="B317" s="17"/>
      <c r="C317" s="17"/>
      <c r="D317" s="112"/>
      <c r="E317" s="22"/>
      <c r="F317" s="18"/>
      <c r="G317" s="253"/>
      <c r="H317" s="18"/>
      <c r="I317" s="18"/>
    </row>
    <row r="318" spans="1:9" x14ac:dyDescent="0.2">
      <c r="A318" s="19" t="s">
        <v>12</v>
      </c>
      <c r="B318" s="20" t="s">
        <v>26</v>
      </c>
      <c r="C318" s="17"/>
      <c r="D318" s="112"/>
      <c r="E318" s="22"/>
      <c r="F318" s="18"/>
      <c r="G318" s="253"/>
      <c r="H318" s="18"/>
      <c r="I318" s="18"/>
    </row>
    <row r="319" spans="1:9" x14ac:dyDescent="0.2">
      <c r="A319" s="16"/>
      <c r="B319" s="17"/>
      <c r="C319" s="17"/>
      <c r="D319" s="112"/>
      <c r="E319" s="22"/>
      <c r="F319" s="18"/>
      <c r="G319" s="253"/>
      <c r="H319" s="18"/>
      <c r="I319" s="18"/>
    </row>
    <row r="320" spans="1:9" x14ac:dyDescent="0.2">
      <c r="A320" s="19" t="s">
        <v>10</v>
      </c>
      <c r="B320" s="21" t="s">
        <v>27</v>
      </c>
      <c r="C320" s="21"/>
      <c r="G320" s="279"/>
    </row>
    <row r="321" spans="1:9" x14ac:dyDescent="0.2">
      <c r="A321" s="16"/>
      <c r="B321" s="17" t="s">
        <v>3</v>
      </c>
      <c r="C321" s="17"/>
      <c r="G321" s="279"/>
    </row>
    <row r="322" spans="1:9" ht="66.75" customHeight="1" x14ac:dyDescent="0.2">
      <c r="A322" s="109">
        <v>1</v>
      </c>
      <c r="B322" s="100" t="s">
        <v>153</v>
      </c>
      <c r="C322" s="110"/>
      <c r="D322" s="99" t="s">
        <v>19</v>
      </c>
      <c r="E322" s="98">
        <v>1</v>
      </c>
      <c r="F322" s="98"/>
      <c r="G322" s="254"/>
      <c r="H322" s="84"/>
      <c r="I322" s="89">
        <f>E322*G322</f>
        <v>0</v>
      </c>
    </row>
    <row r="323" spans="1:9" x14ac:dyDescent="0.2">
      <c r="A323" s="109"/>
      <c r="B323" s="110"/>
      <c r="C323" s="110"/>
      <c r="D323" s="99"/>
      <c r="E323" s="98"/>
      <c r="F323" s="98"/>
      <c r="G323" s="255"/>
      <c r="H323" s="22"/>
      <c r="I323" s="98"/>
    </row>
    <row r="324" spans="1:9" x14ac:dyDescent="0.2">
      <c r="A324" s="109"/>
      <c r="B324" s="110"/>
      <c r="C324" s="110"/>
      <c r="D324" s="99"/>
      <c r="E324" s="98"/>
      <c r="F324" s="98"/>
      <c r="G324" s="255"/>
      <c r="H324" s="22"/>
      <c r="I324" s="98"/>
    </row>
    <row r="325" spans="1:9" ht="38.25" x14ac:dyDescent="0.2">
      <c r="A325" s="109">
        <f>A322+1</f>
        <v>2</v>
      </c>
      <c r="B325" s="100" t="s">
        <v>114</v>
      </c>
      <c r="C325" s="110"/>
      <c r="D325" s="99" t="s">
        <v>16</v>
      </c>
      <c r="E325" s="98">
        <v>1</v>
      </c>
      <c r="F325" s="98"/>
      <c r="G325" s="254">
        <v>0</v>
      </c>
      <c r="H325" s="84"/>
      <c r="I325" s="89">
        <f>E325*G325</f>
        <v>0</v>
      </c>
    </row>
    <row r="326" spans="1:9" x14ac:dyDescent="0.2">
      <c r="A326" s="109"/>
      <c r="B326" s="110"/>
      <c r="C326" s="110"/>
      <c r="D326" s="99"/>
      <c r="E326" s="98"/>
      <c r="F326" s="98"/>
      <c r="G326" s="255"/>
      <c r="H326" s="22"/>
      <c r="I326" s="98"/>
    </row>
    <row r="327" spans="1:9" x14ac:dyDescent="0.2">
      <c r="A327" s="109"/>
      <c r="B327" s="110"/>
      <c r="C327" s="110"/>
      <c r="D327" s="99"/>
      <c r="E327" s="98"/>
      <c r="F327" s="98"/>
      <c r="G327" s="255"/>
      <c r="H327" s="22"/>
      <c r="I327" s="98"/>
    </row>
    <row r="328" spans="1:9" ht="51" x14ac:dyDescent="0.2">
      <c r="A328" s="109">
        <f>A325+1</f>
        <v>3</v>
      </c>
      <c r="B328" s="100" t="s">
        <v>112</v>
      </c>
      <c r="C328" s="110"/>
      <c r="D328" s="99" t="s">
        <v>16</v>
      </c>
      <c r="E328" s="98">
        <v>1</v>
      </c>
      <c r="F328" s="98"/>
      <c r="G328" s="254">
        <v>0</v>
      </c>
      <c r="H328" s="84"/>
      <c r="I328" s="89">
        <f>E328*G328</f>
        <v>0</v>
      </c>
    </row>
    <row r="329" spans="1:9" x14ac:dyDescent="0.2">
      <c r="A329" s="109"/>
      <c r="B329" s="100"/>
      <c r="C329" s="110"/>
      <c r="D329" s="99"/>
      <c r="E329" s="98"/>
      <c r="F329" s="98"/>
      <c r="G329" s="256"/>
      <c r="H329" s="84"/>
      <c r="I329" s="83"/>
    </row>
    <row r="330" spans="1:9" x14ac:dyDescent="0.2">
      <c r="A330" s="109"/>
      <c r="B330" s="110"/>
      <c r="C330" s="110"/>
      <c r="D330" s="99"/>
      <c r="E330" s="98"/>
      <c r="F330" s="98"/>
      <c r="G330" s="255"/>
      <c r="H330" s="22"/>
      <c r="I330" s="98"/>
    </row>
    <row r="331" spans="1:9" ht="25.5" x14ac:dyDescent="0.2">
      <c r="A331" s="109">
        <f>A325+1</f>
        <v>3</v>
      </c>
      <c r="B331" s="100" t="s">
        <v>113</v>
      </c>
      <c r="C331" s="110"/>
      <c r="D331" s="145"/>
      <c r="E331" s="98"/>
      <c r="F331" s="146"/>
      <c r="G331" s="255"/>
      <c r="H331" s="60"/>
      <c r="I331" s="146"/>
    </row>
    <row r="332" spans="1:9" x14ac:dyDescent="0.2">
      <c r="A332" s="109"/>
      <c r="B332" s="110" t="s">
        <v>3</v>
      </c>
      <c r="C332" s="110"/>
      <c r="D332" s="145"/>
      <c r="E332" s="98"/>
      <c r="F332" s="146"/>
      <c r="G332" s="255"/>
      <c r="H332" s="60"/>
      <c r="I332" s="146"/>
    </row>
    <row r="333" spans="1:9" x14ac:dyDescent="0.2">
      <c r="A333" s="109"/>
      <c r="B333" s="117" t="s">
        <v>29</v>
      </c>
      <c r="C333" s="117"/>
      <c r="D333" s="99" t="s">
        <v>30</v>
      </c>
      <c r="E333" s="98">
        <v>5</v>
      </c>
      <c r="F333" s="98"/>
      <c r="G333" s="254">
        <v>0</v>
      </c>
      <c r="H333" s="84"/>
      <c r="I333" s="89">
        <f>E333*G333</f>
        <v>0</v>
      </c>
    </row>
    <row r="334" spans="1:9" x14ac:dyDescent="0.2">
      <c r="A334" s="16"/>
      <c r="B334" s="27"/>
      <c r="C334" s="17"/>
      <c r="D334" s="112"/>
      <c r="E334" s="147"/>
      <c r="F334" s="18"/>
      <c r="G334" s="257"/>
      <c r="H334" s="114"/>
      <c r="I334" s="113"/>
    </row>
    <row r="335" spans="1:9" x14ac:dyDescent="0.2">
      <c r="A335" s="28"/>
      <c r="B335" s="29" t="s">
        <v>3</v>
      </c>
      <c r="C335" s="29"/>
      <c r="D335" s="121"/>
      <c r="E335" s="58"/>
      <c r="F335" s="30"/>
      <c r="G335" s="262"/>
      <c r="H335" s="30"/>
      <c r="I335" s="30"/>
    </row>
    <row r="336" spans="1:9" x14ac:dyDescent="0.2">
      <c r="A336" s="16"/>
      <c r="B336" s="17" t="s">
        <v>0</v>
      </c>
      <c r="C336" s="17"/>
      <c r="D336" s="112"/>
      <c r="E336" s="22"/>
      <c r="F336" s="18"/>
      <c r="G336" s="253"/>
      <c r="H336" s="18"/>
      <c r="I336" s="18"/>
    </row>
    <row r="337" spans="1:10" ht="13.5" thickBot="1" x14ac:dyDescent="0.25">
      <c r="A337" s="12"/>
      <c r="B337" s="31" t="str">
        <f>"SKUPAJ " &amp;B320</f>
        <v>SKUPAJ ELEKTRIKA</v>
      </c>
      <c r="C337" s="31"/>
      <c r="D337" s="122"/>
      <c r="E337" s="59"/>
      <c r="F337" s="13"/>
      <c r="G337" s="263"/>
      <c r="H337" s="13"/>
      <c r="I337" s="13">
        <f>SUM(I321:I335)</f>
        <v>0</v>
      </c>
    </row>
    <row r="338" spans="1:10" ht="13.5" thickTop="1" x14ac:dyDescent="0.2">
      <c r="A338" s="16"/>
      <c r="B338" s="17" t="s">
        <v>0</v>
      </c>
      <c r="C338" s="17"/>
      <c r="D338" s="112"/>
      <c r="E338" s="22"/>
      <c r="F338" s="18"/>
      <c r="G338" s="253"/>
      <c r="H338" s="18"/>
      <c r="I338" s="18"/>
    </row>
    <row r="339" spans="1:10" x14ac:dyDescent="0.2">
      <c r="A339" s="166"/>
      <c r="B339" s="50"/>
      <c r="C339" s="50"/>
      <c r="D339" s="51"/>
      <c r="E339" s="164"/>
      <c r="F339" s="49"/>
      <c r="G339" s="270"/>
      <c r="H339" s="49"/>
      <c r="I339" s="49"/>
    </row>
    <row r="340" spans="1:10" ht="89.25" customHeight="1" x14ac:dyDescent="0.2">
      <c r="A340" s="173"/>
      <c r="B340" s="302" t="s">
        <v>176</v>
      </c>
      <c r="C340" s="302"/>
      <c r="D340" s="302"/>
      <c r="E340" s="302"/>
      <c r="F340" s="302"/>
      <c r="G340" s="302"/>
      <c r="H340" s="18"/>
      <c r="I340" s="18"/>
    </row>
    <row r="341" spans="1:10" ht="83.25" customHeight="1" x14ac:dyDescent="0.2">
      <c r="A341" s="173"/>
      <c r="B341" s="303" t="s">
        <v>177</v>
      </c>
      <c r="C341" s="303"/>
      <c r="D341" s="303"/>
      <c r="E341" s="303"/>
      <c r="F341" s="303"/>
      <c r="G341" s="303"/>
      <c r="H341" s="18"/>
      <c r="I341" s="18"/>
    </row>
    <row r="342" spans="1:10" ht="24.75" customHeight="1" x14ac:dyDescent="0.2">
      <c r="A342" s="173"/>
      <c r="B342" s="303" t="s">
        <v>178</v>
      </c>
      <c r="C342" s="303"/>
      <c r="D342" s="303"/>
      <c r="E342" s="303"/>
      <c r="F342" s="303"/>
      <c r="G342" s="303"/>
      <c r="H342" s="18"/>
      <c r="I342" s="18"/>
    </row>
    <row r="343" spans="1:10" ht="15" x14ac:dyDescent="0.2">
      <c r="A343" s="173"/>
      <c r="B343" s="174"/>
      <c r="C343" s="174"/>
      <c r="D343" s="175"/>
      <c r="E343" s="176"/>
      <c r="F343" s="177"/>
      <c r="G343" s="280"/>
      <c r="H343" s="18"/>
      <c r="I343" s="18"/>
    </row>
    <row r="344" spans="1:10" x14ac:dyDescent="0.2">
      <c r="A344" s="182"/>
      <c r="B344" s="56"/>
      <c r="C344" s="56"/>
      <c r="D344" s="125"/>
      <c r="E344" s="61"/>
      <c r="F344" s="61"/>
      <c r="G344" s="281"/>
      <c r="H344" s="72"/>
      <c r="I344" s="72"/>
      <c r="J344" s="17"/>
    </row>
    <row r="345" spans="1:10" ht="15.75" x14ac:dyDescent="0.25">
      <c r="A345" s="178" t="s">
        <v>11</v>
      </c>
      <c r="B345" s="21" t="s">
        <v>44</v>
      </c>
      <c r="C345" s="179"/>
      <c r="D345" s="183"/>
      <c r="E345" s="184"/>
      <c r="F345" s="184"/>
      <c r="G345" s="282"/>
      <c r="H345" s="22"/>
      <c r="I345" s="22"/>
      <c r="J345" s="17"/>
    </row>
    <row r="346" spans="1:10" ht="15" x14ac:dyDescent="0.25">
      <c r="A346" s="185"/>
      <c r="B346" s="186"/>
      <c r="C346" s="186"/>
      <c r="D346" s="183"/>
      <c r="E346" s="184"/>
      <c r="F346" s="184"/>
      <c r="G346" s="282"/>
      <c r="H346" s="22"/>
      <c r="I346" s="22"/>
      <c r="J346" s="17"/>
    </row>
    <row r="347" spans="1:10" ht="51" x14ac:dyDescent="0.2">
      <c r="A347" s="111">
        <v>1</v>
      </c>
      <c r="B347" s="54" t="s">
        <v>45</v>
      </c>
      <c r="C347" s="54"/>
      <c r="D347" s="180"/>
      <c r="E347" s="208"/>
      <c r="F347" s="22"/>
      <c r="G347" s="260"/>
      <c r="H347" s="22"/>
      <c r="I347" s="22"/>
      <c r="J347" s="17"/>
    </row>
    <row r="348" spans="1:10" x14ac:dyDescent="0.2">
      <c r="A348" s="187"/>
      <c r="B348" s="54" t="s">
        <v>168</v>
      </c>
      <c r="C348" s="54"/>
      <c r="D348" s="180" t="s">
        <v>42</v>
      </c>
      <c r="E348" s="223">
        <v>20</v>
      </c>
      <c r="F348" s="188"/>
      <c r="G348" s="254">
        <v>0</v>
      </c>
      <c r="H348" s="84"/>
      <c r="I348" s="89">
        <f>E348*G348</f>
        <v>0</v>
      </c>
      <c r="J348" s="17"/>
    </row>
    <row r="349" spans="1:10" x14ac:dyDescent="0.2">
      <c r="A349" s="187"/>
      <c r="B349" s="54"/>
      <c r="C349" s="54"/>
      <c r="D349" s="180"/>
      <c r="E349" s="223"/>
      <c r="F349" s="22"/>
      <c r="G349" s="260"/>
      <c r="H349" s="22"/>
      <c r="I349" s="22"/>
      <c r="J349" s="17"/>
    </row>
    <row r="350" spans="1:10" x14ac:dyDescent="0.2">
      <c r="A350" s="187"/>
      <c r="B350" s="54"/>
      <c r="C350" s="54"/>
      <c r="D350" s="180"/>
      <c r="E350" s="223"/>
      <c r="F350" s="22"/>
      <c r="G350" s="260"/>
      <c r="H350" s="22"/>
      <c r="I350" s="22"/>
      <c r="J350" s="17"/>
    </row>
    <row r="351" spans="1:10" ht="25.5" x14ac:dyDescent="0.2">
      <c r="A351" s="111">
        <f>A347+1</f>
        <v>2</v>
      </c>
      <c r="B351" s="54" t="s">
        <v>47</v>
      </c>
      <c r="C351" s="54"/>
      <c r="D351" s="180" t="s">
        <v>18</v>
      </c>
      <c r="E351" s="224">
        <v>5</v>
      </c>
      <c r="F351" s="188"/>
      <c r="G351" s="254">
        <v>0</v>
      </c>
      <c r="H351" s="84"/>
      <c r="I351" s="89">
        <f>E351*G351</f>
        <v>0</v>
      </c>
      <c r="J351" s="17"/>
    </row>
    <row r="352" spans="1:10" x14ac:dyDescent="0.2">
      <c r="A352" s="187"/>
      <c r="B352" s="54"/>
      <c r="C352" s="54"/>
      <c r="D352" s="180"/>
      <c r="E352" s="223"/>
      <c r="F352" s="22"/>
      <c r="G352" s="260"/>
      <c r="H352" s="22"/>
      <c r="I352" s="22"/>
      <c r="J352" s="17"/>
    </row>
    <row r="353" spans="1:10" x14ac:dyDescent="0.2">
      <c r="A353" s="187"/>
      <c r="B353" s="54"/>
      <c r="C353" s="54"/>
      <c r="D353" s="180"/>
      <c r="E353" s="223"/>
      <c r="F353" s="22"/>
      <c r="G353" s="260"/>
      <c r="H353" s="22"/>
      <c r="I353" s="22"/>
      <c r="J353" s="17"/>
    </row>
    <row r="354" spans="1:10" x14ac:dyDescent="0.2">
      <c r="A354" s="111">
        <f>A351+1</f>
        <v>3</v>
      </c>
      <c r="B354" s="54" t="s">
        <v>48</v>
      </c>
      <c r="C354" s="54"/>
      <c r="D354" s="180" t="s">
        <v>41</v>
      </c>
      <c r="E354" s="223">
        <v>1</v>
      </c>
      <c r="F354" s="188"/>
      <c r="G354" s="254">
        <v>0</v>
      </c>
      <c r="H354" s="84"/>
      <c r="I354" s="89">
        <f>E354*G354</f>
        <v>0</v>
      </c>
      <c r="J354" s="17"/>
    </row>
    <row r="355" spans="1:10" x14ac:dyDescent="0.2">
      <c r="A355" s="187"/>
      <c r="B355" s="54"/>
      <c r="C355" s="54"/>
      <c r="D355" s="180"/>
      <c r="E355" s="223"/>
      <c r="F355" s="188"/>
      <c r="G355" s="260"/>
      <c r="H355" s="22"/>
      <c r="I355" s="22"/>
      <c r="J355" s="17"/>
    </row>
    <row r="356" spans="1:10" x14ac:dyDescent="0.2">
      <c r="A356" s="187"/>
      <c r="B356" s="54"/>
      <c r="C356" s="54"/>
      <c r="D356" s="180"/>
      <c r="E356" s="223"/>
      <c r="F356" s="188"/>
      <c r="G356" s="260"/>
      <c r="H356" s="22"/>
      <c r="I356" s="22"/>
      <c r="J356" s="17"/>
    </row>
    <row r="357" spans="1:10" x14ac:dyDescent="0.2">
      <c r="A357" s="111">
        <f>A354+1</f>
        <v>4</v>
      </c>
      <c r="B357" s="54" t="s">
        <v>49</v>
      </c>
      <c r="C357" s="54"/>
      <c r="D357" s="180" t="s">
        <v>41</v>
      </c>
      <c r="E357" s="223">
        <v>1</v>
      </c>
      <c r="F357" s="188"/>
      <c r="G357" s="254">
        <v>0</v>
      </c>
      <c r="H357" s="84"/>
      <c r="I357" s="89">
        <f>E357*G357</f>
        <v>0</v>
      </c>
      <c r="J357" s="17"/>
    </row>
    <row r="358" spans="1:10" x14ac:dyDescent="0.2">
      <c r="A358" s="187"/>
      <c r="B358" s="54"/>
      <c r="C358" s="54"/>
      <c r="D358" s="180"/>
      <c r="E358" s="223"/>
      <c r="F358" s="188"/>
      <c r="G358" s="256"/>
      <c r="H358" s="84"/>
      <c r="I358" s="83"/>
      <c r="J358" s="17"/>
    </row>
    <row r="359" spans="1:10" x14ac:dyDescent="0.2">
      <c r="A359" s="187"/>
      <c r="B359" s="54"/>
      <c r="C359" s="54"/>
      <c r="D359" s="180"/>
      <c r="E359" s="223"/>
      <c r="F359" s="188"/>
      <c r="G359" s="256"/>
      <c r="H359" s="84"/>
      <c r="I359" s="83"/>
      <c r="J359" s="17"/>
    </row>
    <row r="360" spans="1:10" ht="15" customHeight="1" x14ac:dyDescent="0.2">
      <c r="A360" s="111">
        <f>A357+1</f>
        <v>5</v>
      </c>
      <c r="B360" s="54" t="s">
        <v>50</v>
      </c>
      <c r="C360" s="54"/>
      <c r="D360" s="180" t="s">
        <v>40</v>
      </c>
      <c r="E360" s="223">
        <v>4</v>
      </c>
      <c r="F360" s="188"/>
      <c r="G360" s="254"/>
      <c r="H360" s="84"/>
      <c r="I360" s="89">
        <f>E360*G360</f>
        <v>0</v>
      </c>
      <c r="J360" s="17"/>
    </row>
    <row r="361" spans="1:10" x14ac:dyDescent="0.2">
      <c r="A361" s="111"/>
      <c r="B361" s="54"/>
      <c r="C361" s="54"/>
      <c r="D361" s="180"/>
      <c r="E361" s="181"/>
      <c r="F361" s="22"/>
      <c r="G361" s="260"/>
      <c r="H361" s="22"/>
      <c r="I361" s="22"/>
      <c r="J361" s="17"/>
    </row>
    <row r="362" spans="1:10" x14ac:dyDescent="0.2">
      <c r="A362" s="111"/>
      <c r="B362" s="54"/>
      <c r="C362" s="54"/>
      <c r="D362" s="180"/>
      <c r="E362" s="181"/>
      <c r="F362" s="22"/>
      <c r="G362" s="260"/>
      <c r="H362" s="22"/>
      <c r="I362" s="22"/>
      <c r="J362" s="17"/>
    </row>
    <row r="363" spans="1:10" ht="76.5" x14ac:dyDescent="0.2">
      <c r="A363" s="212">
        <f>A360+1</f>
        <v>6</v>
      </c>
      <c r="B363" s="213" t="s">
        <v>181</v>
      </c>
      <c r="C363" s="213"/>
      <c r="D363" s="214" t="s">
        <v>19</v>
      </c>
      <c r="E363" s="215">
        <v>1</v>
      </c>
      <c r="F363" s="216"/>
      <c r="G363" s="267">
        <v>0</v>
      </c>
      <c r="H363" s="217"/>
      <c r="I363" s="218">
        <f>E363*G363</f>
        <v>0</v>
      </c>
      <c r="J363" s="17"/>
    </row>
    <row r="364" spans="1:10" x14ac:dyDescent="0.2">
      <c r="A364" s="111"/>
      <c r="B364" s="54"/>
      <c r="C364" s="54"/>
      <c r="D364" s="180"/>
      <c r="E364" s="181"/>
      <c r="F364" s="22"/>
      <c r="G364" s="260"/>
      <c r="H364" s="22"/>
      <c r="I364" s="22"/>
      <c r="J364" s="17"/>
    </row>
    <row r="365" spans="1:10" x14ac:dyDescent="0.2">
      <c r="A365" s="168"/>
      <c r="B365" s="169" t="s">
        <v>3</v>
      </c>
      <c r="C365" s="169"/>
      <c r="D365" s="170"/>
      <c r="E365" s="171"/>
      <c r="F365" s="171"/>
      <c r="G365" s="283"/>
      <c r="H365" s="172"/>
      <c r="I365" s="172"/>
      <c r="J365" s="17"/>
    </row>
    <row r="366" spans="1:10" x14ac:dyDescent="0.2">
      <c r="A366" s="166"/>
      <c r="B366" s="50" t="s">
        <v>0</v>
      </c>
      <c r="C366" s="50"/>
      <c r="D366" s="51"/>
      <c r="E366" s="164"/>
      <c r="F366" s="164"/>
      <c r="G366" s="284"/>
      <c r="H366" s="165"/>
      <c r="I366" s="165"/>
      <c r="J366" s="17"/>
    </row>
    <row r="367" spans="1:10" ht="13.5" thickBot="1" x14ac:dyDescent="0.25">
      <c r="A367" s="10"/>
      <c r="B367" s="31" t="str">
        <f>"SKUPAJ " &amp;B345</f>
        <v>SKUPAJ RADIATORSKO OGREVANJE</v>
      </c>
      <c r="C367" s="34"/>
      <c r="D367" s="128"/>
      <c r="E367" s="62"/>
      <c r="F367" s="62"/>
      <c r="G367" s="285"/>
      <c r="H367" s="82"/>
      <c r="I367" s="71">
        <f>SUM(I346:I365)</f>
        <v>0</v>
      </c>
      <c r="J367" s="17"/>
    </row>
    <row r="368" spans="1:10" ht="13.5" thickTop="1" x14ac:dyDescent="0.2">
      <c r="A368" s="167"/>
      <c r="B368" s="189"/>
      <c r="C368" s="189"/>
      <c r="D368" s="190"/>
      <c r="E368" s="191"/>
      <c r="F368" s="191"/>
      <c r="G368" s="286"/>
      <c r="H368" s="192"/>
      <c r="I368" s="192"/>
      <c r="J368" s="17"/>
    </row>
    <row r="369" spans="1:10" ht="15" x14ac:dyDescent="0.25">
      <c r="A369" s="193"/>
      <c r="B369" s="194"/>
      <c r="C369" s="194"/>
      <c r="D369" s="195"/>
      <c r="E369" s="196"/>
      <c r="F369" s="197"/>
      <c r="G369" s="287"/>
      <c r="H369" s="165"/>
      <c r="I369" s="165"/>
      <c r="J369" s="17"/>
    </row>
    <row r="370" spans="1:10" x14ac:dyDescent="0.2">
      <c r="A370" s="11" t="s">
        <v>13</v>
      </c>
      <c r="B370" s="21" t="s">
        <v>51</v>
      </c>
      <c r="C370" s="150"/>
      <c r="D370" s="124"/>
      <c r="E370" s="22"/>
      <c r="F370" s="124"/>
      <c r="G370" s="288"/>
      <c r="H370" s="53"/>
      <c r="I370" s="53"/>
      <c r="J370" s="17"/>
    </row>
    <row r="371" spans="1:10" ht="15" x14ac:dyDescent="0.25">
      <c r="A371" s="73"/>
      <c r="B371" s="151"/>
      <c r="C371" s="151"/>
      <c r="D371" s="124"/>
      <c r="E371" s="22"/>
      <c r="F371" s="124"/>
      <c r="G371" s="288"/>
      <c r="H371" s="53"/>
      <c r="I371" s="53"/>
      <c r="J371" s="17"/>
    </row>
    <row r="372" spans="1:10" ht="15" x14ac:dyDescent="0.2">
      <c r="A372" s="74"/>
      <c r="B372" s="75" t="s">
        <v>52</v>
      </c>
      <c r="C372" s="75"/>
      <c r="D372" s="112"/>
      <c r="E372" s="22"/>
      <c r="F372" s="112"/>
      <c r="G372" s="289"/>
      <c r="H372" s="53"/>
      <c r="I372" s="53"/>
      <c r="J372" s="17"/>
    </row>
    <row r="373" spans="1:10" ht="15" x14ac:dyDescent="0.2">
      <c r="A373" s="74"/>
      <c r="B373" s="108"/>
      <c r="C373" s="108"/>
      <c r="D373" s="112"/>
      <c r="E373" s="22"/>
      <c r="F373" s="112"/>
      <c r="G373" s="289"/>
      <c r="H373" s="53"/>
      <c r="I373" s="53"/>
      <c r="J373" s="17"/>
    </row>
    <row r="374" spans="1:10" ht="25.5" x14ac:dyDescent="0.2">
      <c r="A374" s="16">
        <f>A371+1</f>
        <v>1</v>
      </c>
      <c r="B374" s="54" t="s">
        <v>139</v>
      </c>
      <c r="C374" s="108"/>
      <c r="D374" s="112"/>
      <c r="E374" s="22"/>
      <c r="F374" s="126"/>
      <c r="G374" s="290"/>
      <c r="H374" s="53"/>
      <c r="I374" s="53"/>
      <c r="J374" s="17"/>
    </row>
    <row r="375" spans="1:10" ht="25.5" x14ac:dyDescent="0.2">
      <c r="A375" s="76"/>
      <c r="B375" s="54" t="s">
        <v>119</v>
      </c>
      <c r="C375" s="108"/>
      <c r="D375" s="127" t="s">
        <v>40</v>
      </c>
      <c r="E375" s="22">
        <v>1</v>
      </c>
      <c r="F375" s="126"/>
      <c r="G375" s="291">
        <v>0</v>
      </c>
      <c r="H375" s="68"/>
      <c r="I375" s="67">
        <f>E375*G375</f>
        <v>0</v>
      </c>
      <c r="J375" s="17"/>
    </row>
    <row r="376" spans="1:10" x14ac:dyDescent="0.2">
      <c r="A376" s="76"/>
      <c r="B376" s="108"/>
      <c r="C376" s="108"/>
      <c r="D376" s="112"/>
      <c r="E376" s="22"/>
      <c r="F376" s="126"/>
      <c r="G376" s="290"/>
      <c r="H376" s="53"/>
      <c r="I376" s="53"/>
      <c r="J376" s="17"/>
    </row>
    <row r="377" spans="1:10" x14ac:dyDescent="0.2">
      <c r="A377" s="76"/>
      <c r="B377" s="108"/>
      <c r="C377" s="108"/>
      <c r="D377" s="126"/>
      <c r="E377" s="77"/>
      <c r="F377" s="126"/>
      <c r="G377" s="290"/>
      <c r="H377" s="53"/>
      <c r="I377" s="53"/>
      <c r="J377" s="17"/>
    </row>
    <row r="378" spans="1:10" ht="25.5" x14ac:dyDescent="0.2">
      <c r="A378" s="16">
        <f>A374+1</f>
        <v>2</v>
      </c>
      <c r="B378" s="54" t="s">
        <v>118</v>
      </c>
      <c r="C378" s="78"/>
      <c r="D378" s="127"/>
      <c r="E378" s="22"/>
      <c r="F378" s="51"/>
      <c r="G378" s="292"/>
      <c r="H378" s="53"/>
      <c r="I378" s="53"/>
      <c r="J378" s="17"/>
    </row>
    <row r="379" spans="1:10" ht="25.5" x14ac:dyDescent="0.2">
      <c r="A379" s="16"/>
      <c r="B379" s="54" t="s">
        <v>119</v>
      </c>
      <c r="C379" s="78"/>
      <c r="D379" s="127" t="s">
        <v>40</v>
      </c>
      <c r="E379" s="22">
        <v>1</v>
      </c>
      <c r="F379" s="51"/>
      <c r="G379" s="291">
        <v>0</v>
      </c>
      <c r="H379" s="68"/>
      <c r="I379" s="67">
        <f>E379*G379</f>
        <v>0</v>
      </c>
      <c r="J379" s="17"/>
    </row>
    <row r="380" spans="1:10" x14ac:dyDescent="0.2">
      <c r="A380" s="79"/>
      <c r="B380" s="81"/>
      <c r="C380" s="81"/>
      <c r="D380" s="127"/>
      <c r="E380" s="22"/>
      <c r="F380" s="51"/>
      <c r="G380" s="292"/>
      <c r="H380" s="53"/>
      <c r="I380" s="53"/>
      <c r="J380" s="17"/>
    </row>
    <row r="381" spans="1:10" x14ac:dyDescent="0.2">
      <c r="A381" s="79"/>
      <c r="B381" s="81"/>
      <c r="C381" s="81"/>
      <c r="D381" s="127"/>
      <c r="E381" s="22"/>
      <c r="F381" s="112"/>
      <c r="G381" s="289"/>
      <c r="H381" s="53"/>
      <c r="I381" s="53"/>
      <c r="J381" s="17"/>
    </row>
    <row r="382" spans="1:10" ht="76.5" x14ac:dyDescent="0.2">
      <c r="A382" s="16">
        <f>A378+1</f>
        <v>3</v>
      </c>
      <c r="B382" s="152" t="s">
        <v>140</v>
      </c>
      <c r="C382" s="108"/>
      <c r="D382" s="112" t="s">
        <v>40</v>
      </c>
      <c r="E382" s="22">
        <v>1</v>
      </c>
      <c r="F382" s="112"/>
      <c r="G382" s="291">
        <v>0</v>
      </c>
      <c r="H382" s="68"/>
      <c r="I382" s="67">
        <f>E382*G382</f>
        <v>0</v>
      </c>
      <c r="J382" s="17"/>
    </row>
    <row r="383" spans="1:10" x14ac:dyDescent="0.2">
      <c r="A383" s="76"/>
      <c r="B383" s="108"/>
      <c r="C383" s="108"/>
      <c r="D383" s="112"/>
      <c r="E383" s="22"/>
      <c r="F383" s="112"/>
      <c r="G383" s="289"/>
      <c r="H383" s="53"/>
      <c r="I383" s="53"/>
      <c r="J383" s="17"/>
    </row>
    <row r="384" spans="1:10" x14ac:dyDescent="0.2">
      <c r="A384" s="76"/>
      <c r="B384" s="108"/>
      <c r="C384" s="108"/>
      <c r="D384" s="112"/>
      <c r="E384" s="22"/>
      <c r="F384" s="112"/>
      <c r="G384" s="289"/>
      <c r="H384" s="53"/>
      <c r="I384" s="53"/>
      <c r="J384" s="17"/>
    </row>
    <row r="385" spans="1:10" ht="102" x14ac:dyDescent="0.2">
      <c r="A385" s="16">
        <f>A382+1</f>
        <v>4</v>
      </c>
      <c r="B385" s="152" t="s">
        <v>122</v>
      </c>
      <c r="C385" s="157"/>
      <c r="D385" s="112" t="s">
        <v>3</v>
      </c>
      <c r="E385" s="22"/>
      <c r="F385" s="112"/>
      <c r="G385" s="289"/>
      <c r="H385" s="53"/>
      <c r="I385" s="53"/>
      <c r="J385" s="17"/>
    </row>
    <row r="386" spans="1:10" x14ac:dyDescent="0.2">
      <c r="A386" s="76"/>
      <c r="B386" s="152" t="s">
        <v>120</v>
      </c>
      <c r="C386" s="17"/>
      <c r="D386" s="112"/>
      <c r="E386" s="22"/>
      <c r="F386" s="112"/>
      <c r="G386" s="289"/>
      <c r="H386" s="53"/>
      <c r="I386" s="53"/>
      <c r="J386" s="17"/>
    </row>
    <row r="387" spans="1:10" x14ac:dyDescent="0.2">
      <c r="A387" s="76"/>
      <c r="B387" s="152" t="s">
        <v>121</v>
      </c>
      <c r="C387" s="17"/>
      <c r="D387" s="112"/>
      <c r="E387" s="22"/>
      <c r="F387" s="112"/>
      <c r="G387" s="289"/>
      <c r="H387" s="53"/>
      <c r="I387" s="53"/>
      <c r="J387" s="17"/>
    </row>
    <row r="388" spans="1:10" x14ac:dyDescent="0.2">
      <c r="A388" s="76"/>
      <c r="B388" s="108"/>
      <c r="C388" s="108"/>
      <c r="D388" s="112"/>
      <c r="E388" s="22"/>
      <c r="F388" s="112"/>
      <c r="G388" s="289"/>
      <c r="H388" s="53"/>
      <c r="I388" s="53"/>
      <c r="J388" s="17"/>
    </row>
    <row r="389" spans="1:10" x14ac:dyDescent="0.2">
      <c r="A389" s="76"/>
      <c r="B389" s="80" t="s">
        <v>124</v>
      </c>
      <c r="C389" s="108"/>
      <c r="D389" s="112" t="s">
        <v>17</v>
      </c>
      <c r="E389" s="22">
        <v>1</v>
      </c>
      <c r="F389" s="112"/>
      <c r="G389" s="291">
        <v>0</v>
      </c>
      <c r="H389" s="68"/>
      <c r="I389" s="67">
        <f>E389*G389</f>
        <v>0</v>
      </c>
      <c r="J389" s="17"/>
    </row>
    <row r="390" spans="1:10" x14ac:dyDescent="0.2">
      <c r="A390" s="76"/>
      <c r="B390" s="108"/>
      <c r="C390" s="108"/>
      <c r="D390" s="112"/>
      <c r="E390" s="22"/>
      <c r="F390" s="112"/>
      <c r="G390" s="289"/>
      <c r="H390" s="53"/>
      <c r="I390" s="53"/>
      <c r="J390" s="17"/>
    </row>
    <row r="391" spans="1:10" x14ac:dyDescent="0.2">
      <c r="A391" s="76"/>
      <c r="B391" s="80" t="s">
        <v>123</v>
      </c>
      <c r="C391" s="108"/>
      <c r="D391" s="112" t="s">
        <v>17</v>
      </c>
      <c r="E391" s="22">
        <v>15</v>
      </c>
      <c r="F391" s="112"/>
      <c r="G391" s="291">
        <v>0</v>
      </c>
      <c r="H391" s="68"/>
      <c r="I391" s="67">
        <f>E391*G391</f>
        <v>0</v>
      </c>
      <c r="J391" s="17"/>
    </row>
    <row r="392" spans="1:10" x14ac:dyDescent="0.2">
      <c r="A392" s="76"/>
      <c r="B392" s="108"/>
      <c r="C392" s="108"/>
      <c r="D392" s="112"/>
      <c r="E392" s="22"/>
      <c r="F392" s="112"/>
      <c r="G392" s="289"/>
      <c r="H392" s="53"/>
      <c r="I392" s="53"/>
      <c r="J392" s="17"/>
    </row>
    <row r="393" spans="1:10" x14ac:dyDescent="0.2">
      <c r="A393" s="76"/>
      <c r="B393" s="108"/>
      <c r="C393" s="108"/>
      <c r="D393" s="112"/>
      <c r="E393" s="22"/>
      <c r="F393" s="112"/>
      <c r="G393" s="289"/>
      <c r="H393" s="53"/>
      <c r="I393" s="53"/>
      <c r="J393" s="17"/>
    </row>
    <row r="394" spans="1:10" ht="51" x14ac:dyDescent="0.2">
      <c r="A394" s="16">
        <f>A385+1</f>
        <v>5</v>
      </c>
      <c r="B394" s="152" t="s">
        <v>125</v>
      </c>
      <c r="C394" s="108"/>
      <c r="D394" s="112"/>
      <c r="E394" s="22"/>
      <c r="F394" s="112"/>
      <c r="G394" s="289"/>
      <c r="H394" s="53"/>
      <c r="I394" s="53"/>
      <c r="J394" s="17"/>
    </row>
    <row r="395" spans="1:10" x14ac:dyDescent="0.2">
      <c r="A395" s="76"/>
      <c r="B395" s="152" t="s">
        <v>126</v>
      </c>
      <c r="C395" s="17"/>
      <c r="D395" s="112"/>
      <c r="E395" s="22"/>
      <c r="F395" s="112"/>
      <c r="G395" s="289"/>
      <c r="H395" s="53"/>
      <c r="I395" s="53"/>
      <c r="J395" s="17"/>
    </row>
    <row r="396" spans="1:10" x14ac:dyDescent="0.2">
      <c r="A396" s="76"/>
      <c r="B396" s="152" t="s">
        <v>121</v>
      </c>
      <c r="C396" s="17"/>
      <c r="D396" s="112"/>
      <c r="E396" s="22"/>
      <c r="F396" s="112"/>
      <c r="G396" s="289"/>
      <c r="H396" s="53"/>
      <c r="I396" s="53"/>
      <c r="J396" s="17"/>
    </row>
    <row r="397" spans="1:10" x14ac:dyDescent="0.2">
      <c r="A397" s="76"/>
      <c r="B397" s="108"/>
      <c r="C397" s="108"/>
      <c r="D397" s="112"/>
      <c r="E397" s="22"/>
      <c r="F397" s="112"/>
      <c r="G397" s="289"/>
      <c r="H397" s="53"/>
      <c r="I397" s="53"/>
      <c r="J397" s="17"/>
    </row>
    <row r="398" spans="1:10" x14ac:dyDescent="0.2">
      <c r="A398" s="76"/>
      <c r="B398" s="80" t="s">
        <v>43</v>
      </c>
      <c r="C398" s="108"/>
      <c r="D398" s="112" t="s">
        <v>40</v>
      </c>
      <c r="E398" s="22">
        <v>1</v>
      </c>
      <c r="F398" s="112"/>
      <c r="G398" s="291">
        <v>0</v>
      </c>
      <c r="H398" s="68"/>
      <c r="I398" s="67">
        <f>E398*G398</f>
        <v>0</v>
      </c>
      <c r="J398" s="17"/>
    </row>
    <row r="399" spans="1:10" x14ac:dyDescent="0.2">
      <c r="A399" s="76"/>
      <c r="B399" s="108"/>
      <c r="C399" s="108"/>
      <c r="D399" s="112"/>
      <c r="E399" s="22"/>
      <c r="F399" s="112"/>
      <c r="G399" s="289"/>
      <c r="H399" s="53"/>
      <c r="I399" s="53"/>
      <c r="J399" s="17"/>
    </row>
    <row r="400" spans="1:10" x14ac:dyDescent="0.2">
      <c r="A400" s="76"/>
      <c r="B400" s="80" t="s">
        <v>46</v>
      </c>
      <c r="C400" s="108"/>
      <c r="D400" s="112" t="s">
        <v>40</v>
      </c>
      <c r="E400" s="22">
        <v>1</v>
      </c>
      <c r="F400" s="112"/>
      <c r="G400" s="291">
        <v>0</v>
      </c>
      <c r="H400" s="68"/>
      <c r="I400" s="67">
        <f>E400*G400</f>
        <v>0</v>
      </c>
      <c r="J400" s="17"/>
    </row>
    <row r="401" spans="1:10" x14ac:dyDescent="0.2">
      <c r="A401" s="76"/>
      <c r="B401" s="80"/>
      <c r="C401" s="108"/>
      <c r="D401" s="112"/>
      <c r="E401" s="22"/>
      <c r="F401" s="112"/>
      <c r="G401" s="293"/>
      <c r="H401" s="68"/>
      <c r="I401" s="69"/>
      <c r="J401" s="17"/>
    </row>
    <row r="402" spans="1:10" x14ac:dyDescent="0.2">
      <c r="A402" s="76"/>
      <c r="B402" s="108"/>
      <c r="C402" s="108"/>
      <c r="D402" s="112"/>
      <c r="E402" s="22"/>
      <c r="F402" s="112"/>
      <c r="G402" s="289"/>
      <c r="H402" s="53"/>
      <c r="I402" s="53"/>
      <c r="J402" s="17"/>
    </row>
    <row r="403" spans="1:10" ht="63.75" x14ac:dyDescent="0.2">
      <c r="A403" s="16">
        <f>A394+1</f>
        <v>6</v>
      </c>
      <c r="B403" s="153" t="s">
        <v>141</v>
      </c>
      <c r="C403" s="108"/>
      <c r="D403" s="112"/>
      <c r="E403" s="22"/>
      <c r="F403" s="112"/>
      <c r="G403" s="289"/>
      <c r="H403" s="53"/>
      <c r="I403" s="53"/>
      <c r="J403" s="17"/>
    </row>
    <row r="404" spans="1:10" x14ac:dyDescent="0.2">
      <c r="A404" s="76"/>
      <c r="B404" s="153" t="s">
        <v>127</v>
      </c>
      <c r="C404" s="108"/>
      <c r="D404" s="112"/>
      <c r="E404" s="22"/>
      <c r="F404" s="112"/>
      <c r="G404" s="289"/>
      <c r="H404" s="53"/>
      <c r="I404" s="53"/>
      <c r="J404" s="17"/>
    </row>
    <row r="405" spans="1:10" x14ac:dyDescent="0.2">
      <c r="A405" s="76"/>
      <c r="B405" s="154" t="s">
        <v>121</v>
      </c>
      <c r="C405" s="108"/>
      <c r="D405" s="112"/>
      <c r="E405" s="22"/>
      <c r="F405" s="112"/>
      <c r="G405" s="289"/>
      <c r="H405" s="53"/>
      <c r="I405" s="53"/>
      <c r="J405" s="17"/>
    </row>
    <row r="406" spans="1:10" x14ac:dyDescent="0.2">
      <c r="A406" s="76"/>
      <c r="B406" s="154"/>
      <c r="C406" s="108"/>
      <c r="D406" s="112"/>
      <c r="E406" s="22"/>
      <c r="F406" s="112"/>
      <c r="G406" s="289"/>
      <c r="H406" s="53"/>
      <c r="I406" s="53"/>
      <c r="J406" s="17"/>
    </row>
    <row r="407" spans="1:10" x14ac:dyDescent="0.2">
      <c r="A407" s="76"/>
      <c r="B407" s="80" t="s">
        <v>43</v>
      </c>
      <c r="C407" s="108"/>
      <c r="D407" s="112" t="s">
        <v>40</v>
      </c>
      <c r="E407" s="22">
        <v>1</v>
      </c>
      <c r="F407" s="112"/>
      <c r="G407" s="291">
        <v>0</v>
      </c>
      <c r="H407" s="68"/>
      <c r="I407" s="67">
        <f>E407*G407</f>
        <v>0</v>
      </c>
      <c r="J407" s="17"/>
    </row>
    <row r="408" spans="1:10" x14ac:dyDescent="0.2">
      <c r="A408" s="76"/>
      <c r="B408" s="108"/>
      <c r="C408" s="108"/>
      <c r="D408" s="112"/>
      <c r="E408" s="22"/>
      <c r="F408" s="112"/>
      <c r="G408" s="289"/>
      <c r="H408" s="53"/>
      <c r="I408" s="53"/>
      <c r="J408" s="17"/>
    </row>
    <row r="409" spans="1:10" x14ac:dyDescent="0.2">
      <c r="A409" s="76"/>
      <c r="B409" s="108"/>
      <c r="C409" s="108"/>
      <c r="D409" s="112"/>
      <c r="E409" s="22"/>
      <c r="F409" s="112"/>
      <c r="G409" s="289"/>
      <c r="H409" s="53"/>
      <c r="I409" s="53"/>
      <c r="J409" s="17"/>
    </row>
    <row r="410" spans="1:10" ht="25.5" x14ac:dyDescent="0.2">
      <c r="A410" s="16">
        <f>A403+1</f>
        <v>7</v>
      </c>
      <c r="B410" s="153" t="s">
        <v>128</v>
      </c>
      <c r="C410" s="108"/>
      <c r="D410" s="112"/>
      <c r="E410" s="22"/>
      <c r="F410" s="112"/>
      <c r="G410" s="289"/>
      <c r="H410" s="53"/>
      <c r="I410" s="53"/>
      <c r="J410" s="17"/>
    </row>
    <row r="411" spans="1:10" ht="63.75" x14ac:dyDescent="0.2">
      <c r="A411" s="76"/>
      <c r="B411" s="27" t="s">
        <v>169</v>
      </c>
      <c r="C411" s="108"/>
      <c r="D411" s="112" t="s">
        <v>40</v>
      </c>
      <c r="E411" s="22">
        <v>1</v>
      </c>
      <c r="F411" s="112"/>
      <c r="G411" s="291">
        <v>0</v>
      </c>
      <c r="H411" s="68"/>
      <c r="I411" s="67">
        <f>E411*G411</f>
        <v>0</v>
      </c>
      <c r="J411" s="17"/>
    </row>
    <row r="412" spans="1:10" x14ac:dyDescent="0.2">
      <c r="A412" s="76"/>
      <c r="B412" s="48"/>
      <c r="C412" s="108"/>
      <c r="D412" s="112"/>
      <c r="E412" s="22"/>
      <c r="F412" s="112"/>
      <c r="G412" s="289"/>
      <c r="H412" s="112"/>
      <c r="I412" s="112"/>
      <c r="J412" s="17"/>
    </row>
    <row r="413" spans="1:10" ht="63.75" x14ac:dyDescent="0.2">
      <c r="A413" s="76"/>
      <c r="B413" s="153" t="s">
        <v>185</v>
      </c>
      <c r="C413" s="108"/>
      <c r="D413" s="112" t="s">
        <v>40</v>
      </c>
      <c r="E413" s="22">
        <v>1</v>
      </c>
      <c r="F413" s="112"/>
      <c r="G413" s="291">
        <v>0</v>
      </c>
      <c r="H413" s="68"/>
      <c r="I413" s="67">
        <f>E413*G413</f>
        <v>0</v>
      </c>
      <c r="J413" s="17"/>
    </row>
    <row r="414" spans="1:10" x14ac:dyDescent="0.2">
      <c r="A414" s="76"/>
      <c r="B414" s="153" t="s">
        <v>3</v>
      </c>
      <c r="C414" s="108"/>
      <c r="D414" s="112"/>
      <c r="E414" s="22"/>
      <c r="F414" s="112"/>
      <c r="G414" s="289"/>
      <c r="H414" s="53"/>
      <c r="I414" s="53"/>
      <c r="J414" s="17"/>
    </row>
    <row r="415" spans="1:10" x14ac:dyDescent="0.2">
      <c r="A415" s="76"/>
      <c r="B415" s="153" t="s">
        <v>129</v>
      </c>
      <c r="C415" s="108"/>
      <c r="D415" s="112" t="s">
        <v>40</v>
      </c>
      <c r="E415" s="22">
        <v>1</v>
      </c>
      <c r="F415" s="112"/>
      <c r="G415" s="291">
        <v>0</v>
      </c>
      <c r="H415" s="68"/>
      <c r="I415" s="67">
        <f>E415*G415</f>
        <v>0</v>
      </c>
      <c r="J415" s="17"/>
    </row>
    <row r="416" spans="1:10" x14ac:dyDescent="0.2">
      <c r="A416" s="76"/>
      <c r="B416" s="153"/>
      <c r="C416" s="108"/>
      <c r="D416" s="112"/>
      <c r="E416" s="22"/>
      <c r="F416" s="112"/>
      <c r="G416" s="289"/>
      <c r="H416" s="53"/>
      <c r="I416" s="53"/>
      <c r="J416" s="17"/>
    </row>
    <row r="417" spans="1:10" x14ac:dyDescent="0.2">
      <c r="A417" s="76"/>
      <c r="B417" s="153" t="s">
        <v>142</v>
      </c>
      <c r="C417" s="108"/>
      <c r="D417" s="112" t="s">
        <v>40</v>
      </c>
      <c r="E417" s="22">
        <v>1</v>
      </c>
      <c r="F417" s="112"/>
      <c r="G417" s="291">
        <v>0</v>
      </c>
      <c r="H417" s="68"/>
      <c r="I417" s="67">
        <f>E417*G417</f>
        <v>0</v>
      </c>
      <c r="J417" s="17"/>
    </row>
    <row r="418" spans="1:10" x14ac:dyDescent="0.2">
      <c r="A418" s="76"/>
      <c r="B418" s="153"/>
      <c r="C418" s="108"/>
      <c r="D418" s="112"/>
      <c r="E418" s="22"/>
      <c r="F418" s="112"/>
      <c r="G418" s="289"/>
      <c r="H418" s="53"/>
      <c r="I418" s="53"/>
      <c r="J418" s="17"/>
    </row>
    <row r="419" spans="1:10" x14ac:dyDescent="0.2">
      <c r="A419" s="76"/>
      <c r="B419" s="153" t="s">
        <v>143</v>
      </c>
      <c r="C419" s="108"/>
      <c r="D419" s="112" t="s">
        <v>40</v>
      </c>
      <c r="E419" s="22">
        <v>1</v>
      </c>
      <c r="F419" s="112"/>
      <c r="G419" s="291">
        <v>0</v>
      </c>
      <c r="H419" s="68"/>
      <c r="I419" s="67">
        <f>E419*G419</f>
        <v>0</v>
      </c>
      <c r="J419" s="17"/>
    </row>
    <row r="420" spans="1:10" x14ac:dyDescent="0.2">
      <c r="A420" s="76"/>
      <c r="B420" s="153"/>
      <c r="C420" s="108"/>
      <c r="D420" s="112"/>
      <c r="E420" s="22"/>
      <c r="F420" s="112"/>
      <c r="G420" s="289"/>
      <c r="H420" s="53"/>
      <c r="I420" s="53"/>
      <c r="J420" s="17"/>
    </row>
    <row r="421" spans="1:10" x14ac:dyDescent="0.2">
      <c r="A421" s="76"/>
      <c r="B421" s="153" t="s">
        <v>130</v>
      </c>
      <c r="C421" s="108"/>
      <c r="D421" s="112" t="s">
        <v>40</v>
      </c>
      <c r="E421" s="22">
        <v>1</v>
      </c>
      <c r="F421" s="112"/>
      <c r="G421" s="291">
        <v>0</v>
      </c>
      <c r="H421" s="68"/>
      <c r="I421" s="67">
        <f>E421*G421</f>
        <v>0</v>
      </c>
      <c r="J421" s="17"/>
    </row>
    <row r="422" spans="1:10" x14ac:dyDescent="0.2">
      <c r="A422" s="76"/>
      <c r="B422" s="153"/>
      <c r="C422" s="108"/>
      <c r="D422" s="112"/>
      <c r="E422" s="22"/>
      <c r="F422" s="112"/>
      <c r="G422" s="289"/>
      <c r="H422" s="53"/>
      <c r="I422" s="53"/>
      <c r="J422" s="17"/>
    </row>
    <row r="423" spans="1:10" x14ac:dyDescent="0.2">
      <c r="A423" s="76"/>
      <c r="B423" s="153" t="s">
        <v>131</v>
      </c>
      <c r="C423" s="108"/>
      <c r="D423" s="112" t="s">
        <v>17</v>
      </c>
      <c r="E423" s="22">
        <v>10</v>
      </c>
      <c r="F423" s="112"/>
      <c r="G423" s="291">
        <v>0</v>
      </c>
      <c r="H423" s="68"/>
      <c r="I423" s="67">
        <f>E423*G423</f>
        <v>0</v>
      </c>
      <c r="J423" s="17"/>
    </row>
    <row r="424" spans="1:10" x14ac:dyDescent="0.2">
      <c r="A424" s="76"/>
      <c r="B424" s="153"/>
      <c r="C424" s="108"/>
      <c r="D424" s="112"/>
      <c r="E424" s="22"/>
      <c r="F424" s="112"/>
      <c r="G424" s="289"/>
      <c r="H424" s="53"/>
      <c r="I424" s="53"/>
      <c r="J424" s="17"/>
    </row>
    <row r="425" spans="1:10" x14ac:dyDescent="0.2">
      <c r="A425" s="76"/>
      <c r="B425" s="153"/>
      <c r="C425" s="108"/>
      <c r="D425" s="112"/>
      <c r="E425" s="22"/>
      <c r="F425" s="112"/>
      <c r="G425" s="289"/>
      <c r="H425" s="53"/>
      <c r="I425" s="53"/>
      <c r="J425" s="17"/>
    </row>
    <row r="426" spans="1:10" ht="114.75" x14ac:dyDescent="0.2">
      <c r="A426" s="16">
        <f>A410+1</f>
        <v>8</v>
      </c>
      <c r="B426" s="153" t="s">
        <v>144</v>
      </c>
      <c r="C426" s="108"/>
      <c r="D426" s="112"/>
      <c r="E426" s="22"/>
      <c r="F426" s="112"/>
      <c r="G426" s="289"/>
      <c r="H426" s="53"/>
      <c r="I426" s="53"/>
      <c r="J426" s="17"/>
    </row>
    <row r="427" spans="1:10" x14ac:dyDescent="0.2">
      <c r="A427" s="16"/>
      <c r="B427" s="108"/>
      <c r="C427" s="108"/>
      <c r="D427" s="112"/>
      <c r="E427" s="22"/>
      <c r="F427" s="112"/>
      <c r="G427" s="289"/>
      <c r="H427" s="53"/>
      <c r="I427" s="53"/>
      <c r="J427" s="17"/>
    </row>
    <row r="428" spans="1:10" ht="25.5" x14ac:dyDescent="0.2">
      <c r="A428" s="16"/>
      <c r="B428" s="153" t="s">
        <v>132</v>
      </c>
      <c r="C428" s="17"/>
      <c r="D428" s="112" t="s">
        <v>40</v>
      </c>
      <c r="E428" s="22">
        <v>1</v>
      </c>
      <c r="F428" s="112"/>
      <c r="G428" s="291">
        <v>0</v>
      </c>
      <c r="H428" s="68"/>
      <c r="I428" s="67">
        <f>E428*G428</f>
        <v>0</v>
      </c>
      <c r="J428" s="17"/>
    </row>
    <row r="429" spans="1:10" x14ac:dyDescent="0.2">
      <c r="A429" s="16"/>
      <c r="B429" s="153"/>
      <c r="C429" s="155" t="s">
        <v>3</v>
      </c>
      <c r="D429" s="112"/>
      <c r="E429" s="22"/>
      <c r="F429" s="112"/>
      <c r="G429" s="289"/>
      <c r="H429" s="53"/>
      <c r="I429" s="53"/>
      <c r="J429" s="17"/>
    </row>
    <row r="430" spans="1:10" ht="25.5" x14ac:dyDescent="0.2">
      <c r="A430" s="16"/>
      <c r="B430" s="153" t="s">
        <v>145</v>
      </c>
      <c r="C430" s="17"/>
      <c r="D430" s="112" t="s">
        <v>40</v>
      </c>
      <c r="E430" s="22">
        <v>1</v>
      </c>
      <c r="F430" s="112"/>
      <c r="G430" s="291">
        <v>0</v>
      </c>
      <c r="H430" s="68"/>
      <c r="I430" s="67">
        <f>E430*G430</f>
        <v>0</v>
      </c>
      <c r="J430" s="17"/>
    </row>
    <row r="431" spans="1:10" x14ac:dyDescent="0.2">
      <c r="A431" s="16"/>
      <c r="B431" s="153"/>
      <c r="C431" s="156" t="s">
        <v>3</v>
      </c>
      <c r="D431" s="112"/>
      <c r="E431" s="22"/>
      <c r="F431" s="112"/>
      <c r="G431" s="289"/>
      <c r="H431" s="53"/>
      <c r="I431" s="53"/>
      <c r="J431" s="17"/>
    </row>
    <row r="432" spans="1:10" x14ac:dyDescent="0.2">
      <c r="A432" s="16"/>
      <c r="B432" s="153" t="s">
        <v>146</v>
      </c>
      <c r="C432" s="17"/>
      <c r="D432" s="112" t="s">
        <v>40</v>
      </c>
      <c r="E432" s="22">
        <v>1</v>
      </c>
      <c r="F432" s="112"/>
      <c r="G432" s="291">
        <v>0</v>
      </c>
      <c r="H432" s="68"/>
      <c r="I432" s="67">
        <f>E432*G432</f>
        <v>0</v>
      </c>
      <c r="J432" s="17"/>
    </row>
    <row r="433" spans="1:10" x14ac:dyDescent="0.2">
      <c r="A433" s="16"/>
      <c r="B433" s="153"/>
      <c r="C433" s="108"/>
      <c r="D433" s="112"/>
      <c r="E433" s="22"/>
      <c r="F433" s="112"/>
      <c r="G433" s="289"/>
      <c r="H433" s="53"/>
      <c r="I433" s="53"/>
      <c r="J433" s="17"/>
    </row>
    <row r="434" spans="1:10" x14ac:dyDescent="0.2">
      <c r="A434" s="16"/>
      <c r="B434" s="153" t="s">
        <v>133</v>
      </c>
      <c r="C434" s="17"/>
      <c r="D434" s="112" t="s">
        <v>40</v>
      </c>
      <c r="E434" s="22">
        <v>3</v>
      </c>
      <c r="F434" s="112"/>
      <c r="G434" s="291">
        <v>0</v>
      </c>
      <c r="H434" s="68"/>
      <c r="I434" s="67">
        <f>E434*G434</f>
        <v>0</v>
      </c>
      <c r="J434" s="17"/>
    </row>
    <row r="435" spans="1:10" x14ac:dyDescent="0.2">
      <c r="A435" s="16"/>
      <c r="B435" s="153"/>
      <c r="C435" s="108"/>
      <c r="D435" s="112"/>
      <c r="E435" s="22"/>
      <c r="F435" s="112"/>
      <c r="G435" s="289"/>
      <c r="H435" s="53"/>
      <c r="I435" s="53"/>
      <c r="J435" s="17"/>
    </row>
    <row r="436" spans="1:10" x14ac:dyDescent="0.2">
      <c r="A436" s="16"/>
      <c r="B436" s="153" t="s">
        <v>138</v>
      </c>
      <c r="C436" s="17"/>
      <c r="D436" s="112" t="s">
        <v>40</v>
      </c>
      <c r="E436" s="22">
        <v>1</v>
      </c>
      <c r="F436" s="112"/>
      <c r="G436" s="291">
        <v>0</v>
      </c>
      <c r="H436" s="68"/>
      <c r="I436" s="67">
        <f>E436*G436</f>
        <v>0</v>
      </c>
      <c r="J436" s="17"/>
    </row>
    <row r="437" spans="1:10" x14ac:dyDescent="0.2">
      <c r="A437" s="16"/>
      <c r="B437" s="153"/>
      <c r="C437" s="108"/>
      <c r="D437" s="112"/>
      <c r="E437" s="22"/>
      <c r="F437" s="112"/>
      <c r="G437" s="289"/>
      <c r="H437" s="53"/>
      <c r="I437" s="53"/>
      <c r="J437" s="17"/>
    </row>
    <row r="438" spans="1:10" x14ac:dyDescent="0.2">
      <c r="A438" s="16"/>
      <c r="B438" s="153" t="s">
        <v>147</v>
      </c>
      <c r="C438" s="17"/>
      <c r="D438" s="112" t="s">
        <v>40</v>
      </c>
      <c r="E438" s="22">
        <v>1</v>
      </c>
      <c r="F438" s="112"/>
      <c r="G438" s="291">
        <v>0</v>
      </c>
      <c r="H438" s="68"/>
      <c r="I438" s="67">
        <f>E438*G438</f>
        <v>0</v>
      </c>
      <c r="J438" s="17"/>
    </row>
    <row r="439" spans="1:10" x14ac:dyDescent="0.2">
      <c r="A439" s="16"/>
      <c r="B439" s="153"/>
      <c r="C439" s="108"/>
      <c r="D439" s="112"/>
      <c r="E439" s="22"/>
      <c r="F439" s="112"/>
      <c r="G439" s="289"/>
      <c r="H439" s="53"/>
      <c r="I439" s="53"/>
      <c r="J439" s="17"/>
    </row>
    <row r="440" spans="1:10" x14ac:dyDescent="0.2">
      <c r="A440" s="16"/>
      <c r="B440" s="153" t="s">
        <v>148</v>
      </c>
      <c r="C440" s="17"/>
      <c r="D440" s="112" t="s">
        <v>40</v>
      </c>
      <c r="E440" s="22">
        <v>3</v>
      </c>
      <c r="F440" s="112"/>
      <c r="G440" s="291">
        <v>0</v>
      </c>
      <c r="H440" s="68"/>
      <c r="I440" s="67">
        <f>E440*G440</f>
        <v>0</v>
      </c>
      <c r="J440" s="17"/>
    </row>
    <row r="441" spans="1:10" x14ac:dyDescent="0.2">
      <c r="A441" s="16"/>
      <c r="B441" s="153"/>
      <c r="C441" s="108"/>
      <c r="D441" s="112"/>
      <c r="E441" s="22"/>
      <c r="F441" s="112"/>
      <c r="G441" s="289"/>
      <c r="H441" s="53"/>
      <c r="I441" s="53"/>
      <c r="J441" s="17"/>
    </row>
    <row r="442" spans="1:10" x14ac:dyDescent="0.2">
      <c r="A442" s="76"/>
      <c r="B442" s="153" t="s">
        <v>134</v>
      </c>
      <c r="C442" s="108"/>
      <c r="D442" s="112" t="s">
        <v>40</v>
      </c>
      <c r="E442" s="22">
        <v>1</v>
      </c>
      <c r="F442" s="112"/>
      <c r="G442" s="291">
        <v>0</v>
      </c>
      <c r="H442" s="68"/>
      <c r="I442" s="67">
        <f>E442*G442</f>
        <v>0</v>
      </c>
      <c r="J442" s="17"/>
    </row>
    <row r="443" spans="1:10" x14ac:dyDescent="0.2">
      <c r="A443" s="76"/>
      <c r="B443" s="153"/>
      <c r="C443" s="108"/>
      <c r="D443" s="112"/>
      <c r="E443" s="22"/>
      <c r="F443" s="112"/>
      <c r="G443" s="293"/>
      <c r="H443" s="68"/>
      <c r="I443" s="69"/>
      <c r="J443" s="17"/>
    </row>
    <row r="444" spans="1:10" x14ac:dyDescent="0.2">
      <c r="A444" s="76"/>
      <c r="B444" s="153"/>
      <c r="C444" s="108"/>
      <c r="D444" s="112"/>
      <c r="E444" s="22"/>
      <c r="F444" s="112"/>
      <c r="G444" s="293"/>
      <c r="H444" s="68"/>
      <c r="I444" s="69"/>
      <c r="J444" s="17"/>
    </row>
    <row r="445" spans="1:10" ht="25.5" x14ac:dyDescent="0.2">
      <c r="A445" s="149">
        <f>A426+1</f>
        <v>9</v>
      </c>
      <c r="B445" s="153" t="s">
        <v>149</v>
      </c>
      <c r="C445" s="17"/>
      <c r="D445" s="112" t="s">
        <v>40</v>
      </c>
      <c r="E445" s="22">
        <v>1</v>
      </c>
      <c r="F445" s="112"/>
      <c r="G445" s="291">
        <v>0</v>
      </c>
      <c r="H445" s="68"/>
      <c r="I445" s="67">
        <f>E445*G445</f>
        <v>0</v>
      </c>
      <c r="J445" s="17"/>
    </row>
    <row r="446" spans="1:10" x14ac:dyDescent="0.2">
      <c r="A446" s="76"/>
      <c r="B446" s="17"/>
      <c r="C446" s="156" t="s">
        <v>3</v>
      </c>
      <c r="D446" s="112" t="s">
        <v>3</v>
      </c>
      <c r="E446" s="22"/>
      <c r="F446" s="112"/>
      <c r="G446" s="293"/>
      <c r="H446" s="68"/>
      <c r="I446" s="69"/>
      <c r="J446" s="17"/>
    </row>
    <row r="447" spans="1:10" x14ac:dyDescent="0.2">
      <c r="A447" s="76"/>
      <c r="B447" s="153"/>
      <c r="C447" s="108"/>
      <c r="D447" s="112"/>
      <c r="E447" s="22"/>
      <c r="F447" s="112"/>
      <c r="G447" s="293"/>
      <c r="H447" s="68"/>
      <c r="I447" s="69"/>
      <c r="J447" s="17"/>
    </row>
    <row r="448" spans="1:10" ht="25.5" x14ac:dyDescent="0.2">
      <c r="A448" s="149">
        <f>A445+1</f>
        <v>10</v>
      </c>
      <c r="B448" s="153" t="s">
        <v>150</v>
      </c>
      <c r="C448" s="17"/>
      <c r="D448" s="112" t="s">
        <v>40</v>
      </c>
      <c r="E448" s="22">
        <v>1</v>
      </c>
      <c r="F448" s="112"/>
      <c r="G448" s="291">
        <v>0</v>
      </c>
      <c r="H448" s="68"/>
      <c r="I448" s="67">
        <f>E448*G448</f>
        <v>0</v>
      </c>
      <c r="J448" s="17"/>
    </row>
    <row r="449" spans="1:10" x14ac:dyDescent="0.2">
      <c r="A449" s="76"/>
      <c r="B449" s="153"/>
      <c r="C449" s="108"/>
      <c r="D449" s="112"/>
      <c r="E449" s="22"/>
      <c r="F449" s="112"/>
      <c r="G449" s="293"/>
      <c r="H449" s="68"/>
      <c r="I449" s="69"/>
      <c r="J449" s="17"/>
    </row>
    <row r="450" spans="1:10" x14ac:dyDescent="0.2">
      <c r="A450" s="76"/>
      <c r="B450" s="153"/>
      <c r="C450" s="108"/>
      <c r="D450" s="112"/>
      <c r="E450" s="22"/>
      <c r="F450" s="112"/>
      <c r="G450" s="293"/>
      <c r="H450" s="68"/>
      <c r="I450" s="69"/>
      <c r="J450" s="17"/>
    </row>
    <row r="451" spans="1:10" ht="25.5" x14ac:dyDescent="0.2">
      <c r="A451" s="149">
        <f>A448+1</f>
        <v>11</v>
      </c>
      <c r="B451" s="153" t="s">
        <v>151</v>
      </c>
      <c r="C451" s="17"/>
      <c r="D451" s="112" t="s">
        <v>86</v>
      </c>
      <c r="E451" s="22">
        <v>1</v>
      </c>
      <c r="F451" s="112"/>
      <c r="G451" s="291">
        <v>0</v>
      </c>
      <c r="H451" s="68"/>
      <c r="I451" s="67">
        <f>E451*G451</f>
        <v>0</v>
      </c>
      <c r="J451" s="17"/>
    </row>
    <row r="452" spans="1:10" x14ac:dyDescent="0.2">
      <c r="A452" s="76"/>
      <c r="B452" s="153"/>
      <c r="C452" s="108"/>
      <c r="D452" s="112"/>
      <c r="E452" s="22"/>
      <c r="F452" s="112"/>
      <c r="G452" s="293"/>
      <c r="H452" s="68"/>
      <c r="I452" s="69"/>
      <c r="J452" s="17"/>
    </row>
    <row r="453" spans="1:10" x14ac:dyDescent="0.2">
      <c r="A453" s="76"/>
      <c r="B453" s="153"/>
      <c r="C453" s="108"/>
      <c r="D453" s="112"/>
      <c r="E453" s="22"/>
      <c r="F453" s="112"/>
      <c r="G453" s="293"/>
      <c r="H453" s="68"/>
      <c r="I453" s="69"/>
      <c r="J453" s="17"/>
    </row>
    <row r="454" spans="1:10" ht="38.25" x14ac:dyDescent="0.2">
      <c r="A454" s="149">
        <f>A451+1</f>
        <v>12</v>
      </c>
      <c r="B454" s="153" t="s">
        <v>152</v>
      </c>
      <c r="C454" s="17"/>
      <c r="D454" s="112" t="s">
        <v>40</v>
      </c>
      <c r="E454" s="22">
        <v>1</v>
      </c>
      <c r="F454" s="112"/>
      <c r="G454" s="291"/>
      <c r="H454" s="68"/>
      <c r="I454" s="67">
        <f>E454*G454</f>
        <v>0</v>
      </c>
      <c r="J454" s="17"/>
    </row>
    <row r="455" spans="1:10" x14ac:dyDescent="0.2">
      <c r="A455" s="76"/>
      <c r="B455" s="17"/>
      <c r="C455" s="156" t="s">
        <v>3</v>
      </c>
      <c r="D455" s="112"/>
      <c r="E455" s="22"/>
      <c r="F455" s="112"/>
      <c r="G455" s="293"/>
      <c r="H455" s="68"/>
      <c r="I455" s="69"/>
      <c r="J455" s="17"/>
    </row>
    <row r="456" spans="1:10" x14ac:dyDescent="0.2">
      <c r="A456" s="76"/>
      <c r="B456" s="153"/>
      <c r="C456" s="108"/>
      <c r="D456" s="112"/>
      <c r="E456" s="22"/>
      <c r="F456" s="112"/>
      <c r="G456" s="293"/>
      <c r="H456" s="68"/>
      <c r="I456" s="69"/>
      <c r="J456" s="17"/>
    </row>
    <row r="457" spans="1:10" ht="25.5" x14ac:dyDescent="0.2">
      <c r="A457" s="149">
        <f>A454+1</f>
        <v>13</v>
      </c>
      <c r="B457" s="153" t="s">
        <v>135</v>
      </c>
      <c r="C457" s="17"/>
      <c r="D457" s="112" t="s">
        <v>136</v>
      </c>
      <c r="E457" s="147">
        <v>0.03</v>
      </c>
      <c r="F457" s="112"/>
      <c r="G457" s="291"/>
      <c r="H457" s="68"/>
      <c r="I457" s="67">
        <f>E457*G457</f>
        <v>0</v>
      </c>
      <c r="J457" s="17"/>
    </row>
    <row r="458" spans="1:10" x14ac:dyDescent="0.2">
      <c r="A458" s="76"/>
      <c r="B458" s="153"/>
      <c r="C458" s="108"/>
      <c r="D458" s="112"/>
      <c r="E458" s="22"/>
      <c r="F458" s="112"/>
      <c r="G458" s="293"/>
      <c r="H458" s="68"/>
      <c r="I458" s="69"/>
      <c r="J458" s="17"/>
    </row>
    <row r="459" spans="1:10" x14ac:dyDescent="0.2">
      <c r="A459" s="76"/>
      <c r="B459" s="153"/>
      <c r="C459" s="108"/>
      <c r="D459" s="112"/>
      <c r="E459" s="22"/>
      <c r="F459" s="112"/>
      <c r="G459" s="293"/>
      <c r="H459" s="68"/>
      <c r="I459" s="69"/>
      <c r="J459" s="17"/>
    </row>
    <row r="460" spans="1:10" ht="27.75" customHeight="1" x14ac:dyDescent="0.2">
      <c r="A460" s="149">
        <f>A457+1</f>
        <v>14</v>
      </c>
      <c r="B460" s="153" t="s">
        <v>137</v>
      </c>
      <c r="C460" s="17"/>
      <c r="D460" s="112" t="s">
        <v>4</v>
      </c>
      <c r="E460" s="22">
        <v>1</v>
      </c>
      <c r="F460" s="112"/>
      <c r="G460" s="291">
        <v>0</v>
      </c>
      <c r="H460" s="68"/>
      <c r="I460" s="67">
        <f>E460*G460</f>
        <v>0</v>
      </c>
      <c r="J460" s="17"/>
    </row>
    <row r="461" spans="1:10" ht="14.25" customHeight="1" x14ac:dyDescent="0.2">
      <c r="A461" s="149"/>
      <c r="B461" s="153"/>
      <c r="C461" s="17"/>
      <c r="D461" s="112"/>
      <c r="E461" s="22"/>
      <c r="F461" s="112"/>
      <c r="G461" s="293"/>
      <c r="H461" s="68"/>
      <c r="I461" s="69"/>
      <c r="J461" s="17"/>
    </row>
    <row r="462" spans="1:10" ht="12.75" customHeight="1" x14ac:dyDescent="0.2">
      <c r="A462" s="149"/>
      <c r="B462" s="153"/>
      <c r="C462" s="17"/>
      <c r="D462" s="112"/>
      <c r="E462" s="22"/>
      <c r="F462" s="112"/>
      <c r="G462" s="293"/>
      <c r="H462" s="68"/>
      <c r="I462" s="69"/>
      <c r="J462" s="17"/>
    </row>
    <row r="463" spans="1:10" ht="54.75" customHeight="1" x14ac:dyDescent="0.2">
      <c r="A463" s="149">
        <f>A460+1</f>
        <v>15</v>
      </c>
      <c r="B463" s="153" t="s">
        <v>184</v>
      </c>
      <c r="C463" s="17"/>
      <c r="D463" s="225" t="s">
        <v>86</v>
      </c>
      <c r="E463" s="22">
        <v>1</v>
      </c>
      <c r="F463" s="112"/>
      <c r="G463" s="291">
        <v>0</v>
      </c>
      <c r="H463" s="68"/>
      <c r="I463" s="67">
        <f>E463*G463</f>
        <v>0</v>
      </c>
      <c r="J463" s="17"/>
    </row>
    <row r="464" spans="1:10" x14ac:dyDescent="0.2">
      <c r="A464" s="76"/>
      <c r="B464" s="153"/>
      <c r="C464" s="108"/>
      <c r="D464" s="112"/>
      <c r="E464" s="22"/>
      <c r="F464" s="112"/>
      <c r="G464" s="289"/>
      <c r="H464" s="53"/>
      <c r="I464" s="53"/>
      <c r="J464" s="17"/>
    </row>
    <row r="465" spans="1:10" x14ac:dyDescent="0.2">
      <c r="A465" s="28"/>
      <c r="B465" s="29" t="s">
        <v>3</v>
      </c>
      <c r="C465" s="29"/>
      <c r="D465" s="121"/>
      <c r="E465" s="58"/>
      <c r="F465" s="58"/>
      <c r="G465" s="294"/>
      <c r="H465" s="70"/>
      <c r="I465" s="70"/>
      <c r="J465" s="17"/>
    </row>
    <row r="466" spans="1:10" x14ac:dyDescent="0.2">
      <c r="A466" s="16"/>
      <c r="B466" s="17" t="s">
        <v>0</v>
      </c>
      <c r="C466" s="17"/>
      <c r="D466" s="112"/>
      <c r="E466" s="22"/>
      <c r="F466" s="22"/>
      <c r="G466" s="260"/>
      <c r="H466" s="53"/>
      <c r="I466" s="53"/>
      <c r="J466" s="17"/>
    </row>
    <row r="467" spans="1:10" ht="13.5" thickBot="1" x14ac:dyDescent="0.25">
      <c r="A467" s="12"/>
      <c r="B467" s="31" t="str">
        <f>"SKUPAJ " &amp;B372</f>
        <v>SKUPAJ A. NOTRANJA PLINSKA INSTALACIJA</v>
      </c>
      <c r="C467" s="31"/>
      <c r="D467" s="122"/>
      <c r="E467" s="59"/>
      <c r="F467" s="59"/>
      <c r="G467" s="295"/>
      <c r="H467" s="71"/>
      <c r="I467" s="71">
        <f>SUM(I372:I465)</f>
        <v>0</v>
      </c>
      <c r="J467" s="17"/>
    </row>
    <row r="468" spans="1:10" ht="13.5" thickTop="1" x14ac:dyDescent="0.2">
      <c r="A468" s="55"/>
      <c r="B468" s="56"/>
      <c r="C468" s="56"/>
      <c r="D468" s="125"/>
      <c r="E468" s="61"/>
      <c r="F468" s="61"/>
      <c r="G468" s="281"/>
      <c r="H468" s="72"/>
      <c r="I468" s="72"/>
      <c r="J468" s="17"/>
    </row>
    <row r="469" spans="1:10" x14ac:dyDescent="0.2">
      <c r="A469" s="55"/>
      <c r="B469" s="56"/>
      <c r="C469" s="56"/>
      <c r="D469" s="125"/>
      <c r="E469" s="61"/>
      <c r="F469" s="61"/>
      <c r="G469" s="281"/>
      <c r="H469" s="72"/>
      <c r="I469" s="72"/>
      <c r="J469" s="17"/>
    </row>
    <row r="470" spans="1:10" x14ac:dyDescent="0.2">
      <c r="A470" s="21" t="s">
        <v>14</v>
      </c>
      <c r="B470" s="21" t="s">
        <v>158</v>
      </c>
      <c r="C470" s="21"/>
      <c r="E470" s="22"/>
      <c r="F470" s="22"/>
      <c r="G470" s="281"/>
      <c r="H470" s="72"/>
      <c r="I470" s="72"/>
      <c r="J470" s="17"/>
    </row>
    <row r="471" spans="1:10" x14ac:dyDescent="0.2">
      <c r="A471" s="16"/>
      <c r="B471" s="17" t="s">
        <v>3</v>
      </c>
      <c r="C471" s="17"/>
      <c r="E471" s="22"/>
      <c r="F471" s="22"/>
      <c r="G471" s="281"/>
      <c r="H471" s="72"/>
      <c r="I471" s="72"/>
      <c r="J471" s="17"/>
    </row>
    <row r="472" spans="1:10" ht="76.5" x14ac:dyDescent="0.2">
      <c r="A472" s="109">
        <v>1</v>
      </c>
      <c r="B472" s="153" t="s">
        <v>159</v>
      </c>
      <c r="C472" s="153"/>
      <c r="D472" s="198" t="s">
        <v>40</v>
      </c>
      <c r="E472" s="199">
        <v>1</v>
      </c>
      <c r="F472" s="22"/>
      <c r="G472" s="291">
        <v>0</v>
      </c>
      <c r="H472" s="68"/>
      <c r="I472" s="67">
        <f>E472*G472</f>
        <v>0</v>
      </c>
      <c r="J472" s="17"/>
    </row>
    <row r="473" spans="1:10" x14ac:dyDescent="0.2">
      <c r="A473" s="109"/>
      <c r="B473" s="153"/>
      <c r="C473" s="153"/>
      <c r="D473" s="198"/>
      <c r="E473" s="199"/>
      <c r="F473" s="198"/>
      <c r="G473" s="281"/>
      <c r="H473" s="72"/>
      <c r="I473" s="72"/>
      <c r="J473" s="17"/>
    </row>
    <row r="474" spans="1:10" ht="51" x14ac:dyDescent="0.2">
      <c r="A474" s="109">
        <f>A472+1</f>
        <v>2</v>
      </c>
      <c r="B474" s="153" t="s">
        <v>160</v>
      </c>
      <c r="C474" s="153"/>
      <c r="D474" s="198"/>
      <c r="E474" s="199"/>
      <c r="F474" s="198"/>
      <c r="G474" s="281"/>
      <c r="H474" s="72"/>
      <c r="I474" s="72"/>
      <c r="J474" s="17"/>
    </row>
    <row r="475" spans="1:10" x14ac:dyDescent="0.2">
      <c r="A475" s="109"/>
      <c r="B475" s="153"/>
      <c r="C475" s="153"/>
      <c r="D475" s="198"/>
      <c r="E475" s="199"/>
      <c r="F475" s="198"/>
      <c r="G475" s="281"/>
      <c r="H475" s="72"/>
      <c r="I475" s="72"/>
      <c r="J475" s="17"/>
    </row>
    <row r="476" spans="1:10" x14ac:dyDescent="0.2">
      <c r="A476" s="109"/>
      <c r="B476" s="200" t="s">
        <v>161</v>
      </c>
      <c r="C476" s="153"/>
      <c r="D476" s="198" t="s">
        <v>42</v>
      </c>
      <c r="E476" s="199">
        <v>3</v>
      </c>
      <c r="F476" s="22"/>
      <c r="G476" s="291">
        <v>0</v>
      </c>
      <c r="H476" s="68"/>
      <c r="I476" s="67">
        <f>E476*G476</f>
        <v>0</v>
      </c>
      <c r="J476" s="17"/>
    </row>
    <row r="477" spans="1:10" x14ac:dyDescent="0.2">
      <c r="A477" s="109"/>
      <c r="B477" s="153"/>
      <c r="C477" s="153"/>
      <c r="D477" s="198"/>
      <c r="E477" s="199"/>
      <c r="F477" s="198"/>
      <c r="G477" s="281"/>
      <c r="H477" s="72"/>
      <c r="I477" s="72"/>
      <c r="J477" s="17"/>
    </row>
    <row r="478" spans="1:10" x14ac:dyDescent="0.2">
      <c r="A478" s="109"/>
      <c r="B478" s="200" t="s">
        <v>162</v>
      </c>
      <c r="C478" s="153"/>
      <c r="D478" s="198" t="s">
        <v>42</v>
      </c>
      <c r="E478" s="199">
        <v>3</v>
      </c>
      <c r="F478" s="22"/>
      <c r="G478" s="291">
        <v>0</v>
      </c>
      <c r="H478" s="68"/>
      <c r="I478" s="67">
        <f>E478*G478</f>
        <v>0</v>
      </c>
      <c r="J478" s="17"/>
    </row>
    <row r="479" spans="1:10" x14ac:dyDescent="0.2">
      <c r="A479" s="109"/>
      <c r="B479" s="153"/>
      <c r="C479" s="153"/>
      <c r="D479" s="198"/>
      <c r="E479" s="199"/>
      <c r="F479" s="198"/>
      <c r="G479" s="281"/>
      <c r="H479" s="72"/>
      <c r="I479" s="72"/>
      <c r="J479" s="17"/>
    </row>
    <row r="480" spans="1:10" x14ac:dyDescent="0.2">
      <c r="A480" s="109"/>
      <c r="B480" s="153"/>
      <c r="C480" s="153"/>
      <c r="D480" s="198"/>
      <c r="E480" s="199"/>
      <c r="F480" s="198"/>
      <c r="G480" s="281"/>
      <c r="H480" s="72"/>
      <c r="I480" s="72"/>
      <c r="J480" s="17"/>
    </row>
    <row r="481" spans="1:10" ht="25.5" x14ac:dyDescent="0.2">
      <c r="A481" s="109">
        <f>A474+1</f>
        <v>3</v>
      </c>
      <c r="B481" s="153" t="s">
        <v>163</v>
      </c>
      <c r="C481" s="153"/>
      <c r="D481" s="198" t="s">
        <v>164</v>
      </c>
      <c r="E481" s="199">
        <v>6</v>
      </c>
      <c r="F481" s="22"/>
      <c r="G481" s="291">
        <v>0</v>
      </c>
      <c r="H481" s="68"/>
      <c r="I481" s="67">
        <f>E481*G481</f>
        <v>0</v>
      </c>
      <c r="J481" s="17"/>
    </row>
    <row r="482" spans="1:10" x14ac:dyDescent="0.2">
      <c r="A482" s="109"/>
      <c r="B482" s="153"/>
      <c r="C482" s="153"/>
      <c r="D482" s="198"/>
      <c r="E482" s="199"/>
      <c r="F482" s="198"/>
      <c r="G482" s="281"/>
      <c r="H482" s="72"/>
      <c r="I482" s="72"/>
      <c r="J482" s="17"/>
    </row>
    <row r="483" spans="1:10" x14ac:dyDescent="0.2">
      <c r="A483" s="109"/>
      <c r="B483" s="153"/>
      <c r="C483" s="153"/>
      <c r="D483" s="198"/>
      <c r="E483" s="199"/>
      <c r="F483" s="198"/>
      <c r="G483" s="281"/>
      <c r="H483" s="72"/>
      <c r="I483" s="72"/>
      <c r="J483" s="17"/>
    </row>
    <row r="484" spans="1:10" ht="38.25" x14ac:dyDescent="0.2">
      <c r="A484" s="109">
        <f>A481+1</f>
        <v>4</v>
      </c>
      <c r="B484" s="153" t="s">
        <v>165</v>
      </c>
      <c r="C484" s="153"/>
      <c r="D484" s="198"/>
      <c r="E484" s="199"/>
      <c r="F484" s="198"/>
      <c r="G484" s="281"/>
      <c r="H484" s="72"/>
      <c r="I484" s="72"/>
      <c r="J484" s="17"/>
    </row>
    <row r="485" spans="1:10" x14ac:dyDescent="0.2">
      <c r="A485" s="109"/>
      <c r="B485" s="153" t="s">
        <v>166</v>
      </c>
      <c r="C485" s="153"/>
      <c r="D485" s="198"/>
      <c r="E485" s="199"/>
      <c r="F485" s="198"/>
      <c r="G485" s="281"/>
      <c r="H485" s="72"/>
      <c r="I485" s="72"/>
      <c r="J485" s="17"/>
    </row>
    <row r="486" spans="1:10" x14ac:dyDescent="0.2">
      <c r="A486" s="109"/>
      <c r="B486" s="153"/>
      <c r="C486" s="153"/>
      <c r="D486" s="198"/>
      <c r="E486" s="199"/>
      <c r="F486" s="198"/>
      <c r="G486" s="281"/>
      <c r="H486" s="72"/>
      <c r="I486" s="72"/>
      <c r="J486" s="17"/>
    </row>
    <row r="487" spans="1:10" x14ac:dyDescent="0.2">
      <c r="A487" s="109"/>
      <c r="B487" s="200" t="s">
        <v>161</v>
      </c>
      <c r="C487" s="153"/>
      <c r="D487" s="198" t="s">
        <v>40</v>
      </c>
      <c r="E487" s="199">
        <v>1</v>
      </c>
      <c r="F487" s="22"/>
      <c r="G487" s="291"/>
      <c r="H487" s="68"/>
      <c r="I487" s="67">
        <f>E487*G487</f>
        <v>0</v>
      </c>
      <c r="J487" s="17"/>
    </row>
    <row r="488" spans="1:10" x14ac:dyDescent="0.2">
      <c r="A488" s="109"/>
      <c r="B488" s="153"/>
      <c r="C488" s="153"/>
      <c r="D488" s="198"/>
      <c r="E488" s="199"/>
      <c r="F488" s="198"/>
      <c r="G488" s="281"/>
      <c r="H488" s="72"/>
      <c r="I488" s="72"/>
      <c r="J488" s="17"/>
    </row>
    <row r="489" spans="1:10" x14ac:dyDescent="0.2">
      <c r="A489" s="109"/>
      <c r="B489" s="200" t="s">
        <v>162</v>
      </c>
      <c r="C489" s="153"/>
      <c r="D489" s="198" t="s">
        <v>40</v>
      </c>
      <c r="E489" s="199">
        <v>1</v>
      </c>
      <c r="F489" s="22"/>
      <c r="G489" s="291"/>
      <c r="H489" s="68"/>
      <c r="I489" s="67">
        <f>E489*G489</f>
        <v>0</v>
      </c>
      <c r="J489" s="17"/>
    </row>
    <row r="490" spans="1:10" x14ac:dyDescent="0.2">
      <c r="A490" s="109"/>
      <c r="B490" s="153"/>
      <c r="C490" s="153"/>
      <c r="D490" s="198"/>
      <c r="E490" s="199"/>
      <c r="F490" s="198"/>
      <c r="G490" s="281"/>
      <c r="H490" s="72"/>
      <c r="I490" s="72"/>
      <c r="J490" s="17"/>
    </row>
    <row r="491" spans="1:10" x14ac:dyDescent="0.2">
      <c r="A491" s="109"/>
      <c r="B491" s="153"/>
      <c r="C491" s="153"/>
      <c r="D491" s="198"/>
      <c r="E491" s="199"/>
      <c r="F491" s="198"/>
      <c r="G491" s="281"/>
      <c r="H491" s="72"/>
      <c r="I491" s="72"/>
      <c r="J491" s="17"/>
    </row>
    <row r="492" spans="1:10" ht="38.25" x14ac:dyDescent="0.2">
      <c r="A492" s="109">
        <f>A484+1</f>
        <v>5</v>
      </c>
      <c r="B492" s="153" t="s">
        <v>167</v>
      </c>
      <c r="C492" s="153"/>
      <c r="D492" s="198" t="s">
        <v>4</v>
      </c>
      <c r="E492" s="147">
        <v>0.03</v>
      </c>
      <c r="F492" s="22"/>
      <c r="G492" s="291"/>
      <c r="H492" s="68"/>
      <c r="I492" s="67">
        <f>E492*G492</f>
        <v>0</v>
      </c>
      <c r="J492" s="17"/>
    </row>
    <row r="493" spans="1:10" x14ac:dyDescent="0.2">
      <c r="A493" s="109"/>
      <c r="B493" s="153"/>
      <c r="C493" s="153"/>
      <c r="D493" s="198"/>
      <c r="E493" s="199"/>
      <c r="F493" s="198"/>
      <c r="G493" s="281"/>
      <c r="H493" s="72"/>
      <c r="I493" s="72"/>
      <c r="J493" s="17"/>
    </row>
    <row r="494" spans="1:10" x14ac:dyDescent="0.2">
      <c r="A494" s="28"/>
      <c r="B494" s="201" t="s">
        <v>3</v>
      </c>
      <c r="C494" s="201"/>
      <c r="D494" s="202"/>
      <c r="E494" s="203"/>
      <c r="F494" s="202"/>
      <c r="G494" s="296"/>
      <c r="H494" s="30"/>
      <c r="I494" s="30"/>
      <c r="J494" s="17"/>
    </row>
    <row r="495" spans="1:10" x14ac:dyDescent="0.2">
      <c r="A495" s="16"/>
      <c r="B495" s="17" t="s">
        <v>0</v>
      </c>
      <c r="C495" s="17"/>
      <c r="D495" s="112"/>
      <c r="E495" s="22"/>
      <c r="F495" s="22"/>
      <c r="G495" s="260"/>
      <c r="H495" s="18"/>
      <c r="I495" s="18"/>
      <c r="J495" s="17"/>
    </row>
    <row r="496" spans="1:10" ht="13.5" thickBot="1" x14ac:dyDescent="0.25">
      <c r="A496" s="12"/>
      <c r="B496" s="31" t="str">
        <f>"SKUPAJ " &amp;B470</f>
        <v>SKUPAJ PREZRAČEVANJE</v>
      </c>
      <c r="C496" s="31"/>
      <c r="D496" s="122"/>
      <c r="E496" s="13" t="s">
        <v>3</v>
      </c>
      <c r="F496" s="59"/>
      <c r="G496" s="295"/>
      <c r="H496" s="13"/>
      <c r="I496" s="13">
        <f>SUM(I471:I494)</f>
        <v>0</v>
      </c>
      <c r="J496" s="17"/>
    </row>
    <row r="497" spans="1:10" ht="13.5" thickTop="1" x14ac:dyDescent="0.2">
      <c r="A497" s="55"/>
      <c r="B497" s="56"/>
      <c r="C497" s="56"/>
      <c r="D497" s="125"/>
      <c r="E497" s="61"/>
      <c r="F497" s="61"/>
      <c r="G497" s="61"/>
      <c r="H497" s="72"/>
      <c r="I497" s="72"/>
      <c r="J497" s="17"/>
    </row>
    <row r="498" spans="1:10" x14ac:dyDescent="0.2">
      <c r="A498" s="55"/>
      <c r="B498" s="56"/>
      <c r="C498" s="56"/>
      <c r="D498" s="125"/>
      <c r="E498" s="61"/>
      <c r="F498" s="61"/>
      <c r="G498" s="61"/>
      <c r="H498" s="72"/>
      <c r="I498" s="72"/>
      <c r="J498" s="17"/>
    </row>
    <row r="499" spans="1:10" ht="15" x14ac:dyDescent="0.2">
      <c r="A499" s="159"/>
      <c r="B499" s="158"/>
      <c r="C499" s="158"/>
      <c r="D499" s="160"/>
      <c r="E499" s="161"/>
      <c r="F499" s="204"/>
      <c r="G499" s="161"/>
      <c r="H499" s="162"/>
      <c r="I499" s="162"/>
      <c r="J499" s="17"/>
    </row>
    <row r="500" spans="1:10" x14ac:dyDescent="0.2">
      <c r="A500" s="17"/>
      <c r="B500" s="17"/>
      <c r="C500" s="17"/>
      <c r="D500" s="112"/>
      <c r="E500" s="17"/>
      <c r="F500" s="17"/>
      <c r="G500" s="17"/>
      <c r="H500" s="17"/>
      <c r="I500" s="17"/>
      <c r="J500" s="17"/>
    </row>
    <row r="501" spans="1:10" ht="18" x14ac:dyDescent="0.25">
      <c r="A501" s="16"/>
      <c r="B501" s="33" t="s">
        <v>1</v>
      </c>
      <c r="C501" s="33"/>
      <c r="D501" s="112"/>
      <c r="E501" s="22"/>
      <c r="F501" s="18"/>
      <c r="G501" s="18"/>
      <c r="H501" s="18"/>
      <c r="I501" s="18"/>
    </row>
    <row r="502" spans="1:10" x14ac:dyDescent="0.2">
      <c r="A502" s="16"/>
      <c r="B502" s="17"/>
      <c r="C502" s="17"/>
      <c r="D502" s="112"/>
      <c r="E502" s="22"/>
      <c r="F502" s="18"/>
      <c r="G502" s="18"/>
      <c r="H502" s="18"/>
      <c r="I502" s="18"/>
    </row>
    <row r="503" spans="1:10" x14ac:dyDescent="0.2">
      <c r="A503" s="16"/>
      <c r="B503" s="17"/>
      <c r="C503" s="17"/>
      <c r="D503" s="112"/>
      <c r="E503" s="22"/>
      <c r="F503" s="18"/>
      <c r="G503" s="18"/>
      <c r="H503" s="18"/>
      <c r="I503" s="18"/>
    </row>
    <row r="504" spans="1:10" x14ac:dyDescent="0.2">
      <c r="A504" s="16" t="str">
        <f>A19</f>
        <v>A.</v>
      </c>
      <c r="B504" s="20" t="str">
        <f>B19</f>
        <v>GRADBENA DELA</v>
      </c>
      <c r="C504" s="17"/>
      <c r="D504" s="112"/>
      <c r="E504" s="22"/>
      <c r="F504" s="18"/>
      <c r="G504" s="18"/>
      <c r="H504" s="18"/>
      <c r="I504" s="18"/>
    </row>
    <row r="505" spans="1:10" x14ac:dyDescent="0.2">
      <c r="A505" s="16"/>
      <c r="B505" s="17" t="s">
        <v>2</v>
      </c>
      <c r="C505" s="17"/>
      <c r="D505" s="112"/>
      <c r="E505" s="22"/>
      <c r="F505" s="18"/>
      <c r="G505" s="18"/>
      <c r="H505" s="18"/>
      <c r="I505" s="18"/>
    </row>
    <row r="506" spans="1:10" x14ac:dyDescent="0.2">
      <c r="A506" s="16" t="str">
        <f>A21</f>
        <v>I.</v>
      </c>
      <c r="B506" s="17" t="str">
        <f>B21</f>
        <v>RUŠITVENA DELA</v>
      </c>
      <c r="C506" s="17"/>
      <c r="D506" s="112"/>
      <c r="E506" s="22"/>
      <c r="F506" s="18"/>
      <c r="G506" s="18"/>
      <c r="H506" s="18"/>
      <c r="I506" s="30">
        <f>I62</f>
        <v>0</v>
      </c>
    </row>
    <row r="507" spans="1:10" x14ac:dyDescent="0.2">
      <c r="A507" s="16"/>
      <c r="B507" s="17"/>
      <c r="C507" s="17"/>
      <c r="D507" s="112"/>
      <c r="E507" s="22"/>
      <c r="F507" s="18"/>
      <c r="G507" s="18"/>
      <c r="H507" s="18"/>
      <c r="I507" s="18"/>
    </row>
    <row r="508" spans="1:10" x14ac:dyDescent="0.2">
      <c r="A508" s="16" t="str">
        <f>A65</f>
        <v>II.</v>
      </c>
      <c r="B508" s="17" t="str">
        <f>B65</f>
        <v>ZIDARSKA DELA</v>
      </c>
      <c r="C508" s="17"/>
      <c r="D508" s="112"/>
      <c r="E508" s="22"/>
      <c r="F508" s="18"/>
      <c r="G508" s="18"/>
      <c r="H508" s="18"/>
      <c r="I508" s="30">
        <f>I93</f>
        <v>0</v>
      </c>
    </row>
    <row r="509" spans="1:10" x14ac:dyDescent="0.2">
      <c r="A509" s="16"/>
      <c r="B509" s="17"/>
      <c r="C509" s="17"/>
      <c r="D509" s="112"/>
      <c r="E509" s="22"/>
      <c r="F509" s="18"/>
      <c r="G509" s="18"/>
      <c r="H509" s="18"/>
      <c r="I509" s="47"/>
    </row>
    <row r="510" spans="1:10" x14ac:dyDescent="0.2">
      <c r="A510" s="16" t="str">
        <f>A96</f>
        <v>III.</v>
      </c>
      <c r="B510" s="17" t="str">
        <f>B96</f>
        <v>FASADERSKA DELA</v>
      </c>
      <c r="C510" s="17"/>
      <c r="D510" s="112"/>
      <c r="E510" s="22"/>
      <c r="F510" s="18"/>
      <c r="G510" s="18"/>
      <c r="H510" s="18"/>
      <c r="I510" s="30">
        <f>I125</f>
        <v>0</v>
      </c>
    </row>
    <row r="511" spans="1:10" x14ac:dyDescent="0.2">
      <c r="A511" s="16"/>
      <c r="B511" s="17"/>
      <c r="C511" s="17"/>
      <c r="D511" s="112"/>
      <c r="E511" s="22"/>
      <c r="F511" s="18"/>
      <c r="G511" s="18"/>
      <c r="H511" s="18"/>
      <c r="I511" s="18"/>
    </row>
    <row r="512" spans="1:10" x14ac:dyDescent="0.2">
      <c r="A512" s="16" t="str">
        <f>A128</f>
        <v>IV.</v>
      </c>
      <c r="B512" s="17" t="str">
        <f>B128</f>
        <v>KANALIZACIJA</v>
      </c>
      <c r="C512" s="17"/>
      <c r="D512" s="112"/>
      <c r="E512" s="22"/>
      <c r="F512" s="18"/>
      <c r="G512" s="18"/>
      <c r="H512" s="18"/>
      <c r="I512" s="30">
        <f>I136</f>
        <v>0</v>
      </c>
    </row>
    <row r="513" spans="1:9" x14ac:dyDescent="0.2">
      <c r="A513" s="16"/>
      <c r="B513" s="17"/>
      <c r="C513" s="17"/>
      <c r="D513" s="112"/>
      <c r="E513" s="22"/>
      <c r="F513" s="18"/>
      <c r="G513" s="18"/>
      <c r="H513" s="18"/>
      <c r="I513" s="18"/>
    </row>
    <row r="514" spans="1:9" x14ac:dyDescent="0.2">
      <c r="A514" s="16" t="str">
        <f>A139</f>
        <v>V.</v>
      </c>
      <c r="B514" s="17" t="str">
        <f>B139</f>
        <v>ZUNANJA UREDITEV</v>
      </c>
      <c r="C514" s="17"/>
      <c r="D514" s="112"/>
      <c r="E514" s="22"/>
      <c r="F514" s="18"/>
      <c r="G514" s="18"/>
      <c r="H514" s="18"/>
      <c r="I514" s="30">
        <f>I145</f>
        <v>0</v>
      </c>
    </row>
    <row r="515" spans="1:9" x14ac:dyDescent="0.2">
      <c r="A515" s="16"/>
      <c r="B515" s="17"/>
      <c r="C515" s="17"/>
      <c r="D515" s="112"/>
      <c r="E515" s="22"/>
      <c r="F515" s="18"/>
      <c r="G515" s="18"/>
      <c r="H515" s="18"/>
      <c r="I515" s="18"/>
    </row>
    <row r="516" spans="1:9" x14ac:dyDescent="0.2">
      <c r="A516" s="28"/>
      <c r="B516" s="29"/>
      <c r="C516" s="29"/>
      <c r="D516" s="121"/>
      <c r="E516" s="58"/>
      <c r="F516" s="30"/>
      <c r="G516" s="30"/>
      <c r="H516" s="30"/>
      <c r="I516" s="30"/>
    </row>
    <row r="517" spans="1:9" x14ac:dyDescent="0.2">
      <c r="A517" s="16"/>
      <c r="B517" s="17"/>
      <c r="C517" s="17"/>
      <c r="D517" s="112"/>
      <c r="E517" s="22"/>
      <c r="F517" s="18"/>
      <c r="G517" s="18"/>
      <c r="H517" s="18"/>
      <c r="I517" s="18"/>
    </row>
    <row r="518" spans="1:9" ht="13.5" thickBot="1" x14ac:dyDescent="0.25">
      <c r="A518" s="10"/>
      <c r="B518" s="34" t="str">
        <f>"SKUPAJ "&amp;B19</f>
        <v>SKUPAJ GRADBENA DELA</v>
      </c>
      <c r="C518" s="34"/>
      <c r="D518" s="128"/>
      <c r="E518" s="62"/>
      <c r="F518" s="2"/>
      <c r="G518" s="2"/>
      <c r="H518" s="2"/>
      <c r="I518" s="2">
        <f>SUM(I506:I516)</f>
        <v>0</v>
      </c>
    </row>
    <row r="519" spans="1:9" ht="13.5" thickTop="1" x14ac:dyDescent="0.2">
      <c r="A519" s="11"/>
      <c r="B519" s="35"/>
      <c r="C519" s="35"/>
      <c r="D519" s="129"/>
      <c r="E519" s="63"/>
      <c r="F519" s="3"/>
      <c r="G519" s="3"/>
      <c r="H519" s="3"/>
      <c r="I519" s="3"/>
    </row>
    <row r="520" spans="1:9" x14ac:dyDescent="0.2">
      <c r="A520" s="11"/>
      <c r="B520" s="35"/>
      <c r="C520" s="35"/>
      <c r="D520" s="129"/>
      <c r="E520" s="63"/>
      <c r="F520" s="3"/>
      <c r="G520" s="3"/>
      <c r="H520" s="3"/>
      <c r="I520" s="3"/>
    </row>
    <row r="521" spans="1:9" x14ac:dyDescent="0.2">
      <c r="A521" s="11"/>
      <c r="B521" s="35"/>
      <c r="C521" s="35"/>
      <c r="D521" s="129"/>
      <c r="E521" s="63"/>
      <c r="F521" s="3"/>
      <c r="G521" s="3"/>
      <c r="H521" s="3"/>
      <c r="I521" s="3"/>
    </row>
    <row r="522" spans="1:9" x14ac:dyDescent="0.2">
      <c r="A522" s="16" t="str">
        <f>A149</f>
        <v>B.</v>
      </c>
      <c r="B522" s="20" t="str">
        <f>B149</f>
        <v>OBRTNIŠKA DELA</v>
      </c>
      <c r="C522" s="17"/>
      <c r="D522" s="112"/>
      <c r="E522" s="22"/>
      <c r="F522" s="18"/>
      <c r="G522" s="18"/>
      <c r="H522" s="18"/>
      <c r="I522" s="18"/>
    </row>
    <row r="523" spans="1:9" x14ac:dyDescent="0.2">
      <c r="A523" s="16"/>
      <c r="B523" s="17" t="s">
        <v>2</v>
      </c>
      <c r="C523" s="17"/>
      <c r="D523" s="112"/>
      <c r="E523" s="22"/>
      <c r="F523" s="18"/>
      <c r="G523" s="18"/>
      <c r="H523" s="18"/>
      <c r="I523" s="18"/>
    </row>
    <row r="524" spans="1:9" x14ac:dyDescent="0.2">
      <c r="A524" s="17"/>
      <c r="B524" s="17"/>
      <c r="C524" s="17"/>
      <c r="D524" s="112"/>
      <c r="E524" s="22"/>
      <c r="F524" s="18"/>
      <c r="G524" s="18"/>
      <c r="H524" s="18"/>
      <c r="I524" s="18"/>
    </row>
    <row r="525" spans="1:9" x14ac:dyDescent="0.2">
      <c r="A525" s="17" t="str">
        <f>A151</f>
        <v>I.</v>
      </c>
      <c r="B525" s="17" t="str">
        <f>B151</f>
        <v>TESARSKA DELA</v>
      </c>
      <c r="C525" s="17"/>
      <c r="D525" s="112"/>
      <c r="E525" s="22"/>
      <c r="F525" s="18"/>
      <c r="G525" s="18"/>
      <c r="H525" s="18"/>
      <c r="I525" s="30">
        <f>I160</f>
        <v>0</v>
      </c>
    </row>
    <row r="526" spans="1:9" x14ac:dyDescent="0.2">
      <c r="A526" s="16"/>
      <c r="B526" s="17"/>
      <c r="C526" s="17"/>
      <c r="D526" s="112"/>
      <c r="E526" s="22"/>
      <c r="F526" s="18"/>
      <c r="G526" s="18"/>
      <c r="H526" s="18"/>
      <c r="I526" s="18"/>
    </row>
    <row r="527" spans="1:9" x14ac:dyDescent="0.2">
      <c r="A527" s="17" t="str">
        <f>A163</f>
        <v>II.</v>
      </c>
      <c r="B527" s="17" t="str">
        <f>B163</f>
        <v>KROVSKO - KLEPARSKA DELA</v>
      </c>
      <c r="C527" s="17"/>
      <c r="D527" s="112"/>
      <c r="E527" s="22"/>
      <c r="F527" s="18"/>
      <c r="G527" s="18"/>
      <c r="H527" s="18"/>
      <c r="I527" s="30">
        <f>I214</f>
        <v>0</v>
      </c>
    </row>
    <row r="528" spans="1:9" x14ac:dyDescent="0.2">
      <c r="A528" s="16"/>
      <c r="B528" s="17"/>
      <c r="C528" s="17"/>
      <c r="D528" s="112"/>
      <c r="E528" s="22"/>
      <c r="F528" s="18"/>
      <c r="G528" s="18"/>
      <c r="H528" s="18"/>
      <c r="I528" s="18"/>
    </row>
    <row r="529" spans="1:9" x14ac:dyDescent="0.2">
      <c r="A529" s="17" t="str">
        <f>A217</f>
        <v>III.</v>
      </c>
      <c r="B529" s="17" t="str">
        <f>B217</f>
        <v>KERAMIČARSKA DELA</v>
      </c>
      <c r="C529" s="17"/>
      <c r="D529" s="112"/>
      <c r="E529" s="22"/>
      <c r="F529" s="18"/>
      <c r="G529" s="18"/>
      <c r="H529" s="18"/>
      <c r="I529" s="30">
        <f>I226</f>
        <v>0</v>
      </c>
    </row>
    <row r="530" spans="1:9" x14ac:dyDescent="0.2">
      <c r="A530" s="17"/>
      <c r="B530" s="17"/>
      <c r="C530" s="17"/>
      <c r="D530" s="112"/>
      <c r="E530" s="22"/>
      <c r="F530" s="18"/>
      <c r="G530" s="18"/>
      <c r="H530" s="18"/>
      <c r="I530" s="18"/>
    </row>
    <row r="531" spans="1:9" x14ac:dyDescent="0.2">
      <c r="A531" s="17" t="str">
        <f>A229</f>
        <v>IV.</v>
      </c>
      <c r="B531" s="17" t="str">
        <f>B229</f>
        <v>MIZARSKA DELA</v>
      </c>
      <c r="C531" s="17"/>
      <c r="D531" s="112"/>
      <c r="E531" s="22"/>
      <c r="F531" s="18"/>
      <c r="G531" s="18"/>
      <c r="H531" s="18"/>
      <c r="I531" s="30">
        <f>I251</f>
        <v>0</v>
      </c>
    </row>
    <row r="532" spans="1:9" x14ac:dyDescent="0.2">
      <c r="A532" s="16"/>
      <c r="B532" s="17"/>
      <c r="C532" s="17"/>
      <c r="D532" s="112"/>
      <c r="E532" s="22"/>
      <c r="F532" s="18"/>
      <c r="G532" s="18"/>
      <c r="H532" s="18"/>
      <c r="I532" s="18"/>
    </row>
    <row r="533" spans="1:9" x14ac:dyDescent="0.2">
      <c r="A533" s="17" t="str">
        <f>A254</f>
        <v>V.</v>
      </c>
      <c r="B533" s="17" t="str">
        <f>B254</f>
        <v>SLIKOPLESKARSKA DELA</v>
      </c>
      <c r="C533" s="17"/>
      <c r="D533" s="112"/>
      <c r="E533" s="22"/>
      <c r="F533" s="18"/>
      <c r="G533" s="18"/>
      <c r="H533" s="18"/>
      <c r="I533" s="30">
        <f>I266</f>
        <v>0</v>
      </c>
    </row>
    <row r="534" spans="1:9" x14ac:dyDescent="0.2">
      <c r="A534" s="16"/>
      <c r="B534" s="17"/>
      <c r="C534" s="17"/>
      <c r="D534" s="112"/>
      <c r="E534" s="22"/>
      <c r="F534" s="18"/>
      <c r="G534" s="18"/>
      <c r="H534" s="18"/>
      <c r="I534" s="18"/>
    </row>
    <row r="535" spans="1:9" x14ac:dyDescent="0.2">
      <c r="A535" s="17" t="str">
        <f>A269</f>
        <v>VI.</v>
      </c>
      <c r="B535" s="17" t="str">
        <f>B269</f>
        <v>VETROLOV IN KLANČINA</v>
      </c>
      <c r="C535" s="17"/>
      <c r="D535" s="112"/>
      <c r="E535" s="22"/>
      <c r="F535" s="18"/>
      <c r="G535" s="18"/>
      <c r="H535" s="18"/>
      <c r="I535" s="30">
        <f>I314</f>
        <v>0</v>
      </c>
    </row>
    <row r="536" spans="1:9" x14ac:dyDescent="0.2">
      <c r="A536" s="16"/>
      <c r="B536" s="17"/>
      <c r="C536" s="17"/>
      <c r="D536" s="112"/>
      <c r="E536" s="22"/>
      <c r="F536" s="18"/>
      <c r="G536" s="18"/>
      <c r="H536" s="18"/>
      <c r="I536" s="18"/>
    </row>
    <row r="537" spans="1:9" x14ac:dyDescent="0.2">
      <c r="A537" s="28"/>
      <c r="B537" s="29"/>
      <c r="C537" s="29"/>
      <c r="D537" s="121"/>
      <c r="E537" s="58"/>
      <c r="F537" s="30"/>
      <c r="G537" s="30"/>
      <c r="H537" s="30"/>
      <c r="I537" s="30"/>
    </row>
    <row r="538" spans="1:9" x14ac:dyDescent="0.2">
      <c r="A538" s="16"/>
      <c r="B538" s="17"/>
      <c r="C538" s="17"/>
      <c r="D538" s="112"/>
      <c r="E538" s="22"/>
      <c r="F538" s="18"/>
      <c r="G538" s="18"/>
      <c r="H538" s="18"/>
      <c r="I538" s="18"/>
    </row>
    <row r="539" spans="1:9" ht="13.5" thickBot="1" x14ac:dyDescent="0.25">
      <c r="A539" s="10"/>
      <c r="B539" s="34" t="str">
        <f>B149</f>
        <v>OBRTNIŠKA DELA</v>
      </c>
      <c r="C539" s="34"/>
      <c r="D539" s="128"/>
      <c r="E539" s="62"/>
      <c r="F539" s="2"/>
      <c r="G539" s="2"/>
      <c r="H539" s="2"/>
      <c r="I539" s="2">
        <f>SUM(I524:I537)</f>
        <v>0</v>
      </c>
    </row>
    <row r="540" spans="1:9" ht="13.5" thickTop="1" x14ac:dyDescent="0.2">
      <c r="A540" s="11"/>
      <c r="B540" s="35"/>
      <c r="C540" s="35"/>
      <c r="D540" s="129"/>
      <c r="E540" s="63"/>
      <c r="F540" s="3"/>
      <c r="G540" s="3"/>
      <c r="H540" s="3"/>
      <c r="I540" s="3"/>
    </row>
    <row r="541" spans="1:9" x14ac:dyDescent="0.2">
      <c r="A541" s="16"/>
      <c r="B541" s="17" t="s">
        <v>0</v>
      </c>
      <c r="C541" s="17"/>
      <c r="D541" s="112"/>
      <c r="E541" s="22"/>
      <c r="F541" s="18"/>
      <c r="G541" s="18"/>
      <c r="H541" s="18"/>
      <c r="I541" s="18"/>
    </row>
    <row r="542" spans="1:9" x14ac:dyDescent="0.2">
      <c r="A542" s="16"/>
      <c r="B542" s="17"/>
      <c r="C542" s="17"/>
      <c r="D542" s="112"/>
      <c r="E542" s="22"/>
      <c r="F542" s="18"/>
      <c r="G542" s="18"/>
      <c r="H542" s="18"/>
      <c r="I542" s="18"/>
    </row>
    <row r="543" spans="1:9" x14ac:dyDescent="0.2">
      <c r="A543" s="16" t="str">
        <f>A318</f>
        <v>C.</v>
      </c>
      <c r="B543" s="20" t="str">
        <f>B318</f>
        <v>INSTALACIJE</v>
      </c>
      <c r="C543" s="17"/>
      <c r="D543" s="112"/>
      <c r="E543" s="22"/>
      <c r="F543" s="18"/>
      <c r="G543" s="18"/>
      <c r="H543" s="18"/>
      <c r="I543" s="18"/>
    </row>
    <row r="544" spans="1:9" x14ac:dyDescent="0.2">
      <c r="A544" s="16"/>
      <c r="B544" s="17" t="s">
        <v>2</v>
      </c>
      <c r="C544" s="17"/>
      <c r="D544" s="112"/>
      <c r="E544" s="22"/>
      <c r="F544" s="18"/>
      <c r="G544" s="18"/>
      <c r="H544" s="18"/>
      <c r="I544" s="18"/>
    </row>
    <row r="545" spans="1:9" x14ac:dyDescent="0.2">
      <c r="A545" s="16" t="str">
        <f>A320</f>
        <v>I.</v>
      </c>
      <c r="B545" s="17" t="str">
        <f>B320</f>
        <v>ELEKTRIKA</v>
      </c>
      <c r="C545" s="17"/>
      <c r="D545" s="112"/>
      <c r="E545" s="22"/>
      <c r="F545" s="18"/>
      <c r="G545" s="18"/>
      <c r="H545" s="18"/>
      <c r="I545" s="30">
        <f>I337</f>
        <v>0</v>
      </c>
    </row>
    <row r="546" spans="1:9" x14ac:dyDescent="0.2">
      <c r="A546" s="16"/>
      <c r="B546" s="17"/>
      <c r="C546" s="17"/>
      <c r="D546" s="112"/>
      <c r="E546" s="22"/>
      <c r="F546" s="18"/>
      <c r="G546" s="18"/>
      <c r="H546" s="18"/>
      <c r="I546" s="18"/>
    </row>
    <row r="547" spans="1:9" x14ac:dyDescent="0.2">
      <c r="A547" s="16" t="str">
        <f>A345</f>
        <v>II.</v>
      </c>
      <c r="B547" s="17" t="str">
        <f>B345</f>
        <v>RADIATORSKO OGREVANJE</v>
      </c>
      <c r="C547" s="17"/>
      <c r="D547" s="112"/>
      <c r="E547" s="22"/>
      <c r="F547" s="22"/>
      <c r="G547" s="205"/>
      <c r="H547" s="18"/>
      <c r="I547" s="30">
        <f>I367</f>
        <v>0</v>
      </c>
    </row>
    <row r="548" spans="1:9" x14ac:dyDescent="0.2">
      <c r="A548" s="16"/>
      <c r="B548" s="17"/>
      <c r="C548" s="17"/>
      <c r="D548" s="112"/>
      <c r="E548" s="22"/>
      <c r="F548" s="22"/>
      <c r="G548" s="205"/>
      <c r="H548" s="18"/>
      <c r="I548" s="47"/>
    </row>
    <row r="549" spans="1:9" x14ac:dyDescent="0.2">
      <c r="A549" s="16" t="str">
        <f>A370</f>
        <v>III.</v>
      </c>
      <c r="B549" s="17" t="str">
        <f>B370</f>
        <v>PLINSKA INSTALACIJA</v>
      </c>
      <c r="C549" s="17"/>
      <c r="D549" s="112"/>
      <c r="E549" s="22"/>
      <c r="F549" s="22"/>
      <c r="G549" s="205"/>
      <c r="H549" s="18"/>
      <c r="I549" s="30">
        <f>G551</f>
        <v>0</v>
      </c>
    </row>
    <row r="550" spans="1:9" x14ac:dyDescent="0.2">
      <c r="A550" s="16"/>
      <c r="B550" s="17"/>
      <c r="C550" s="17"/>
      <c r="D550" s="112"/>
      <c r="E550" s="22"/>
      <c r="F550" s="22"/>
      <c r="G550" s="205"/>
      <c r="H550" s="18"/>
      <c r="I550" s="47"/>
    </row>
    <row r="551" spans="1:9" x14ac:dyDescent="0.2">
      <c r="A551" s="16"/>
      <c r="B551" s="206" t="str">
        <f>B372</f>
        <v>A. NOTRANJA PLINSKA INSTALACIJA</v>
      </c>
      <c r="C551" s="17"/>
      <c r="D551" s="112"/>
      <c r="E551" s="22"/>
      <c r="F551" s="22"/>
      <c r="G551" s="207">
        <f>I467</f>
        <v>0</v>
      </c>
      <c r="H551" s="18"/>
      <c r="I551" s="47"/>
    </row>
    <row r="552" spans="1:9" x14ac:dyDescent="0.2">
      <c r="A552" s="16"/>
      <c r="B552" s="206"/>
      <c r="C552" s="17"/>
      <c r="D552" s="112"/>
      <c r="E552" s="22"/>
      <c r="F552" s="112"/>
      <c r="G552" s="112"/>
      <c r="H552" s="112"/>
      <c r="I552" s="112"/>
    </row>
    <row r="553" spans="1:9" x14ac:dyDescent="0.2">
      <c r="A553" s="16" t="str">
        <f>A470</f>
        <v>IV.</v>
      </c>
      <c r="B553" s="17" t="str">
        <f>B470</f>
        <v>PREZRAČEVANJE</v>
      </c>
      <c r="C553" s="17"/>
      <c r="D553" s="112"/>
      <c r="E553" s="22"/>
      <c r="F553" s="112"/>
      <c r="G553" s="112"/>
      <c r="H553" s="112"/>
      <c r="I553" s="30">
        <f>I496</f>
        <v>0</v>
      </c>
    </row>
    <row r="554" spans="1:9" x14ac:dyDescent="0.2">
      <c r="A554" s="16"/>
      <c r="B554" s="206"/>
      <c r="C554" s="17"/>
      <c r="D554" s="112"/>
      <c r="E554" s="22"/>
      <c r="F554" s="112"/>
      <c r="G554" s="112"/>
      <c r="H554" s="112"/>
      <c r="I554" s="112"/>
    </row>
    <row r="555" spans="1:9" x14ac:dyDescent="0.2">
      <c r="A555" s="28"/>
      <c r="B555" s="29"/>
      <c r="C555" s="29"/>
      <c r="D555" s="121"/>
      <c r="E555" s="30"/>
      <c r="F555" s="30"/>
      <c r="G555" s="30"/>
      <c r="H555" s="30"/>
      <c r="I555" s="30"/>
    </row>
    <row r="556" spans="1:9" x14ac:dyDescent="0.2">
      <c r="A556" s="16"/>
      <c r="B556" s="17"/>
      <c r="C556" s="17"/>
      <c r="D556" s="112"/>
      <c r="E556" s="18"/>
      <c r="F556" s="18"/>
      <c r="G556" s="18"/>
      <c r="H556" s="18"/>
      <c r="I556" s="18"/>
    </row>
    <row r="557" spans="1:9" ht="13.5" thickBot="1" x14ac:dyDescent="0.25">
      <c r="A557" s="10"/>
      <c r="B557" s="34" t="str">
        <f>"SKUPAJ " &amp;B543</f>
        <v>SKUPAJ INSTALACIJE</v>
      </c>
      <c r="C557" s="34"/>
      <c r="D557" s="128"/>
      <c r="E557" s="62"/>
      <c r="F557" s="82"/>
      <c r="G557" s="82"/>
      <c r="H557" s="82"/>
      <c r="I557" s="82">
        <f>SUM(I543:I555)</f>
        <v>0</v>
      </c>
    </row>
    <row r="558" spans="1:9" ht="13.5" thickTop="1" x14ac:dyDescent="0.2">
      <c r="A558" s="16"/>
      <c r="B558" s="17"/>
      <c r="C558" s="17"/>
      <c r="D558" s="112"/>
      <c r="E558" s="22"/>
      <c r="F558" s="18"/>
      <c r="G558" s="18"/>
      <c r="H558" s="18"/>
      <c r="I558" s="18"/>
    </row>
    <row r="559" spans="1:9" x14ac:dyDescent="0.2">
      <c r="A559" s="16"/>
      <c r="B559" s="17"/>
      <c r="C559" s="17"/>
      <c r="D559" s="112"/>
      <c r="E559" s="22"/>
      <c r="F559" s="18"/>
      <c r="G559" s="18"/>
      <c r="H559" s="18"/>
      <c r="I559" s="18"/>
    </row>
    <row r="560" spans="1:9" x14ac:dyDescent="0.2">
      <c r="A560" s="16"/>
      <c r="B560" s="17"/>
      <c r="C560" s="17"/>
      <c r="D560" s="112"/>
      <c r="E560" s="22"/>
      <c r="F560" s="18"/>
      <c r="G560" s="18"/>
      <c r="H560" s="18"/>
      <c r="I560" s="18"/>
    </row>
    <row r="561" spans="1:9" x14ac:dyDescent="0.2">
      <c r="A561" s="36"/>
      <c r="B561" s="37"/>
      <c r="C561" s="37"/>
      <c r="D561" s="130"/>
      <c r="E561" s="64"/>
      <c r="F561" s="38"/>
      <c r="G561" s="38"/>
      <c r="H561" s="38"/>
      <c r="I561" s="39"/>
    </row>
    <row r="562" spans="1:9" x14ac:dyDescent="0.2">
      <c r="A562" s="40"/>
      <c r="B562" s="41" t="s">
        <v>53</v>
      </c>
      <c r="C562" s="41"/>
      <c r="D562" s="131"/>
      <c r="E562" s="65"/>
      <c r="F562" s="42"/>
      <c r="G562" s="42"/>
      <c r="H562" s="42"/>
      <c r="I562" s="43">
        <f>I518+I539+I557</f>
        <v>0</v>
      </c>
    </row>
    <row r="563" spans="1:9" x14ac:dyDescent="0.2">
      <c r="A563" s="44"/>
      <c r="B563" s="45"/>
      <c r="C563" s="45"/>
      <c r="D563" s="132"/>
      <c r="E563" s="66"/>
      <c r="F563" s="46"/>
      <c r="G563" s="46"/>
      <c r="H563" s="46"/>
      <c r="I563" s="7" t="s">
        <v>8</v>
      </c>
    </row>
  </sheetData>
  <sheetProtection password="EF2E" sheet="1" objects="1" scenarios="1"/>
  <protectedRanges>
    <protectedRange sqref="G348:G492" name="Obseg4"/>
    <protectedRange sqref="G322:G333" name="Obseg3"/>
    <protectedRange sqref="G153:G310" name="Obseg2"/>
    <protectedRange sqref="G23:G142" name="Obseg1"/>
  </protectedRanges>
  <mergeCells count="5">
    <mergeCell ref="B4:F8"/>
    <mergeCell ref="B9:F15"/>
    <mergeCell ref="B340:G340"/>
    <mergeCell ref="B341:G341"/>
    <mergeCell ref="B342:G342"/>
  </mergeCells>
  <pageMargins left="0.59055118110236227" right="0.35433070866141736" top="0.35433070866141736" bottom="0.35433070866141736" header="0" footer="0"/>
  <pageSetup paperSize="9" orientation="portrait" r:id="rId1"/>
  <headerFooter alignWithMargins="0">
    <oddFooter>&amp;C&amp;8Stran: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2</vt:i4>
      </vt:variant>
    </vt:vector>
  </HeadingPairs>
  <TitlesOfParts>
    <vt:vector size="3" baseType="lpstr">
      <vt:lpstr>Popis del</vt:lpstr>
      <vt:lpstr>'Popis del'!Področje_tiskanja</vt:lpstr>
      <vt:lpstr>'Popis del'!Tiskanje_naslovov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dc:creator>
  <cp:lastModifiedBy>Špela Kunšič</cp:lastModifiedBy>
  <cp:lastPrinted>2013-07-19T06:17:46Z</cp:lastPrinted>
  <dcterms:created xsi:type="dcterms:W3CDTF">2012-10-22T10:45:25Z</dcterms:created>
  <dcterms:modified xsi:type="dcterms:W3CDTF">2014-09-22T06:04:48Z</dcterms:modified>
</cp:coreProperties>
</file>