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60" windowWidth="15195" windowHeight="11265"/>
  </bookViews>
  <sheets>
    <sheet name="Popis del" sheetId="14" r:id="rId1"/>
  </sheets>
  <definedNames>
    <definedName name="\0" localSheetId="0">#REF!</definedName>
    <definedName name="\0">#REF!</definedName>
    <definedName name="_ZJSPE3PRN">#N/A</definedName>
    <definedName name="_xlnm.Print_Area" localSheetId="0">'Popis del'!$A$1:$I$232</definedName>
    <definedName name="_xlnm.Print_Titles" localSheetId="0">'Popis del'!$1:$2</definedName>
    <definedName name="ZJSPE2PRN">#N/A</definedName>
    <definedName name="ZJSPE3PRN">#N/A</definedName>
  </definedNames>
  <calcPr calcId="145621"/>
</workbook>
</file>

<file path=xl/calcChain.xml><?xml version="1.0" encoding="utf-8"?>
<calcChain xmlns="http://schemas.openxmlformats.org/spreadsheetml/2006/main">
  <c r="B221" i="14" l="1"/>
  <c r="B219" i="14"/>
  <c r="A219" i="14"/>
  <c r="B217" i="14"/>
  <c r="A217" i="14"/>
  <c r="B215" i="14"/>
  <c r="A215" i="14"/>
  <c r="B213" i="14"/>
  <c r="B225" i="14" s="1"/>
  <c r="A213" i="14"/>
  <c r="B209" i="14"/>
  <c r="B205" i="14"/>
  <c r="A205" i="14"/>
  <c r="B203" i="14"/>
  <c r="A203" i="14"/>
  <c r="B194" i="14"/>
  <c r="I190" i="14"/>
  <c r="I184" i="14"/>
  <c r="I181" i="14"/>
  <c r="I178" i="14"/>
  <c r="I175" i="14"/>
  <c r="I172" i="14"/>
  <c r="I170" i="14"/>
  <c r="I168" i="14"/>
  <c r="I166" i="14"/>
  <c r="I164" i="14"/>
  <c r="I162" i="14"/>
  <c r="I160" i="14"/>
  <c r="I158" i="14"/>
  <c r="I153" i="14"/>
  <c r="I151" i="14"/>
  <c r="I149" i="14"/>
  <c r="I147" i="14"/>
  <c r="I145" i="14"/>
  <c r="I143" i="14"/>
  <c r="I141" i="14"/>
  <c r="I137" i="14"/>
  <c r="I130" i="14"/>
  <c r="I128" i="14"/>
  <c r="I121" i="14"/>
  <c r="I119" i="14"/>
  <c r="I117" i="14"/>
  <c r="I115" i="14"/>
  <c r="I108" i="14"/>
  <c r="I105" i="14"/>
  <c r="I101" i="14"/>
  <c r="I187" i="14" s="1"/>
  <c r="A100" i="14"/>
  <c r="A104" i="14" s="1"/>
  <c r="A108" i="14" s="1"/>
  <c r="A111" i="14" s="1"/>
  <c r="A124" i="14" s="1"/>
  <c r="A133" i="14" s="1"/>
  <c r="A140" i="14" s="1"/>
  <c r="A145" i="14" s="1"/>
  <c r="A147" i="14" s="1"/>
  <c r="A149" i="14" s="1"/>
  <c r="A151" i="14" s="1"/>
  <c r="A153" i="14" s="1"/>
  <c r="A156" i="14" s="1"/>
  <c r="A158" i="14" s="1"/>
  <c r="A160" i="14" s="1"/>
  <c r="A162" i="14" s="1"/>
  <c r="A164" i="14" s="1"/>
  <c r="A166" i="14" s="1"/>
  <c r="A168" i="14" s="1"/>
  <c r="A170" i="14" s="1"/>
  <c r="A172" i="14" s="1"/>
  <c r="A175" i="14" s="1"/>
  <c r="A178" i="14" s="1"/>
  <c r="A181" i="14" s="1"/>
  <c r="A184" i="14" s="1"/>
  <c r="A187" i="14" s="1"/>
  <c r="A190" i="14" s="1"/>
  <c r="B93" i="14"/>
  <c r="I89" i="14"/>
  <c r="I86" i="14"/>
  <c r="I83" i="14"/>
  <c r="I80" i="14"/>
  <c r="I77" i="14"/>
  <c r="A77" i="14"/>
  <c r="A80" i="14" s="1"/>
  <c r="A83" i="14" s="1"/>
  <c r="A86" i="14" s="1"/>
  <c r="A89" i="14" s="1"/>
  <c r="I74" i="14"/>
  <c r="B60" i="14"/>
  <c r="I56" i="14"/>
  <c r="A54" i="14"/>
  <c r="I51" i="14"/>
  <c r="I60" i="14" s="1"/>
  <c r="I215" i="14" s="1"/>
  <c r="B43" i="14"/>
  <c r="I39" i="14"/>
  <c r="I36" i="14"/>
  <c r="I33" i="14"/>
  <c r="I31" i="14"/>
  <c r="I26" i="14"/>
  <c r="I23" i="14"/>
  <c r="A23" i="14"/>
  <c r="A26" i="14" s="1"/>
  <c r="A29" i="14" s="1"/>
  <c r="A33" i="14" s="1"/>
  <c r="A36" i="14" s="1"/>
  <c r="A39" i="14" s="1"/>
  <c r="I43" i="14" l="1"/>
  <c r="I205" i="14" s="1"/>
  <c r="I209" i="14" s="1"/>
  <c r="I93" i="14"/>
  <c r="I217" i="14" s="1"/>
  <c r="I194" i="14"/>
  <c r="G221" i="14" s="1"/>
  <c r="I219" i="14" s="1"/>
  <c r="I225" i="14" l="1"/>
  <c r="I230" i="14" s="1"/>
</calcChain>
</file>

<file path=xl/sharedStrings.xml><?xml version="1.0" encoding="utf-8"?>
<sst xmlns="http://schemas.openxmlformats.org/spreadsheetml/2006/main" count="159" uniqueCount="98">
  <si>
    <t xml:space="preserve">                                                            </t>
  </si>
  <si>
    <t xml:space="preserve">                          R E K A P I T U L A C I J A   </t>
  </si>
  <si>
    <t xml:space="preserve">                                                         </t>
  </si>
  <si>
    <t xml:space="preserve"> </t>
  </si>
  <si>
    <t>€</t>
  </si>
  <si>
    <t>Cena skupaj</t>
  </si>
  <si>
    <t>Cena/enoto</t>
  </si>
  <si>
    <t>Enota</t>
  </si>
  <si>
    <t>A.</t>
  </si>
  <si>
    <t>I.</t>
  </si>
  <si>
    <t>II.</t>
  </si>
  <si>
    <t>B.</t>
  </si>
  <si>
    <t>kom</t>
  </si>
  <si>
    <t>m1</t>
  </si>
  <si>
    <t>m2</t>
  </si>
  <si>
    <t>komp</t>
  </si>
  <si>
    <t>Količina</t>
  </si>
  <si>
    <t>GRADBENA DELA</t>
  </si>
  <si>
    <t>INSTALACIJE</t>
  </si>
  <si>
    <t>ELEKTRIKA</t>
  </si>
  <si>
    <t>- KV električar</t>
  </si>
  <si>
    <t>ur</t>
  </si>
  <si>
    <t>kos</t>
  </si>
  <si>
    <t>pš</t>
  </si>
  <si>
    <t>m</t>
  </si>
  <si>
    <t>- DN 15</t>
  </si>
  <si>
    <t>RADIATORSKO OGREVANJE</t>
  </si>
  <si>
    <t>Dobava in montaža črnih navojnih cevi po DIN 2440 vključno z varilnimi materialom, varilnimi loki, obešalnim in pritrdilnim materialom ter dodatkom za razrez</t>
  </si>
  <si>
    <t>- DN 20</t>
  </si>
  <si>
    <t>Barvanje vidnih delov cevi, armature in podpore z lakom odpornim na visoke temperature</t>
  </si>
  <si>
    <t>Izdelava utorov v steni za napeljavo radiatorskih cevi</t>
  </si>
  <si>
    <t xml:space="preserve">Transportni, zavarovalni in ostali splošni stroški  </t>
  </si>
  <si>
    <t>Izdelava prebojev do ф50</t>
  </si>
  <si>
    <t>PLINSKA INSTALACIJA</t>
  </si>
  <si>
    <t>A. NOTRANJA PLINSKA INSTALACIJA</t>
  </si>
  <si>
    <t>SPLOŠNO:</t>
  </si>
  <si>
    <t>Ponudbena cena vsebuje vse stroške za: pripravljalna in zaključna dela, stroške porabe elektrike in vode; vsa pomožna dela za izvršitev pogodbenih del; delo preko delovnega časa in dela ob dela prostih dnevih; vse stroške tekočega in končnega čiščenja, morebitno čiščenje javnih površin; orodja, delovno opremo, mehanizacijo, dvigala in potrebne delovne odre; vse manipulativne stroške, prenose, dvige; takse najema zemljišča za potrebe gradbišča - deponij (če je to potrebno), vključno s stroški</t>
  </si>
  <si>
    <t>stroški pridobitve dovoljenja za zaporo in označitev); za preiskave, preizkuse, ateste in certifikate za vgrajene materiale in opremo; potrebnih zahtevanih meritev; stroške za varnost pri delu in protipožarno varnost na delovišču; stroške zavarovanja del; zavarovanje objekta; zavarovanje izdelkov pred poškodbami do predaje naročniku; stroške načrta organizacije gradbišča; stroške koordinacije  podizvajalcev   na gradbišču; stroške zavarovanja dokazov stanja sosednjih objektov in premoženja (video in foto posnetki, cenilna poročila); odprave možnih poškodb na drugih objektih ali na obstoječi infrastrukturi.</t>
  </si>
  <si>
    <t>kpl</t>
  </si>
  <si>
    <t>Pred oddajo ponudbe obvezen ogled objekta!!!</t>
  </si>
  <si>
    <t xml:space="preserve">Tlačni regulator ROMBACH ZR-20, z navojnima priključkoma DN20. </t>
  </si>
  <si>
    <t>Dobavi plinarna (Energetika Ljubljana) - v ceni zajeta dobava in montaža.</t>
  </si>
  <si>
    <t xml:space="preserve">npr. kot VIEGA ali enakovredno, tip: </t>
  </si>
  <si>
    <t xml:space="preserve">Ponujeni proizvod/tip: </t>
  </si>
  <si>
    <t xml:space="preserve">Dobava in montaža nerjavnnih jeklenih cevi izdelane iz nerjavnega jekla 1.4401, skladne z EN 10088 in DVGW GW 541 in nerjavni jekleni fitingi skladni z EN 1057 in DVGW GW 392. Nerjavne jeklene cevi in nerjavni jekleni fitingi morajo imeti oznako GAS PN 5 GT/5, , tesnilnim, pritrdilnim materialom, kotnimi loki, reducirnimi R kosi in odcepnimi T kosi ter 5% dodatkom za razrez </t>
  </si>
  <si>
    <t>- DN 40 (42 x 1,5)</t>
  </si>
  <si>
    <t>- DN 32 (35 x 1,5)</t>
  </si>
  <si>
    <t>- DN 20 (22 x 1,2)</t>
  </si>
  <si>
    <t>- DN 15 (15 x 1)</t>
  </si>
  <si>
    <t xml:space="preserve">Krogeina pipa z navojnima priključkoma, načne stopnje NP 16, standardne dolžine, atestirana za zemljski plin, z ročko za posluževanje, skupaj s tesnilnim materialom. </t>
  </si>
  <si>
    <t xml:space="preserve">npr. kot KOVINA ali enakovredno, dimenzije: </t>
  </si>
  <si>
    <t xml:space="preserve">npr. kot JELEN, TAS-21 ali enakovredno, dimenzije: </t>
  </si>
  <si>
    <t xml:space="preserve">Plinski kondenzacijski obtočni kotel za obratovanje neodvisno od zraka v prostoru. </t>
  </si>
  <si>
    <t>Montaža plinskega kotla</t>
  </si>
  <si>
    <t xml:space="preserve">Dodatna elektro dela </t>
  </si>
  <si>
    <t xml:space="preserve">Kabel PPL 3xO,75 mm2 </t>
  </si>
  <si>
    <t>Kotlovni priključni kos (v dobavnem obsegu ogrevalnega kotla)</t>
  </si>
  <si>
    <t xml:space="preserve">AZ cev 1 m 7373224 </t>
  </si>
  <si>
    <t>Montaža</t>
  </si>
  <si>
    <t>Splošni, manipulativni, transporti in zavarovalni stroški (za področje Ljubljane).</t>
  </si>
  <si>
    <t>%</t>
  </si>
  <si>
    <t>Pridobitev dimnikarskega soglasja s strani energetskega servisa.</t>
  </si>
  <si>
    <t xml:space="preserve">Al revizijski kos raven 7373236 </t>
  </si>
  <si>
    <r>
      <t xml:space="preserve">Mehovni plinomer velikosti G - 4 DN20, kompleten </t>
    </r>
    <r>
      <rPr>
        <sz val="10"/>
        <color rgb="FF000000"/>
        <rFont val="Arial"/>
        <family val="2"/>
        <charset val="238"/>
      </rPr>
      <t xml:space="preserve">z montažnim in tesnilnim materialom. </t>
    </r>
  </si>
  <si>
    <t xml:space="preserve">Dobava in montaža originalne pritrdiine konzole (VIEGA, GEBERIT) za montažo mehovnega plinomera G4 DN20 primerne za plinsko napeljavo iz bakrenih cevi s hladnim stiskanjem. Na izhodu iz plinomera pa se vgradi nadomestni podaljšek za regulator tlaka plina. </t>
  </si>
  <si>
    <r>
      <t xml:space="preserve">Dobava </t>
    </r>
    <r>
      <rPr>
        <sz val="10"/>
        <color rgb="FF21211F"/>
        <rFont val="Arial"/>
        <family val="2"/>
        <charset val="238"/>
      </rPr>
      <t>i</t>
    </r>
    <r>
      <rPr>
        <sz val="10"/>
        <color rgb="FF000000"/>
        <rFont val="Arial"/>
        <family val="2"/>
        <charset val="238"/>
      </rPr>
      <t>n montaža termično krmiljenega zapiralnega elementa, za avtomatsko zapiranje pri 72 ... 120uC, termično odporen do 9250C 60 minut. atestirana za uporabo zemljskega plina, skupaj s tesnilnim, pritrdilnim in vijačnim materialom.</t>
    </r>
  </si>
  <si>
    <r>
      <t xml:space="preserve">Zagon in nastavitev grelnika </t>
    </r>
    <r>
      <rPr>
        <b/>
        <sz val="10"/>
        <color rgb="FF000000"/>
        <rFont val="Arial"/>
        <family val="2"/>
        <charset val="238"/>
      </rPr>
      <t xml:space="preserve">(brezplačno) </t>
    </r>
  </si>
  <si>
    <r>
      <t xml:space="preserve">Montaža termostata </t>
    </r>
    <r>
      <rPr>
        <b/>
        <sz val="10"/>
        <color rgb="FF000000"/>
        <rFont val="Arial"/>
        <family val="2"/>
        <charset val="238"/>
      </rPr>
      <t xml:space="preserve">(brezplačno) </t>
    </r>
  </si>
  <si>
    <r>
      <t>Dobava in montaža koaksialnega dimovodnega sistema (AZ) za obratovanje neodvisno od zraka v prostoru, (vrsta C33x po TRGI 2008) CE znak po EN 14471</t>
    </r>
    <r>
      <rPr>
        <sz val="10"/>
        <color rgb="FF0E0E0D"/>
        <rFont val="Arial"/>
        <family val="2"/>
        <charset val="238"/>
      </rPr>
      <t xml:space="preserve">. </t>
    </r>
    <r>
      <rPr>
        <sz val="10"/>
        <color rgb="FF000000"/>
        <rFont val="Arial"/>
        <family val="2"/>
        <charset val="238"/>
      </rPr>
      <t xml:space="preserve">Premer sistema </t>
    </r>
    <r>
      <rPr>
        <i/>
        <sz val="10"/>
        <color rgb="FF000000"/>
        <rFont val="Arial"/>
        <family val="2"/>
        <charset val="238"/>
      </rPr>
      <t xml:space="preserve">060/100 </t>
    </r>
    <r>
      <rPr>
        <sz val="10"/>
        <color rgb="FF000000"/>
        <rFont val="Arial"/>
        <family val="2"/>
        <charset val="238"/>
      </rPr>
      <t>mm-notranja cev kot dvojna cev</t>
    </r>
    <r>
      <rPr>
        <sz val="10"/>
        <color rgb="FF0E0E0D"/>
        <rFont val="Arial"/>
        <family val="2"/>
        <charset val="238"/>
      </rPr>
      <t xml:space="preserve">. </t>
    </r>
    <r>
      <rPr>
        <sz val="10"/>
        <color rgb="FF000000"/>
        <rFont val="Arial"/>
        <family val="2"/>
        <charset val="238"/>
      </rPr>
      <t>Dimovodni sistem je skupaj s kotlom V</t>
    </r>
    <r>
      <rPr>
        <sz val="10"/>
        <color rgb="FF0E0E0D"/>
        <rFont val="Arial"/>
        <family val="2"/>
        <charset val="238"/>
      </rPr>
      <t>it</t>
    </r>
    <r>
      <rPr>
        <sz val="10"/>
        <color rgb="FF000000"/>
        <rFont val="Arial"/>
        <family val="2"/>
        <charset val="238"/>
      </rPr>
      <t xml:space="preserve">odens po DVGW-VP </t>
    </r>
    <r>
      <rPr>
        <sz val="10"/>
        <color rgb="FF0E0E0D"/>
        <rFont val="Arial"/>
        <family val="2"/>
        <charset val="238"/>
      </rPr>
      <t>1</t>
    </r>
    <r>
      <rPr>
        <sz val="10"/>
        <color rgb="FF000000"/>
        <rFont val="Arial"/>
        <family val="2"/>
        <charset val="238"/>
      </rPr>
      <t>13 p</t>
    </r>
    <r>
      <rPr>
        <sz val="10"/>
        <color rgb="FF0E0E0D"/>
        <rFont val="Arial"/>
        <family val="2"/>
        <charset val="238"/>
      </rPr>
      <t>r</t>
    </r>
    <r>
      <rPr>
        <sz val="10"/>
        <color rgb="FF000000"/>
        <rFont val="Arial"/>
        <family val="2"/>
        <charset val="238"/>
      </rPr>
      <t>eizkušen kot gradbenotehnična enota in certificiran s CE znakom</t>
    </r>
    <r>
      <rPr>
        <sz val="10"/>
        <color rgb="FF0E0E0D"/>
        <rFont val="Arial"/>
        <family val="2"/>
        <charset val="238"/>
      </rPr>
      <t xml:space="preserve">. </t>
    </r>
    <r>
      <rPr>
        <sz val="10"/>
        <color rgb="FF000000"/>
        <rFont val="Arial"/>
        <family val="2"/>
        <charset val="238"/>
      </rPr>
      <t>S kotlom Vitodens se sme uporab</t>
    </r>
    <r>
      <rPr>
        <sz val="10"/>
        <color rgb="FF0E0E0D"/>
        <rFont val="Arial"/>
        <family val="2"/>
        <charset val="238"/>
      </rPr>
      <t>i</t>
    </r>
    <r>
      <rPr>
        <sz val="10"/>
        <color rgb="FF000000"/>
        <rFont val="Arial"/>
        <family val="2"/>
        <charset val="238"/>
      </rPr>
      <t>ti izkl</t>
    </r>
    <r>
      <rPr>
        <sz val="10"/>
        <color rgb="FF0E0E0D"/>
        <rFont val="Arial"/>
        <family val="2"/>
        <charset val="238"/>
      </rPr>
      <t>j</t>
    </r>
    <r>
      <rPr>
        <sz val="10"/>
        <color rgb="FF000000"/>
        <rFont val="Arial"/>
        <family val="2"/>
        <charset val="238"/>
      </rPr>
      <t>učno ta dimovodn</t>
    </r>
    <r>
      <rPr>
        <sz val="10"/>
        <color rgb="FF0E0E0D"/>
        <rFont val="Arial"/>
        <family val="2"/>
        <charset val="238"/>
      </rPr>
      <t>i sistem.</t>
    </r>
  </si>
  <si>
    <r>
      <t>Al strešna prevodn</t>
    </r>
    <r>
      <rPr>
        <sz val="10"/>
        <color rgb="FF0E0E0D"/>
        <rFont val="Arial"/>
        <family val="2"/>
        <charset val="238"/>
      </rPr>
      <t>i</t>
    </r>
    <r>
      <rPr>
        <sz val="10"/>
        <color rgb="FF000000"/>
        <rFont val="Arial"/>
        <family val="2"/>
        <charset val="238"/>
      </rPr>
      <t>ca</t>
    </r>
    <r>
      <rPr>
        <sz val="10"/>
        <color rgb="FF2C2C2B"/>
        <rFont val="Arial"/>
        <family val="2"/>
        <charset val="238"/>
      </rPr>
      <t xml:space="preserve">. </t>
    </r>
    <r>
      <rPr>
        <sz val="10"/>
        <color rgb="FF000000"/>
        <rFont val="Arial"/>
        <family val="2"/>
        <charset val="238"/>
      </rPr>
      <t>Barva črna. S pritrditveno objemko. 7373230</t>
    </r>
  </si>
  <si>
    <r>
      <t>Univerza</t>
    </r>
    <r>
      <rPr>
        <sz val="10"/>
        <color rgb="FF0E0E0D"/>
        <rFont val="Arial"/>
        <family val="2"/>
        <charset val="238"/>
      </rPr>
      <t>l</t>
    </r>
    <r>
      <rPr>
        <sz val="10"/>
        <color rgb="FF000000"/>
        <rFont val="Arial"/>
        <family val="2"/>
        <charset val="238"/>
      </rPr>
      <t xml:space="preserve">na dimniška obroba 7452499 </t>
    </r>
  </si>
  <si>
    <r>
      <t>Univerzalna prekrivna p</t>
    </r>
    <r>
      <rPr>
        <sz val="10"/>
        <color rgb="FF0E0E0D"/>
        <rFont val="Arial"/>
        <family val="2"/>
        <charset val="238"/>
      </rPr>
      <t>l</t>
    </r>
    <r>
      <rPr>
        <sz val="10"/>
        <color rgb="FF000000"/>
        <rFont val="Arial"/>
        <family val="2"/>
        <charset val="238"/>
      </rPr>
      <t xml:space="preserve">očevina 7185139 </t>
    </r>
  </si>
  <si>
    <r>
      <t>AZ pritrditvena objemka</t>
    </r>
    <r>
      <rPr>
        <sz val="10"/>
        <color rgb="FF0E0E0D"/>
        <rFont val="Arial"/>
        <family val="2"/>
        <charset val="238"/>
      </rPr>
      <t xml:space="preserve">, </t>
    </r>
    <r>
      <rPr>
        <sz val="10"/>
        <color rgb="FF000000"/>
        <rFont val="Arial"/>
        <family val="2"/>
        <charset val="238"/>
      </rPr>
      <t xml:space="preserve">bela </t>
    </r>
    <r>
      <rPr>
        <i/>
        <sz val="10"/>
        <color rgb="FF000000"/>
        <rFont val="Arial"/>
        <family val="2"/>
        <charset val="238"/>
      </rPr>
      <t xml:space="preserve">(AZ </t>
    </r>
    <r>
      <rPr>
        <sz val="10"/>
        <color rgb="FF000000"/>
        <rFont val="Arial"/>
        <family val="2"/>
        <charset val="238"/>
      </rPr>
      <t xml:space="preserve">cev) 7176762 </t>
    </r>
  </si>
  <si>
    <r>
      <t xml:space="preserve">Priključek odvoda kondenza od </t>
    </r>
    <r>
      <rPr>
        <sz val="10"/>
        <color rgb="FF0E0E0D"/>
        <rFont val="Arial"/>
        <family val="2"/>
        <charset val="238"/>
      </rPr>
      <t>k</t>
    </r>
    <r>
      <rPr>
        <sz val="10"/>
        <color rgb="FF000000"/>
        <rFont val="Arial"/>
        <family val="2"/>
        <charset val="238"/>
      </rPr>
      <t xml:space="preserve">otla </t>
    </r>
    <r>
      <rPr>
        <sz val="10"/>
        <color rgb="FF0E0E0D"/>
        <rFont val="Arial"/>
        <family val="2"/>
        <charset val="238"/>
      </rPr>
      <t>n</t>
    </r>
    <r>
      <rPr>
        <sz val="10"/>
        <color rgb="FF000000"/>
        <rFont val="Arial"/>
        <family val="2"/>
        <charset val="238"/>
      </rPr>
      <t>a obstoječi odtok v koplanici.</t>
    </r>
  </si>
  <si>
    <r>
      <t>Tlačni pre</t>
    </r>
    <r>
      <rPr>
        <sz val="10"/>
        <color rgb="FF0E0E0D"/>
        <rFont val="Arial"/>
        <family val="2"/>
        <charset val="238"/>
      </rPr>
      <t>i</t>
    </r>
    <r>
      <rPr>
        <sz val="10"/>
        <color rgb="FF000000"/>
        <rFont val="Arial"/>
        <family val="2"/>
        <charset val="238"/>
      </rPr>
      <t>zkus pl</t>
    </r>
    <r>
      <rPr>
        <sz val="10"/>
        <color rgb="FF2C2C2B"/>
        <rFont val="Arial"/>
        <family val="2"/>
        <charset val="238"/>
      </rPr>
      <t>i</t>
    </r>
    <r>
      <rPr>
        <sz val="10"/>
        <color rgb="FF000000"/>
        <rFont val="Arial"/>
        <family val="2"/>
        <charset val="238"/>
      </rPr>
      <t>nske nape</t>
    </r>
    <r>
      <rPr>
        <sz val="10"/>
        <color rgb="FF0E0E0D"/>
        <rFont val="Arial"/>
        <family val="2"/>
        <charset val="238"/>
      </rPr>
      <t>l</t>
    </r>
    <r>
      <rPr>
        <sz val="10"/>
        <color rgb="FF000000"/>
        <rFont val="Arial"/>
        <family val="2"/>
        <charset val="238"/>
      </rPr>
      <t>jave izveden po navodil</t>
    </r>
    <r>
      <rPr>
        <sz val="10"/>
        <color rgb="FF0E0E0D"/>
        <rFont val="Arial"/>
        <family val="2"/>
        <charset val="238"/>
      </rPr>
      <t>i</t>
    </r>
    <r>
      <rPr>
        <sz val="10"/>
        <color rgb="FF000000"/>
        <rFont val="Arial"/>
        <family val="2"/>
        <charset val="238"/>
      </rPr>
      <t>h iz projekta, izdaja atesta</t>
    </r>
  </si>
  <si>
    <r>
      <t>Zar</t>
    </r>
    <r>
      <rPr>
        <sz val="10"/>
        <color rgb="FF0E0E0D"/>
        <rFont val="Arial"/>
        <family val="2"/>
        <charset val="238"/>
      </rPr>
      <t>i</t>
    </r>
    <r>
      <rPr>
        <sz val="10"/>
        <color rgb="FF000000"/>
        <rFont val="Arial"/>
        <family val="2"/>
        <charset val="238"/>
      </rPr>
      <t>sovan</t>
    </r>
    <r>
      <rPr>
        <sz val="10"/>
        <color rgb="FF0E0E0D"/>
        <rFont val="Arial"/>
        <family val="2"/>
        <charset val="238"/>
      </rPr>
      <t>j</t>
    </r>
    <r>
      <rPr>
        <sz val="10"/>
        <color rgb="FF000000"/>
        <rFont val="Arial"/>
        <family val="2"/>
        <charset val="238"/>
      </rPr>
      <t>e</t>
    </r>
    <r>
      <rPr>
        <sz val="10"/>
        <color rgb="FF0E0E0D"/>
        <rFont val="Arial"/>
        <family val="2"/>
        <charset val="238"/>
      </rPr>
      <t xml:space="preserve">, </t>
    </r>
    <r>
      <rPr>
        <sz val="10"/>
        <color rgb="FF000000"/>
        <rFont val="Arial"/>
        <family val="2"/>
        <charset val="238"/>
      </rPr>
      <t>montaža, prip</t>
    </r>
    <r>
      <rPr>
        <sz val="10"/>
        <color rgb="FF0E0E0D"/>
        <rFont val="Arial"/>
        <family val="2"/>
        <charset val="238"/>
      </rPr>
      <t>r</t>
    </r>
    <r>
      <rPr>
        <sz val="10"/>
        <color rgb="FF000000"/>
        <rFont val="Arial"/>
        <family val="2"/>
        <charset val="238"/>
      </rPr>
      <t xml:space="preserve">avljalna </t>
    </r>
    <r>
      <rPr>
        <sz val="10"/>
        <color rgb="FF0E0E0D"/>
        <rFont val="Arial"/>
        <family val="2"/>
        <charset val="238"/>
      </rPr>
      <t>i</t>
    </r>
    <r>
      <rPr>
        <sz val="10"/>
        <color rgb="FF000000"/>
        <rFont val="Arial"/>
        <family val="2"/>
        <charset val="238"/>
      </rPr>
      <t>n za</t>
    </r>
    <r>
      <rPr>
        <sz val="10"/>
        <color rgb="FF0E0E0D"/>
        <rFont val="Arial"/>
        <family val="2"/>
        <charset val="238"/>
      </rPr>
      <t>k</t>
    </r>
    <r>
      <rPr>
        <sz val="10"/>
        <color rgb="FF000000"/>
        <rFont val="Arial"/>
        <family val="2"/>
        <charset val="238"/>
      </rPr>
      <t>ljučna dela, hladni tlačni preizkus s tlakom 4 bare.</t>
    </r>
  </si>
  <si>
    <r>
      <t>D</t>
    </r>
    <r>
      <rPr>
        <sz val="10"/>
        <color rgb="FF0E0E0D"/>
        <rFont val="Arial"/>
        <family val="2"/>
        <charset val="238"/>
      </rPr>
      <t>r</t>
    </r>
    <r>
      <rPr>
        <sz val="10"/>
        <color rgb="FF000000"/>
        <rFont val="Arial"/>
        <family val="2"/>
        <charset val="238"/>
      </rPr>
      <t>obn</t>
    </r>
    <r>
      <rPr>
        <sz val="10"/>
        <color rgb="FF2C2C2B"/>
        <rFont val="Arial"/>
        <family val="2"/>
        <charset val="238"/>
      </rPr>
      <t xml:space="preserve">i </t>
    </r>
    <r>
      <rPr>
        <sz val="10"/>
        <color rgb="FF000000"/>
        <rFont val="Arial"/>
        <family val="2"/>
        <charset val="238"/>
      </rPr>
      <t>inštalaci</t>
    </r>
    <r>
      <rPr>
        <sz val="10"/>
        <color rgb="FF0E0E0D"/>
        <rFont val="Arial"/>
        <family val="2"/>
        <charset val="238"/>
      </rPr>
      <t>j</t>
    </r>
    <r>
      <rPr>
        <sz val="10"/>
        <color rgb="FF000000"/>
        <rFont val="Arial"/>
        <family val="2"/>
        <charset val="238"/>
      </rPr>
      <t>sk</t>
    </r>
    <r>
      <rPr>
        <sz val="10"/>
        <color rgb="FF0E0E0D"/>
        <rFont val="Arial"/>
        <family val="2"/>
        <charset val="238"/>
      </rPr>
      <t xml:space="preserve">i </t>
    </r>
    <r>
      <rPr>
        <sz val="10"/>
        <color rgb="FF000000"/>
        <rFont val="Arial"/>
        <family val="2"/>
        <charset val="238"/>
      </rPr>
      <t>material za izvedbo sistema og</t>
    </r>
    <r>
      <rPr>
        <sz val="10"/>
        <color rgb="FF0E0E0D"/>
        <rFont val="Arial"/>
        <family val="2"/>
        <charset val="238"/>
      </rPr>
      <t>r</t>
    </r>
    <r>
      <rPr>
        <sz val="10"/>
        <color rgb="FF000000"/>
        <rFont val="Arial"/>
        <family val="2"/>
        <charset val="238"/>
      </rPr>
      <t>e</t>
    </r>
    <r>
      <rPr>
        <sz val="10"/>
        <color rgb="FF0E0E0D"/>
        <rFont val="Arial"/>
        <family val="2"/>
        <charset val="238"/>
      </rPr>
      <t>v</t>
    </r>
    <r>
      <rPr>
        <sz val="10"/>
        <color rgb="FF000000"/>
        <rFont val="Arial"/>
        <family val="2"/>
        <charset val="238"/>
      </rPr>
      <t>anja (f</t>
    </r>
    <r>
      <rPr>
        <sz val="10"/>
        <color rgb="FF0E0E0D"/>
        <rFont val="Arial"/>
        <family val="2"/>
        <charset val="238"/>
      </rPr>
      <t>i</t>
    </r>
    <r>
      <rPr>
        <sz val="10"/>
        <color rgb="FF000000"/>
        <rFont val="Arial"/>
        <family val="2"/>
        <charset val="238"/>
      </rPr>
      <t>tingi</t>
    </r>
    <r>
      <rPr>
        <sz val="10"/>
        <color rgb="FF0E0E0D"/>
        <rFont val="Arial"/>
        <family val="2"/>
        <charset val="238"/>
      </rPr>
      <t xml:space="preserve">, </t>
    </r>
    <r>
      <rPr>
        <sz val="10"/>
        <color rgb="FF000000"/>
        <rFont val="Arial"/>
        <family val="2"/>
        <charset val="238"/>
      </rPr>
      <t>prehodni kosi</t>
    </r>
    <r>
      <rPr>
        <sz val="10"/>
        <color rgb="FF0E0E0D"/>
        <rFont val="Arial"/>
        <family val="2"/>
        <charset val="238"/>
      </rPr>
      <t xml:space="preserve">, </t>
    </r>
    <r>
      <rPr>
        <sz val="10"/>
        <color rgb="FF000000"/>
        <rFont val="Arial"/>
        <family val="2"/>
        <charset val="238"/>
      </rPr>
      <t>pritrdiIni material</t>
    </r>
    <r>
      <rPr>
        <sz val="10"/>
        <color rgb="FF2C2C2B"/>
        <rFont val="Arial"/>
        <family val="2"/>
        <charset val="238"/>
      </rPr>
      <t>, dodatna odzračevanja, praznilne pipice…)</t>
    </r>
  </si>
  <si>
    <t>OBJEKT JE VSELJEN!!!</t>
  </si>
  <si>
    <r>
      <rPr>
        <b/>
        <sz val="8"/>
        <rFont val="Arial"/>
        <family val="2"/>
        <charset val="238"/>
      </rPr>
      <t>OPOMBA:</t>
    </r>
    <r>
      <rPr>
        <sz val="8"/>
        <rFont val="Arial"/>
        <family val="2"/>
        <charset val="238"/>
      </rPr>
      <t xml:space="preserve"> Vse naprave in elementi v popisu materiala so navedene primeroma. Vse naprave in elemente se mora dobaviti z ustreznimi certifikati, atesti, garancijami in navodili. Pri vseh napravah je potrebno upoštevati stroške zagona, meritve in nastavitve obratovalnih  količin. Pri vseh elementih je potrebno upoštevati spojni in tesnilni material. Vsa dela na objektu se morajo izvajati v skladu z načrti ter popisi materiala in del faze PZI. V ponudbi za izvedbo je zajeto tudi posnemanje dejanskega stanja izvedenih instalacij, ki jih mora sproti vnašati v en izvod PZI dokumentacije izvajalec del in jih dostaviti investitorju ta pa jih dostavi projektantom za izdelavo PID.
</t>
    </r>
  </si>
  <si>
    <r>
      <rPr>
        <b/>
        <sz val="8"/>
        <rFont val="Arial"/>
        <family val="2"/>
      </rPr>
      <t>OPOMBA:</t>
    </r>
    <r>
      <rPr>
        <sz val="8"/>
        <rFont val="Arial"/>
        <family val="2"/>
      </rPr>
      <t xml:space="preserve"> Z oddajo ponudbe vsak ponudnik izjavlja, da je skrbno preučil vse sestavne dele PZI projekta, tehnoloških načrtov ter požarne študije in da je v skupno vrednost vključil vsa dodatna, nepredvidena in presežna dela ter material, ki zagotavljajo popolno, zaključeno in celostno izvedbo objekta, ki ga obravnava načrt št. 13009 (IMP projektivni biro d.o.o.), kot tudi vsa dela, ki niso neposredno opisana ali našteta v tekstualnem delu popisa, a so kljub temu razvidna iz grafičnih prilog in ostalih prej naštetih sestavnih delov PZI projekta. Vsak ponudnik z oddajo ponudbe prav tako izjavlja, da je PZI dokumantacija popolna in da je sposoben v popolnosti kvalitetno izvesti predmetni objekt.</t>
    </r>
  </si>
  <si>
    <r>
      <rPr>
        <b/>
        <sz val="8"/>
        <rFont val="Arial"/>
        <family val="2"/>
      </rPr>
      <t>OPOMBA:</t>
    </r>
    <r>
      <rPr>
        <sz val="8"/>
        <rFont val="Arial"/>
        <family val="2"/>
      </rPr>
      <t xml:space="preserve"> V ponudbi je potrebno zajeti še sledeča dela: Tlačni preizkusi, funkcijska navodila, izpiranje cevododov, čiščenje cevovodov, pripravljalna dela, zaključna dela in zarisovanje tras.</t>
    </r>
  </si>
  <si>
    <t>DN 20</t>
  </si>
  <si>
    <t>CESTA ŠPANSKIH BORCEV 39B</t>
  </si>
  <si>
    <t>V: 39B-1</t>
  </si>
  <si>
    <t>Kvalitetna zaščita vseh prostorov, kjer se bodo izvajala strojna dela.</t>
  </si>
  <si>
    <t>SKUPAJ   A + B :</t>
  </si>
  <si>
    <t>Nakladanje in odvoz vsega odpadnega materiala na stralno deponijo s plačilom vseh taks deponije.</t>
  </si>
  <si>
    <t>Dobava in montaža podometne fiksne priključne doze za plinsko peč.</t>
  </si>
  <si>
    <t>Pregled električne instalacije za priklop peči:</t>
  </si>
  <si>
    <t>nap. Vaillant EcoTech PRO VUW INT 226/3-3, nazivne ogrevalne moči od 9 - 26 kW (Vaillant je predlagan zaradi znižanja stroškov servisiranja, saj so peči tega proizvajlaca nameščene tudi v soseščini).</t>
  </si>
  <si>
    <t xml:space="preserve">Priključni pribor za obtočni kotel za nadometno montažo (armatura s povezovalno cevjo za vtok ogrevalne vode, armatura s povezovalno cevjo za povratek ogrevalne vode in kotna pipa s termičnim varnostnim zapornim ventilom). 7479005 </t>
  </si>
  <si>
    <t>Demontaža obstoječe oljne peči in oljne cisterne, ki je nameščena v večnamenskem prostoru, vključno z odstranitvijo in blendiranjem inštalacije, saj bo nova plinska peč nameščena v kopalnici. Odvoz stare peči in cisterne ni predmet tega popisa del, saj je last najemnika prostora.</t>
  </si>
  <si>
    <t>RAZNA DELA</t>
  </si>
  <si>
    <t>Krpanje prebojev cevi skozi zid.</t>
  </si>
  <si>
    <t>Izdelava prebojev skozi zid debeline do 25 cm za izvedbo nove plinske instalacije.</t>
  </si>
  <si>
    <t>- material</t>
  </si>
  <si>
    <t>- delo (KV delavec)</t>
  </si>
  <si>
    <t>Barvanje notranjih površin s poldisperzijsko barvo (okoli prebojev…) v enakem tonu kot je obstoječ ton v prostoru..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</si>
</sst>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_)"/>
  </numFmts>
  <fonts count="42" x14ac:knownFonts="1">
    <font>
      <sz val="10"/>
      <name val="Arial"/>
      <charset val="238"/>
    </font>
    <font>
      <sz val="10"/>
      <name val="Arial"/>
      <family val="2"/>
      <charset val="238"/>
    </font>
    <font>
      <b/>
      <sz val="10"/>
      <color indexed="12"/>
      <name val="Arial"/>
      <family val="2"/>
      <charset val="238"/>
    </font>
    <font>
      <b/>
      <sz val="10"/>
      <name val="Arial"/>
      <family val="2"/>
      <charset val="238"/>
    </font>
    <font>
      <sz val="11"/>
      <name val="Arial"/>
      <family val="2"/>
      <charset val="238"/>
    </font>
    <font>
      <sz val="10"/>
      <name val="Arial"/>
      <family val="2"/>
      <charset val="238"/>
    </font>
    <font>
      <b/>
      <sz val="14"/>
      <name val="Arial"/>
      <family val="2"/>
      <charset val="238"/>
    </font>
    <font>
      <sz val="6"/>
      <name val="Arial"/>
      <family val="2"/>
      <charset val="238"/>
    </font>
    <font>
      <sz val="10"/>
      <name val="Arial"/>
      <family val="2"/>
    </font>
    <font>
      <b/>
      <sz val="10"/>
      <name val="Arial"/>
      <family val="2"/>
    </font>
    <font>
      <b/>
      <sz val="11"/>
      <name val="Arial"/>
      <family val="2"/>
      <charset val="238"/>
    </font>
    <font>
      <i/>
      <sz val="8"/>
      <name val="Arial"/>
      <family val="2"/>
      <charset val="238"/>
    </font>
    <font>
      <sz val="10"/>
      <color indexed="17"/>
      <name val="Arial"/>
      <family val="2"/>
      <charset val="238"/>
    </font>
    <font>
      <b/>
      <sz val="11"/>
      <name val="Arial"/>
      <family val="2"/>
    </font>
    <font>
      <sz val="10"/>
      <name val="Times New Roman"/>
      <family val="1"/>
      <charset val="238"/>
    </font>
    <font>
      <sz val="10"/>
      <name val="Arial"/>
      <family val="2"/>
      <charset val="238"/>
    </font>
    <font>
      <i/>
      <sz val="9"/>
      <name val="Arial"/>
      <family val="2"/>
      <charset val="238"/>
    </font>
    <font>
      <sz val="10"/>
      <color rgb="FFFF0000"/>
      <name val="Arial"/>
      <family val="2"/>
      <charset val="238"/>
    </font>
    <font>
      <sz val="11"/>
      <color rgb="FFFF0000"/>
      <name val="Arial"/>
      <family val="2"/>
      <charset val="238"/>
    </font>
    <font>
      <b/>
      <sz val="10"/>
      <color rgb="FFFF0000"/>
      <name val="Arial"/>
      <family val="2"/>
      <charset val="238"/>
    </font>
    <font>
      <sz val="9"/>
      <color rgb="FFFF0000"/>
      <name val="Arial"/>
      <family val="2"/>
      <charset val="238"/>
    </font>
    <font>
      <sz val="10"/>
      <color rgb="FF000000"/>
      <name val="Arial"/>
      <family val="2"/>
      <charset val="238"/>
    </font>
    <font>
      <i/>
      <sz val="10"/>
      <color rgb="FF000000"/>
      <name val="Arial"/>
      <family val="2"/>
      <charset val="238"/>
    </font>
    <font>
      <sz val="10"/>
      <color rgb="FF21211F"/>
      <name val="Arial"/>
      <family val="2"/>
      <charset val="238"/>
    </font>
    <font>
      <b/>
      <sz val="10"/>
      <color rgb="FF000000"/>
      <name val="Arial"/>
      <family val="2"/>
      <charset val="238"/>
    </font>
    <font>
      <sz val="10"/>
      <color rgb="FF0E0E0D"/>
      <name val="Arial"/>
      <family val="2"/>
      <charset val="238"/>
    </font>
    <font>
      <sz val="10"/>
      <color rgb="FF2C2C2B"/>
      <name val="Arial"/>
      <family val="2"/>
      <charset val="238"/>
    </font>
    <font>
      <sz val="12"/>
      <color rgb="FFFF0000"/>
      <name val="Arial CE"/>
      <family val="2"/>
      <charset val="238"/>
    </font>
    <font>
      <sz val="12"/>
      <color rgb="FFFF0000"/>
      <name val="Arial"/>
      <family val="2"/>
      <charset val="238"/>
    </font>
    <font>
      <sz val="8"/>
      <color rgb="FFFF0000"/>
      <name val="Arial"/>
      <family val="2"/>
      <charset val="238"/>
    </font>
    <font>
      <sz val="8"/>
      <color rgb="FFFF0000"/>
      <name val="Arial"/>
      <family val="2"/>
    </font>
    <font>
      <b/>
      <sz val="11"/>
      <color rgb="FFFF0000"/>
      <name val="Arial"/>
      <family val="2"/>
    </font>
    <font>
      <sz val="8"/>
      <name val="Arial"/>
      <family val="2"/>
    </font>
    <font>
      <sz val="12"/>
      <name val="Courier"/>
      <family val="3"/>
    </font>
    <font>
      <sz val="12"/>
      <name val="Arial CE"/>
      <family val="2"/>
      <charset val="238"/>
    </font>
    <font>
      <sz val="12"/>
      <name val="Arial"/>
      <family val="2"/>
      <charset val="238"/>
    </font>
    <font>
      <sz val="8"/>
      <name val="Arial"/>
      <family val="2"/>
      <charset val="238"/>
    </font>
    <font>
      <b/>
      <sz val="8"/>
      <name val="Arial"/>
      <family val="2"/>
      <charset val="238"/>
    </font>
    <font>
      <b/>
      <sz val="8"/>
      <name val="Arial"/>
      <family val="2"/>
    </font>
    <font>
      <sz val="11"/>
      <name val="Times New Roman CE"/>
      <family val="1"/>
      <charset val="238"/>
    </font>
    <font>
      <sz val="10"/>
      <color theme="1"/>
      <name val="Arial"/>
      <family val="2"/>
    </font>
    <font>
      <sz val="12"/>
      <name val="Courier"/>
      <charset val="238"/>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theme="0" tint="-4.9989318521683403E-2"/>
        <bgColor indexed="64"/>
      </patternFill>
    </fill>
  </fills>
  <borders count="10">
    <border>
      <left/>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18">
    <xf numFmtId="0" fontId="0" fillId="0" borderId="0"/>
    <xf numFmtId="0" fontId="5" fillId="0" borderId="0"/>
    <xf numFmtId="0" fontId="5" fillId="0" borderId="0"/>
    <xf numFmtId="0" fontId="1" fillId="0" borderId="0"/>
    <xf numFmtId="0" fontId="5" fillId="0" borderId="0"/>
    <xf numFmtId="0" fontId="14" fillId="0" borderId="0"/>
    <xf numFmtId="0" fontId="8" fillId="0" borderId="0"/>
    <xf numFmtId="44" fontId="1" fillId="0" borderId="0" applyFont="0" applyFill="0" applyBorder="0" applyAlignment="0" applyProtection="0"/>
    <xf numFmtId="44" fontId="1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8" fillId="0" borderId="0" applyFont="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0" fontId="8" fillId="0" borderId="0"/>
    <xf numFmtId="164" fontId="33" fillId="0" borderId="0"/>
    <xf numFmtId="164" fontId="41" fillId="0" borderId="0"/>
  </cellStyleXfs>
  <cellXfs count="211">
    <xf numFmtId="0" fontId="0" fillId="0" borderId="0" xfId="0"/>
    <xf numFmtId="4" fontId="0" fillId="0" borderId="0" xfId="0" applyNumberFormat="1"/>
    <xf numFmtId="4" fontId="3" fillId="0" borderId="1" xfId="0" applyNumberFormat="1" applyFont="1" applyBorder="1"/>
    <xf numFmtId="4" fontId="3" fillId="0" borderId="0" xfId="0" applyNumberFormat="1" applyFont="1" applyBorder="1"/>
    <xf numFmtId="4" fontId="4" fillId="0" borderId="0" xfId="3" applyNumberFormat="1" applyFont="1"/>
    <xf numFmtId="0" fontId="5" fillId="0" borderId="0" xfId="3" applyFont="1" applyAlignment="1">
      <alignment horizontal="left"/>
    </xf>
    <xf numFmtId="0" fontId="5" fillId="0" borderId="2" xfId="3" applyFont="1" applyBorder="1" applyAlignment="1">
      <alignment horizontal="left"/>
    </xf>
    <xf numFmtId="4" fontId="7" fillId="2" borderId="3" xfId="0" applyNumberFormat="1" applyFont="1" applyFill="1" applyBorder="1" applyAlignment="1">
      <alignment horizontal="right"/>
    </xf>
    <xf numFmtId="0" fontId="6" fillId="0" borderId="2" xfId="3" applyFont="1" applyBorder="1" applyAlignment="1">
      <alignment horizontal="left" vertical="top"/>
    </xf>
    <xf numFmtId="0" fontId="0" fillId="0" borderId="0" xfId="0" applyAlignment="1">
      <alignment vertical="top"/>
    </xf>
    <xf numFmtId="0" fontId="3" fillId="0" borderId="1" xfId="0" applyFont="1" applyBorder="1" applyAlignment="1">
      <alignment vertical="top"/>
    </xf>
    <xf numFmtId="0" fontId="3" fillId="0" borderId="0" xfId="0" applyFont="1" applyBorder="1" applyAlignment="1">
      <alignment vertical="top"/>
    </xf>
    <xf numFmtId="0" fontId="2" fillId="0" borderId="1" xfId="0" applyFont="1" applyBorder="1" applyAlignment="1">
      <alignment vertical="top"/>
    </xf>
    <xf numFmtId="4" fontId="2" fillId="0" borderId="1" xfId="0" applyNumberFormat="1" applyFont="1" applyBorder="1"/>
    <xf numFmtId="4" fontId="5" fillId="0" borderId="2" xfId="3" applyNumberFormat="1" applyFont="1" applyBorder="1" applyAlignment="1">
      <alignment horizontal="right"/>
    </xf>
    <xf numFmtId="0" fontId="5" fillId="0" borderId="0" xfId="0" applyFont="1" applyAlignment="1">
      <alignment vertical="top"/>
    </xf>
    <xf numFmtId="0" fontId="5" fillId="0" borderId="0" xfId="0" applyFont="1"/>
    <xf numFmtId="4" fontId="5" fillId="0" borderId="0" xfId="0" applyNumberFormat="1" applyFont="1"/>
    <xf numFmtId="0" fontId="3" fillId="0" borderId="0" xfId="0" applyFont="1" applyAlignment="1">
      <alignment vertical="top"/>
    </xf>
    <xf numFmtId="0" fontId="2" fillId="3" borderId="4" xfId="0" applyFont="1" applyFill="1" applyBorder="1"/>
    <xf numFmtId="0" fontId="2" fillId="0" borderId="0" xfId="0" applyFont="1"/>
    <xf numFmtId="4" fontId="5" fillId="0" borderId="0" xfId="0" applyNumberFormat="1" applyFont="1" applyAlignment="1">
      <alignment horizontal="right"/>
    </xf>
    <xf numFmtId="0" fontId="5" fillId="0" borderId="0" xfId="0" applyFont="1" applyAlignment="1">
      <alignment horizontal="justify" vertical="top"/>
    </xf>
    <xf numFmtId="0" fontId="5" fillId="0" borderId="2" xfId="0" applyFont="1" applyBorder="1" applyAlignment="1">
      <alignment vertical="top"/>
    </xf>
    <xf numFmtId="0" fontId="5" fillId="0" borderId="2" xfId="0" applyFont="1" applyBorder="1"/>
    <xf numFmtId="4" fontId="5" fillId="0" borderId="2" xfId="0" applyNumberFormat="1" applyFont="1" applyBorder="1"/>
    <xf numFmtId="0" fontId="2" fillId="0" borderId="1" xfId="0" applyFont="1" applyBorder="1"/>
    <xf numFmtId="0" fontId="3" fillId="0" borderId="0" xfId="0" applyFont="1"/>
    <xf numFmtId="0" fontId="6" fillId="0" borderId="0" xfId="0" applyFont="1" applyAlignment="1">
      <alignment horizontal="left"/>
    </xf>
    <xf numFmtId="0" fontId="3" fillId="0" borderId="1" xfId="0" applyFont="1" applyBorder="1"/>
    <xf numFmtId="0" fontId="3" fillId="0" borderId="0" xfId="0" applyFont="1" applyBorder="1"/>
    <xf numFmtId="0" fontId="5" fillId="2" borderId="5" xfId="0" applyFont="1" applyFill="1" applyBorder="1" applyAlignment="1">
      <alignment vertical="top"/>
    </xf>
    <xf numFmtId="0" fontId="5" fillId="2" borderId="6" xfId="0" applyFont="1" applyFill="1" applyBorder="1"/>
    <xf numFmtId="4" fontId="5" fillId="2" borderId="6" xfId="0" applyNumberFormat="1" applyFont="1" applyFill="1" applyBorder="1"/>
    <xf numFmtId="4" fontId="5" fillId="2" borderId="7" xfId="0" applyNumberFormat="1" applyFont="1" applyFill="1" applyBorder="1"/>
    <xf numFmtId="0" fontId="3" fillId="2" borderId="8" xfId="0" applyFont="1" applyFill="1" applyBorder="1" applyAlignment="1">
      <alignment vertical="top"/>
    </xf>
    <xf numFmtId="0" fontId="3" fillId="2" borderId="0" xfId="0" applyFont="1" applyFill="1" applyBorder="1"/>
    <xf numFmtId="4" fontId="3" fillId="2" borderId="0" xfId="0" applyNumberFormat="1" applyFont="1" applyFill="1" applyBorder="1"/>
    <xf numFmtId="4" fontId="3" fillId="2" borderId="3" xfId="0" applyNumberFormat="1" applyFont="1" applyFill="1" applyBorder="1"/>
    <xf numFmtId="0" fontId="5" fillId="2" borderId="9" xfId="0" applyFont="1" applyFill="1" applyBorder="1" applyAlignment="1">
      <alignment vertical="top"/>
    </xf>
    <xf numFmtId="0" fontId="5" fillId="2" borderId="2" xfId="0" applyFont="1" applyFill="1" applyBorder="1"/>
    <xf numFmtId="4" fontId="5" fillId="2" borderId="2" xfId="0" applyNumberFormat="1" applyFont="1" applyFill="1" applyBorder="1"/>
    <xf numFmtId="4" fontId="5" fillId="0" borderId="0" xfId="0" applyNumberFormat="1" applyFont="1" applyBorder="1"/>
    <xf numFmtId="0" fontId="17" fillId="0" borderId="0" xfId="0" applyFont="1" applyAlignment="1">
      <alignment horizontal="justify" vertical="top"/>
    </xf>
    <xf numFmtId="4" fontId="17" fillId="0" borderId="0" xfId="0" applyNumberFormat="1" applyFont="1"/>
    <xf numFmtId="0" fontId="17" fillId="0" borderId="0" xfId="0" applyFont="1"/>
    <xf numFmtId="0" fontId="17" fillId="0" borderId="0" xfId="0" applyFont="1" applyAlignment="1">
      <alignment horizontal="right"/>
    </xf>
    <xf numFmtId="0" fontId="18" fillId="0" borderId="0" xfId="3" applyFont="1" applyAlignment="1">
      <alignment vertical="top"/>
    </xf>
    <xf numFmtId="4" fontId="5" fillId="0" borderId="0" xfId="0" applyNumberFormat="1" applyFont="1" applyAlignment="1"/>
    <xf numFmtId="0" fontId="5" fillId="0" borderId="0" xfId="0" applyFont="1" applyFill="1" applyAlignment="1">
      <alignment vertical="center" wrapText="1"/>
    </xf>
    <xf numFmtId="0" fontId="2" fillId="0" borderId="0" xfId="0" applyFont="1" applyBorder="1" applyAlignment="1">
      <alignment vertical="top"/>
    </xf>
    <xf numFmtId="0" fontId="2" fillId="0" borderId="0" xfId="0" applyFont="1" applyBorder="1"/>
    <xf numFmtId="4" fontId="4" fillId="0" borderId="0" xfId="3" applyNumberFormat="1" applyFont="1" applyAlignment="1">
      <alignment horizontal="right"/>
    </xf>
    <xf numFmtId="4" fontId="5" fillId="0" borderId="2" xfId="0" applyNumberFormat="1" applyFont="1" applyBorder="1" applyAlignment="1">
      <alignment horizontal="right"/>
    </xf>
    <xf numFmtId="4" fontId="2" fillId="0" borderId="1" xfId="0" applyNumberFormat="1" applyFont="1" applyBorder="1" applyAlignment="1">
      <alignment horizontal="right"/>
    </xf>
    <xf numFmtId="4" fontId="0" fillId="0" borderId="0" xfId="0" applyNumberFormat="1" applyAlignment="1">
      <alignment horizontal="right"/>
    </xf>
    <xf numFmtId="4" fontId="2" fillId="0" borderId="0" xfId="0" applyNumberFormat="1" applyFont="1" applyBorder="1" applyAlignment="1">
      <alignment horizontal="right"/>
    </xf>
    <xf numFmtId="4" fontId="3" fillId="0" borderId="1" xfId="0" applyNumberFormat="1" applyFont="1" applyBorder="1" applyAlignment="1">
      <alignment horizontal="right"/>
    </xf>
    <xf numFmtId="4" fontId="3" fillId="0" borderId="0" xfId="0" applyNumberFormat="1" applyFont="1" applyBorder="1" applyAlignment="1">
      <alignment horizontal="right"/>
    </xf>
    <xf numFmtId="4" fontId="5" fillId="2" borderId="6" xfId="0" applyNumberFormat="1" applyFont="1" applyFill="1" applyBorder="1" applyAlignment="1">
      <alignment horizontal="right"/>
    </xf>
    <xf numFmtId="4" fontId="3" fillId="2" borderId="0" xfId="0" applyNumberFormat="1" applyFont="1" applyFill="1" applyBorder="1" applyAlignment="1">
      <alignment horizontal="right"/>
    </xf>
    <xf numFmtId="4" fontId="5" fillId="2" borderId="2" xfId="0" applyNumberFormat="1" applyFont="1" applyFill="1" applyBorder="1" applyAlignment="1">
      <alignment horizontal="right"/>
    </xf>
    <xf numFmtId="4" fontId="5" fillId="0" borderId="2" xfId="7" applyNumberFormat="1" applyFont="1" applyBorder="1" applyAlignment="1"/>
    <xf numFmtId="4" fontId="5" fillId="0" borderId="0" xfId="7" applyNumberFormat="1" applyFont="1" applyAlignment="1"/>
    <xf numFmtId="4" fontId="5" fillId="0" borderId="0" xfId="7" applyNumberFormat="1" applyFont="1" applyBorder="1" applyAlignment="1"/>
    <xf numFmtId="4" fontId="5" fillId="0" borderId="2" xfId="0" applyNumberFormat="1" applyFont="1" applyBorder="1" applyAlignment="1"/>
    <xf numFmtId="4" fontId="2" fillId="0" borderId="1" xfId="0" applyNumberFormat="1" applyFont="1" applyBorder="1" applyAlignment="1"/>
    <xf numFmtId="4" fontId="2" fillId="0" borderId="0" xfId="0" applyNumberFormat="1" applyFont="1" applyBorder="1" applyAlignment="1"/>
    <xf numFmtId="0" fontId="13" fillId="0" borderId="0" xfId="0" applyNumberFormat="1" applyFont="1" applyFill="1" applyBorder="1" applyProtection="1">
      <protection locked="0"/>
    </xf>
    <xf numFmtId="0" fontId="13" fillId="0" borderId="0" xfId="0" applyNumberFormat="1" applyFont="1" applyFill="1" applyBorder="1" applyAlignment="1">
      <alignment horizontal="center" vertical="top"/>
    </xf>
    <xf numFmtId="0" fontId="3" fillId="0" borderId="0" xfId="0" quotePrefix="1" applyFont="1" applyAlignment="1">
      <alignment vertical="top" wrapText="1"/>
    </xf>
    <xf numFmtId="0" fontId="9" fillId="0" borderId="0" xfId="0" applyNumberFormat="1" applyFont="1" applyFill="1" applyBorder="1" applyAlignment="1">
      <alignment horizontal="center" vertical="top"/>
    </xf>
    <xf numFmtId="4" fontId="12" fillId="0" borderId="0" xfId="0" applyNumberFormat="1" applyFont="1" applyAlignment="1">
      <alignment horizontal="right"/>
    </xf>
    <xf numFmtId="49" fontId="3" fillId="0" borderId="0" xfId="0" applyNumberFormat="1" applyFont="1" applyFill="1" applyAlignment="1">
      <alignment horizontal="left" vertical="top" wrapText="1"/>
    </xf>
    <xf numFmtId="49" fontId="5" fillId="0" borderId="0" xfId="0" quotePrefix="1" applyNumberFormat="1" applyFont="1" applyFill="1" applyAlignment="1">
      <alignment horizontal="left" vertical="top"/>
    </xf>
    <xf numFmtId="49" fontId="5" fillId="0" borderId="0" xfId="0" applyNumberFormat="1" applyFont="1" applyFill="1" applyAlignment="1">
      <alignment horizontal="left" vertical="top"/>
    </xf>
    <xf numFmtId="4" fontId="3" fillId="0" borderId="1" xfId="0" applyNumberFormat="1" applyFont="1" applyBorder="1" applyAlignment="1"/>
    <xf numFmtId="4" fontId="5" fillId="0" borderId="0" xfId="9" applyNumberFormat="1" applyFont="1" applyBorder="1" applyAlignment="1" applyProtection="1">
      <alignment horizontal="right"/>
    </xf>
    <xf numFmtId="4" fontId="5" fillId="0" borderId="0" xfId="9" applyNumberFormat="1" applyFont="1" applyAlignment="1">
      <alignment horizontal="right"/>
    </xf>
    <xf numFmtId="4" fontId="5" fillId="0" borderId="2" xfId="9" applyNumberFormat="1" applyFont="1" applyBorder="1" applyAlignment="1" applyProtection="1">
      <alignment horizontal="right"/>
    </xf>
    <xf numFmtId="4" fontId="5" fillId="0" borderId="0" xfId="0" applyNumberFormat="1" applyFont="1" applyAlignment="1" applyProtection="1">
      <alignment horizontal="right"/>
    </xf>
    <xf numFmtId="0" fontId="5" fillId="0" borderId="0" xfId="0" applyFont="1" applyAlignment="1" applyProtection="1">
      <alignment horizontal="right"/>
    </xf>
    <xf numFmtId="0" fontId="5" fillId="0" borderId="0" xfId="0" applyFont="1" applyAlignment="1" applyProtection="1">
      <alignment horizontal="justify" vertical="top"/>
    </xf>
    <xf numFmtId="0" fontId="20" fillId="0" borderId="0" xfId="4" applyFont="1" applyAlignment="1">
      <alignment horizontal="right" vertical="top"/>
    </xf>
    <xf numFmtId="0" fontId="18" fillId="0" borderId="0" xfId="4" applyFont="1" applyAlignment="1" applyProtection="1">
      <alignment horizontal="center" vertical="top"/>
    </xf>
    <xf numFmtId="0" fontId="3" fillId="0" borderId="0" xfId="4" applyFont="1" applyAlignment="1" applyProtection="1">
      <alignment horizontal="left"/>
    </xf>
    <xf numFmtId="0" fontId="5" fillId="0" borderId="0" xfId="4" applyFont="1" applyAlignment="1" applyProtection="1">
      <alignment horizontal="left"/>
    </xf>
    <xf numFmtId="0" fontId="4" fillId="0" borderId="0" xfId="4" applyFont="1" applyAlignment="1" applyProtection="1">
      <alignment horizontal="right"/>
    </xf>
    <xf numFmtId="4" fontId="4" fillId="0" borderId="0" xfId="4" applyNumberFormat="1" applyFont="1" applyAlignment="1" applyProtection="1">
      <alignment horizontal="right"/>
    </xf>
    <xf numFmtId="0" fontId="5" fillId="0" borderId="0" xfId="0" applyFont="1" applyAlignment="1">
      <alignment vertical="top" wrapText="1"/>
    </xf>
    <xf numFmtId="0" fontId="5" fillId="0" borderId="0" xfId="0" applyFont="1" applyAlignment="1" applyProtection="1">
      <alignment horizontal="center" vertical="top"/>
    </xf>
    <xf numFmtId="0" fontId="5" fillId="0" borderId="0" xfId="0" applyFont="1" applyProtection="1"/>
    <xf numFmtId="0" fontId="5" fillId="0" borderId="0" xfId="0" applyFont="1" applyAlignment="1">
      <alignment horizontal="center" vertical="top"/>
    </xf>
    <xf numFmtId="0" fontId="5" fillId="0" borderId="0" xfId="0" applyFont="1" applyAlignment="1">
      <alignment horizontal="right"/>
    </xf>
    <xf numFmtId="4" fontId="5" fillId="0" borderId="0" xfId="9" applyNumberFormat="1" applyFont="1" applyBorder="1"/>
    <xf numFmtId="4" fontId="5" fillId="0" borderId="0" xfId="9" applyNumberFormat="1" applyFont="1"/>
    <xf numFmtId="0" fontId="5" fillId="0" borderId="0" xfId="0" quotePrefix="1" applyFont="1" applyProtection="1"/>
    <xf numFmtId="0" fontId="5" fillId="0" borderId="2" xfId="3" applyFont="1" applyBorder="1" applyAlignment="1">
      <alignment horizontal="right"/>
    </xf>
    <xf numFmtId="0" fontId="4" fillId="0" borderId="0" xfId="3" applyFont="1" applyAlignment="1">
      <alignment horizontal="right"/>
    </xf>
    <xf numFmtId="0" fontId="16" fillId="0" borderId="0" xfId="1" applyFont="1" applyAlignment="1">
      <alignment horizontal="right" wrapText="1"/>
    </xf>
    <xf numFmtId="0" fontId="5" fillId="0" borderId="2" xfId="0" applyFont="1" applyBorder="1" applyAlignment="1">
      <alignment horizontal="right"/>
    </xf>
    <xf numFmtId="0" fontId="2" fillId="0" borderId="1" xfId="0" applyFont="1" applyBorder="1" applyAlignment="1">
      <alignment horizontal="right"/>
    </xf>
    <xf numFmtId="0" fontId="0" fillId="0" borderId="0" xfId="0" applyAlignment="1">
      <alignment horizontal="right"/>
    </xf>
    <xf numFmtId="0" fontId="5" fillId="0" borderId="0" xfId="0" applyNumberFormat="1" applyFont="1" applyAlignment="1">
      <alignment horizontal="right"/>
    </xf>
    <xf numFmtId="0" fontId="2" fillId="0" borderId="0" xfId="0" applyFont="1" applyBorder="1" applyAlignment="1">
      <alignment horizontal="right"/>
    </xf>
    <xf numFmtId="0" fontId="12" fillId="0" borderId="0" xfId="0" applyFont="1" applyAlignment="1">
      <alignment horizontal="right"/>
    </xf>
    <xf numFmtId="0" fontId="5" fillId="0" borderId="0" xfId="0" applyFont="1" applyFill="1" applyAlignment="1">
      <alignment horizontal="right"/>
    </xf>
    <xf numFmtId="0" fontId="3" fillId="0" borderId="1" xfId="0" applyFont="1" applyBorder="1" applyAlignment="1">
      <alignment horizontal="right"/>
    </xf>
    <xf numFmtId="0" fontId="3" fillId="0" borderId="0" xfId="0" applyFont="1" applyBorder="1" applyAlignment="1">
      <alignment horizontal="right"/>
    </xf>
    <xf numFmtId="0" fontId="5" fillId="2" borderId="6" xfId="0" applyFont="1" applyFill="1" applyBorder="1" applyAlignment="1">
      <alignment horizontal="right"/>
    </xf>
    <xf numFmtId="0" fontId="3" fillId="2" borderId="0" xfId="0" applyFont="1" applyFill="1" applyBorder="1" applyAlignment="1">
      <alignment horizontal="right"/>
    </xf>
    <xf numFmtId="0" fontId="5" fillId="2" borderId="2" xfId="0" applyFont="1" applyFill="1" applyBorder="1" applyAlignment="1">
      <alignment horizontal="right"/>
    </xf>
    <xf numFmtId="0" fontId="17" fillId="0" borderId="0" xfId="0" applyFont="1" applyAlignment="1">
      <alignment vertical="top"/>
    </xf>
    <xf numFmtId="0" fontId="0" fillId="0" borderId="0" xfId="0" applyAlignment="1" applyProtection="1">
      <alignment horizontal="right"/>
    </xf>
    <xf numFmtId="4" fontId="0" fillId="0" borderId="0" xfId="0" applyNumberFormat="1" applyAlignment="1" applyProtection="1">
      <alignment horizontal="right"/>
    </xf>
    <xf numFmtId="0" fontId="5" fillId="0" borderId="0" xfId="0" applyNumberFormat="1" applyFont="1" applyFill="1" applyBorder="1" applyAlignment="1">
      <alignment horizontal="center" vertical="top"/>
    </xf>
    <xf numFmtId="0" fontId="5" fillId="0" borderId="0" xfId="0" quotePrefix="1" applyNumberFormat="1" applyFont="1"/>
    <xf numFmtId="0" fontId="5" fillId="0" borderId="0" xfId="0" applyNumberFormat="1" applyFont="1"/>
    <xf numFmtId="0" fontId="21" fillId="0" borderId="0" xfId="0" applyFont="1" applyAlignment="1">
      <alignment horizontal="justify" vertical="center"/>
    </xf>
    <xf numFmtId="0" fontId="21" fillId="0" borderId="0" xfId="0" applyFont="1" applyAlignment="1">
      <alignment horizontal="justify" vertical="top"/>
    </xf>
    <xf numFmtId="0" fontId="24" fillId="0" borderId="0" xfId="0" applyFont="1" applyAlignment="1">
      <alignment horizontal="justify" vertical="top"/>
    </xf>
    <xf numFmtId="0" fontId="22" fillId="0" borderId="0" xfId="0" applyFont="1"/>
    <xf numFmtId="0" fontId="21" fillId="0" borderId="0" xfId="0" applyFont="1"/>
    <xf numFmtId="0" fontId="21" fillId="0" borderId="0" xfId="0" applyFont="1" applyBorder="1" applyAlignment="1">
      <alignment horizontal="left" vertical="center" indent="1"/>
    </xf>
    <xf numFmtId="0" fontId="5" fillId="4" borderId="0" xfId="0" applyFont="1" applyFill="1" applyBorder="1" applyAlignment="1" applyProtection="1">
      <alignment vertical="top" wrapText="1"/>
      <protection locked="0"/>
    </xf>
    <xf numFmtId="0" fontId="10" fillId="4" borderId="0" xfId="0" applyNumberFormat="1" applyFont="1" applyFill="1" applyBorder="1" applyAlignment="1">
      <alignment horizontal="center" vertical="top"/>
    </xf>
    <xf numFmtId="0" fontId="5" fillId="4" borderId="0" xfId="0" applyFont="1" applyFill="1" applyBorder="1" applyAlignment="1" applyProtection="1">
      <alignment horizontal="right" wrapText="1"/>
      <protection locked="0"/>
    </xf>
    <xf numFmtId="4" fontId="5" fillId="4" borderId="0" xfId="0" applyNumberFormat="1" applyFont="1" applyFill="1" applyBorder="1" applyAlignment="1">
      <alignment horizontal="right"/>
    </xf>
    <xf numFmtId="4" fontId="5" fillId="4" borderId="0" xfId="0" applyNumberFormat="1" applyFont="1" applyFill="1" applyAlignment="1"/>
    <xf numFmtId="0" fontId="3" fillId="0" borderId="0" xfId="3" applyFont="1" applyAlignment="1">
      <alignment horizontal="left"/>
    </xf>
    <xf numFmtId="0" fontId="18" fillId="0" borderId="0" xfId="0" applyNumberFormat="1" applyFont="1" applyFill="1" applyBorder="1" applyProtection="1">
      <protection locked="0"/>
    </xf>
    <xf numFmtId="0" fontId="27" fillId="0" borderId="0" xfId="0" applyNumberFormat="1" applyFont="1"/>
    <xf numFmtId="0" fontId="17" fillId="0" borderId="0" xfId="0" applyNumberFormat="1" applyFont="1" applyAlignment="1">
      <alignment horizontal="right"/>
    </xf>
    <xf numFmtId="4" fontId="17" fillId="0" borderId="0" xfId="0" applyNumberFormat="1" applyFont="1" applyAlignment="1">
      <alignment horizontal="right"/>
    </xf>
    <xf numFmtId="1" fontId="28" fillId="0" borderId="0" xfId="2" applyNumberFormat="1" applyFont="1" applyFill="1" applyBorder="1" applyAlignment="1">
      <alignment horizontal="center" vertical="center" wrapText="1"/>
    </xf>
    <xf numFmtId="0" fontId="30" fillId="0" borderId="0" xfId="0" applyNumberFormat="1" applyFont="1" applyBorder="1" applyAlignment="1">
      <alignment horizontal="left" vertical="top" wrapText="1"/>
    </xf>
    <xf numFmtId="0" fontId="30" fillId="0" borderId="0" xfId="0" applyNumberFormat="1" applyFont="1" applyBorder="1" applyAlignment="1">
      <alignment horizontal="right" wrapText="1"/>
    </xf>
    <xf numFmtId="0" fontId="19" fillId="0" borderId="0" xfId="0" applyFont="1" applyBorder="1" applyAlignment="1">
      <alignment vertical="top"/>
    </xf>
    <xf numFmtId="4" fontId="17" fillId="0" borderId="0" xfId="0" applyNumberFormat="1" applyFont="1" applyAlignment="1"/>
    <xf numFmtId="0" fontId="17" fillId="0" borderId="2" xfId="0" applyFont="1" applyBorder="1" applyAlignment="1">
      <alignment vertical="top"/>
    </xf>
    <xf numFmtId="0" fontId="17" fillId="0" borderId="2" xfId="0" applyFont="1" applyBorder="1"/>
    <xf numFmtId="0" fontId="17" fillId="0" borderId="2" xfId="0" applyFont="1" applyBorder="1" applyAlignment="1">
      <alignment horizontal="right"/>
    </xf>
    <xf numFmtId="4" fontId="17" fillId="0" borderId="2" xfId="0" applyNumberFormat="1" applyFont="1" applyBorder="1" applyAlignment="1">
      <alignment horizontal="right"/>
    </xf>
    <xf numFmtId="0" fontId="19" fillId="0" borderId="0" xfId="0" applyFont="1" applyBorder="1"/>
    <xf numFmtId="0" fontId="19" fillId="0" borderId="0" xfId="0" applyFont="1" applyBorder="1" applyAlignment="1">
      <alignment horizontal="right"/>
    </xf>
    <xf numFmtId="4" fontId="19" fillId="0" borderId="0" xfId="0" applyNumberFormat="1" applyFont="1" applyBorder="1" applyAlignment="1">
      <alignment horizontal="right"/>
    </xf>
    <xf numFmtId="4" fontId="19" fillId="0" borderId="0" xfId="0" applyNumberFormat="1" applyFont="1" applyBorder="1" applyAlignment="1"/>
    <xf numFmtId="0" fontId="31" fillId="0" borderId="0" xfId="0" applyNumberFormat="1" applyFont="1" applyFill="1" applyBorder="1" applyProtection="1">
      <protection locked="0"/>
    </xf>
    <xf numFmtId="0" fontId="17" fillId="0" borderId="0" xfId="0" applyFont="1" applyBorder="1" applyAlignment="1" applyProtection="1">
      <alignment vertical="top" wrapText="1"/>
      <protection locked="0"/>
    </xf>
    <xf numFmtId="0" fontId="17" fillId="0" borderId="0" xfId="0" applyFont="1" applyBorder="1" applyAlignment="1" applyProtection="1">
      <alignment horizontal="right" wrapText="1"/>
      <protection locked="0"/>
    </xf>
    <xf numFmtId="4" fontId="17" fillId="0" borderId="0" xfId="0" applyNumberFormat="1" applyFont="1" applyBorder="1" applyAlignment="1">
      <alignment horizontal="right"/>
    </xf>
    <xf numFmtId="164" fontId="5" fillId="0" borderId="0" xfId="16" applyFont="1" applyFill="1" applyAlignment="1">
      <alignment vertical="center" wrapText="1"/>
    </xf>
    <xf numFmtId="1" fontId="5" fillId="0" borderId="0" xfId="16" applyNumberFormat="1" applyFont="1" applyFill="1" applyAlignment="1">
      <alignment horizontal="center" vertical="center" wrapText="1"/>
    </xf>
    <xf numFmtId="164" fontId="5" fillId="0" borderId="0" xfId="16" applyFont="1" applyAlignment="1">
      <alignment vertical="top"/>
    </xf>
    <xf numFmtId="1" fontId="35" fillId="0" borderId="0" xfId="2" applyNumberFormat="1" applyFont="1" applyFill="1" applyBorder="1" applyAlignment="1">
      <alignment horizontal="center" vertical="center" wrapText="1"/>
    </xf>
    <xf numFmtId="0" fontId="3" fillId="0" borderId="0" xfId="0" applyFont="1" applyAlignment="1">
      <alignment horizontal="center" vertical="top"/>
    </xf>
    <xf numFmtId="0" fontId="34" fillId="0" borderId="0" xfId="0" quotePrefix="1" applyNumberFormat="1" applyFont="1"/>
    <xf numFmtId="0" fontId="2" fillId="0" borderId="0" xfId="0" applyFont="1" applyBorder="1" applyAlignment="1">
      <alignment horizontal="center" vertical="top"/>
    </xf>
    <xf numFmtId="0" fontId="39" fillId="0" borderId="0" xfId="0" applyFont="1" applyAlignment="1">
      <alignment horizontal="right"/>
    </xf>
    <xf numFmtId="4" fontId="10" fillId="0" borderId="0" xfId="0" applyNumberFormat="1" applyFont="1" applyAlignment="1">
      <alignment horizontal="right"/>
    </xf>
    <xf numFmtId="4" fontId="16" fillId="0" borderId="0" xfId="1" applyNumberFormat="1" applyFont="1" applyAlignment="1">
      <alignment horizontal="right" wrapText="1"/>
    </xf>
    <xf numFmtId="4" fontId="4" fillId="0" borderId="0" xfId="0" applyNumberFormat="1" applyFont="1" applyBorder="1" applyAlignment="1">
      <alignment horizontal="right" wrapText="1"/>
    </xf>
    <xf numFmtId="49" fontId="10" fillId="0" borderId="0" xfId="6" applyNumberFormat="1" applyFont="1" applyFill="1" applyBorder="1" applyAlignment="1" applyProtection="1">
      <alignment horizontal="center" vertical="top"/>
      <protection locked="0"/>
    </xf>
    <xf numFmtId="0" fontId="39" fillId="0" borderId="0" xfId="0" applyFont="1"/>
    <xf numFmtId="164" fontId="5" fillId="0" borderId="0" xfId="16" applyFont="1" applyFill="1" applyAlignment="1">
      <alignment horizontal="right" wrapText="1"/>
    </xf>
    <xf numFmtId="0" fontId="32" fillId="0" borderId="0" xfId="0" applyNumberFormat="1" applyFont="1" applyBorder="1" applyAlignment="1">
      <alignment horizontal="right" wrapText="1"/>
    </xf>
    <xf numFmtId="49" fontId="11" fillId="0" borderId="0" xfId="0" applyNumberFormat="1" applyFont="1"/>
    <xf numFmtId="4" fontId="11" fillId="0" borderId="0" xfId="0" applyNumberFormat="1" applyFont="1" applyAlignment="1">
      <alignment horizontal="right"/>
    </xf>
    <xf numFmtId="0" fontId="17" fillId="0" borderId="0" xfId="6" applyNumberFormat="1" applyFont="1" applyBorder="1" applyAlignment="1">
      <alignment horizontal="right"/>
    </xf>
    <xf numFmtId="0" fontId="5" fillId="4" borderId="0" xfId="6" applyNumberFormat="1" applyFont="1" applyFill="1" applyBorder="1" applyAlignment="1">
      <alignment horizontal="right"/>
    </xf>
    <xf numFmtId="4" fontId="11" fillId="0" borderId="2" xfId="0" applyNumberFormat="1" applyFont="1" applyBorder="1" applyAlignment="1">
      <alignment horizontal="right"/>
    </xf>
    <xf numFmtId="4" fontId="36" fillId="0" borderId="0" xfId="0" applyNumberFormat="1" applyFont="1" applyBorder="1" applyAlignment="1">
      <alignment horizontal="right" wrapText="1"/>
    </xf>
    <xf numFmtId="0" fontId="36" fillId="0" borderId="0" xfId="0" applyNumberFormat="1" applyFont="1" applyBorder="1" applyAlignment="1">
      <alignment horizontal="right" wrapText="1"/>
    </xf>
    <xf numFmtId="4" fontId="29" fillId="0" borderId="0" xfId="0" applyNumberFormat="1" applyFont="1" applyBorder="1" applyAlignment="1">
      <alignment horizontal="right" wrapText="1"/>
    </xf>
    <xf numFmtId="0" fontId="29" fillId="0" borderId="0" xfId="0" applyNumberFormat="1" applyFont="1" applyBorder="1" applyAlignment="1">
      <alignment horizontal="right" wrapText="1"/>
    </xf>
    <xf numFmtId="1" fontId="5" fillId="0" borderId="0" xfId="16" applyNumberFormat="1" applyFont="1" applyFill="1" applyAlignment="1">
      <alignment horizontal="right" wrapText="1"/>
    </xf>
    <xf numFmtId="164" fontId="5" fillId="0" borderId="0" xfId="16" applyFont="1" applyAlignment="1">
      <alignment horizontal="right"/>
    </xf>
    <xf numFmtId="4" fontId="40" fillId="0" borderId="0" xfId="16" applyNumberFormat="1" applyFont="1" applyAlignment="1" applyProtection="1">
      <alignment horizontal="right"/>
      <protection locked="0"/>
    </xf>
    <xf numFmtId="164" fontId="5" fillId="0" borderId="0" xfId="16" applyFont="1" applyFill="1" applyAlignment="1">
      <alignment horizontal="right"/>
    </xf>
    <xf numFmtId="0" fontId="5" fillId="0" borderId="2" xfId="0" applyFont="1" applyBorder="1" applyAlignment="1">
      <alignment horizontal="center" vertical="top"/>
    </xf>
    <xf numFmtId="49" fontId="3" fillId="0" borderId="0" xfId="0" applyNumberFormat="1" applyFont="1" applyFill="1" applyBorder="1" applyAlignment="1">
      <alignment horizontal="center" vertical="top"/>
    </xf>
    <xf numFmtId="0" fontId="5" fillId="0" borderId="0" xfId="0" quotePrefix="1" applyFont="1" applyAlignment="1" applyProtection="1">
      <alignment horizontal="justify" vertical="top"/>
    </xf>
    <xf numFmtId="0" fontId="1" fillId="0" borderId="0" xfId="0" applyFont="1" applyAlignment="1">
      <alignment horizontal="right"/>
    </xf>
    <xf numFmtId="10" fontId="5" fillId="0" borderId="0" xfId="0" applyNumberFormat="1" applyFont="1" applyAlignment="1">
      <alignment horizontal="right"/>
    </xf>
    <xf numFmtId="0" fontId="32" fillId="0" borderId="0" xfId="0" applyNumberFormat="1" applyFont="1" applyBorder="1" applyAlignment="1">
      <alignment horizontal="left" vertical="top" wrapText="1"/>
    </xf>
    <xf numFmtId="0" fontId="16" fillId="0" borderId="0" xfId="1" applyFont="1" applyAlignment="1">
      <alignment wrapText="1"/>
    </xf>
    <xf numFmtId="4" fontId="5" fillId="5" borderId="2" xfId="9" applyNumberFormat="1" applyFont="1" applyFill="1" applyBorder="1" applyAlignment="1" applyProtection="1">
      <alignment horizontal="right"/>
      <protection locked="0"/>
    </xf>
    <xf numFmtId="0" fontId="5" fillId="5" borderId="0" xfId="0" applyFont="1" applyFill="1" applyAlignment="1" applyProtection="1">
      <alignment horizontal="right"/>
    </xf>
    <xf numFmtId="0" fontId="5" fillId="5" borderId="0" xfId="0" applyFont="1" applyFill="1" applyAlignment="1" applyProtection="1">
      <alignment horizontal="justify" vertical="top"/>
    </xf>
    <xf numFmtId="4" fontId="5" fillId="5" borderId="0" xfId="9" applyNumberFormat="1" applyFont="1" applyFill="1" applyBorder="1" applyAlignment="1" applyProtection="1">
      <alignment horizontal="right"/>
      <protection locked="0"/>
    </xf>
    <xf numFmtId="4" fontId="5" fillId="5" borderId="2" xfId="0" applyNumberFormat="1" applyFont="1" applyFill="1" applyBorder="1" applyAlignment="1">
      <alignment horizontal="right"/>
    </xf>
    <xf numFmtId="4" fontId="5" fillId="5" borderId="0" xfId="0" applyNumberFormat="1" applyFont="1" applyFill="1" applyAlignment="1">
      <alignment horizontal="right"/>
    </xf>
    <xf numFmtId="4" fontId="2" fillId="5" borderId="1" xfId="0" applyNumberFormat="1" applyFont="1" applyFill="1" applyBorder="1" applyAlignment="1">
      <alignment horizontal="right"/>
    </xf>
    <xf numFmtId="4" fontId="5" fillId="5" borderId="0" xfId="0" applyNumberFormat="1" applyFont="1" applyFill="1" applyAlignment="1" applyProtection="1">
      <alignment horizontal="right"/>
      <protection locked="0"/>
    </xf>
    <xf numFmtId="4" fontId="5" fillId="5" borderId="0" xfId="9" applyNumberFormat="1" applyFont="1" applyFill="1" applyBorder="1" applyAlignment="1">
      <alignment horizontal="right"/>
    </xf>
    <xf numFmtId="1" fontId="5" fillId="5" borderId="0" xfId="16" applyNumberFormat="1" applyFont="1" applyFill="1" applyAlignment="1">
      <alignment horizontal="right" wrapText="1"/>
    </xf>
    <xf numFmtId="4" fontId="17" fillId="5" borderId="2" xfId="0" applyNumberFormat="1" applyFont="1" applyFill="1" applyBorder="1" applyAlignment="1">
      <alignment horizontal="right"/>
    </xf>
    <xf numFmtId="4" fontId="17" fillId="5" borderId="0" xfId="0" applyNumberFormat="1" applyFont="1" applyFill="1" applyAlignment="1">
      <alignment horizontal="right"/>
    </xf>
    <xf numFmtId="4" fontId="3" fillId="5" borderId="1" xfId="0" applyNumberFormat="1" applyFont="1" applyFill="1" applyBorder="1" applyAlignment="1">
      <alignment horizontal="right"/>
    </xf>
    <xf numFmtId="4" fontId="19" fillId="5" borderId="0" xfId="0" applyNumberFormat="1" applyFont="1" applyFill="1" applyBorder="1" applyAlignment="1">
      <alignment horizontal="right"/>
    </xf>
    <xf numFmtId="4" fontId="17" fillId="5" borderId="0" xfId="0" applyNumberFormat="1" applyFont="1" applyFill="1" applyBorder="1" applyAlignment="1">
      <alignment horizontal="right"/>
    </xf>
    <xf numFmtId="0" fontId="5" fillId="5" borderId="0" xfId="0" applyNumberFormat="1" applyFont="1" applyFill="1" applyAlignment="1">
      <alignment horizontal="right"/>
    </xf>
    <xf numFmtId="0" fontId="5" fillId="5" borderId="0" xfId="0" applyFont="1" applyFill="1" applyAlignment="1">
      <alignment horizontal="right"/>
    </xf>
    <xf numFmtId="0" fontId="12" fillId="5" borderId="0" xfId="0" applyFont="1" applyFill="1" applyAlignment="1">
      <alignment horizontal="right"/>
    </xf>
    <xf numFmtId="4" fontId="5" fillId="5" borderId="2" xfId="7" applyNumberFormat="1" applyFont="1" applyFill="1" applyBorder="1" applyAlignment="1">
      <alignment horizontal="right"/>
    </xf>
    <xf numFmtId="0" fontId="17" fillId="5" borderId="0" xfId="0" applyFont="1" applyFill="1" applyAlignment="1">
      <alignment horizontal="right"/>
    </xf>
    <xf numFmtId="4" fontId="5" fillId="5" borderId="0" xfId="7" applyNumberFormat="1" applyFont="1" applyFill="1" applyBorder="1" applyAlignment="1">
      <alignment horizontal="right"/>
    </xf>
    <xf numFmtId="0" fontId="16" fillId="0" borderId="0" xfId="1" applyFont="1" applyAlignment="1">
      <alignment horizontal="left" vertical="top" wrapText="1"/>
    </xf>
    <xf numFmtId="0" fontId="16" fillId="0" borderId="0" xfId="1" applyFont="1" applyAlignment="1">
      <alignment wrapText="1"/>
    </xf>
    <xf numFmtId="164" fontId="36" fillId="0" borderId="0" xfId="0" applyNumberFormat="1" applyFont="1" applyFill="1" applyBorder="1" applyAlignment="1">
      <alignment vertical="center" wrapText="1"/>
    </xf>
    <xf numFmtId="0" fontId="32" fillId="0" borderId="0" xfId="0" applyNumberFormat="1" applyFont="1" applyBorder="1" applyAlignment="1">
      <alignment horizontal="left" vertical="top" wrapText="1"/>
    </xf>
  </cellXfs>
  <cellStyles count="18">
    <cellStyle name="Navadno" xfId="0" builtinId="0"/>
    <cellStyle name="Navadno 2" xfId="1"/>
    <cellStyle name="Navadno 2 2" xfId="12"/>
    <cellStyle name="Navadno 3" xfId="15"/>
    <cellStyle name="Navadno 4" xfId="16"/>
    <cellStyle name="Navadno 5" xfId="17"/>
    <cellStyle name="Navadno_POPIS VODA objekt A1 in A2" xfId="2"/>
    <cellStyle name="Navadno_Župančičeva 10 12 - popis del" xfId="3"/>
    <cellStyle name="Navadno_Župančičeva 10 12 - popis del 2" xfId="4"/>
    <cellStyle name="Normal_PL_SD" xfId="5"/>
    <cellStyle name="Normal_TOPN27RM" xfId="6"/>
    <cellStyle name="Valuta" xfId="7" builtinId="4"/>
    <cellStyle name="Valuta 2" xfId="8"/>
    <cellStyle name="Valuta 2 2" xfId="9"/>
    <cellStyle name="Valuta 2 3" xfId="14"/>
    <cellStyle name="Valuta 3" xfId="10"/>
    <cellStyle name="Valuta 3 2" xfId="13"/>
    <cellStyle name="Valuta 4"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1"/>
  <sheetViews>
    <sheetView showGridLines="0" showZeros="0" tabSelected="1" topLeftCell="A172" zoomScale="110" zoomScaleNormal="110" zoomScaleSheetLayoutView="85" workbookViewId="0">
      <selection activeCell="H190" sqref="H190"/>
    </sheetView>
  </sheetViews>
  <sheetFormatPr defaultRowHeight="12.75" x14ac:dyDescent="0.2"/>
  <cols>
    <col min="1" max="1" width="5.28515625" style="9" customWidth="1"/>
    <col min="2" max="2" width="45.28515625" customWidth="1"/>
    <col min="3" max="3" width="2.42578125" customWidth="1"/>
    <col min="4" max="4" width="5.85546875" style="102" bestFit="1" customWidth="1"/>
    <col min="5" max="5" width="7.5703125" style="21" bestFit="1" customWidth="1"/>
    <col min="6" max="6" width="3" style="21" customWidth="1"/>
    <col min="7" max="7" width="10.28515625" style="21" customWidth="1"/>
    <col min="8" max="8" width="3.140625" style="1" customWidth="1"/>
    <col min="9" max="9" width="11.28515625" style="1" customWidth="1"/>
  </cols>
  <sheetData>
    <row r="1" spans="1:9" ht="18" x14ac:dyDescent="0.2">
      <c r="A1" s="8" t="s">
        <v>82</v>
      </c>
      <c r="B1" s="6"/>
      <c r="C1" s="6"/>
      <c r="D1" s="97" t="s">
        <v>7</v>
      </c>
      <c r="E1" s="14" t="s">
        <v>16</v>
      </c>
      <c r="F1" s="14"/>
      <c r="G1" s="14" t="s">
        <v>6</v>
      </c>
      <c r="H1" s="14"/>
      <c r="I1" s="14" t="s">
        <v>5</v>
      </c>
    </row>
    <row r="2" spans="1:9" ht="14.25" x14ac:dyDescent="0.2">
      <c r="A2" s="47" t="s">
        <v>3</v>
      </c>
      <c r="B2" s="5"/>
      <c r="C2" s="5"/>
      <c r="D2" s="98"/>
      <c r="E2" s="52"/>
      <c r="F2" s="52"/>
      <c r="G2" s="52"/>
      <c r="H2" s="4"/>
      <c r="I2" s="83" t="s">
        <v>83</v>
      </c>
    </row>
    <row r="3" spans="1:9" ht="14.25" x14ac:dyDescent="0.2">
      <c r="A3" s="84"/>
      <c r="B3" s="85" t="s">
        <v>35</v>
      </c>
      <c r="C3" s="86"/>
      <c r="D3" s="87"/>
      <c r="E3" s="88"/>
      <c r="F3" s="88"/>
      <c r="G3" s="52"/>
      <c r="H3" s="4"/>
      <c r="I3" s="83"/>
    </row>
    <row r="4" spans="1:9" ht="14.25" x14ac:dyDescent="0.2">
      <c r="A4" s="84"/>
      <c r="B4" s="207" t="s">
        <v>36</v>
      </c>
      <c r="C4" s="208"/>
      <c r="D4" s="208"/>
      <c r="E4" s="208"/>
      <c r="F4" s="208"/>
      <c r="G4" s="52"/>
      <c r="H4" s="4"/>
      <c r="I4" s="83"/>
    </row>
    <row r="5" spans="1:9" ht="14.25" x14ac:dyDescent="0.2">
      <c r="A5" s="84"/>
      <c r="B5" s="208"/>
      <c r="C5" s="208"/>
      <c r="D5" s="208"/>
      <c r="E5" s="208"/>
      <c r="F5" s="208"/>
      <c r="G5" s="52"/>
      <c r="H5" s="4"/>
      <c r="I5" s="83"/>
    </row>
    <row r="6" spans="1:9" ht="14.25" x14ac:dyDescent="0.2">
      <c r="A6" s="84"/>
      <c r="B6" s="208"/>
      <c r="C6" s="208"/>
      <c r="D6" s="208"/>
      <c r="E6" s="208"/>
      <c r="F6" s="208"/>
      <c r="G6" s="52"/>
      <c r="H6" s="4"/>
      <c r="I6" s="83"/>
    </row>
    <row r="7" spans="1:9" ht="14.25" x14ac:dyDescent="0.2">
      <c r="A7" s="84"/>
      <c r="B7" s="208"/>
      <c r="C7" s="208"/>
      <c r="D7" s="208"/>
      <c r="E7" s="208"/>
      <c r="F7" s="208"/>
      <c r="G7" s="52"/>
      <c r="H7" s="4"/>
      <c r="I7" s="83"/>
    </row>
    <row r="8" spans="1:9" ht="14.25" x14ac:dyDescent="0.2">
      <c r="A8" s="84"/>
      <c r="B8" s="208"/>
      <c r="C8" s="208"/>
      <c r="D8" s="208"/>
      <c r="E8" s="208"/>
      <c r="F8" s="208"/>
      <c r="G8" s="52"/>
      <c r="H8" s="4"/>
      <c r="I8" s="83"/>
    </row>
    <row r="9" spans="1:9" ht="14.25" x14ac:dyDescent="0.2">
      <c r="A9" s="84"/>
      <c r="B9" s="207" t="s">
        <v>37</v>
      </c>
      <c r="C9" s="208"/>
      <c r="D9" s="208"/>
      <c r="E9" s="208"/>
      <c r="F9" s="208"/>
      <c r="G9" s="52"/>
      <c r="H9" s="4"/>
      <c r="I9" s="83"/>
    </row>
    <row r="10" spans="1:9" ht="14.25" x14ac:dyDescent="0.2">
      <c r="A10" s="84"/>
      <c r="B10" s="208"/>
      <c r="C10" s="208"/>
      <c r="D10" s="208"/>
      <c r="E10" s="208"/>
      <c r="F10" s="208"/>
      <c r="G10" s="52"/>
      <c r="H10" s="4"/>
      <c r="I10" s="83"/>
    </row>
    <row r="11" spans="1:9" ht="14.25" x14ac:dyDescent="0.2">
      <c r="A11" s="84"/>
      <c r="B11" s="208"/>
      <c r="C11" s="208"/>
      <c r="D11" s="208"/>
      <c r="E11" s="208"/>
      <c r="F11" s="208"/>
      <c r="G11" s="52"/>
      <c r="H11" s="4"/>
      <c r="I11" s="83"/>
    </row>
    <row r="12" spans="1:9" ht="14.25" x14ac:dyDescent="0.2">
      <c r="A12" s="84"/>
      <c r="B12" s="208"/>
      <c r="C12" s="208"/>
      <c r="D12" s="208"/>
      <c r="E12" s="208"/>
      <c r="F12" s="208"/>
      <c r="G12" s="52"/>
      <c r="H12" s="4"/>
      <c r="I12" s="83"/>
    </row>
    <row r="13" spans="1:9" ht="14.25" x14ac:dyDescent="0.2">
      <c r="A13" s="84"/>
      <c r="B13" s="208"/>
      <c r="C13" s="208"/>
      <c r="D13" s="208"/>
      <c r="E13" s="208"/>
      <c r="F13" s="208"/>
      <c r="G13" s="52"/>
      <c r="H13" s="4"/>
      <c r="I13" s="83"/>
    </row>
    <row r="14" spans="1:9" ht="14.25" x14ac:dyDescent="0.2">
      <c r="A14" s="84"/>
      <c r="B14" s="208"/>
      <c r="C14" s="208"/>
      <c r="D14" s="208"/>
      <c r="E14" s="208"/>
      <c r="F14" s="208"/>
      <c r="G14" s="52"/>
      <c r="H14" s="4"/>
      <c r="I14" s="83"/>
    </row>
    <row r="15" spans="1:9" ht="14.25" x14ac:dyDescent="0.2">
      <c r="A15" s="84"/>
      <c r="B15" s="208"/>
      <c r="C15" s="208"/>
      <c r="D15" s="208"/>
      <c r="E15" s="208"/>
      <c r="F15" s="208"/>
      <c r="G15" s="52"/>
      <c r="H15" s="4"/>
      <c r="I15" s="83"/>
    </row>
    <row r="16" spans="1:9" ht="14.25" x14ac:dyDescent="0.2">
      <c r="A16" s="84"/>
      <c r="B16" s="27" t="s">
        <v>39</v>
      </c>
      <c r="C16" s="185"/>
      <c r="D16" s="99"/>
      <c r="E16" s="160"/>
      <c r="F16" s="99"/>
      <c r="G16" s="52"/>
      <c r="H16" s="4"/>
      <c r="I16" s="83"/>
    </row>
    <row r="17" spans="1:9" ht="14.25" x14ac:dyDescent="0.2">
      <c r="A17" s="47"/>
      <c r="B17" s="129" t="s">
        <v>77</v>
      </c>
      <c r="C17" s="5"/>
      <c r="D17" s="98"/>
      <c r="E17" s="52"/>
      <c r="F17" s="52"/>
      <c r="G17" s="52"/>
      <c r="H17" s="4"/>
      <c r="I17" s="83"/>
    </row>
    <row r="18" spans="1:9" x14ac:dyDescent="0.2">
      <c r="A18" s="15"/>
      <c r="B18" s="16"/>
      <c r="C18" s="16"/>
      <c r="D18" s="93"/>
      <c r="H18" s="17"/>
      <c r="I18" s="17"/>
    </row>
    <row r="19" spans="1:9" x14ac:dyDescent="0.2">
      <c r="A19" s="18" t="s">
        <v>8</v>
      </c>
      <c r="B19" s="19" t="s">
        <v>17</v>
      </c>
      <c r="C19" s="16"/>
      <c r="D19" s="93"/>
      <c r="H19" s="17"/>
      <c r="I19" s="17"/>
    </row>
    <row r="20" spans="1:9" x14ac:dyDescent="0.2">
      <c r="A20" s="15"/>
      <c r="B20" s="16"/>
      <c r="C20" s="16"/>
      <c r="D20" s="93"/>
      <c r="H20" s="17"/>
      <c r="I20" s="17"/>
    </row>
    <row r="21" spans="1:9" x14ac:dyDescent="0.2">
      <c r="A21" s="20" t="s">
        <v>9</v>
      </c>
      <c r="B21" s="20" t="s">
        <v>92</v>
      </c>
      <c r="C21" s="20"/>
      <c r="D21" s="93"/>
      <c r="H21" s="17"/>
      <c r="I21" s="17"/>
    </row>
    <row r="22" spans="1:9" x14ac:dyDescent="0.2">
      <c r="A22" s="15"/>
      <c r="B22" s="16" t="s">
        <v>3</v>
      </c>
      <c r="C22" s="16"/>
      <c r="D22" s="93"/>
      <c r="H22" s="17"/>
      <c r="I22" s="17"/>
    </row>
    <row r="23" spans="1:9" ht="28.5" customHeight="1" x14ac:dyDescent="0.2">
      <c r="A23" s="90">
        <f>A13+1</f>
        <v>1</v>
      </c>
      <c r="B23" s="82" t="s">
        <v>84</v>
      </c>
      <c r="C23" s="82"/>
      <c r="D23" s="81" t="s">
        <v>15</v>
      </c>
      <c r="E23" s="80">
        <v>1</v>
      </c>
      <c r="F23" s="80"/>
      <c r="G23" s="186"/>
      <c r="H23" s="78"/>
      <c r="I23" s="79">
        <f>E23*G23</f>
        <v>0</v>
      </c>
    </row>
    <row r="24" spans="1:9" ht="14.25" customHeight="1" x14ac:dyDescent="0.2">
      <c r="A24" s="90"/>
      <c r="B24" s="82"/>
      <c r="C24" s="82"/>
      <c r="D24" s="81"/>
      <c r="E24" s="81"/>
      <c r="F24" s="81"/>
      <c r="G24" s="187"/>
      <c r="H24" s="81"/>
      <c r="I24" s="81"/>
    </row>
    <row r="25" spans="1:9" ht="14.25" customHeight="1" x14ac:dyDescent="0.2">
      <c r="A25" s="90"/>
      <c r="B25" s="82"/>
      <c r="C25" s="82"/>
      <c r="D25" s="82"/>
      <c r="E25" s="82"/>
      <c r="F25" s="82"/>
      <c r="G25" s="188"/>
      <c r="H25" s="82"/>
      <c r="I25" s="82"/>
    </row>
    <row r="26" spans="1:9" ht="25.5" x14ac:dyDescent="0.2">
      <c r="A26" s="90">
        <f>A23+1</f>
        <v>2</v>
      </c>
      <c r="B26" s="82" t="s">
        <v>94</v>
      </c>
      <c r="C26" s="82"/>
      <c r="D26" s="81" t="s">
        <v>12</v>
      </c>
      <c r="E26" s="80">
        <v>4</v>
      </c>
      <c r="F26" s="80"/>
      <c r="G26" s="186"/>
      <c r="H26" s="78"/>
      <c r="I26" s="79">
        <f>E26*G26</f>
        <v>0</v>
      </c>
    </row>
    <row r="27" spans="1:9" ht="15" customHeight="1" x14ac:dyDescent="0.2">
      <c r="A27" s="90"/>
      <c r="B27" s="82"/>
      <c r="C27" s="82"/>
      <c r="D27" s="82"/>
      <c r="E27" s="82"/>
      <c r="F27" s="82"/>
      <c r="G27" s="188"/>
      <c r="H27" s="82"/>
      <c r="I27" s="82"/>
    </row>
    <row r="28" spans="1:9" ht="14.25" customHeight="1" x14ac:dyDescent="0.2">
      <c r="A28" s="90"/>
      <c r="B28" s="82"/>
      <c r="C28" s="82"/>
      <c r="D28" s="82"/>
      <c r="E28" s="82"/>
      <c r="F28" s="82"/>
      <c r="G28" s="188"/>
      <c r="H28" s="82"/>
      <c r="I28" s="82"/>
    </row>
    <row r="29" spans="1:9" ht="14.25" customHeight="1" x14ac:dyDescent="0.2">
      <c r="A29" s="90">
        <f>A26+1</f>
        <v>3</v>
      </c>
      <c r="B29" s="82" t="s">
        <v>93</v>
      </c>
      <c r="C29" s="82"/>
      <c r="D29" s="82"/>
      <c r="E29" s="82"/>
      <c r="F29" s="82"/>
      <c r="G29" s="188"/>
      <c r="H29" s="82"/>
      <c r="I29" s="82"/>
    </row>
    <row r="30" spans="1:9" ht="12.75" customHeight="1" x14ac:dyDescent="0.2">
      <c r="A30" s="90"/>
      <c r="B30" s="82"/>
      <c r="C30" s="82"/>
      <c r="D30" s="82"/>
      <c r="E30" s="82"/>
      <c r="F30" s="82"/>
      <c r="G30" s="188"/>
      <c r="H30" s="82"/>
      <c r="I30" s="82"/>
    </row>
    <row r="31" spans="1:9" ht="14.25" customHeight="1" x14ac:dyDescent="0.2">
      <c r="A31" s="90"/>
      <c r="B31" s="181" t="s">
        <v>96</v>
      </c>
      <c r="C31" s="82"/>
      <c r="D31" s="81" t="s">
        <v>21</v>
      </c>
      <c r="E31" s="80">
        <v>8</v>
      </c>
      <c r="F31" s="80"/>
      <c r="G31" s="186">
        <v>0</v>
      </c>
      <c r="H31" s="78"/>
      <c r="I31" s="79">
        <f>E31*G31</f>
        <v>0</v>
      </c>
    </row>
    <row r="32" spans="1:9" ht="14.25" customHeight="1" x14ac:dyDescent="0.2">
      <c r="A32" s="90"/>
      <c r="B32" s="82"/>
      <c r="C32" s="82"/>
      <c r="D32" s="82"/>
      <c r="E32" s="82"/>
      <c r="F32" s="82"/>
      <c r="G32" s="188"/>
      <c r="H32" s="82"/>
      <c r="I32" s="82"/>
    </row>
    <row r="33" spans="1:9" ht="14.25" customHeight="1" x14ac:dyDescent="0.2">
      <c r="A33" s="90">
        <f>A29+1</f>
        <v>4</v>
      </c>
      <c r="B33" s="181" t="s">
        <v>95</v>
      </c>
      <c r="C33" s="82"/>
      <c r="D33" s="81" t="s">
        <v>4</v>
      </c>
      <c r="E33" s="80">
        <v>1</v>
      </c>
      <c r="F33" s="80"/>
      <c r="G33" s="186"/>
      <c r="H33" s="78"/>
      <c r="I33" s="79">
        <f>E33*G33</f>
        <v>0</v>
      </c>
    </row>
    <row r="34" spans="1:9" ht="14.25" customHeight="1" x14ac:dyDescent="0.2">
      <c r="A34" s="90"/>
      <c r="B34" s="82"/>
      <c r="C34" s="82"/>
      <c r="D34" s="82"/>
      <c r="E34" s="82"/>
      <c r="F34" s="82"/>
      <c r="G34" s="188"/>
      <c r="H34" s="82"/>
      <c r="I34" s="82"/>
    </row>
    <row r="35" spans="1:9" ht="14.25" customHeight="1" x14ac:dyDescent="0.2">
      <c r="A35" s="90"/>
      <c r="B35" s="82"/>
      <c r="C35" s="82"/>
      <c r="D35" s="82"/>
      <c r="E35" s="82"/>
      <c r="F35" s="82"/>
      <c r="G35" s="188"/>
      <c r="H35" s="82"/>
      <c r="I35" s="82"/>
    </row>
    <row r="36" spans="1:9" ht="38.25" x14ac:dyDescent="0.2">
      <c r="A36" s="90">
        <f>A33+1</f>
        <v>5</v>
      </c>
      <c r="B36" s="82" t="s">
        <v>97</v>
      </c>
      <c r="C36" s="82"/>
      <c r="D36" s="81" t="s">
        <v>14</v>
      </c>
      <c r="E36" s="80">
        <v>10</v>
      </c>
      <c r="F36" s="80"/>
      <c r="G36" s="186">
        <v>0</v>
      </c>
      <c r="H36" s="78"/>
      <c r="I36" s="79">
        <f>E36*G36</f>
        <v>0</v>
      </c>
    </row>
    <row r="37" spans="1:9" ht="14.25" customHeight="1" x14ac:dyDescent="0.2">
      <c r="A37" s="90"/>
      <c r="B37" s="82"/>
      <c r="C37" s="82"/>
      <c r="D37" s="81"/>
      <c r="E37" s="80"/>
      <c r="F37" s="80"/>
      <c r="G37" s="189"/>
      <c r="H37" s="78"/>
      <c r="I37" s="77"/>
    </row>
    <row r="38" spans="1:9" ht="14.25" customHeight="1" x14ac:dyDescent="0.2">
      <c r="A38" s="90"/>
      <c r="B38" s="82"/>
      <c r="C38" s="82"/>
      <c r="D38" s="82"/>
      <c r="E38" s="82"/>
      <c r="F38" s="82"/>
      <c r="G38" s="188"/>
      <c r="H38" s="82"/>
      <c r="I38" s="82"/>
    </row>
    <row r="39" spans="1:9" ht="25.5" x14ac:dyDescent="0.2">
      <c r="A39" s="90">
        <f>A36+1</f>
        <v>6</v>
      </c>
      <c r="B39" s="82" t="s">
        <v>86</v>
      </c>
      <c r="C39" s="82"/>
      <c r="D39" s="81" t="s">
        <v>15</v>
      </c>
      <c r="E39" s="80">
        <v>1</v>
      </c>
      <c r="F39" s="80"/>
      <c r="G39" s="186">
        <v>0</v>
      </c>
      <c r="H39" s="78"/>
      <c r="I39" s="79">
        <f>E39*G39</f>
        <v>0</v>
      </c>
    </row>
    <row r="40" spans="1:9" ht="14.25" customHeight="1" x14ac:dyDescent="0.2">
      <c r="A40" s="90"/>
      <c r="B40" s="82"/>
      <c r="C40" s="82"/>
      <c r="D40" s="82"/>
      <c r="E40" s="82"/>
      <c r="F40" s="82"/>
      <c r="G40" s="188"/>
      <c r="H40" s="82"/>
      <c r="I40" s="82"/>
    </row>
    <row r="41" spans="1:9" ht="15.75" customHeight="1" x14ac:dyDescent="0.2">
      <c r="A41" s="179"/>
      <c r="B41" s="24" t="s">
        <v>3</v>
      </c>
      <c r="C41" s="24"/>
      <c r="D41" s="100"/>
      <c r="E41" s="53"/>
      <c r="F41" s="53"/>
      <c r="G41" s="190"/>
      <c r="H41" s="25"/>
      <c r="I41" s="25"/>
    </row>
    <row r="42" spans="1:9" ht="13.5" customHeight="1" x14ac:dyDescent="0.2">
      <c r="A42" s="15"/>
      <c r="B42" s="16" t="s">
        <v>0</v>
      </c>
      <c r="C42" s="16"/>
      <c r="D42" s="93"/>
      <c r="G42" s="191"/>
      <c r="H42" s="17"/>
      <c r="I42" s="17"/>
    </row>
    <row r="43" spans="1:9" ht="13.5" thickBot="1" x14ac:dyDescent="0.25">
      <c r="A43" s="12"/>
      <c r="B43" s="26" t="str">
        <f>"SKUPAJ " &amp;B21</f>
        <v>SKUPAJ RAZNA DELA</v>
      </c>
      <c r="C43" s="26"/>
      <c r="D43" s="101"/>
      <c r="E43" s="54"/>
      <c r="F43" s="54"/>
      <c r="G43" s="192"/>
      <c r="H43" s="13"/>
      <c r="I43" s="13">
        <f>SUM(I22:I41)</f>
        <v>0</v>
      </c>
    </row>
    <row r="44" spans="1:9" ht="13.5" thickTop="1" x14ac:dyDescent="0.2">
      <c r="A44" s="90"/>
      <c r="B44" s="91"/>
      <c r="C44" s="91"/>
      <c r="D44" s="81"/>
      <c r="E44" s="80"/>
      <c r="F44" s="80"/>
      <c r="G44" s="193"/>
      <c r="H44" s="21"/>
      <c r="I44" s="80"/>
    </row>
    <row r="45" spans="1:9" x14ac:dyDescent="0.2">
      <c r="A45" s="15"/>
      <c r="B45" s="16"/>
      <c r="C45" s="16"/>
      <c r="D45" s="93"/>
      <c r="G45" s="191"/>
      <c r="H45" s="17"/>
      <c r="I45" s="17"/>
    </row>
    <row r="46" spans="1:9" x14ac:dyDescent="0.2">
      <c r="A46" s="18" t="s">
        <v>11</v>
      </c>
      <c r="B46" s="19" t="s">
        <v>18</v>
      </c>
      <c r="C46" s="16"/>
      <c r="D46" s="93"/>
      <c r="G46" s="191"/>
      <c r="H46" s="17"/>
      <c r="I46" s="17"/>
    </row>
    <row r="47" spans="1:9" x14ac:dyDescent="0.2">
      <c r="A47" s="15"/>
      <c r="B47" s="16"/>
      <c r="C47" s="16"/>
      <c r="D47" s="93"/>
      <c r="G47" s="191"/>
      <c r="H47" s="17"/>
      <c r="I47" s="17"/>
    </row>
    <row r="48" spans="1:9" x14ac:dyDescent="0.2">
      <c r="A48" s="18" t="s">
        <v>9</v>
      </c>
      <c r="B48" s="20" t="s">
        <v>19</v>
      </c>
      <c r="C48" s="20"/>
      <c r="G48" s="191"/>
    </row>
    <row r="49" spans="1:9" x14ac:dyDescent="0.2">
      <c r="A49" s="15"/>
      <c r="B49" s="16" t="s">
        <v>3</v>
      </c>
      <c r="C49" s="16"/>
      <c r="G49" s="191"/>
    </row>
    <row r="50" spans="1:9" x14ac:dyDescent="0.2">
      <c r="A50" s="90"/>
      <c r="B50" s="91"/>
      <c r="C50" s="91"/>
      <c r="D50" s="81"/>
      <c r="E50" s="80"/>
      <c r="F50" s="80"/>
      <c r="G50" s="193"/>
      <c r="H50" s="21"/>
      <c r="I50" s="80"/>
    </row>
    <row r="51" spans="1:9" ht="25.5" x14ac:dyDescent="0.2">
      <c r="A51" s="90">
        <v>1</v>
      </c>
      <c r="B51" s="82" t="s">
        <v>87</v>
      </c>
      <c r="C51" s="91"/>
      <c r="D51" s="81" t="s">
        <v>12</v>
      </c>
      <c r="E51" s="80">
        <v>1</v>
      </c>
      <c r="F51" s="80"/>
      <c r="G51" s="186"/>
      <c r="H51" s="78"/>
      <c r="I51" s="79">
        <f>E51*G51</f>
        <v>0</v>
      </c>
    </row>
    <row r="52" spans="1:9" x14ac:dyDescent="0.2">
      <c r="A52" s="90"/>
      <c r="B52" s="91"/>
      <c r="C52" s="91"/>
      <c r="D52" s="81"/>
      <c r="E52" s="80"/>
      <c r="F52" s="80"/>
      <c r="G52" s="193"/>
      <c r="H52" s="21"/>
      <c r="I52" s="80"/>
    </row>
    <row r="53" spans="1:9" x14ac:dyDescent="0.2">
      <c r="A53" s="90"/>
      <c r="B53" s="91"/>
      <c r="C53" s="91"/>
      <c r="D53" s="81"/>
      <c r="E53" s="80"/>
      <c r="F53" s="80"/>
      <c r="G53" s="193"/>
      <c r="H53" s="21"/>
      <c r="I53" s="80"/>
    </row>
    <row r="54" spans="1:9" x14ac:dyDescent="0.2">
      <c r="A54" s="90">
        <f>A51+1</f>
        <v>2</v>
      </c>
      <c r="B54" s="82" t="s">
        <v>88</v>
      </c>
      <c r="C54" s="91"/>
      <c r="D54" s="113"/>
      <c r="E54" s="80"/>
      <c r="F54" s="80"/>
      <c r="G54" s="193"/>
      <c r="H54" s="55"/>
      <c r="I54" s="114"/>
    </row>
    <row r="55" spans="1:9" x14ac:dyDescent="0.2">
      <c r="A55" s="90"/>
      <c r="B55" s="91" t="s">
        <v>3</v>
      </c>
      <c r="C55" s="91"/>
      <c r="D55" s="113"/>
      <c r="E55" s="80"/>
      <c r="F55" s="80"/>
      <c r="G55" s="193"/>
      <c r="H55" s="55"/>
      <c r="I55" s="114"/>
    </row>
    <row r="56" spans="1:9" x14ac:dyDescent="0.2">
      <c r="A56" s="90"/>
      <c r="B56" s="96" t="s">
        <v>20</v>
      </c>
      <c r="C56" s="96"/>
      <c r="D56" s="81" t="s">
        <v>21</v>
      </c>
      <c r="E56" s="80">
        <v>1</v>
      </c>
      <c r="F56" s="80"/>
      <c r="G56" s="186">
        <v>0</v>
      </c>
      <c r="H56" s="78"/>
      <c r="I56" s="79">
        <f>E56*G56</f>
        <v>0</v>
      </c>
    </row>
    <row r="57" spans="1:9" x14ac:dyDescent="0.2">
      <c r="A57" s="15"/>
      <c r="B57" s="22"/>
      <c r="C57" s="16"/>
      <c r="D57" s="93"/>
      <c r="G57" s="194"/>
      <c r="H57" s="95"/>
      <c r="I57" s="94"/>
    </row>
    <row r="58" spans="1:9" x14ac:dyDescent="0.2">
      <c r="A58" s="23"/>
      <c r="B58" s="24" t="s">
        <v>3</v>
      </c>
      <c r="C58" s="24"/>
      <c r="D58" s="100"/>
      <c r="E58" s="53"/>
      <c r="F58" s="53"/>
      <c r="G58" s="53"/>
      <c r="H58" s="25"/>
      <c r="I58" s="25"/>
    </row>
    <row r="59" spans="1:9" x14ac:dyDescent="0.2">
      <c r="A59" s="15"/>
      <c r="B59" s="16" t="s">
        <v>0</v>
      </c>
      <c r="C59" s="16"/>
      <c r="D59" s="93"/>
      <c r="H59" s="17"/>
      <c r="I59" s="17"/>
    </row>
    <row r="60" spans="1:9" ht="13.5" thickBot="1" x14ac:dyDescent="0.25">
      <c r="A60" s="12"/>
      <c r="B60" s="26" t="str">
        <f>"SKUPAJ " &amp;B48</f>
        <v>SKUPAJ ELEKTRIKA</v>
      </c>
      <c r="C60" s="26"/>
      <c r="D60" s="101"/>
      <c r="E60" s="54"/>
      <c r="F60" s="54"/>
      <c r="G60" s="54"/>
      <c r="H60" s="13"/>
      <c r="I60" s="13">
        <f>SUM(I49:I58)</f>
        <v>0</v>
      </c>
    </row>
    <row r="61" spans="1:9" ht="13.5" thickTop="1" x14ac:dyDescent="0.2">
      <c r="A61" s="15"/>
      <c r="B61" s="16" t="s">
        <v>0</v>
      </c>
      <c r="C61" s="16"/>
      <c r="D61" s="93"/>
      <c r="H61" s="17"/>
      <c r="I61" s="17"/>
    </row>
    <row r="62" spans="1:9" x14ac:dyDescent="0.2">
      <c r="A62" s="15"/>
      <c r="B62" s="16"/>
      <c r="C62" s="16"/>
      <c r="D62" s="93"/>
      <c r="H62" s="17"/>
      <c r="I62" s="17"/>
    </row>
    <row r="63" spans="1:9" ht="15" x14ac:dyDescent="0.2">
      <c r="A63" s="130"/>
      <c r="B63" s="131"/>
      <c r="C63" s="131"/>
      <c r="D63" s="132"/>
      <c r="E63" s="133"/>
      <c r="F63" s="132"/>
      <c r="G63" s="132"/>
      <c r="H63" s="44"/>
      <c r="I63" s="44"/>
    </row>
    <row r="64" spans="1:9" ht="89.25" customHeight="1" x14ac:dyDescent="0.2">
      <c r="A64" s="154"/>
      <c r="B64" s="209" t="s">
        <v>78</v>
      </c>
      <c r="C64" s="209"/>
      <c r="D64" s="209"/>
      <c r="E64" s="209"/>
      <c r="F64" s="209"/>
      <c r="G64" s="209"/>
      <c r="H64" s="17"/>
      <c r="I64" s="17"/>
    </row>
    <row r="65" spans="1:9" ht="83.25" customHeight="1" x14ac:dyDescent="0.2">
      <c r="A65" s="154"/>
      <c r="B65" s="210" t="s">
        <v>79</v>
      </c>
      <c r="C65" s="210"/>
      <c r="D65" s="210"/>
      <c r="E65" s="210"/>
      <c r="F65" s="210"/>
      <c r="G65" s="210"/>
      <c r="H65" s="17"/>
      <c r="I65" s="17"/>
    </row>
    <row r="66" spans="1:9" ht="24.75" customHeight="1" x14ac:dyDescent="0.2">
      <c r="A66" s="154"/>
      <c r="B66" s="210" t="s">
        <v>80</v>
      </c>
      <c r="C66" s="210"/>
      <c r="D66" s="210"/>
      <c r="E66" s="210"/>
      <c r="F66" s="210"/>
      <c r="G66" s="210"/>
      <c r="H66" s="17"/>
      <c r="I66" s="17"/>
    </row>
    <row r="67" spans="1:9" ht="15" customHeight="1" x14ac:dyDescent="0.2">
      <c r="A67" s="154"/>
      <c r="B67" s="184"/>
      <c r="C67" s="184"/>
      <c r="D67" s="165"/>
      <c r="E67" s="171"/>
      <c r="F67" s="172"/>
      <c r="G67" s="172"/>
      <c r="H67" s="17"/>
      <c r="I67" s="17"/>
    </row>
    <row r="68" spans="1:9" ht="15" customHeight="1" x14ac:dyDescent="0.2">
      <c r="A68" s="134"/>
      <c r="B68" s="135"/>
      <c r="C68" s="135"/>
      <c r="D68" s="136"/>
      <c r="E68" s="173"/>
      <c r="F68" s="174"/>
      <c r="G68" s="174"/>
      <c r="H68" s="44"/>
      <c r="I68" s="44"/>
    </row>
    <row r="69" spans="1:9" x14ac:dyDescent="0.2">
      <c r="A69" s="157"/>
      <c r="B69" s="51"/>
      <c r="C69" s="51"/>
      <c r="D69" s="104"/>
      <c r="E69" s="56"/>
      <c r="F69" s="56"/>
      <c r="G69" s="56"/>
      <c r="H69" s="67"/>
      <c r="I69" s="67"/>
    </row>
    <row r="70" spans="1:9" ht="15.75" x14ac:dyDescent="0.25">
      <c r="A70" s="155" t="s">
        <v>10</v>
      </c>
      <c r="B70" s="20" t="s">
        <v>26</v>
      </c>
      <c r="C70" s="156"/>
      <c r="D70" s="158"/>
      <c r="E70" s="159"/>
      <c r="F70" s="159"/>
      <c r="G70" s="161"/>
      <c r="H70" s="21"/>
      <c r="I70" s="21"/>
    </row>
    <row r="71" spans="1:9" ht="15" x14ac:dyDescent="0.25">
      <c r="A71" s="162"/>
      <c r="B71" s="163"/>
      <c r="C71" s="163"/>
      <c r="D71" s="158"/>
      <c r="E71" s="159"/>
      <c r="F71" s="159"/>
      <c r="G71" s="161"/>
      <c r="H71" s="21"/>
      <c r="I71" s="21"/>
    </row>
    <row r="72" spans="1:9" ht="51" x14ac:dyDescent="0.2">
      <c r="A72" s="92">
        <v>1</v>
      </c>
      <c r="B72" s="151" t="s">
        <v>27</v>
      </c>
      <c r="C72" s="151"/>
      <c r="D72" s="164"/>
      <c r="E72" s="152"/>
      <c r="F72" s="153"/>
      <c r="G72" s="191"/>
      <c r="H72" s="21"/>
      <c r="I72" s="21"/>
    </row>
    <row r="73" spans="1:9" x14ac:dyDescent="0.2">
      <c r="A73" s="92"/>
      <c r="B73" s="151"/>
      <c r="C73" s="151"/>
      <c r="D73" s="164"/>
      <c r="E73" s="152"/>
      <c r="F73" s="153"/>
      <c r="G73" s="191"/>
      <c r="H73" s="21"/>
      <c r="I73" s="21"/>
    </row>
    <row r="74" spans="1:9" x14ac:dyDescent="0.2">
      <c r="A74" s="180"/>
      <c r="B74" s="151" t="s">
        <v>81</v>
      </c>
      <c r="C74" s="151"/>
      <c r="D74" s="164" t="s">
        <v>24</v>
      </c>
      <c r="E74" s="175">
        <v>20</v>
      </c>
      <c r="F74" s="176"/>
      <c r="G74" s="186"/>
      <c r="H74" s="78"/>
      <c r="I74" s="79">
        <f>E74*G74</f>
        <v>0</v>
      </c>
    </row>
    <row r="75" spans="1:9" x14ac:dyDescent="0.2">
      <c r="A75" s="180"/>
      <c r="B75" s="151"/>
      <c r="C75" s="151"/>
      <c r="D75" s="164"/>
      <c r="E75" s="175"/>
      <c r="F75" s="176"/>
      <c r="G75" s="191"/>
      <c r="H75" s="21"/>
      <c r="I75" s="21"/>
    </row>
    <row r="76" spans="1:9" x14ac:dyDescent="0.2">
      <c r="A76" s="180"/>
      <c r="B76" s="151"/>
      <c r="C76" s="151"/>
      <c r="D76" s="164"/>
      <c r="E76" s="175"/>
      <c r="F76" s="176"/>
      <c r="G76" s="191"/>
      <c r="H76" s="21"/>
      <c r="I76" s="21"/>
    </row>
    <row r="77" spans="1:9" ht="25.5" x14ac:dyDescent="0.2">
      <c r="A77" s="92">
        <f>A72+1</f>
        <v>2</v>
      </c>
      <c r="B77" s="151" t="s">
        <v>29</v>
      </c>
      <c r="C77" s="151"/>
      <c r="D77" s="164" t="s">
        <v>14</v>
      </c>
      <c r="E77" s="175">
        <v>5</v>
      </c>
      <c r="F77" s="177"/>
      <c r="G77" s="186">
        <v>0</v>
      </c>
      <c r="H77" s="78"/>
      <c r="I77" s="79">
        <f>E77*G77</f>
        <v>0</v>
      </c>
    </row>
    <row r="78" spans="1:9" x14ac:dyDescent="0.2">
      <c r="A78" s="180"/>
      <c r="B78" s="151"/>
      <c r="C78" s="151"/>
      <c r="D78" s="164"/>
      <c r="E78" s="175"/>
      <c r="F78" s="177"/>
      <c r="G78" s="191"/>
      <c r="H78" s="21"/>
      <c r="I78" s="21"/>
    </row>
    <row r="79" spans="1:9" x14ac:dyDescent="0.2">
      <c r="A79" s="180"/>
      <c r="B79" s="151"/>
      <c r="C79" s="151"/>
      <c r="D79" s="164"/>
      <c r="E79" s="175"/>
      <c r="F79" s="177"/>
      <c r="G79" s="191"/>
      <c r="H79" s="21"/>
      <c r="I79" s="21"/>
    </row>
    <row r="80" spans="1:9" x14ac:dyDescent="0.2">
      <c r="A80" s="92">
        <f>A77+1</f>
        <v>3</v>
      </c>
      <c r="B80" s="151" t="s">
        <v>30</v>
      </c>
      <c r="C80" s="151"/>
      <c r="D80" s="164" t="s">
        <v>23</v>
      </c>
      <c r="E80" s="175">
        <v>1</v>
      </c>
      <c r="F80" s="177"/>
      <c r="G80" s="186">
        <v>0</v>
      </c>
      <c r="H80" s="78"/>
      <c r="I80" s="79">
        <f>E80*G80</f>
        <v>0</v>
      </c>
    </row>
    <row r="81" spans="1:10" x14ac:dyDescent="0.2">
      <c r="A81" s="180"/>
      <c r="B81" s="151"/>
      <c r="C81" s="151"/>
      <c r="D81" s="164"/>
      <c r="E81" s="175"/>
      <c r="F81" s="177"/>
      <c r="G81" s="191"/>
      <c r="H81" s="21"/>
      <c r="I81" s="21"/>
    </row>
    <row r="82" spans="1:10" x14ac:dyDescent="0.2">
      <c r="A82" s="180"/>
      <c r="B82" s="151"/>
      <c r="C82" s="151"/>
      <c r="D82" s="164"/>
      <c r="E82" s="175"/>
      <c r="F82" s="177"/>
      <c r="G82" s="191"/>
      <c r="H82" s="21"/>
      <c r="I82" s="21"/>
    </row>
    <row r="83" spans="1:10" x14ac:dyDescent="0.2">
      <c r="A83" s="92">
        <f>A80+1</f>
        <v>4</v>
      </c>
      <c r="B83" s="151" t="s">
        <v>31</v>
      </c>
      <c r="C83" s="151"/>
      <c r="D83" s="164" t="s">
        <v>23</v>
      </c>
      <c r="E83" s="175">
        <v>1</v>
      </c>
      <c r="F83" s="178"/>
      <c r="G83" s="186">
        <v>0</v>
      </c>
      <c r="H83" s="78"/>
      <c r="I83" s="79">
        <f>E83*G83</f>
        <v>0</v>
      </c>
    </row>
    <row r="84" spans="1:10" x14ac:dyDescent="0.2">
      <c r="A84" s="180"/>
      <c r="B84" s="151"/>
      <c r="C84" s="151"/>
      <c r="D84" s="164"/>
      <c r="E84" s="175"/>
      <c r="F84" s="178"/>
      <c r="G84" s="189"/>
      <c r="H84" s="78"/>
      <c r="I84" s="77"/>
    </row>
    <row r="85" spans="1:10" x14ac:dyDescent="0.2">
      <c r="A85" s="180"/>
      <c r="B85" s="151"/>
      <c r="C85" s="151"/>
      <c r="D85" s="164"/>
      <c r="E85" s="175"/>
      <c r="F85" s="178"/>
      <c r="G85" s="189"/>
      <c r="H85" s="78"/>
      <c r="I85" s="77"/>
    </row>
    <row r="86" spans="1:10" x14ac:dyDescent="0.2">
      <c r="A86" s="92">
        <f>A83+1</f>
        <v>5</v>
      </c>
      <c r="B86" s="151" t="s">
        <v>32</v>
      </c>
      <c r="C86" s="151"/>
      <c r="D86" s="164" t="s">
        <v>22</v>
      </c>
      <c r="E86" s="175">
        <v>4</v>
      </c>
      <c r="F86" s="176"/>
      <c r="G86" s="186">
        <v>0</v>
      </c>
      <c r="H86" s="78"/>
      <c r="I86" s="79">
        <f>E86*G86</f>
        <v>0</v>
      </c>
    </row>
    <row r="87" spans="1:10" x14ac:dyDescent="0.2">
      <c r="A87" s="92"/>
      <c r="B87" s="151"/>
      <c r="C87" s="151"/>
      <c r="D87" s="164"/>
      <c r="E87" s="175"/>
      <c r="F87" s="175"/>
      <c r="G87" s="195"/>
      <c r="H87" s="175"/>
      <c r="I87" s="175"/>
    </row>
    <row r="88" spans="1:10" x14ac:dyDescent="0.2">
      <c r="A88" s="92"/>
      <c r="B88" s="151"/>
      <c r="C88" s="151"/>
      <c r="D88" s="164"/>
      <c r="E88" s="175"/>
      <c r="F88" s="175"/>
      <c r="G88" s="195"/>
      <c r="H88" s="175"/>
      <c r="I88" s="175"/>
    </row>
    <row r="89" spans="1:10" ht="76.5" x14ac:dyDescent="0.2">
      <c r="A89" s="92">
        <f>A86+1</f>
        <v>6</v>
      </c>
      <c r="B89" s="151" t="s">
        <v>91</v>
      </c>
      <c r="C89" s="151"/>
      <c r="D89" s="164" t="s">
        <v>15</v>
      </c>
      <c r="E89" s="175">
        <v>1</v>
      </c>
      <c r="F89" s="176"/>
      <c r="G89" s="186"/>
      <c r="H89" s="78"/>
      <c r="I89" s="79">
        <f>E89*G89</f>
        <v>0</v>
      </c>
    </row>
    <row r="90" spans="1:10" x14ac:dyDescent="0.2">
      <c r="A90" s="92"/>
      <c r="B90" s="151"/>
      <c r="C90" s="151"/>
      <c r="D90" s="164"/>
      <c r="E90" s="175"/>
      <c r="F90" s="175"/>
      <c r="G90" s="195"/>
      <c r="H90" s="175"/>
      <c r="I90" s="175"/>
    </row>
    <row r="91" spans="1:10" x14ac:dyDescent="0.2">
      <c r="A91" s="139"/>
      <c r="B91" s="140" t="s">
        <v>3</v>
      </c>
      <c r="C91" s="140"/>
      <c r="D91" s="141"/>
      <c r="E91" s="142"/>
      <c r="F91" s="142"/>
      <c r="G91" s="196"/>
      <c r="H91" s="142"/>
      <c r="I91" s="142"/>
      <c r="J91" s="16"/>
    </row>
    <row r="92" spans="1:10" x14ac:dyDescent="0.2">
      <c r="A92" s="112"/>
      <c r="B92" s="45" t="s">
        <v>0</v>
      </c>
      <c r="C92" s="45"/>
      <c r="D92" s="46"/>
      <c r="E92" s="133"/>
      <c r="F92" s="133"/>
      <c r="G92" s="197"/>
      <c r="H92" s="133"/>
      <c r="I92" s="133"/>
      <c r="J92" s="16"/>
    </row>
    <row r="93" spans="1:10" s="16" customFormat="1" ht="13.5" thickBot="1" x14ac:dyDescent="0.25">
      <c r="A93" s="10"/>
      <c r="B93" s="26" t="str">
        <f>"SKUPAJ " &amp;B70</f>
        <v>SKUPAJ RADIATORSKO OGREVANJE</v>
      </c>
      <c r="C93" s="29"/>
      <c r="D93" s="107"/>
      <c r="E93" s="57"/>
      <c r="F93" s="57"/>
      <c r="G93" s="198"/>
      <c r="H93" s="57"/>
      <c r="I93" s="54">
        <f>SUM(I71:I91)</f>
        <v>0</v>
      </c>
    </row>
    <row r="94" spans="1:10" ht="13.5" thickTop="1" x14ac:dyDescent="0.2">
      <c r="A94" s="137"/>
      <c r="B94" s="143"/>
      <c r="C94" s="143"/>
      <c r="D94" s="144"/>
      <c r="E94" s="145"/>
      <c r="F94" s="145"/>
      <c r="G94" s="199"/>
      <c r="H94" s="146"/>
      <c r="I94" s="146"/>
      <c r="J94" s="16"/>
    </row>
    <row r="95" spans="1:10" ht="15" x14ac:dyDescent="0.25">
      <c r="A95" s="147"/>
      <c r="B95" s="148"/>
      <c r="C95" s="148"/>
      <c r="D95" s="149"/>
      <c r="E95" s="150"/>
      <c r="F95" s="168"/>
      <c r="G95" s="200"/>
      <c r="H95" s="138"/>
      <c r="I95" s="138"/>
      <c r="J95" s="16"/>
    </row>
    <row r="96" spans="1:10" ht="12.75" customHeight="1" x14ac:dyDescent="0.2">
      <c r="A96" s="11" t="s">
        <v>10</v>
      </c>
      <c r="B96" s="20" t="s">
        <v>33</v>
      </c>
      <c r="C96" s="116"/>
      <c r="D96" s="103"/>
      <c r="F96" s="103"/>
      <c r="G96" s="201"/>
      <c r="H96" s="48"/>
      <c r="I96" s="48"/>
      <c r="J96" s="16"/>
    </row>
    <row r="97" spans="1:10" ht="15" x14ac:dyDescent="0.25">
      <c r="A97" s="68"/>
      <c r="B97" s="117"/>
      <c r="C97" s="117"/>
      <c r="D97" s="103"/>
      <c r="F97" s="103"/>
      <c r="G97" s="201"/>
      <c r="H97" s="48"/>
      <c r="I97" s="48"/>
      <c r="J97" s="16"/>
    </row>
    <row r="98" spans="1:10" ht="15" x14ac:dyDescent="0.2">
      <c r="A98" s="69"/>
      <c r="B98" s="70" t="s">
        <v>34</v>
      </c>
      <c r="C98" s="70"/>
      <c r="D98" s="93"/>
      <c r="F98" s="93"/>
      <c r="G98" s="202"/>
      <c r="H98" s="48"/>
      <c r="I98" s="48"/>
      <c r="J98" s="16"/>
    </row>
    <row r="99" spans="1:10" ht="15" x14ac:dyDescent="0.2">
      <c r="A99" s="69"/>
      <c r="B99" s="89"/>
      <c r="C99" s="89"/>
      <c r="D99" s="93"/>
      <c r="F99" s="93"/>
      <c r="G99" s="202"/>
      <c r="H99" s="48"/>
      <c r="I99" s="48"/>
      <c r="J99" s="16"/>
    </row>
    <row r="100" spans="1:10" ht="25.5" x14ac:dyDescent="0.2">
      <c r="A100" s="92">
        <f>A97+1</f>
        <v>1</v>
      </c>
      <c r="B100" s="49" t="s">
        <v>63</v>
      </c>
      <c r="C100" s="89"/>
      <c r="D100" s="93"/>
      <c r="F100" s="105"/>
      <c r="G100" s="203"/>
      <c r="H100" s="48"/>
      <c r="I100" s="48"/>
      <c r="J100" s="16"/>
    </row>
    <row r="101" spans="1:10" ht="25.5" x14ac:dyDescent="0.2">
      <c r="A101" s="71"/>
      <c r="B101" s="49" t="s">
        <v>41</v>
      </c>
      <c r="C101" s="89"/>
      <c r="D101" s="106" t="s">
        <v>22</v>
      </c>
      <c r="E101" s="21">
        <v>1</v>
      </c>
      <c r="F101" s="105"/>
      <c r="G101" s="204">
        <v>0</v>
      </c>
      <c r="H101" s="63"/>
      <c r="I101" s="62">
        <f>E101*G101</f>
        <v>0</v>
      </c>
      <c r="J101" s="16"/>
    </row>
    <row r="102" spans="1:10" x14ac:dyDescent="0.2">
      <c r="A102" s="71"/>
      <c r="B102" s="89"/>
      <c r="C102" s="89"/>
      <c r="D102" s="93"/>
      <c r="F102" s="105"/>
      <c r="G102" s="203"/>
      <c r="H102" s="48"/>
      <c r="I102" s="48"/>
      <c r="J102" s="16"/>
    </row>
    <row r="103" spans="1:10" x14ac:dyDescent="0.2">
      <c r="A103" s="71"/>
      <c r="B103" s="89"/>
      <c r="C103" s="89"/>
      <c r="D103" s="105"/>
      <c r="E103" s="72"/>
      <c r="F103" s="105"/>
      <c r="G103" s="203"/>
      <c r="H103" s="48"/>
      <c r="I103" s="48"/>
      <c r="J103" s="16"/>
    </row>
    <row r="104" spans="1:10" ht="25.5" x14ac:dyDescent="0.2">
      <c r="A104" s="92">
        <f>A100+1</f>
        <v>2</v>
      </c>
      <c r="B104" s="49" t="s">
        <v>40</v>
      </c>
      <c r="C104" s="73"/>
      <c r="D104" s="106"/>
      <c r="F104" s="46"/>
      <c r="G104" s="205"/>
      <c r="H104" s="48"/>
      <c r="I104" s="48"/>
      <c r="J104" s="16"/>
    </row>
    <row r="105" spans="1:10" ht="25.5" x14ac:dyDescent="0.2">
      <c r="A105" s="92"/>
      <c r="B105" s="49" t="s">
        <v>41</v>
      </c>
      <c r="C105" s="73"/>
      <c r="D105" s="106" t="s">
        <v>22</v>
      </c>
      <c r="E105" s="21">
        <v>1</v>
      </c>
      <c r="F105" s="46"/>
      <c r="G105" s="204">
        <v>0</v>
      </c>
      <c r="H105" s="63"/>
      <c r="I105" s="62">
        <f>E105*G105</f>
        <v>0</v>
      </c>
      <c r="J105" s="16"/>
    </row>
    <row r="106" spans="1:10" x14ac:dyDescent="0.2">
      <c r="A106" s="71"/>
      <c r="B106" s="75"/>
      <c r="C106" s="75"/>
      <c r="D106" s="106"/>
      <c r="F106" s="46"/>
      <c r="G106" s="205"/>
      <c r="H106" s="48"/>
      <c r="I106" s="48"/>
      <c r="J106" s="16"/>
    </row>
    <row r="107" spans="1:10" x14ac:dyDescent="0.2">
      <c r="A107" s="71"/>
      <c r="B107" s="75"/>
      <c r="C107" s="75"/>
      <c r="D107" s="106"/>
      <c r="F107" s="93"/>
      <c r="G107" s="202"/>
      <c r="H107" s="48"/>
      <c r="I107" s="48"/>
      <c r="J107" s="16"/>
    </row>
    <row r="108" spans="1:10" ht="76.5" x14ac:dyDescent="0.2">
      <c r="A108" s="92">
        <f>A104+1</f>
        <v>3</v>
      </c>
      <c r="B108" s="118" t="s">
        <v>64</v>
      </c>
      <c r="C108" s="89"/>
      <c r="D108" s="93" t="s">
        <v>22</v>
      </c>
      <c r="E108" s="21">
        <v>1</v>
      </c>
      <c r="F108" s="93"/>
      <c r="G108" s="204">
        <v>0</v>
      </c>
      <c r="H108" s="63"/>
      <c r="I108" s="62">
        <f>E108*G108</f>
        <v>0</v>
      </c>
      <c r="J108" s="16"/>
    </row>
    <row r="109" spans="1:10" x14ac:dyDescent="0.2">
      <c r="A109" s="71"/>
      <c r="B109" s="89"/>
      <c r="C109" s="89"/>
      <c r="D109" s="93"/>
      <c r="F109" s="93"/>
      <c r="G109" s="202"/>
      <c r="H109" s="48"/>
      <c r="I109" s="48"/>
      <c r="J109" s="16"/>
    </row>
    <row r="110" spans="1:10" x14ac:dyDescent="0.2">
      <c r="A110" s="71"/>
      <c r="B110" s="89"/>
      <c r="C110" s="89"/>
      <c r="D110" s="93"/>
      <c r="F110" s="93"/>
      <c r="G110" s="202"/>
      <c r="H110" s="48"/>
      <c r="I110" s="48"/>
      <c r="J110" s="16"/>
    </row>
    <row r="111" spans="1:10" ht="106.5" customHeight="1" x14ac:dyDescent="0.2">
      <c r="A111" s="92">
        <f>A108+1</f>
        <v>4</v>
      </c>
      <c r="B111" s="119" t="s">
        <v>44</v>
      </c>
      <c r="C111" s="123"/>
      <c r="D111" s="93" t="s">
        <v>3</v>
      </c>
      <c r="F111" s="93"/>
      <c r="G111" s="202"/>
      <c r="H111" s="48"/>
      <c r="I111" s="48"/>
      <c r="J111" s="16"/>
    </row>
    <row r="112" spans="1:10" x14ac:dyDescent="0.2">
      <c r="A112" s="71"/>
      <c r="B112" s="118" t="s">
        <v>42</v>
      </c>
      <c r="C112" s="16"/>
      <c r="D112" s="93"/>
      <c r="F112" s="93"/>
      <c r="G112" s="202"/>
      <c r="H112" s="48"/>
      <c r="I112" s="48"/>
      <c r="J112" s="16"/>
    </row>
    <row r="113" spans="1:10" x14ac:dyDescent="0.2">
      <c r="A113" s="71"/>
      <c r="B113" s="118" t="s">
        <v>43</v>
      </c>
      <c r="C113" s="16"/>
      <c r="D113" s="93"/>
      <c r="F113" s="93"/>
      <c r="G113" s="202"/>
      <c r="H113" s="48"/>
      <c r="I113" s="48"/>
      <c r="J113" s="16"/>
    </row>
    <row r="114" spans="1:10" x14ac:dyDescent="0.2">
      <c r="A114" s="71"/>
      <c r="B114" s="89"/>
      <c r="C114" s="89"/>
      <c r="D114" s="93"/>
      <c r="F114" s="93"/>
      <c r="G114" s="202"/>
      <c r="H114" s="48"/>
      <c r="I114" s="48"/>
      <c r="J114" s="16"/>
    </row>
    <row r="115" spans="1:10" x14ac:dyDescent="0.2">
      <c r="A115" s="71"/>
      <c r="B115" s="74" t="s">
        <v>48</v>
      </c>
      <c r="C115" s="89"/>
      <c r="D115" s="182" t="s">
        <v>13</v>
      </c>
      <c r="E115" s="21">
        <v>1</v>
      </c>
      <c r="F115" s="93"/>
      <c r="G115" s="204">
        <v>0</v>
      </c>
      <c r="H115" s="63"/>
      <c r="I115" s="62">
        <f>E115*G115</f>
        <v>0</v>
      </c>
      <c r="J115" s="16"/>
    </row>
    <row r="116" spans="1:10" x14ac:dyDescent="0.2">
      <c r="A116" s="71"/>
      <c r="B116" s="89"/>
      <c r="C116" s="89"/>
      <c r="D116" s="93"/>
      <c r="F116" s="93"/>
      <c r="G116" s="202"/>
      <c r="H116" s="48"/>
      <c r="I116" s="48"/>
      <c r="J116" s="16"/>
    </row>
    <row r="117" spans="1:10" x14ac:dyDescent="0.2">
      <c r="A117" s="71"/>
      <c r="B117" s="74" t="s">
        <v>47</v>
      </c>
      <c r="C117" s="89"/>
      <c r="D117" s="182" t="s">
        <v>13</v>
      </c>
      <c r="E117" s="21">
        <v>11</v>
      </c>
      <c r="F117" s="93"/>
      <c r="G117" s="204">
        <v>0</v>
      </c>
      <c r="H117" s="63"/>
      <c r="I117" s="62">
        <f>E117*G117</f>
        <v>0</v>
      </c>
      <c r="J117" s="16"/>
    </row>
    <row r="118" spans="1:10" x14ac:dyDescent="0.2">
      <c r="A118" s="71"/>
      <c r="B118" s="89"/>
      <c r="C118" s="89"/>
      <c r="D118" s="93"/>
      <c r="F118" s="93"/>
      <c r="G118" s="202"/>
      <c r="H118" s="48"/>
      <c r="I118" s="48"/>
      <c r="J118" s="16"/>
    </row>
    <row r="119" spans="1:10" x14ac:dyDescent="0.2">
      <c r="A119" s="71"/>
      <c r="B119" s="74" t="s">
        <v>46</v>
      </c>
      <c r="C119" s="89"/>
      <c r="D119" s="182" t="s">
        <v>13</v>
      </c>
      <c r="E119" s="21">
        <v>4</v>
      </c>
      <c r="F119" s="93"/>
      <c r="G119" s="204">
        <v>0</v>
      </c>
      <c r="H119" s="63"/>
      <c r="I119" s="62">
        <f>E119*G119</f>
        <v>0</v>
      </c>
      <c r="J119" s="16"/>
    </row>
    <row r="120" spans="1:10" x14ac:dyDescent="0.2">
      <c r="A120" s="71"/>
      <c r="B120" s="89"/>
      <c r="C120" s="89"/>
      <c r="D120" s="93"/>
      <c r="F120" s="93"/>
      <c r="G120" s="202"/>
      <c r="H120" s="48"/>
      <c r="I120" s="48"/>
      <c r="J120" s="16"/>
    </row>
    <row r="121" spans="1:10" x14ac:dyDescent="0.2">
      <c r="A121" s="71"/>
      <c r="B121" s="74" t="s">
        <v>45</v>
      </c>
      <c r="C121" s="89"/>
      <c r="D121" s="182" t="s">
        <v>13</v>
      </c>
      <c r="E121" s="21">
        <v>8</v>
      </c>
      <c r="F121" s="93"/>
      <c r="G121" s="204">
        <v>0</v>
      </c>
      <c r="H121" s="63"/>
      <c r="I121" s="62">
        <f>E121*G121</f>
        <v>0</v>
      </c>
      <c r="J121" s="16"/>
    </row>
    <row r="122" spans="1:10" x14ac:dyDescent="0.2">
      <c r="A122" s="71"/>
      <c r="B122" s="89"/>
      <c r="C122" s="89"/>
      <c r="D122" s="93"/>
      <c r="F122" s="93"/>
      <c r="G122" s="202"/>
      <c r="H122" s="48"/>
      <c r="I122" s="48"/>
      <c r="J122" s="16"/>
    </row>
    <row r="123" spans="1:10" x14ac:dyDescent="0.2">
      <c r="A123" s="71"/>
      <c r="B123" s="89"/>
      <c r="C123" s="89"/>
      <c r="D123" s="93"/>
      <c r="F123" s="93"/>
      <c r="G123" s="202"/>
      <c r="H123" s="48"/>
      <c r="I123" s="48"/>
      <c r="J123" s="16"/>
    </row>
    <row r="124" spans="1:10" ht="51" x14ac:dyDescent="0.2">
      <c r="A124" s="92">
        <f>A111+1</f>
        <v>5</v>
      </c>
      <c r="B124" s="118" t="s">
        <v>49</v>
      </c>
      <c r="C124" s="89"/>
      <c r="D124" s="93"/>
      <c r="F124" s="93"/>
      <c r="G124" s="202"/>
      <c r="H124" s="48"/>
      <c r="I124" s="48"/>
      <c r="J124" s="16"/>
    </row>
    <row r="125" spans="1:10" x14ac:dyDescent="0.2">
      <c r="A125" s="71"/>
      <c r="B125" s="118" t="s">
        <v>50</v>
      </c>
      <c r="C125" s="16"/>
      <c r="D125" s="93"/>
      <c r="F125" s="93"/>
      <c r="G125" s="202"/>
      <c r="H125" s="48"/>
      <c r="I125" s="48"/>
      <c r="J125" s="16"/>
    </row>
    <row r="126" spans="1:10" x14ac:dyDescent="0.2">
      <c r="A126" s="71"/>
      <c r="B126" s="118" t="s">
        <v>43</v>
      </c>
      <c r="C126" s="16"/>
      <c r="D126" s="93"/>
      <c r="F126" s="93"/>
      <c r="G126" s="202"/>
      <c r="H126" s="48"/>
      <c r="I126" s="48"/>
      <c r="J126" s="16"/>
    </row>
    <row r="127" spans="1:10" x14ac:dyDescent="0.2">
      <c r="A127" s="71"/>
      <c r="B127" s="89"/>
      <c r="C127" s="89"/>
      <c r="D127" s="93"/>
      <c r="F127" s="93"/>
      <c r="G127" s="202"/>
      <c r="H127" s="48"/>
      <c r="I127" s="48"/>
      <c r="J127" s="16"/>
    </row>
    <row r="128" spans="1:10" x14ac:dyDescent="0.2">
      <c r="A128" s="71"/>
      <c r="B128" s="74" t="s">
        <v>25</v>
      </c>
      <c r="C128" s="89"/>
      <c r="D128" s="93" t="s">
        <v>22</v>
      </c>
      <c r="E128" s="21">
        <v>1</v>
      </c>
      <c r="F128" s="93"/>
      <c r="G128" s="204">
        <v>0</v>
      </c>
      <c r="H128" s="63"/>
      <c r="I128" s="62">
        <f>E128*G128</f>
        <v>0</v>
      </c>
      <c r="J128" s="16"/>
    </row>
    <row r="129" spans="1:10" x14ac:dyDescent="0.2">
      <c r="A129" s="71"/>
      <c r="B129" s="89"/>
      <c r="C129" s="89"/>
      <c r="D129" s="93"/>
      <c r="F129" s="93"/>
      <c r="G129" s="202"/>
      <c r="H129" s="48"/>
      <c r="I129" s="48"/>
      <c r="J129" s="16"/>
    </row>
    <row r="130" spans="1:10" x14ac:dyDescent="0.2">
      <c r="A130" s="71"/>
      <c r="B130" s="74" t="s">
        <v>28</v>
      </c>
      <c r="C130" s="89"/>
      <c r="D130" s="93" t="s">
        <v>22</v>
      </c>
      <c r="E130" s="21">
        <v>1</v>
      </c>
      <c r="F130" s="93"/>
      <c r="G130" s="204"/>
      <c r="H130" s="63"/>
      <c r="I130" s="62">
        <f>E130*G130</f>
        <v>0</v>
      </c>
      <c r="J130" s="16"/>
    </row>
    <row r="131" spans="1:10" x14ac:dyDescent="0.2">
      <c r="A131" s="71"/>
      <c r="B131" s="74"/>
      <c r="C131" s="89"/>
      <c r="D131" s="93"/>
      <c r="F131" s="93"/>
      <c r="G131" s="206"/>
      <c r="H131" s="63"/>
      <c r="I131" s="64"/>
      <c r="J131" s="16"/>
    </row>
    <row r="132" spans="1:10" x14ac:dyDescent="0.2">
      <c r="A132" s="71"/>
      <c r="B132" s="89"/>
      <c r="C132" s="89"/>
      <c r="D132" s="93"/>
      <c r="F132" s="93"/>
      <c r="G132" s="202"/>
      <c r="H132" s="48"/>
      <c r="I132" s="48"/>
      <c r="J132" s="16"/>
    </row>
    <row r="133" spans="1:10" ht="69.75" customHeight="1" x14ac:dyDescent="0.2">
      <c r="A133" s="92">
        <f>A124+1</f>
        <v>6</v>
      </c>
      <c r="B133" s="119" t="s">
        <v>65</v>
      </c>
      <c r="C133" s="89"/>
      <c r="D133" s="93"/>
      <c r="F133" s="93"/>
      <c r="G133" s="202"/>
      <c r="H133" s="48"/>
      <c r="I133" s="48"/>
      <c r="J133" s="16"/>
    </row>
    <row r="134" spans="1:10" x14ac:dyDescent="0.2">
      <c r="A134" s="71"/>
      <c r="B134" s="119" t="s">
        <v>51</v>
      </c>
      <c r="C134" s="89"/>
      <c r="D134" s="93"/>
      <c r="F134" s="93"/>
      <c r="G134" s="202"/>
      <c r="H134" s="48"/>
      <c r="I134" s="48"/>
      <c r="J134" s="16"/>
    </row>
    <row r="135" spans="1:10" x14ac:dyDescent="0.2">
      <c r="A135" s="71"/>
      <c r="B135" s="120" t="s">
        <v>43</v>
      </c>
      <c r="C135" s="89"/>
      <c r="D135" s="93"/>
      <c r="F135" s="93"/>
      <c r="G135" s="202"/>
      <c r="H135" s="48"/>
      <c r="I135" s="48"/>
      <c r="J135" s="16"/>
    </row>
    <row r="136" spans="1:10" x14ac:dyDescent="0.2">
      <c r="A136" s="71"/>
      <c r="B136" s="120"/>
      <c r="C136" s="89"/>
      <c r="D136" s="93"/>
      <c r="F136" s="93"/>
      <c r="G136" s="202"/>
      <c r="H136" s="48"/>
      <c r="I136" s="48"/>
      <c r="J136" s="16"/>
    </row>
    <row r="137" spans="1:10" x14ac:dyDescent="0.2">
      <c r="A137" s="71"/>
      <c r="B137" s="74" t="s">
        <v>25</v>
      </c>
      <c r="C137" s="89"/>
      <c r="D137" s="93" t="s">
        <v>22</v>
      </c>
      <c r="E137" s="21">
        <v>1</v>
      </c>
      <c r="F137" s="93"/>
      <c r="G137" s="204">
        <v>0</v>
      </c>
      <c r="H137" s="63"/>
      <c r="I137" s="62">
        <f>E137*G137</f>
        <v>0</v>
      </c>
      <c r="J137" s="16"/>
    </row>
    <row r="138" spans="1:10" x14ac:dyDescent="0.2">
      <c r="A138" s="71"/>
      <c r="B138" s="89"/>
      <c r="C138" s="89"/>
      <c r="D138" s="93"/>
      <c r="F138" s="93"/>
      <c r="G138" s="202"/>
      <c r="H138" s="48"/>
      <c r="I138" s="48"/>
      <c r="J138" s="16"/>
    </row>
    <row r="139" spans="1:10" x14ac:dyDescent="0.2">
      <c r="A139" s="71"/>
      <c r="B139" s="89"/>
      <c r="C139" s="89"/>
      <c r="D139" s="93"/>
      <c r="F139" s="93"/>
      <c r="G139" s="202"/>
      <c r="H139" s="48"/>
      <c r="I139" s="48"/>
      <c r="J139" s="16"/>
    </row>
    <row r="140" spans="1:10" ht="25.5" x14ac:dyDescent="0.2">
      <c r="A140" s="92">
        <f>A133+1</f>
        <v>7</v>
      </c>
      <c r="B140" s="119" t="s">
        <v>52</v>
      </c>
      <c r="C140" s="89"/>
      <c r="D140" s="93"/>
      <c r="F140" s="93"/>
      <c r="G140" s="202"/>
      <c r="H140" s="48"/>
      <c r="I140" s="48"/>
      <c r="J140" s="16"/>
    </row>
    <row r="141" spans="1:10" ht="63.75" x14ac:dyDescent="0.2">
      <c r="A141" s="71"/>
      <c r="B141" s="22" t="s">
        <v>89</v>
      </c>
      <c r="C141" s="89"/>
      <c r="D141" s="93" t="s">
        <v>22</v>
      </c>
      <c r="E141" s="21">
        <v>1</v>
      </c>
      <c r="F141" s="93"/>
      <c r="G141" s="204">
        <v>0</v>
      </c>
      <c r="H141" s="63"/>
      <c r="I141" s="62">
        <f>E141*G141</f>
        <v>0</v>
      </c>
      <c r="J141" s="16"/>
    </row>
    <row r="142" spans="1:10" x14ac:dyDescent="0.2">
      <c r="A142" s="71"/>
      <c r="B142" s="43"/>
      <c r="C142" s="89"/>
      <c r="D142" s="93"/>
      <c r="F142" s="93"/>
      <c r="G142" s="202"/>
      <c r="H142" s="93"/>
      <c r="I142" s="93"/>
      <c r="J142" s="16"/>
    </row>
    <row r="143" spans="1:10" ht="77.25" customHeight="1" x14ac:dyDescent="0.2">
      <c r="A143" s="115"/>
      <c r="B143" s="119" t="s">
        <v>90</v>
      </c>
      <c r="C143" s="89"/>
      <c r="D143" s="93" t="s">
        <v>22</v>
      </c>
      <c r="E143" s="21">
        <v>1</v>
      </c>
      <c r="F143" s="93"/>
      <c r="G143" s="204">
        <v>0</v>
      </c>
      <c r="H143" s="63"/>
      <c r="I143" s="62">
        <f>E143*G143</f>
        <v>0</v>
      </c>
      <c r="J143" s="16"/>
    </row>
    <row r="144" spans="1:10" x14ac:dyDescent="0.2">
      <c r="A144" s="115"/>
      <c r="B144" s="119" t="s">
        <v>3</v>
      </c>
      <c r="C144" s="89"/>
      <c r="D144" s="93"/>
      <c r="F144" s="93"/>
      <c r="G144" s="202"/>
      <c r="H144" s="48"/>
      <c r="I144" s="48"/>
      <c r="J144" s="16"/>
    </row>
    <row r="145" spans="1:10" x14ac:dyDescent="0.2">
      <c r="A145" s="115">
        <f>A140+1</f>
        <v>8</v>
      </c>
      <c r="B145" s="119" t="s">
        <v>53</v>
      </c>
      <c r="C145" s="89"/>
      <c r="D145" s="93" t="s">
        <v>22</v>
      </c>
      <c r="E145" s="21">
        <v>1</v>
      </c>
      <c r="F145" s="93"/>
      <c r="G145" s="204"/>
      <c r="H145" s="63"/>
      <c r="I145" s="62">
        <f>E145*G145</f>
        <v>0</v>
      </c>
      <c r="J145" s="16"/>
    </row>
    <row r="146" spans="1:10" x14ac:dyDescent="0.2">
      <c r="A146" s="115"/>
      <c r="B146" s="119"/>
      <c r="C146" s="89"/>
      <c r="D146" s="93"/>
      <c r="F146" s="93"/>
      <c r="G146" s="202"/>
      <c r="H146" s="48"/>
      <c r="I146" s="48"/>
      <c r="J146" s="16"/>
    </row>
    <row r="147" spans="1:10" x14ac:dyDescent="0.2">
      <c r="A147" s="115">
        <f>A145+1</f>
        <v>9</v>
      </c>
      <c r="B147" s="119" t="s">
        <v>66</v>
      </c>
      <c r="C147" s="89"/>
      <c r="D147" s="93" t="s">
        <v>22</v>
      </c>
      <c r="E147" s="21">
        <v>1</v>
      </c>
      <c r="F147" s="93"/>
      <c r="G147" s="204">
        <v>0</v>
      </c>
      <c r="H147" s="63"/>
      <c r="I147" s="62">
        <f>E147*G147</f>
        <v>0</v>
      </c>
      <c r="J147" s="16"/>
    </row>
    <row r="148" spans="1:10" x14ac:dyDescent="0.2">
      <c r="A148" s="115"/>
      <c r="B148" s="119"/>
      <c r="C148" s="89"/>
      <c r="D148" s="93"/>
      <c r="F148" s="93"/>
      <c r="G148" s="202"/>
      <c r="H148" s="48"/>
      <c r="I148" s="48"/>
      <c r="J148" s="16"/>
    </row>
    <row r="149" spans="1:10" x14ac:dyDescent="0.2">
      <c r="A149" s="115">
        <f>A147+1</f>
        <v>10</v>
      </c>
      <c r="B149" s="119" t="s">
        <v>67</v>
      </c>
      <c r="C149" s="89"/>
      <c r="D149" s="93" t="s">
        <v>22</v>
      </c>
      <c r="E149" s="21">
        <v>1</v>
      </c>
      <c r="F149" s="93"/>
      <c r="G149" s="204">
        <v>0</v>
      </c>
      <c r="H149" s="63"/>
      <c r="I149" s="62">
        <f>E149*G149</f>
        <v>0</v>
      </c>
      <c r="J149" s="16"/>
    </row>
    <row r="150" spans="1:10" x14ac:dyDescent="0.2">
      <c r="A150" s="115"/>
      <c r="B150" s="119"/>
      <c r="C150" s="89"/>
      <c r="D150" s="93"/>
      <c r="F150" s="93"/>
      <c r="G150" s="202"/>
      <c r="H150" s="48"/>
      <c r="I150" s="48"/>
      <c r="J150" s="16"/>
    </row>
    <row r="151" spans="1:10" x14ac:dyDescent="0.2">
      <c r="A151" s="115">
        <f>A149+1</f>
        <v>11</v>
      </c>
      <c r="B151" s="119" t="s">
        <v>54</v>
      </c>
      <c r="C151" s="89"/>
      <c r="D151" s="93" t="s">
        <v>22</v>
      </c>
      <c r="E151" s="21">
        <v>1</v>
      </c>
      <c r="F151" s="93"/>
      <c r="G151" s="204">
        <v>0</v>
      </c>
      <c r="H151" s="63"/>
      <c r="I151" s="62">
        <f>E151*G151</f>
        <v>0</v>
      </c>
      <c r="J151" s="16"/>
    </row>
    <row r="152" spans="1:10" x14ac:dyDescent="0.2">
      <c r="A152" s="115"/>
      <c r="B152" s="119"/>
      <c r="C152" s="89"/>
      <c r="D152" s="93"/>
      <c r="F152" s="93"/>
      <c r="G152" s="202"/>
      <c r="H152" s="48"/>
      <c r="I152" s="48"/>
      <c r="J152" s="16"/>
    </row>
    <row r="153" spans="1:10" x14ac:dyDescent="0.2">
      <c r="A153" s="115">
        <f>A151+1</f>
        <v>12</v>
      </c>
      <c r="B153" s="119" t="s">
        <v>55</v>
      </c>
      <c r="C153" s="89"/>
      <c r="D153" s="93" t="s">
        <v>13</v>
      </c>
      <c r="E153" s="21">
        <v>10</v>
      </c>
      <c r="F153" s="93"/>
      <c r="G153" s="204"/>
      <c r="H153" s="63"/>
      <c r="I153" s="62">
        <f>E153*G153</f>
        <v>0</v>
      </c>
      <c r="J153" s="16"/>
    </row>
    <row r="154" spans="1:10" x14ac:dyDescent="0.2">
      <c r="A154" s="115"/>
      <c r="B154" s="119"/>
      <c r="C154" s="89"/>
      <c r="D154" s="93"/>
      <c r="F154" s="93"/>
      <c r="G154" s="202"/>
      <c r="H154" s="48"/>
      <c r="I154" s="48"/>
      <c r="J154" s="16"/>
    </row>
    <row r="155" spans="1:10" x14ac:dyDescent="0.2">
      <c r="A155" s="115"/>
      <c r="B155" s="119"/>
      <c r="C155" s="89"/>
      <c r="D155" s="93"/>
      <c r="F155" s="93"/>
      <c r="G155" s="202"/>
      <c r="H155" s="48"/>
      <c r="I155" s="48"/>
      <c r="J155" s="16"/>
    </row>
    <row r="156" spans="1:10" ht="114.75" x14ac:dyDescent="0.2">
      <c r="A156" s="92">
        <f>A153+1</f>
        <v>13</v>
      </c>
      <c r="B156" s="119" t="s">
        <v>68</v>
      </c>
      <c r="C156" s="89"/>
      <c r="D156" s="93"/>
      <c r="F156" s="93"/>
      <c r="G156" s="202"/>
      <c r="H156" s="48"/>
      <c r="I156" s="48"/>
      <c r="J156" s="16"/>
    </row>
    <row r="157" spans="1:10" x14ac:dyDescent="0.2">
      <c r="A157" s="92"/>
      <c r="B157" s="89"/>
      <c r="C157" s="89"/>
      <c r="D157" s="93"/>
      <c r="F157" s="93"/>
      <c r="G157" s="202"/>
      <c r="H157" s="48"/>
      <c r="I157" s="48"/>
      <c r="J157" s="16"/>
    </row>
    <row r="158" spans="1:10" ht="25.5" x14ac:dyDescent="0.2">
      <c r="A158" s="92">
        <f>A156+1</f>
        <v>14</v>
      </c>
      <c r="B158" s="119" t="s">
        <v>56</v>
      </c>
      <c r="C158" s="16"/>
      <c r="D158" s="93" t="s">
        <v>22</v>
      </c>
      <c r="E158" s="21">
        <v>1</v>
      </c>
      <c r="F158" s="93"/>
      <c r="G158" s="204">
        <v>0</v>
      </c>
      <c r="H158" s="63"/>
      <c r="I158" s="62">
        <f>E158*G158</f>
        <v>0</v>
      </c>
      <c r="J158" s="16"/>
    </row>
    <row r="159" spans="1:10" x14ac:dyDescent="0.2">
      <c r="A159" s="92"/>
      <c r="B159" s="119"/>
      <c r="C159" s="121" t="s">
        <v>3</v>
      </c>
      <c r="D159" s="93"/>
      <c r="F159" s="93"/>
      <c r="G159" s="202"/>
      <c r="H159" s="48"/>
      <c r="I159" s="48"/>
      <c r="J159" s="16"/>
    </row>
    <row r="160" spans="1:10" ht="25.5" x14ac:dyDescent="0.2">
      <c r="A160" s="92">
        <f>A158+1</f>
        <v>15</v>
      </c>
      <c r="B160" s="119" t="s">
        <v>69</v>
      </c>
      <c r="C160" s="16"/>
      <c r="D160" s="93" t="s">
        <v>22</v>
      </c>
      <c r="E160" s="21">
        <v>1</v>
      </c>
      <c r="F160" s="93"/>
      <c r="G160" s="204">
        <v>0</v>
      </c>
      <c r="H160" s="63"/>
      <c r="I160" s="62">
        <f>E160*G160</f>
        <v>0</v>
      </c>
      <c r="J160" s="16"/>
    </row>
    <row r="161" spans="1:10" x14ac:dyDescent="0.2">
      <c r="A161" s="92"/>
      <c r="B161" s="119"/>
      <c r="C161" s="122" t="s">
        <v>3</v>
      </c>
      <c r="D161" s="93"/>
      <c r="F161" s="93"/>
      <c r="G161" s="202"/>
      <c r="H161" s="48"/>
      <c r="I161" s="48"/>
      <c r="J161" s="16"/>
    </row>
    <row r="162" spans="1:10" x14ac:dyDescent="0.2">
      <c r="A162" s="92">
        <f>A160+1</f>
        <v>16</v>
      </c>
      <c r="B162" s="119" t="s">
        <v>70</v>
      </c>
      <c r="C162" s="16"/>
      <c r="D162" s="93" t="s">
        <v>22</v>
      </c>
      <c r="E162" s="21">
        <v>1</v>
      </c>
      <c r="F162" s="93"/>
      <c r="G162" s="204">
        <v>0</v>
      </c>
      <c r="H162" s="63"/>
      <c r="I162" s="62">
        <f>E162*G162</f>
        <v>0</v>
      </c>
      <c r="J162" s="16"/>
    </row>
    <row r="163" spans="1:10" x14ac:dyDescent="0.2">
      <c r="A163" s="92"/>
      <c r="B163" s="119"/>
      <c r="C163" s="89"/>
      <c r="D163" s="93"/>
      <c r="F163" s="93"/>
      <c r="G163" s="202"/>
      <c r="H163" s="48"/>
      <c r="I163" s="48"/>
      <c r="J163" s="16"/>
    </row>
    <row r="164" spans="1:10" x14ac:dyDescent="0.2">
      <c r="A164" s="92">
        <f>A162+1</f>
        <v>17</v>
      </c>
      <c r="B164" s="119" t="s">
        <v>57</v>
      </c>
      <c r="C164" s="16"/>
      <c r="D164" s="93" t="s">
        <v>22</v>
      </c>
      <c r="E164" s="21">
        <v>3</v>
      </c>
      <c r="F164" s="93"/>
      <c r="G164" s="204">
        <v>0</v>
      </c>
      <c r="H164" s="63"/>
      <c r="I164" s="62">
        <f>E164*G164</f>
        <v>0</v>
      </c>
      <c r="J164" s="16"/>
    </row>
    <row r="165" spans="1:10" x14ac:dyDescent="0.2">
      <c r="A165" s="92"/>
      <c r="B165" s="119"/>
      <c r="C165" s="89"/>
      <c r="D165" s="93"/>
      <c r="F165" s="93"/>
      <c r="G165" s="202"/>
      <c r="H165" s="48"/>
      <c r="I165" s="48"/>
      <c r="J165" s="16"/>
    </row>
    <row r="166" spans="1:10" x14ac:dyDescent="0.2">
      <c r="A166" s="92">
        <f>A164+1</f>
        <v>18</v>
      </c>
      <c r="B166" s="119" t="s">
        <v>62</v>
      </c>
      <c r="C166" s="16"/>
      <c r="D166" s="93" t="s">
        <v>22</v>
      </c>
      <c r="E166" s="21">
        <v>1</v>
      </c>
      <c r="F166" s="93"/>
      <c r="G166" s="204">
        <v>0</v>
      </c>
      <c r="H166" s="63"/>
      <c r="I166" s="62">
        <f>E166*G166</f>
        <v>0</v>
      </c>
      <c r="J166" s="16"/>
    </row>
    <row r="167" spans="1:10" x14ac:dyDescent="0.2">
      <c r="A167" s="92"/>
      <c r="B167" s="119"/>
      <c r="C167" s="89"/>
      <c r="D167" s="93"/>
      <c r="F167" s="93"/>
      <c r="G167" s="202"/>
      <c r="H167" s="48"/>
      <c r="I167" s="48"/>
      <c r="J167" s="16"/>
    </row>
    <row r="168" spans="1:10" x14ac:dyDescent="0.2">
      <c r="A168" s="92">
        <f>A166+1</f>
        <v>19</v>
      </c>
      <c r="B168" s="119" t="s">
        <v>71</v>
      </c>
      <c r="C168" s="16"/>
      <c r="D168" s="93" t="s">
        <v>22</v>
      </c>
      <c r="E168" s="21">
        <v>1</v>
      </c>
      <c r="F168" s="93"/>
      <c r="G168" s="204">
        <v>0</v>
      </c>
      <c r="H168" s="63"/>
      <c r="I168" s="62">
        <f>E168*G168</f>
        <v>0</v>
      </c>
      <c r="J168" s="16"/>
    </row>
    <row r="169" spans="1:10" x14ac:dyDescent="0.2">
      <c r="A169" s="92"/>
      <c r="B169" s="119"/>
      <c r="C169" s="89"/>
      <c r="D169" s="93"/>
      <c r="F169" s="93"/>
      <c r="G169" s="202"/>
      <c r="H169" s="48"/>
      <c r="I169" s="48"/>
      <c r="J169" s="16"/>
    </row>
    <row r="170" spans="1:10" x14ac:dyDescent="0.2">
      <c r="A170" s="92">
        <f>A168+1</f>
        <v>20</v>
      </c>
      <c r="B170" s="119" t="s">
        <v>72</v>
      </c>
      <c r="C170" s="16"/>
      <c r="D170" s="93" t="s">
        <v>22</v>
      </c>
      <c r="E170" s="21">
        <v>3</v>
      </c>
      <c r="F170" s="93"/>
      <c r="G170" s="204"/>
      <c r="H170" s="63"/>
      <c r="I170" s="62">
        <f>E170*G170</f>
        <v>0</v>
      </c>
      <c r="J170" s="16"/>
    </row>
    <row r="171" spans="1:10" x14ac:dyDescent="0.2">
      <c r="A171" s="92"/>
      <c r="B171" s="119"/>
      <c r="C171" s="89"/>
      <c r="D171" s="93"/>
      <c r="F171" s="93"/>
      <c r="G171" s="202"/>
      <c r="H171" s="48"/>
      <c r="I171" s="48"/>
      <c r="J171" s="16"/>
    </row>
    <row r="172" spans="1:10" x14ac:dyDescent="0.2">
      <c r="A172" s="92">
        <f>A170+1</f>
        <v>21</v>
      </c>
      <c r="B172" s="119" t="s">
        <v>58</v>
      </c>
      <c r="C172" s="89"/>
      <c r="D172" s="93" t="s">
        <v>22</v>
      </c>
      <c r="E172" s="21">
        <v>1</v>
      </c>
      <c r="F172" s="93"/>
      <c r="G172" s="204">
        <v>0</v>
      </c>
      <c r="H172" s="63"/>
      <c r="I172" s="62">
        <f>E172*G172</f>
        <v>0</v>
      </c>
      <c r="J172" s="16"/>
    </row>
    <row r="173" spans="1:10" x14ac:dyDescent="0.2">
      <c r="A173" s="71"/>
      <c r="B173" s="119"/>
      <c r="C173" s="89"/>
      <c r="D173" s="93"/>
      <c r="F173" s="93"/>
      <c r="G173" s="206"/>
      <c r="H173" s="63"/>
      <c r="I173" s="64"/>
      <c r="J173" s="16"/>
    </row>
    <row r="174" spans="1:10" x14ac:dyDescent="0.2">
      <c r="A174" s="71"/>
      <c r="B174" s="119"/>
      <c r="C174" s="89"/>
      <c r="D174" s="93"/>
      <c r="F174" s="93"/>
      <c r="G174" s="206"/>
      <c r="H174" s="63"/>
      <c r="I174" s="64"/>
      <c r="J174" s="16"/>
    </row>
    <row r="175" spans="1:10" ht="25.5" x14ac:dyDescent="0.2">
      <c r="A175" s="115">
        <f>A172+1</f>
        <v>22</v>
      </c>
      <c r="B175" s="119" t="s">
        <v>73</v>
      </c>
      <c r="C175" s="16"/>
      <c r="D175" s="93" t="s">
        <v>22</v>
      </c>
      <c r="E175" s="21">
        <v>1</v>
      </c>
      <c r="F175" s="93"/>
      <c r="G175" s="204">
        <v>0</v>
      </c>
      <c r="H175" s="63"/>
      <c r="I175" s="62">
        <f>E175*G175</f>
        <v>0</v>
      </c>
      <c r="J175" s="16"/>
    </row>
    <row r="176" spans="1:10" x14ac:dyDescent="0.2">
      <c r="A176" s="71"/>
      <c r="B176" s="16"/>
      <c r="C176" s="122" t="s">
        <v>3</v>
      </c>
      <c r="D176" s="93" t="s">
        <v>3</v>
      </c>
      <c r="F176" s="93"/>
      <c r="G176" s="206"/>
      <c r="H176" s="63"/>
      <c r="I176" s="64"/>
      <c r="J176" s="16"/>
    </row>
    <row r="177" spans="1:10" x14ac:dyDescent="0.2">
      <c r="A177" s="71"/>
      <c r="B177" s="119"/>
      <c r="C177" s="89"/>
      <c r="D177" s="93"/>
      <c r="F177" s="93"/>
      <c r="G177" s="206"/>
      <c r="H177" s="63"/>
      <c r="I177" s="64"/>
      <c r="J177" s="16"/>
    </row>
    <row r="178" spans="1:10" ht="25.5" x14ac:dyDescent="0.2">
      <c r="A178" s="115">
        <f>A175+1</f>
        <v>23</v>
      </c>
      <c r="B178" s="119" t="s">
        <v>74</v>
      </c>
      <c r="C178" s="16"/>
      <c r="D178" s="93" t="s">
        <v>22</v>
      </c>
      <c r="E178" s="21">
        <v>1</v>
      </c>
      <c r="F178" s="93"/>
      <c r="G178" s="204">
        <v>0</v>
      </c>
      <c r="H178" s="63"/>
      <c r="I178" s="62">
        <f>E178*G178</f>
        <v>0</v>
      </c>
      <c r="J178" s="16"/>
    </row>
    <row r="179" spans="1:10" x14ac:dyDescent="0.2">
      <c r="A179" s="71"/>
      <c r="B179" s="119"/>
      <c r="C179" s="89"/>
      <c r="D179" s="93"/>
      <c r="F179" s="93"/>
      <c r="G179" s="206"/>
      <c r="H179" s="63"/>
      <c r="I179" s="64"/>
      <c r="J179" s="16"/>
    </row>
    <row r="180" spans="1:10" x14ac:dyDescent="0.2">
      <c r="A180" s="71"/>
      <c r="B180" s="119"/>
      <c r="C180" s="89"/>
      <c r="D180" s="93"/>
      <c r="F180" s="93"/>
      <c r="G180" s="206"/>
      <c r="H180" s="63"/>
      <c r="I180" s="64"/>
      <c r="J180" s="16"/>
    </row>
    <row r="181" spans="1:10" ht="25.5" x14ac:dyDescent="0.2">
      <c r="A181" s="115">
        <f>A178+1</f>
        <v>24</v>
      </c>
      <c r="B181" s="119" t="s">
        <v>75</v>
      </c>
      <c r="C181" s="16"/>
      <c r="D181" s="93" t="s">
        <v>38</v>
      </c>
      <c r="E181" s="21">
        <v>1</v>
      </c>
      <c r="F181" s="93"/>
      <c r="G181" s="204">
        <v>0</v>
      </c>
      <c r="H181" s="63"/>
      <c r="I181" s="62">
        <f>E181*G181</f>
        <v>0</v>
      </c>
      <c r="J181" s="16"/>
    </row>
    <row r="182" spans="1:10" x14ac:dyDescent="0.2">
      <c r="A182" s="71"/>
      <c r="B182" s="119"/>
      <c r="C182" s="89"/>
      <c r="D182" s="93"/>
      <c r="F182" s="93"/>
      <c r="G182" s="206"/>
      <c r="H182" s="63"/>
      <c r="I182" s="64"/>
      <c r="J182" s="16"/>
    </row>
    <row r="183" spans="1:10" x14ac:dyDescent="0.2">
      <c r="A183" s="71"/>
      <c r="B183" s="119"/>
      <c r="C183" s="89"/>
      <c r="D183" s="93"/>
      <c r="F183" s="93"/>
      <c r="G183" s="206"/>
      <c r="H183" s="63"/>
      <c r="I183" s="64"/>
      <c r="J183" s="16"/>
    </row>
    <row r="184" spans="1:10" ht="41.25" customHeight="1" x14ac:dyDescent="0.2">
      <c r="A184" s="115">
        <f>A181+1</f>
        <v>25</v>
      </c>
      <c r="B184" s="119" t="s">
        <v>76</v>
      </c>
      <c r="C184" s="16"/>
      <c r="D184" s="93" t="s">
        <v>22</v>
      </c>
      <c r="E184" s="21">
        <v>1</v>
      </c>
      <c r="F184" s="93"/>
      <c r="G184" s="204">
        <v>0</v>
      </c>
      <c r="H184" s="63"/>
      <c r="I184" s="62">
        <f>E184*G184</f>
        <v>0</v>
      </c>
      <c r="J184" s="16"/>
    </row>
    <row r="185" spans="1:10" x14ac:dyDescent="0.2">
      <c r="A185" s="71"/>
      <c r="B185" s="16"/>
      <c r="C185" s="122" t="s">
        <v>3</v>
      </c>
      <c r="D185" s="93"/>
      <c r="F185" s="93"/>
      <c r="G185" s="206"/>
      <c r="H185" s="63"/>
      <c r="I185" s="64"/>
      <c r="J185" s="16"/>
    </row>
    <row r="186" spans="1:10" x14ac:dyDescent="0.2">
      <c r="A186" s="71"/>
      <c r="B186" s="119"/>
      <c r="C186" s="89"/>
      <c r="D186" s="93"/>
      <c r="F186" s="93"/>
      <c r="G186" s="206"/>
      <c r="H186" s="63"/>
      <c r="I186" s="64"/>
      <c r="J186" s="16"/>
    </row>
    <row r="187" spans="1:10" ht="25.5" x14ac:dyDescent="0.2">
      <c r="A187" s="115">
        <f>A184+1</f>
        <v>26</v>
      </c>
      <c r="B187" s="119" t="s">
        <v>59</v>
      </c>
      <c r="C187" s="16"/>
      <c r="D187" s="93" t="s">
        <v>60</v>
      </c>
      <c r="E187" s="183">
        <v>0.03</v>
      </c>
      <c r="F187" s="93"/>
      <c r="G187" s="204"/>
      <c r="H187" s="63"/>
      <c r="I187" s="62">
        <f>E187*G187</f>
        <v>0</v>
      </c>
      <c r="J187" s="16"/>
    </row>
    <row r="188" spans="1:10" x14ac:dyDescent="0.2">
      <c r="A188" s="71"/>
      <c r="B188" s="119"/>
      <c r="C188" s="89"/>
      <c r="D188" s="93"/>
      <c r="F188" s="93"/>
      <c r="G188" s="206"/>
      <c r="H188" s="63"/>
      <c r="I188" s="64"/>
      <c r="J188" s="16"/>
    </row>
    <row r="189" spans="1:10" x14ac:dyDescent="0.2">
      <c r="A189" s="71"/>
      <c r="B189" s="119"/>
      <c r="C189" s="89"/>
      <c r="D189" s="93"/>
      <c r="F189" s="93"/>
      <c r="G189" s="206"/>
      <c r="H189" s="63"/>
      <c r="I189" s="64"/>
      <c r="J189" s="16"/>
    </row>
    <row r="190" spans="1:10" ht="27.75" customHeight="1" x14ac:dyDescent="0.2">
      <c r="A190" s="115">
        <f>A187+1</f>
        <v>27</v>
      </c>
      <c r="B190" s="119" t="s">
        <v>61</v>
      </c>
      <c r="C190" s="16"/>
      <c r="D190" s="93" t="s">
        <v>4</v>
      </c>
      <c r="E190" s="21">
        <v>1</v>
      </c>
      <c r="F190" s="93"/>
      <c r="G190" s="204">
        <v>0</v>
      </c>
      <c r="H190" s="63"/>
      <c r="I190" s="62">
        <f>E190*G190</f>
        <v>0</v>
      </c>
      <c r="J190" s="16"/>
    </row>
    <row r="191" spans="1:10" x14ac:dyDescent="0.2">
      <c r="A191" s="71"/>
      <c r="B191" s="119"/>
      <c r="C191" s="89"/>
      <c r="D191" s="93"/>
      <c r="F191" s="93"/>
      <c r="G191" s="202"/>
      <c r="H191" s="48"/>
      <c r="I191" s="48"/>
      <c r="J191" s="16"/>
    </row>
    <row r="192" spans="1:10" x14ac:dyDescent="0.2">
      <c r="A192" s="23"/>
      <c r="B192" s="24" t="s">
        <v>3</v>
      </c>
      <c r="C192" s="24"/>
      <c r="D192" s="100"/>
      <c r="E192" s="53"/>
      <c r="F192" s="53"/>
      <c r="G192" s="53"/>
      <c r="H192" s="65"/>
      <c r="I192" s="65"/>
      <c r="J192" s="16"/>
    </row>
    <row r="193" spans="1:10" x14ac:dyDescent="0.2">
      <c r="A193" s="15"/>
      <c r="B193" s="16" t="s">
        <v>0</v>
      </c>
      <c r="C193" s="16"/>
      <c r="D193" s="93"/>
      <c r="H193" s="48"/>
      <c r="I193" s="48"/>
      <c r="J193" s="16"/>
    </row>
    <row r="194" spans="1:10" ht="13.5" thickBot="1" x14ac:dyDescent="0.25">
      <c r="A194" s="12"/>
      <c r="B194" s="26" t="str">
        <f>"SKUPAJ " &amp;B98</f>
        <v>SKUPAJ A. NOTRANJA PLINSKA INSTALACIJA</v>
      </c>
      <c r="C194" s="26"/>
      <c r="D194" s="101"/>
      <c r="E194" s="54"/>
      <c r="F194" s="54"/>
      <c r="G194" s="54"/>
      <c r="H194" s="66"/>
      <c r="I194" s="66">
        <f>SUM(I98:I192)</f>
        <v>0</v>
      </c>
      <c r="J194" s="16"/>
    </row>
    <row r="195" spans="1:10" ht="13.5" thickTop="1" x14ac:dyDescent="0.2">
      <c r="A195" s="50"/>
      <c r="B195" s="51"/>
      <c r="C195" s="51"/>
      <c r="D195" s="104"/>
      <c r="E195" s="56"/>
      <c r="F195" s="56"/>
      <c r="G195" s="56"/>
      <c r="H195" s="67"/>
      <c r="I195" s="67"/>
      <c r="J195" s="16"/>
    </row>
    <row r="196" spans="1:10" x14ac:dyDescent="0.2">
      <c r="A196" s="50"/>
      <c r="B196" s="51"/>
      <c r="C196" s="51"/>
      <c r="D196" s="104"/>
      <c r="E196" s="56"/>
      <c r="F196" s="56"/>
      <c r="G196" s="56"/>
      <c r="H196" s="67"/>
      <c r="I196" s="67"/>
      <c r="J196" s="16"/>
    </row>
    <row r="197" spans="1:10" x14ac:dyDescent="0.2">
      <c r="A197" s="50"/>
      <c r="B197" s="51"/>
      <c r="C197" s="51"/>
      <c r="D197" s="104"/>
      <c r="E197" s="56"/>
      <c r="F197" s="56"/>
      <c r="G197" s="56"/>
      <c r="H197" s="67"/>
      <c r="I197" s="67"/>
      <c r="J197" s="16"/>
    </row>
    <row r="198" spans="1:10" ht="15" x14ac:dyDescent="0.2">
      <c r="A198" s="125"/>
      <c r="B198" s="124"/>
      <c r="C198" s="124"/>
      <c r="D198" s="126"/>
      <c r="E198" s="127"/>
      <c r="F198" s="169"/>
      <c r="G198" s="127"/>
      <c r="H198" s="128"/>
      <c r="I198" s="128"/>
      <c r="J198" s="16"/>
    </row>
    <row r="199" spans="1:10" x14ac:dyDescent="0.2">
      <c r="A199" s="16"/>
      <c r="B199" s="16"/>
      <c r="C199" s="16"/>
      <c r="D199" s="93"/>
      <c r="F199" s="93"/>
      <c r="G199" s="93"/>
      <c r="H199" s="16"/>
      <c r="I199" s="16"/>
      <c r="J199" s="16"/>
    </row>
    <row r="200" spans="1:10" ht="18" x14ac:dyDescent="0.25">
      <c r="A200" s="15"/>
      <c r="B200" s="28" t="s">
        <v>1</v>
      </c>
      <c r="C200" s="28"/>
      <c r="D200" s="93"/>
      <c r="H200" s="17"/>
      <c r="I200" s="17"/>
    </row>
    <row r="201" spans="1:10" x14ac:dyDescent="0.2">
      <c r="A201" s="15"/>
      <c r="B201" s="16"/>
      <c r="C201" s="16"/>
      <c r="D201" s="93"/>
      <c r="H201" s="17"/>
      <c r="I201" s="17"/>
    </row>
    <row r="202" spans="1:10" x14ac:dyDescent="0.2">
      <c r="A202" s="15"/>
      <c r="B202" s="16"/>
      <c r="C202" s="16"/>
      <c r="D202" s="93"/>
      <c r="H202" s="17"/>
      <c r="I202" s="17"/>
    </row>
    <row r="203" spans="1:10" x14ac:dyDescent="0.2">
      <c r="A203" s="15" t="str">
        <f>A19</f>
        <v>A.</v>
      </c>
      <c r="B203" s="19" t="str">
        <f>B19</f>
        <v>GRADBENA DELA</v>
      </c>
      <c r="C203" s="16"/>
      <c r="D203" s="93"/>
      <c r="H203" s="17"/>
      <c r="I203" s="17"/>
    </row>
    <row r="204" spans="1:10" x14ac:dyDescent="0.2">
      <c r="A204" s="15"/>
      <c r="B204" s="16" t="s">
        <v>2</v>
      </c>
      <c r="C204" s="16"/>
      <c r="D204" s="93"/>
      <c r="H204" s="17"/>
      <c r="I204" s="17"/>
    </row>
    <row r="205" spans="1:10" x14ac:dyDescent="0.2">
      <c r="A205" s="15" t="str">
        <f>A21</f>
        <v>I.</v>
      </c>
      <c r="B205" s="16" t="str">
        <f>B21</f>
        <v>RAZNA DELA</v>
      </c>
      <c r="C205" s="16"/>
      <c r="D205" s="93"/>
      <c r="H205" s="17"/>
      <c r="I205" s="25">
        <f>I43</f>
        <v>0</v>
      </c>
    </row>
    <row r="206" spans="1:10" x14ac:dyDescent="0.2">
      <c r="A206" s="15"/>
      <c r="B206" s="16"/>
      <c r="C206" s="16"/>
      <c r="D206" s="93"/>
      <c r="H206" s="17"/>
      <c r="I206" s="17"/>
    </row>
    <row r="207" spans="1:10" x14ac:dyDescent="0.2">
      <c r="A207" s="23"/>
      <c r="B207" s="24"/>
      <c r="C207" s="24"/>
      <c r="D207" s="100"/>
      <c r="E207" s="53"/>
      <c r="F207" s="53"/>
      <c r="G207" s="53"/>
      <c r="H207" s="25"/>
      <c r="I207" s="25"/>
    </row>
    <row r="208" spans="1:10" x14ac:dyDescent="0.2">
      <c r="A208" s="15"/>
      <c r="B208" s="16"/>
      <c r="C208" s="16"/>
      <c r="D208" s="93"/>
      <c r="H208" s="17"/>
      <c r="I208" s="17"/>
    </row>
    <row r="209" spans="1:9" ht="13.5" thickBot="1" x14ac:dyDescent="0.25">
      <c r="A209" s="10"/>
      <c r="B209" s="29" t="str">
        <f>"SKUPAJ "&amp;B19</f>
        <v>SKUPAJ GRADBENA DELA</v>
      </c>
      <c r="C209" s="29"/>
      <c r="D209" s="107"/>
      <c r="E209" s="57"/>
      <c r="F209" s="57"/>
      <c r="G209" s="57"/>
      <c r="H209" s="2"/>
      <c r="I209" s="2">
        <f>SUM(I205:I208)</f>
        <v>0</v>
      </c>
    </row>
    <row r="210" spans="1:9" ht="13.5" thickTop="1" x14ac:dyDescent="0.2">
      <c r="A210" s="11"/>
      <c r="B210" s="30"/>
      <c r="C210" s="30"/>
      <c r="D210" s="108"/>
      <c r="E210" s="58"/>
      <c r="F210" s="58"/>
      <c r="G210" s="58"/>
      <c r="H210" s="3"/>
      <c r="I210" s="3"/>
    </row>
    <row r="211" spans="1:9" x14ac:dyDescent="0.2">
      <c r="A211" s="11"/>
      <c r="B211" s="30"/>
      <c r="C211" s="30"/>
      <c r="D211" s="108"/>
      <c r="E211" s="58"/>
      <c r="F211" s="58"/>
      <c r="G211" s="58"/>
      <c r="H211" s="3"/>
      <c r="I211" s="3"/>
    </row>
    <row r="212" spans="1:9" x14ac:dyDescent="0.2">
      <c r="A212" s="11"/>
      <c r="B212" s="30"/>
      <c r="C212" s="30"/>
      <c r="D212" s="108"/>
      <c r="E212" s="58"/>
      <c r="F212" s="58"/>
      <c r="G212" s="58"/>
      <c r="H212" s="3"/>
      <c r="I212" s="3"/>
    </row>
    <row r="213" spans="1:9" x14ac:dyDescent="0.2">
      <c r="A213" s="15" t="str">
        <f>A46</f>
        <v>B.</v>
      </c>
      <c r="B213" s="19" t="str">
        <f>B46</f>
        <v>INSTALACIJE</v>
      </c>
      <c r="C213" s="16"/>
      <c r="D213" s="93"/>
      <c r="H213" s="17"/>
      <c r="I213" s="17"/>
    </row>
    <row r="214" spans="1:9" x14ac:dyDescent="0.2">
      <c r="A214" s="15"/>
      <c r="B214" s="16" t="s">
        <v>2</v>
      </c>
      <c r="C214" s="16"/>
      <c r="D214" s="93"/>
      <c r="H214" s="17"/>
      <c r="I214" s="17"/>
    </row>
    <row r="215" spans="1:9" x14ac:dyDescent="0.2">
      <c r="A215" s="15" t="str">
        <f>A48</f>
        <v>I.</v>
      </c>
      <c r="B215" s="16" t="str">
        <f>B48</f>
        <v>ELEKTRIKA</v>
      </c>
      <c r="C215" s="16"/>
      <c r="D215" s="93"/>
      <c r="H215" s="17"/>
      <c r="I215" s="25">
        <f>I60</f>
        <v>0</v>
      </c>
    </row>
    <row r="216" spans="1:9" x14ac:dyDescent="0.2">
      <c r="A216" s="15"/>
      <c r="B216" s="16" t="s">
        <v>3</v>
      </c>
      <c r="C216" s="16"/>
      <c r="D216" s="93"/>
      <c r="G216" s="167"/>
      <c r="H216" s="17"/>
      <c r="I216" s="17"/>
    </row>
    <row r="217" spans="1:9" x14ac:dyDescent="0.2">
      <c r="A217" s="16" t="str">
        <f>A70</f>
        <v>II.</v>
      </c>
      <c r="B217" s="16" t="str">
        <f>B70</f>
        <v>RADIATORSKO OGREVANJE</v>
      </c>
      <c r="C217" s="16"/>
      <c r="D217" s="93"/>
      <c r="G217" s="167"/>
      <c r="H217" s="17"/>
      <c r="I217" s="25">
        <f>I93</f>
        <v>0</v>
      </c>
    </row>
    <row r="218" spans="1:9" x14ac:dyDescent="0.2">
      <c r="A218" s="15"/>
      <c r="B218" s="16"/>
      <c r="C218" s="16"/>
      <c r="D218" s="93"/>
      <c r="G218" s="167"/>
      <c r="H218" s="17"/>
      <c r="I218" s="42"/>
    </row>
    <row r="219" spans="1:9" x14ac:dyDescent="0.2">
      <c r="A219" s="15" t="str">
        <f>A96</f>
        <v>II.</v>
      </c>
      <c r="B219" s="16" t="str">
        <f>B96</f>
        <v>PLINSKA INSTALACIJA</v>
      </c>
      <c r="C219" s="16"/>
      <c r="D219" s="93"/>
      <c r="G219" s="167"/>
      <c r="H219" s="17"/>
      <c r="I219" s="25">
        <f>G221</f>
        <v>0</v>
      </c>
    </row>
    <row r="220" spans="1:9" x14ac:dyDescent="0.2">
      <c r="A220" s="15"/>
      <c r="B220" s="16"/>
      <c r="C220" s="16"/>
      <c r="D220" s="93"/>
      <c r="G220" s="167"/>
      <c r="H220" s="17"/>
      <c r="I220" s="42"/>
    </row>
    <row r="221" spans="1:9" x14ac:dyDescent="0.2">
      <c r="A221" s="15"/>
      <c r="B221" s="166" t="str">
        <f>B98</f>
        <v>A. NOTRANJA PLINSKA INSTALACIJA</v>
      </c>
      <c r="C221" s="16"/>
      <c r="D221" s="93"/>
      <c r="G221" s="170">
        <f>I194</f>
        <v>0</v>
      </c>
      <c r="H221" s="17"/>
      <c r="I221" s="42"/>
    </row>
    <row r="222" spans="1:9" x14ac:dyDescent="0.2">
      <c r="A222" s="15"/>
      <c r="B222" s="166"/>
      <c r="C222" s="16"/>
      <c r="D222" s="93"/>
      <c r="F222" s="93"/>
      <c r="G222" s="93"/>
      <c r="H222" s="93"/>
      <c r="I222" s="93"/>
    </row>
    <row r="223" spans="1:9" x14ac:dyDescent="0.2">
      <c r="A223" s="23"/>
      <c r="B223" s="24"/>
      <c r="C223" s="24"/>
      <c r="D223" s="100"/>
      <c r="E223" s="53"/>
      <c r="F223" s="100"/>
      <c r="G223" s="100"/>
      <c r="H223" s="100"/>
      <c r="I223" s="100"/>
    </row>
    <row r="224" spans="1:9" x14ac:dyDescent="0.2">
      <c r="A224" s="15"/>
      <c r="B224" s="16"/>
      <c r="C224" s="16"/>
      <c r="D224" s="93"/>
      <c r="H224" s="17"/>
      <c r="I224" s="17"/>
    </row>
    <row r="225" spans="1:9" ht="13.5" thickBot="1" x14ac:dyDescent="0.25">
      <c r="A225" s="10"/>
      <c r="B225" s="29" t="str">
        <f>"SKUPAJ " &amp;B213</f>
        <v>SKUPAJ INSTALACIJE</v>
      </c>
      <c r="C225" s="29"/>
      <c r="D225" s="107"/>
      <c r="E225" s="57"/>
      <c r="F225" s="57"/>
      <c r="G225" s="57"/>
      <c r="H225" s="76"/>
      <c r="I225" s="76">
        <f>SUM(I213:I223)</f>
        <v>0</v>
      </c>
    </row>
    <row r="226" spans="1:9" ht="13.5" thickTop="1" x14ac:dyDescent="0.2">
      <c r="A226" s="15"/>
      <c r="B226" s="16"/>
      <c r="C226" s="16"/>
      <c r="D226" s="93"/>
      <c r="H226" s="17"/>
      <c r="I226" s="17"/>
    </row>
    <row r="227" spans="1:9" x14ac:dyDescent="0.2">
      <c r="A227" s="15"/>
      <c r="B227" s="16"/>
      <c r="C227" s="16"/>
      <c r="D227" s="93"/>
      <c r="H227" s="17"/>
      <c r="I227" s="17"/>
    </row>
    <row r="228" spans="1:9" x14ac:dyDescent="0.2">
      <c r="A228" s="15"/>
      <c r="B228" s="16"/>
      <c r="C228" s="16"/>
      <c r="D228" s="93"/>
      <c r="H228" s="17"/>
      <c r="I228" s="17"/>
    </row>
    <row r="229" spans="1:9" x14ac:dyDescent="0.2">
      <c r="A229" s="31"/>
      <c r="B229" s="32"/>
      <c r="C229" s="32"/>
      <c r="D229" s="109"/>
      <c r="E229" s="59"/>
      <c r="F229" s="59"/>
      <c r="G229" s="59"/>
      <c r="H229" s="33"/>
      <c r="I229" s="34"/>
    </row>
    <row r="230" spans="1:9" x14ac:dyDescent="0.2">
      <c r="A230" s="35"/>
      <c r="B230" s="36" t="s">
        <v>85</v>
      </c>
      <c r="C230" s="36"/>
      <c r="D230" s="110"/>
      <c r="E230" s="60"/>
      <c r="F230" s="60"/>
      <c r="G230" s="60"/>
      <c r="H230" s="37"/>
      <c r="I230" s="38">
        <f>I209+I225</f>
        <v>0</v>
      </c>
    </row>
    <row r="231" spans="1:9" x14ac:dyDescent="0.2">
      <c r="A231" s="39"/>
      <c r="B231" s="40"/>
      <c r="C231" s="40"/>
      <c r="D231" s="111"/>
      <c r="E231" s="61"/>
      <c r="F231" s="61"/>
      <c r="G231" s="61"/>
      <c r="H231" s="41"/>
      <c r="I231" s="7" t="s">
        <v>3</v>
      </c>
    </row>
  </sheetData>
  <sheetProtection password="EF2E" sheet="1" objects="1" scenarios="1"/>
  <protectedRanges>
    <protectedRange sqref="G74:G190" name="Obseg2"/>
    <protectedRange sqref="G23:G56" name="Obseg1"/>
  </protectedRanges>
  <mergeCells count="5">
    <mergeCell ref="B4:F8"/>
    <mergeCell ref="B9:F15"/>
    <mergeCell ref="B64:G64"/>
    <mergeCell ref="B65:G65"/>
    <mergeCell ref="B66:G66"/>
  </mergeCells>
  <pageMargins left="0.59055118110236227" right="0.35433070866141736" top="0.35433070866141736" bottom="0.35433070866141736" header="0" footer="0"/>
  <pageSetup paperSize="9" orientation="portrait" r:id="rId1"/>
  <headerFooter alignWithMargins="0">
    <oddFooter>&amp;C&amp;8Stran: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2</vt:i4>
      </vt:variant>
    </vt:vector>
  </HeadingPairs>
  <TitlesOfParts>
    <vt:vector size="3" baseType="lpstr">
      <vt:lpstr>Popis del</vt:lpstr>
      <vt:lpstr>'Popis del'!Področje_tiskanja</vt:lpstr>
      <vt:lpstr>'Popis del'!Tiskanje_naslovov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dc:creator>
  <cp:lastModifiedBy>Špela Kunšič</cp:lastModifiedBy>
  <cp:lastPrinted>2014-08-20T11:34:37Z</cp:lastPrinted>
  <dcterms:created xsi:type="dcterms:W3CDTF">2012-10-22T10:45:25Z</dcterms:created>
  <dcterms:modified xsi:type="dcterms:W3CDTF">2014-09-22T06:34:04Z</dcterms:modified>
</cp:coreProperties>
</file>