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60" windowWidth="15195" windowHeight="11265"/>
  </bookViews>
  <sheets>
    <sheet name="Popis del" sheetId="14" r:id="rId1"/>
  </sheets>
  <definedNames>
    <definedName name="\0" localSheetId="0">#REF!</definedName>
    <definedName name="\0">#REF!</definedName>
    <definedName name="_ZJSPE3PRN">#N/A</definedName>
    <definedName name="_xlnm.Print_Area" localSheetId="0">'Popis del'!$A$1:$I$232</definedName>
    <definedName name="_xlnm.Print_Titles" localSheetId="0">'Popis del'!$1:$2</definedName>
    <definedName name="ZJSPE2PRN">#N/A</definedName>
    <definedName name="ZJSPE3PRN">#N/A</definedName>
  </definedNames>
  <calcPr calcId="145621"/>
</workbook>
</file>

<file path=xl/calcChain.xml><?xml version="1.0" encoding="utf-8"?>
<calcChain xmlns="http://schemas.openxmlformats.org/spreadsheetml/2006/main">
  <c r="B221" i="14" l="1"/>
  <c r="B219" i="14"/>
  <c r="A219" i="14"/>
  <c r="B217" i="14"/>
  <c r="A217" i="14"/>
  <c r="B215" i="14"/>
  <c r="A215" i="14"/>
  <c r="B213" i="14"/>
  <c r="B225" i="14" s="1"/>
  <c r="A213" i="14"/>
  <c r="B209" i="14"/>
  <c r="B205" i="14"/>
  <c r="A205" i="14"/>
  <c r="B203" i="14"/>
  <c r="A203" i="14"/>
  <c r="B194" i="14"/>
  <c r="I190" i="14"/>
  <c r="I184" i="14"/>
  <c r="I181" i="14"/>
  <c r="I178" i="14"/>
  <c r="I175" i="14"/>
  <c r="I172" i="14"/>
  <c r="I170" i="14"/>
  <c r="I168" i="14"/>
  <c r="I166" i="14"/>
  <c r="I164" i="14"/>
  <c r="I162" i="14"/>
  <c r="I160" i="14"/>
  <c r="I158" i="14"/>
  <c r="I153" i="14"/>
  <c r="I151" i="14"/>
  <c r="I149" i="14"/>
  <c r="I147" i="14"/>
  <c r="I145" i="14"/>
  <c r="I143" i="14"/>
  <c r="I141" i="14"/>
  <c r="I137" i="14"/>
  <c r="I130" i="14"/>
  <c r="I128" i="14"/>
  <c r="I121" i="14"/>
  <c r="I119" i="14"/>
  <c r="I117" i="14"/>
  <c r="I115" i="14"/>
  <c r="I108" i="14"/>
  <c r="I105" i="14"/>
  <c r="I101" i="14"/>
  <c r="I187" i="14" s="1"/>
  <c r="A100" i="14"/>
  <c r="A104" i="14" s="1"/>
  <c r="A108" i="14" s="1"/>
  <c r="A111" i="14" s="1"/>
  <c r="A124" i="14" s="1"/>
  <c r="A133" i="14" s="1"/>
  <c r="A140" i="14" s="1"/>
  <c r="A145" i="14" s="1"/>
  <c r="A147" i="14" s="1"/>
  <c r="A149" i="14" s="1"/>
  <c r="A151" i="14" s="1"/>
  <c r="A153" i="14" s="1"/>
  <c r="A156" i="14" s="1"/>
  <c r="A158" i="14" s="1"/>
  <c r="A160" i="14" s="1"/>
  <c r="A162" i="14" s="1"/>
  <c r="A164" i="14" s="1"/>
  <c r="A166" i="14" s="1"/>
  <c r="A168" i="14" s="1"/>
  <c r="A170" i="14" s="1"/>
  <c r="A172" i="14" s="1"/>
  <c r="A175" i="14" s="1"/>
  <c r="A178" i="14" s="1"/>
  <c r="A181" i="14" s="1"/>
  <c r="A184" i="14" s="1"/>
  <c r="A187" i="14" s="1"/>
  <c r="A190" i="14" s="1"/>
  <c r="B93" i="14"/>
  <c r="I89" i="14"/>
  <c r="I86" i="14"/>
  <c r="I83" i="14"/>
  <c r="I80" i="14"/>
  <c r="I77" i="14"/>
  <c r="A77" i="14"/>
  <c r="A80" i="14" s="1"/>
  <c r="A83" i="14" s="1"/>
  <c r="A86" i="14" s="1"/>
  <c r="A89" i="14" s="1"/>
  <c r="I74" i="14"/>
  <c r="B60" i="14"/>
  <c r="I56" i="14"/>
  <c r="A54" i="14"/>
  <c r="I51" i="14"/>
  <c r="I60" i="14" s="1"/>
  <c r="I215" i="14" s="1"/>
  <c r="B43" i="14"/>
  <c r="I39" i="14"/>
  <c r="I36" i="14"/>
  <c r="I33" i="14"/>
  <c r="I31" i="14"/>
  <c r="I26" i="14"/>
  <c r="I23" i="14"/>
  <c r="A23" i="14"/>
  <c r="A26" i="14" s="1"/>
  <c r="A29" i="14" s="1"/>
  <c r="A33" i="14" s="1"/>
  <c r="A36" i="14" s="1"/>
  <c r="A39" i="14" s="1"/>
  <c r="I43" i="14" l="1"/>
  <c r="I205" i="14" s="1"/>
  <c r="I209" i="14" s="1"/>
  <c r="I93" i="14"/>
  <c r="I217" i="14" s="1"/>
  <c r="I194" i="14"/>
  <c r="G221" i="14" s="1"/>
  <c r="I219" i="14" s="1"/>
  <c r="I225" i="14" l="1"/>
  <c r="I230" i="14" s="1"/>
</calcChain>
</file>

<file path=xl/sharedStrings.xml><?xml version="1.0" encoding="utf-8"?>
<sst xmlns="http://schemas.openxmlformats.org/spreadsheetml/2006/main" count="159" uniqueCount="98">
  <si>
    <t xml:space="preserve">                                                            </t>
  </si>
  <si>
    <t xml:space="preserve">                          R E K A P I T U L A C I J A   </t>
  </si>
  <si>
    <t xml:space="preserve">                                                         </t>
  </si>
  <si>
    <t xml:space="preserve"> </t>
  </si>
  <si>
    <t>€</t>
  </si>
  <si>
    <t>Cena skupaj</t>
  </si>
  <si>
    <t>Cena/enoto</t>
  </si>
  <si>
    <t>Enota</t>
  </si>
  <si>
    <t>A.</t>
  </si>
  <si>
    <t>I.</t>
  </si>
  <si>
    <t>II.</t>
  </si>
  <si>
    <t>B.</t>
  </si>
  <si>
    <t>kom</t>
  </si>
  <si>
    <t>m1</t>
  </si>
  <si>
    <t>m2</t>
  </si>
  <si>
    <t>komp</t>
  </si>
  <si>
    <t>Količina</t>
  </si>
  <si>
    <t>GRADBENA DELA</t>
  </si>
  <si>
    <t>INSTALACIJE</t>
  </si>
  <si>
    <t>ELEKTRIKA</t>
  </si>
  <si>
    <t>- KV električar</t>
  </si>
  <si>
    <t>ur</t>
  </si>
  <si>
    <t>kos</t>
  </si>
  <si>
    <t>pš</t>
  </si>
  <si>
    <t>m</t>
  </si>
  <si>
    <t>- DN 15</t>
  </si>
  <si>
    <t>RADIATORSKO OGREVANJE</t>
  </si>
  <si>
    <t>Dobava in montaža črnih navojnih cevi po DIN 2440 vključno z varilnimi materialom, varilnimi loki, obešalnim in pritrdilnim materialom ter dodatkom za razrez</t>
  </si>
  <si>
    <t>- DN 20</t>
  </si>
  <si>
    <t>Barvanje vidnih delov cevi, armature in podpore z lakom odpornim na visoke temperature</t>
  </si>
  <si>
    <t>Izdelava utorov v steni za napeljavo radiatorskih cevi</t>
  </si>
  <si>
    <t xml:space="preserve">Transportni, zavarovalni in ostali splošni stroški  </t>
  </si>
  <si>
    <t>Izdelava prebojev do ф50</t>
  </si>
  <si>
    <t>PLINSKA INSTALACIJA</t>
  </si>
  <si>
    <t>A. NOTRANJA PLINSKA INSTALACIJA</t>
  </si>
  <si>
    <t>SPLOŠNO:</t>
  </si>
  <si>
    <t>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prenose, dvige; takse najema zemljišča za potrebe gradbišča - deponij (če je to potrebno), vključno s stroški</t>
  </si>
  <si>
    <t>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t>
  </si>
  <si>
    <t>kpl</t>
  </si>
  <si>
    <t>Pred oddajo ponudbe obvezen ogled objekta!!!</t>
  </si>
  <si>
    <t xml:space="preserve">Tlačni regulator ROMBACH ZR-20, z navojnima priključkoma DN20. </t>
  </si>
  <si>
    <t>Dobavi plinarna (Energetika Ljubljana) - v ceni zajeta dobava in montaža.</t>
  </si>
  <si>
    <t xml:space="preserve">npr. kot VIEGA ali enakovredno, tip: </t>
  </si>
  <si>
    <t xml:space="preserve">Ponujeni proizvod/tip: </t>
  </si>
  <si>
    <t xml:space="preserve">Dobava in montaža nerjavnnih jeklenih cevi izdelane iz nerjavnega jekla 1.4401, skladne z EN 10088 in DVGW GW 541 in nerjavni jekleni fitingi skladni z EN 1057 in DVGW GW 392. Nerjavne jeklene cevi in nerjavni jekleni fitingi morajo imeti oznako GAS PN 5 GT/5, , tesnilnim, pritrdilnim materialom, kotnimi loki, reducirnimi R kosi in odcepnimi T kosi ter 5% dodatkom za razrez </t>
  </si>
  <si>
    <t>- DN 40 (42 x 1,5)</t>
  </si>
  <si>
    <t>- DN 32 (35 x 1,5)</t>
  </si>
  <si>
    <t>- DN 20 (22 x 1,2)</t>
  </si>
  <si>
    <t>- DN 15 (15 x 1)</t>
  </si>
  <si>
    <t xml:space="preserve">Krogeina pipa z navojnima priključkoma, načne stopnje NP 16, standardne dolžine, atestirana za zemljski plin, z ročko za posluževanje, skupaj s tesnilnim materialom. </t>
  </si>
  <si>
    <t xml:space="preserve">npr. kot KOVINA ali enakovredno, dimenzije: </t>
  </si>
  <si>
    <t xml:space="preserve">npr. kot JELEN, TAS-21 ali enakovredno, dimenzije: </t>
  </si>
  <si>
    <t xml:space="preserve">Plinski kondenzacijski obtočni kotel za obratovanje neodvisno od zraka v prostoru. </t>
  </si>
  <si>
    <t>Montaža plinskega kotla</t>
  </si>
  <si>
    <t xml:space="preserve">Dodatna elektro dela </t>
  </si>
  <si>
    <t xml:space="preserve">Kabel PPL 3xO,75 mm2 </t>
  </si>
  <si>
    <t>Kotlovni priključni kos (v dobavnem obsegu ogrevalnega kotla)</t>
  </si>
  <si>
    <t xml:space="preserve">AZ cev 1 m 7373224 </t>
  </si>
  <si>
    <t>Montaža</t>
  </si>
  <si>
    <t>Splošni, manipulativni, transporti in zavarovalni stroški (za področje Ljubljane).</t>
  </si>
  <si>
    <t>%</t>
  </si>
  <si>
    <t>Pridobitev dimnikarskega soglasja s strani energetskega servisa.</t>
  </si>
  <si>
    <t xml:space="preserve">Al revizijski kos raven 7373236 </t>
  </si>
  <si>
    <r>
      <t xml:space="preserve">Mehovni plinomer velikosti G - 4 DN20, kompleten </t>
    </r>
    <r>
      <rPr>
        <sz val="10"/>
        <color rgb="FF000000"/>
        <rFont val="Arial"/>
        <family val="2"/>
        <charset val="238"/>
      </rPr>
      <t xml:space="preserve">z montažnim in tesnilnim materialom. </t>
    </r>
  </si>
  <si>
    <t xml:space="preserve">Dobava in montaža originalne pritrdiine konzole (VIEGA, GEBERIT) za montažo mehovnega plinomera G4 DN20 primerne za plinsko napeljavo iz bakrenih cevi s hladnim stiskanjem. Na izhodu iz plinomera pa se vgradi nadomestni podaljšek za regulator tlaka plina. </t>
  </si>
  <si>
    <r>
      <t xml:space="preserve">Dobava </t>
    </r>
    <r>
      <rPr>
        <sz val="10"/>
        <color rgb="FF21211F"/>
        <rFont val="Arial"/>
        <family val="2"/>
        <charset val="238"/>
      </rPr>
      <t>i</t>
    </r>
    <r>
      <rPr>
        <sz val="10"/>
        <color rgb="FF000000"/>
        <rFont val="Arial"/>
        <family val="2"/>
        <charset val="238"/>
      </rPr>
      <t>n montaža termično krmiljenega zapiralnega elementa, za avtomatsko zapiranje pri 72 ... 120uC, termično odporen do 9250C 60 minut. atestirana za uporabo zemljskega plina, skupaj s tesnilnim, pritrdilnim in vijačnim materialom.</t>
    </r>
  </si>
  <si>
    <r>
      <t xml:space="preserve">Zagon in nastavitev grelnika </t>
    </r>
    <r>
      <rPr>
        <b/>
        <sz val="10"/>
        <color rgb="FF000000"/>
        <rFont val="Arial"/>
        <family val="2"/>
        <charset val="238"/>
      </rPr>
      <t xml:space="preserve">(brezplačno) </t>
    </r>
  </si>
  <si>
    <r>
      <t xml:space="preserve">Montaža termostata </t>
    </r>
    <r>
      <rPr>
        <b/>
        <sz val="10"/>
        <color rgb="FF000000"/>
        <rFont val="Arial"/>
        <family val="2"/>
        <charset val="238"/>
      </rPr>
      <t xml:space="preserve">(brezplačno) </t>
    </r>
  </si>
  <si>
    <r>
      <t>Dobava in montaža koaksialnega dimovodnega sistema (AZ) za obratovanje neodvisno od zraka v prostoru, (vrsta C33x po TRGI 2008) CE znak po EN 14471</t>
    </r>
    <r>
      <rPr>
        <sz val="10"/>
        <color rgb="FF0E0E0D"/>
        <rFont val="Arial"/>
        <family val="2"/>
        <charset val="238"/>
      </rPr>
      <t xml:space="preserve">. </t>
    </r>
    <r>
      <rPr>
        <sz val="10"/>
        <color rgb="FF000000"/>
        <rFont val="Arial"/>
        <family val="2"/>
        <charset val="238"/>
      </rPr>
      <t xml:space="preserve">Premer sistema </t>
    </r>
    <r>
      <rPr>
        <i/>
        <sz val="10"/>
        <color rgb="FF000000"/>
        <rFont val="Arial"/>
        <family val="2"/>
        <charset val="238"/>
      </rPr>
      <t xml:space="preserve">060/100 </t>
    </r>
    <r>
      <rPr>
        <sz val="10"/>
        <color rgb="FF000000"/>
        <rFont val="Arial"/>
        <family val="2"/>
        <charset val="238"/>
      </rPr>
      <t>mm-notranja cev kot dvojna cev</t>
    </r>
    <r>
      <rPr>
        <sz val="10"/>
        <color rgb="FF0E0E0D"/>
        <rFont val="Arial"/>
        <family val="2"/>
        <charset val="238"/>
      </rPr>
      <t xml:space="preserve">. </t>
    </r>
    <r>
      <rPr>
        <sz val="10"/>
        <color rgb="FF000000"/>
        <rFont val="Arial"/>
        <family val="2"/>
        <charset val="238"/>
      </rPr>
      <t>Dimovodni sistem je skupaj s kotlom V</t>
    </r>
    <r>
      <rPr>
        <sz val="10"/>
        <color rgb="FF0E0E0D"/>
        <rFont val="Arial"/>
        <family val="2"/>
        <charset val="238"/>
      </rPr>
      <t>it</t>
    </r>
    <r>
      <rPr>
        <sz val="10"/>
        <color rgb="FF000000"/>
        <rFont val="Arial"/>
        <family val="2"/>
        <charset val="238"/>
      </rPr>
      <t xml:space="preserve">odens po DVGW-VP </t>
    </r>
    <r>
      <rPr>
        <sz val="10"/>
        <color rgb="FF0E0E0D"/>
        <rFont val="Arial"/>
        <family val="2"/>
        <charset val="238"/>
      </rPr>
      <t>1</t>
    </r>
    <r>
      <rPr>
        <sz val="10"/>
        <color rgb="FF000000"/>
        <rFont val="Arial"/>
        <family val="2"/>
        <charset val="238"/>
      </rPr>
      <t>13 p</t>
    </r>
    <r>
      <rPr>
        <sz val="10"/>
        <color rgb="FF0E0E0D"/>
        <rFont val="Arial"/>
        <family val="2"/>
        <charset val="238"/>
      </rPr>
      <t>r</t>
    </r>
    <r>
      <rPr>
        <sz val="10"/>
        <color rgb="FF000000"/>
        <rFont val="Arial"/>
        <family val="2"/>
        <charset val="238"/>
      </rPr>
      <t>eizkušen kot gradbenotehnična enota in certificiran s CE znakom</t>
    </r>
    <r>
      <rPr>
        <sz val="10"/>
        <color rgb="FF0E0E0D"/>
        <rFont val="Arial"/>
        <family val="2"/>
        <charset val="238"/>
      </rPr>
      <t xml:space="preserve">. </t>
    </r>
    <r>
      <rPr>
        <sz val="10"/>
        <color rgb="FF000000"/>
        <rFont val="Arial"/>
        <family val="2"/>
        <charset val="238"/>
      </rPr>
      <t>S kotlom Vitodens se sme uporab</t>
    </r>
    <r>
      <rPr>
        <sz val="10"/>
        <color rgb="FF0E0E0D"/>
        <rFont val="Arial"/>
        <family val="2"/>
        <charset val="238"/>
      </rPr>
      <t>i</t>
    </r>
    <r>
      <rPr>
        <sz val="10"/>
        <color rgb="FF000000"/>
        <rFont val="Arial"/>
        <family val="2"/>
        <charset val="238"/>
      </rPr>
      <t>ti izkl</t>
    </r>
    <r>
      <rPr>
        <sz val="10"/>
        <color rgb="FF0E0E0D"/>
        <rFont val="Arial"/>
        <family val="2"/>
        <charset val="238"/>
      </rPr>
      <t>j</t>
    </r>
    <r>
      <rPr>
        <sz val="10"/>
        <color rgb="FF000000"/>
        <rFont val="Arial"/>
        <family val="2"/>
        <charset val="238"/>
      </rPr>
      <t>učno ta dimovodn</t>
    </r>
    <r>
      <rPr>
        <sz val="10"/>
        <color rgb="FF0E0E0D"/>
        <rFont val="Arial"/>
        <family val="2"/>
        <charset val="238"/>
      </rPr>
      <t>i sistem.</t>
    </r>
  </si>
  <si>
    <r>
      <t>Al strešna prevodn</t>
    </r>
    <r>
      <rPr>
        <sz val="10"/>
        <color rgb="FF0E0E0D"/>
        <rFont val="Arial"/>
        <family val="2"/>
        <charset val="238"/>
      </rPr>
      <t>i</t>
    </r>
    <r>
      <rPr>
        <sz val="10"/>
        <color rgb="FF000000"/>
        <rFont val="Arial"/>
        <family val="2"/>
        <charset val="238"/>
      </rPr>
      <t>ca</t>
    </r>
    <r>
      <rPr>
        <sz val="10"/>
        <color rgb="FF2C2C2B"/>
        <rFont val="Arial"/>
        <family val="2"/>
        <charset val="238"/>
      </rPr>
      <t xml:space="preserve">. </t>
    </r>
    <r>
      <rPr>
        <sz val="10"/>
        <color rgb="FF000000"/>
        <rFont val="Arial"/>
        <family val="2"/>
        <charset val="238"/>
      </rPr>
      <t>Barva črna. S pritrditveno objemko. 7373230</t>
    </r>
  </si>
  <si>
    <r>
      <t>Univerza</t>
    </r>
    <r>
      <rPr>
        <sz val="10"/>
        <color rgb="FF0E0E0D"/>
        <rFont val="Arial"/>
        <family val="2"/>
        <charset val="238"/>
      </rPr>
      <t>l</t>
    </r>
    <r>
      <rPr>
        <sz val="10"/>
        <color rgb="FF000000"/>
        <rFont val="Arial"/>
        <family val="2"/>
        <charset val="238"/>
      </rPr>
      <t xml:space="preserve">na dimniška obroba 7452499 </t>
    </r>
  </si>
  <si>
    <r>
      <t>Univerzalna prekrivna p</t>
    </r>
    <r>
      <rPr>
        <sz val="10"/>
        <color rgb="FF0E0E0D"/>
        <rFont val="Arial"/>
        <family val="2"/>
        <charset val="238"/>
      </rPr>
      <t>l</t>
    </r>
    <r>
      <rPr>
        <sz val="10"/>
        <color rgb="FF000000"/>
        <rFont val="Arial"/>
        <family val="2"/>
        <charset val="238"/>
      </rPr>
      <t xml:space="preserve">očevina 7185139 </t>
    </r>
  </si>
  <si>
    <r>
      <t>AZ pritrditvena objemka</t>
    </r>
    <r>
      <rPr>
        <sz val="10"/>
        <color rgb="FF0E0E0D"/>
        <rFont val="Arial"/>
        <family val="2"/>
        <charset val="238"/>
      </rPr>
      <t xml:space="preserve">, </t>
    </r>
    <r>
      <rPr>
        <sz val="10"/>
        <color rgb="FF000000"/>
        <rFont val="Arial"/>
        <family val="2"/>
        <charset val="238"/>
      </rPr>
      <t xml:space="preserve">bela </t>
    </r>
    <r>
      <rPr>
        <i/>
        <sz val="10"/>
        <color rgb="FF000000"/>
        <rFont val="Arial"/>
        <family val="2"/>
        <charset val="238"/>
      </rPr>
      <t xml:space="preserve">(AZ </t>
    </r>
    <r>
      <rPr>
        <sz val="10"/>
        <color rgb="FF000000"/>
        <rFont val="Arial"/>
        <family val="2"/>
        <charset val="238"/>
      </rPr>
      <t xml:space="preserve">cev) 7176762 </t>
    </r>
  </si>
  <si>
    <r>
      <t xml:space="preserve">Priključek odvoda kondenza od </t>
    </r>
    <r>
      <rPr>
        <sz val="10"/>
        <color rgb="FF0E0E0D"/>
        <rFont val="Arial"/>
        <family val="2"/>
        <charset val="238"/>
      </rPr>
      <t>k</t>
    </r>
    <r>
      <rPr>
        <sz val="10"/>
        <color rgb="FF000000"/>
        <rFont val="Arial"/>
        <family val="2"/>
        <charset val="238"/>
      </rPr>
      <t xml:space="preserve">otla </t>
    </r>
    <r>
      <rPr>
        <sz val="10"/>
        <color rgb="FF0E0E0D"/>
        <rFont val="Arial"/>
        <family val="2"/>
        <charset val="238"/>
      </rPr>
      <t>n</t>
    </r>
    <r>
      <rPr>
        <sz val="10"/>
        <color rgb="FF000000"/>
        <rFont val="Arial"/>
        <family val="2"/>
        <charset val="238"/>
      </rPr>
      <t>a obstoječi odtok v koplanici.</t>
    </r>
  </si>
  <si>
    <r>
      <t>Tlačni pre</t>
    </r>
    <r>
      <rPr>
        <sz val="10"/>
        <color rgb="FF0E0E0D"/>
        <rFont val="Arial"/>
        <family val="2"/>
        <charset val="238"/>
      </rPr>
      <t>i</t>
    </r>
    <r>
      <rPr>
        <sz val="10"/>
        <color rgb="FF000000"/>
        <rFont val="Arial"/>
        <family val="2"/>
        <charset val="238"/>
      </rPr>
      <t>zkus pl</t>
    </r>
    <r>
      <rPr>
        <sz val="10"/>
        <color rgb="FF2C2C2B"/>
        <rFont val="Arial"/>
        <family val="2"/>
        <charset val="238"/>
      </rPr>
      <t>i</t>
    </r>
    <r>
      <rPr>
        <sz val="10"/>
        <color rgb="FF000000"/>
        <rFont val="Arial"/>
        <family val="2"/>
        <charset val="238"/>
      </rPr>
      <t>nske nape</t>
    </r>
    <r>
      <rPr>
        <sz val="10"/>
        <color rgb="FF0E0E0D"/>
        <rFont val="Arial"/>
        <family val="2"/>
        <charset val="238"/>
      </rPr>
      <t>l</t>
    </r>
    <r>
      <rPr>
        <sz val="10"/>
        <color rgb="FF000000"/>
        <rFont val="Arial"/>
        <family val="2"/>
        <charset val="238"/>
      </rPr>
      <t>jave izveden po navodil</t>
    </r>
    <r>
      <rPr>
        <sz val="10"/>
        <color rgb="FF0E0E0D"/>
        <rFont val="Arial"/>
        <family val="2"/>
        <charset val="238"/>
      </rPr>
      <t>i</t>
    </r>
    <r>
      <rPr>
        <sz val="10"/>
        <color rgb="FF000000"/>
        <rFont val="Arial"/>
        <family val="2"/>
        <charset val="238"/>
      </rPr>
      <t>h iz projekta, izdaja atesta</t>
    </r>
  </si>
  <si>
    <r>
      <t>Zar</t>
    </r>
    <r>
      <rPr>
        <sz val="10"/>
        <color rgb="FF0E0E0D"/>
        <rFont val="Arial"/>
        <family val="2"/>
        <charset val="238"/>
      </rPr>
      <t>i</t>
    </r>
    <r>
      <rPr>
        <sz val="10"/>
        <color rgb="FF000000"/>
        <rFont val="Arial"/>
        <family val="2"/>
        <charset val="238"/>
      </rPr>
      <t>sovan</t>
    </r>
    <r>
      <rPr>
        <sz val="10"/>
        <color rgb="FF0E0E0D"/>
        <rFont val="Arial"/>
        <family val="2"/>
        <charset val="238"/>
      </rPr>
      <t>j</t>
    </r>
    <r>
      <rPr>
        <sz val="10"/>
        <color rgb="FF000000"/>
        <rFont val="Arial"/>
        <family val="2"/>
        <charset val="238"/>
      </rPr>
      <t>e</t>
    </r>
    <r>
      <rPr>
        <sz val="10"/>
        <color rgb="FF0E0E0D"/>
        <rFont val="Arial"/>
        <family val="2"/>
        <charset val="238"/>
      </rPr>
      <t xml:space="preserve">, </t>
    </r>
    <r>
      <rPr>
        <sz val="10"/>
        <color rgb="FF000000"/>
        <rFont val="Arial"/>
        <family val="2"/>
        <charset val="238"/>
      </rPr>
      <t>montaža, prip</t>
    </r>
    <r>
      <rPr>
        <sz val="10"/>
        <color rgb="FF0E0E0D"/>
        <rFont val="Arial"/>
        <family val="2"/>
        <charset val="238"/>
      </rPr>
      <t>r</t>
    </r>
    <r>
      <rPr>
        <sz val="10"/>
        <color rgb="FF000000"/>
        <rFont val="Arial"/>
        <family val="2"/>
        <charset val="238"/>
      </rPr>
      <t xml:space="preserve">avljalna </t>
    </r>
    <r>
      <rPr>
        <sz val="10"/>
        <color rgb="FF0E0E0D"/>
        <rFont val="Arial"/>
        <family val="2"/>
        <charset val="238"/>
      </rPr>
      <t>i</t>
    </r>
    <r>
      <rPr>
        <sz val="10"/>
        <color rgb="FF000000"/>
        <rFont val="Arial"/>
        <family val="2"/>
        <charset val="238"/>
      </rPr>
      <t>n za</t>
    </r>
    <r>
      <rPr>
        <sz val="10"/>
        <color rgb="FF0E0E0D"/>
        <rFont val="Arial"/>
        <family val="2"/>
        <charset val="238"/>
      </rPr>
      <t>k</t>
    </r>
    <r>
      <rPr>
        <sz val="10"/>
        <color rgb="FF000000"/>
        <rFont val="Arial"/>
        <family val="2"/>
        <charset val="238"/>
      </rPr>
      <t>ljučna dela, hladni tlačni preizkus s tlakom 4 bare.</t>
    </r>
  </si>
  <si>
    <r>
      <t>D</t>
    </r>
    <r>
      <rPr>
        <sz val="10"/>
        <color rgb="FF0E0E0D"/>
        <rFont val="Arial"/>
        <family val="2"/>
        <charset val="238"/>
      </rPr>
      <t>r</t>
    </r>
    <r>
      <rPr>
        <sz val="10"/>
        <color rgb="FF000000"/>
        <rFont val="Arial"/>
        <family val="2"/>
        <charset val="238"/>
      </rPr>
      <t>obn</t>
    </r>
    <r>
      <rPr>
        <sz val="10"/>
        <color rgb="FF2C2C2B"/>
        <rFont val="Arial"/>
        <family val="2"/>
        <charset val="238"/>
      </rPr>
      <t xml:space="preserve">i </t>
    </r>
    <r>
      <rPr>
        <sz val="10"/>
        <color rgb="FF000000"/>
        <rFont val="Arial"/>
        <family val="2"/>
        <charset val="238"/>
      </rPr>
      <t>inštalaci</t>
    </r>
    <r>
      <rPr>
        <sz val="10"/>
        <color rgb="FF0E0E0D"/>
        <rFont val="Arial"/>
        <family val="2"/>
        <charset val="238"/>
      </rPr>
      <t>j</t>
    </r>
    <r>
      <rPr>
        <sz val="10"/>
        <color rgb="FF000000"/>
        <rFont val="Arial"/>
        <family val="2"/>
        <charset val="238"/>
      </rPr>
      <t>sk</t>
    </r>
    <r>
      <rPr>
        <sz val="10"/>
        <color rgb="FF0E0E0D"/>
        <rFont val="Arial"/>
        <family val="2"/>
        <charset val="238"/>
      </rPr>
      <t xml:space="preserve">i </t>
    </r>
    <r>
      <rPr>
        <sz val="10"/>
        <color rgb="FF000000"/>
        <rFont val="Arial"/>
        <family val="2"/>
        <charset val="238"/>
      </rPr>
      <t>material za izvedbo sistema og</t>
    </r>
    <r>
      <rPr>
        <sz val="10"/>
        <color rgb="FF0E0E0D"/>
        <rFont val="Arial"/>
        <family val="2"/>
        <charset val="238"/>
      </rPr>
      <t>r</t>
    </r>
    <r>
      <rPr>
        <sz val="10"/>
        <color rgb="FF000000"/>
        <rFont val="Arial"/>
        <family val="2"/>
        <charset val="238"/>
      </rPr>
      <t>e</t>
    </r>
    <r>
      <rPr>
        <sz val="10"/>
        <color rgb="FF0E0E0D"/>
        <rFont val="Arial"/>
        <family val="2"/>
        <charset val="238"/>
      </rPr>
      <t>v</t>
    </r>
    <r>
      <rPr>
        <sz val="10"/>
        <color rgb="FF000000"/>
        <rFont val="Arial"/>
        <family val="2"/>
        <charset val="238"/>
      </rPr>
      <t>anja (f</t>
    </r>
    <r>
      <rPr>
        <sz val="10"/>
        <color rgb="FF0E0E0D"/>
        <rFont val="Arial"/>
        <family val="2"/>
        <charset val="238"/>
      </rPr>
      <t>i</t>
    </r>
    <r>
      <rPr>
        <sz val="10"/>
        <color rgb="FF000000"/>
        <rFont val="Arial"/>
        <family val="2"/>
        <charset val="238"/>
      </rPr>
      <t>tingi</t>
    </r>
    <r>
      <rPr>
        <sz val="10"/>
        <color rgb="FF0E0E0D"/>
        <rFont val="Arial"/>
        <family val="2"/>
        <charset val="238"/>
      </rPr>
      <t xml:space="preserve">, </t>
    </r>
    <r>
      <rPr>
        <sz val="10"/>
        <color rgb="FF000000"/>
        <rFont val="Arial"/>
        <family val="2"/>
        <charset val="238"/>
      </rPr>
      <t>prehodni kosi</t>
    </r>
    <r>
      <rPr>
        <sz val="10"/>
        <color rgb="FF0E0E0D"/>
        <rFont val="Arial"/>
        <family val="2"/>
        <charset val="238"/>
      </rPr>
      <t xml:space="preserve">, </t>
    </r>
    <r>
      <rPr>
        <sz val="10"/>
        <color rgb="FF000000"/>
        <rFont val="Arial"/>
        <family val="2"/>
        <charset val="238"/>
      </rPr>
      <t>pritrdiIni material</t>
    </r>
    <r>
      <rPr>
        <sz val="10"/>
        <color rgb="FF2C2C2B"/>
        <rFont val="Arial"/>
        <family val="2"/>
        <charset val="238"/>
      </rPr>
      <t>, dodatna odzračevanja, praznilne pipice…)</t>
    </r>
  </si>
  <si>
    <t>OBJEKT JE VSELJEN!!!</t>
  </si>
  <si>
    <r>
      <rPr>
        <b/>
        <sz val="8"/>
        <rFont val="Arial"/>
        <family val="2"/>
        <charset val="238"/>
      </rPr>
      <t>OPOMBA:</t>
    </r>
    <r>
      <rPr>
        <sz val="8"/>
        <rFont val="Arial"/>
        <family val="2"/>
        <charset val="238"/>
      </rPr>
      <t xml:space="preserve"> Vse naprave in elementi v popisu materiala so navedene primeroma. Vse naprave in elemente se mora dobaviti z ustreznimi certifikati, atesti, garancijami in navodili. Pri vseh napravah je potrebno upoštevati stroške zagona, meritve in nastavitve obratovalnih  količin. Pri vseh elementih je potrebno upoštevati spojni in tesnilni material. Vsa dela na objektu se morajo izvajati v skladu z načrti ter popisi materiala in del faze PZI. V ponudbi za izvedbo je zajeto tudi posnemanje dejanskega stanja izvedenih instalacij, ki jih mora sproti vnašati v en izvod PZI dokumentacije izvajalec del in jih dostaviti investitorju ta pa jih dostavi projektantom za izdelavo PID.
</t>
    </r>
  </si>
  <si>
    <r>
      <rPr>
        <b/>
        <sz val="8"/>
        <rFont val="Arial"/>
        <family val="2"/>
      </rPr>
      <t>OPOMBA:</t>
    </r>
    <r>
      <rPr>
        <sz val="8"/>
        <rFont val="Arial"/>
        <family val="2"/>
      </rPr>
      <t xml:space="preserve"> Z oddajo ponudbe vsak ponudnik izjavlja, da je skrbno preučil vse sestavne dele PZI projekta, tehnoloških načrtov ter požarne študije in da je v skupno vrednost vključil vsa dodatna, nepredvidena in presežna dela ter material, ki zagotavljajo popolno, zaključeno in celostno izvedbo objekta, ki ga obravnava načrt št. 13009 (IMP projektivni biro d.o.o.), kot tudi vsa dela, ki niso neposredno opisana ali našteta v tekstualnem delu popisa, a so kljub temu razvidna iz grafičnih prilog in ostalih prej naštetih sestavnih delov PZI projekta. Vsak ponudnik z oddajo ponudbe prav tako izjavlja, da je PZI dokumantacija popolna in da je sposoben v popolnosti kvalitetno izvesti predmetni objekt.</t>
    </r>
  </si>
  <si>
    <r>
      <rPr>
        <b/>
        <sz val="8"/>
        <rFont val="Arial"/>
        <family val="2"/>
      </rPr>
      <t>OPOMBA:</t>
    </r>
    <r>
      <rPr>
        <sz val="8"/>
        <rFont val="Arial"/>
        <family val="2"/>
      </rPr>
      <t xml:space="preserve"> V ponudbi je potrebno zajeti še sledeča dela: Tlačni preizkusi, funkcijska navodila, izpiranje cevododov, čiščenje cevovodov, pripravljalna dela, zaključna dela in zarisovanje tras.</t>
    </r>
  </si>
  <si>
    <t>DN 20</t>
  </si>
  <si>
    <t>CESTA ŠPANSKIH BORCEV 39B</t>
  </si>
  <si>
    <t>V: 39B-1</t>
  </si>
  <si>
    <t>Kvalitetna zaščita vseh prostorov, kjer se bodo izvajala strojna dela.</t>
  </si>
  <si>
    <t>SKUPAJ   A + B :</t>
  </si>
  <si>
    <t>Nakladanje in odvoz vsega odpadnega materiala na stralno deponijo s plačilom vseh taks deponije.</t>
  </si>
  <si>
    <t>Dobava in montaža podometne fiksne priključne doze za plinsko peč.</t>
  </si>
  <si>
    <t>Pregled električne instalacije za priklop peči:</t>
  </si>
  <si>
    <t>nap. Vaillant EcoTech PRO VUW INT 226/3-3, nazivne ogrevalne moči od 9 - 26 kW (Vaillant je predlagan zaradi znižanja stroškov servisiranja, saj so peči tega proizvajlaca nameščene tudi v soseščini).</t>
  </si>
  <si>
    <t xml:space="preserve">Priključni pribor za obtočni kotel za nadometno montažo (armatura s povezovalno cevjo za vtok ogrevalne vode, armatura s povezovalno cevjo za povratek ogrevalne vode in kotna pipa s termičnim varnostnim zapornim ventilom). 7479005 </t>
  </si>
  <si>
    <t>Demontaža obstoječe oljne peči in oljne cisterne, ki je nameščena v večnamenskem prostoru, vključno z odstranitvijo in blendiranjem inštalacije, saj bo nova plinska peč nameščena v kopalnici. Odvoz stare peči in cisterne ni predmet tega popisa del, saj je last najemnika prostora.</t>
  </si>
  <si>
    <t>RAZNA DELA</t>
  </si>
  <si>
    <t>Krpanje prebojev cevi skozi zid.</t>
  </si>
  <si>
    <t>Izdelava prebojev skozi zid debeline do 25 cm za izvedbo nove plinske instalacije.</t>
  </si>
  <si>
    <t>- material</t>
  </si>
  <si>
    <t>- delo (KV delavec)</t>
  </si>
  <si>
    <t>Barvanje notranjih površin s poldisperzijsko barvo (okoli prebojev…) v enakem tonu kot je obstoječ ton v prostoru..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</si>
</sst>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_)"/>
  </numFmts>
  <fonts count="42" x14ac:knownFonts="1">
    <font>
      <sz val="10"/>
      <name val="Arial"/>
      <charset val="238"/>
    </font>
    <font>
      <sz val="10"/>
      <name val="Arial"/>
      <family val="2"/>
      <charset val="238"/>
    </font>
    <font>
      <b/>
      <sz val="10"/>
      <color indexed="12"/>
      <name val="Arial"/>
      <family val="2"/>
      <charset val="238"/>
    </font>
    <font>
      <b/>
      <sz val="10"/>
      <name val="Arial"/>
      <family val="2"/>
      <charset val="238"/>
    </font>
    <font>
      <sz val="11"/>
      <name val="Arial"/>
      <family val="2"/>
      <charset val="238"/>
    </font>
    <font>
      <sz val="10"/>
      <name val="Arial"/>
      <family val="2"/>
      <charset val="238"/>
    </font>
    <font>
      <b/>
      <sz val="14"/>
      <name val="Arial"/>
      <family val="2"/>
      <charset val="238"/>
    </font>
    <font>
      <sz val="6"/>
      <name val="Arial"/>
      <family val="2"/>
      <charset val="238"/>
    </font>
    <font>
      <sz val="10"/>
      <name val="Arial"/>
      <family val="2"/>
    </font>
    <font>
      <b/>
      <sz val="10"/>
      <name val="Arial"/>
      <family val="2"/>
    </font>
    <font>
      <b/>
      <sz val="11"/>
      <name val="Arial"/>
      <family val="2"/>
      <charset val="238"/>
    </font>
    <font>
      <i/>
      <sz val="8"/>
      <name val="Arial"/>
      <family val="2"/>
      <charset val="238"/>
    </font>
    <font>
      <sz val="10"/>
      <color indexed="17"/>
      <name val="Arial"/>
      <family val="2"/>
      <charset val="238"/>
    </font>
    <font>
      <b/>
      <sz val="11"/>
      <name val="Arial"/>
      <family val="2"/>
    </font>
    <font>
      <sz val="10"/>
      <name val="Times New Roman"/>
      <family val="1"/>
      <charset val="238"/>
    </font>
    <font>
      <sz val="10"/>
      <name val="Arial"/>
      <family val="2"/>
      <charset val="238"/>
    </font>
    <font>
      <i/>
      <sz val="9"/>
      <name val="Arial"/>
      <family val="2"/>
      <charset val="238"/>
    </font>
    <font>
      <sz val="10"/>
      <color rgb="FFFF0000"/>
      <name val="Arial"/>
      <family val="2"/>
      <charset val="238"/>
    </font>
    <font>
      <sz val="11"/>
      <color rgb="FFFF0000"/>
      <name val="Arial"/>
      <family val="2"/>
      <charset val="238"/>
    </font>
    <font>
      <b/>
      <sz val="10"/>
      <color rgb="FFFF0000"/>
      <name val="Arial"/>
      <family val="2"/>
      <charset val="238"/>
    </font>
    <font>
      <sz val="9"/>
      <color rgb="FFFF0000"/>
      <name val="Arial"/>
      <family val="2"/>
      <charset val="238"/>
    </font>
    <font>
      <sz val="10"/>
      <color rgb="FF000000"/>
      <name val="Arial"/>
      <family val="2"/>
      <charset val="238"/>
    </font>
    <font>
      <i/>
      <sz val="10"/>
      <color rgb="FF000000"/>
      <name val="Arial"/>
      <family val="2"/>
      <charset val="238"/>
    </font>
    <font>
      <sz val="10"/>
      <color rgb="FF21211F"/>
      <name val="Arial"/>
      <family val="2"/>
      <charset val="238"/>
    </font>
    <font>
      <b/>
      <sz val="10"/>
      <color rgb="FF000000"/>
      <name val="Arial"/>
      <family val="2"/>
      <charset val="238"/>
    </font>
    <font>
      <sz val="10"/>
      <color rgb="FF0E0E0D"/>
      <name val="Arial"/>
      <family val="2"/>
      <charset val="238"/>
    </font>
    <font>
      <sz val="10"/>
      <color rgb="FF2C2C2B"/>
      <name val="Arial"/>
      <family val="2"/>
      <charset val="238"/>
    </font>
    <font>
      <sz val="12"/>
      <color rgb="FFFF0000"/>
      <name val="Arial CE"/>
      <family val="2"/>
      <charset val="238"/>
    </font>
    <font>
      <sz val="12"/>
      <color rgb="FFFF0000"/>
      <name val="Arial"/>
      <family val="2"/>
      <charset val="238"/>
    </font>
    <font>
      <sz val="8"/>
      <color rgb="FFFF0000"/>
      <name val="Arial"/>
      <family val="2"/>
      <charset val="238"/>
    </font>
    <font>
      <sz val="8"/>
      <color rgb="FFFF0000"/>
      <name val="Arial"/>
      <family val="2"/>
    </font>
    <font>
      <b/>
      <sz val="11"/>
      <color rgb="FFFF0000"/>
      <name val="Arial"/>
      <family val="2"/>
    </font>
    <font>
      <sz val="8"/>
      <name val="Arial"/>
      <family val="2"/>
    </font>
    <font>
      <sz val="12"/>
      <name val="Courier"/>
      <family val="3"/>
    </font>
    <font>
      <sz val="12"/>
      <name val="Arial CE"/>
      <family val="2"/>
      <charset val="238"/>
    </font>
    <font>
      <sz val="12"/>
      <name val="Arial"/>
      <family val="2"/>
      <charset val="238"/>
    </font>
    <font>
      <sz val="8"/>
      <name val="Arial"/>
      <family val="2"/>
      <charset val="238"/>
    </font>
    <font>
      <b/>
      <sz val="8"/>
      <name val="Arial"/>
      <family val="2"/>
      <charset val="238"/>
    </font>
    <font>
      <b/>
      <sz val="8"/>
      <name val="Arial"/>
      <family val="2"/>
    </font>
    <font>
      <sz val="11"/>
      <name val="Times New Roman CE"/>
      <family val="1"/>
      <charset val="238"/>
    </font>
    <font>
      <sz val="10"/>
      <color theme="1"/>
      <name val="Arial"/>
      <family val="2"/>
    </font>
    <font>
      <sz val="12"/>
      <name val="Courier"/>
      <charset val="238"/>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s>
  <borders count="1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8">
    <xf numFmtId="0" fontId="0" fillId="0" borderId="0"/>
    <xf numFmtId="0" fontId="5" fillId="0" borderId="0"/>
    <xf numFmtId="0" fontId="5" fillId="0" borderId="0"/>
    <xf numFmtId="0" fontId="1" fillId="0" borderId="0"/>
    <xf numFmtId="0" fontId="5" fillId="0" borderId="0"/>
    <xf numFmtId="0" fontId="14" fillId="0" borderId="0"/>
    <xf numFmtId="0" fontId="8" fillId="0" borderId="0"/>
    <xf numFmtId="44" fontId="1"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164" fontId="33" fillId="0" borderId="0"/>
    <xf numFmtId="164" fontId="41" fillId="0" borderId="0"/>
  </cellStyleXfs>
  <cellXfs count="211">
    <xf numFmtId="0" fontId="0" fillId="0" borderId="0" xfId="0"/>
    <xf numFmtId="4" fontId="0" fillId="0" borderId="0" xfId="0" applyNumberFormat="1"/>
    <xf numFmtId="4" fontId="3" fillId="0" borderId="1" xfId="0" applyNumberFormat="1" applyFont="1" applyBorder="1"/>
    <xf numFmtId="4" fontId="3" fillId="0" borderId="0" xfId="0" applyNumberFormat="1" applyFont="1" applyBorder="1"/>
    <xf numFmtId="4" fontId="4" fillId="0" borderId="0" xfId="3" applyNumberFormat="1" applyFont="1"/>
    <xf numFmtId="0" fontId="5" fillId="0" borderId="0" xfId="3" applyFont="1" applyAlignment="1">
      <alignment horizontal="left"/>
    </xf>
    <xf numFmtId="0" fontId="5" fillId="0" borderId="2" xfId="3" applyFont="1" applyBorder="1" applyAlignment="1">
      <alignment horizontal="left"/>
    </xf>
    <xf numFmtId="4" fontId="7" fillId="2" borderId="3" xfId="0" applyNumberFormat="1" applyFont="1" applyFill="1" applyBorder="1" applyAlignment="1">
      <alignment horizontal="right"/>
    </xf>
    <xf numFmtId="0" fontId="6" fillId="0" borderId="2" xfId="3" applyFont="1" applyBorder="1" applyAlignment="1">
      <alignment horizontal="left" vertical="top"/>
    </xf>
    <xf numFmtId="0" fontId="0" fillId="0" borderId="0" xfId="0" applyAlignment="1">
      <alignment vertical="top"/>
    </xf>
    <xf numFmtId="0" fontId="3" fillId="0" borderId="1" xfId="0" applyFont="1" applyBorder="1" applyAlignment="1">
      <alignment vertical="top"/>
    </xf>
    <xf numFmtId="0" fontId="3" fillId="0" borderId="0" xfId="0" applyFont="1" applyBorder="1" applyAlignment="1">
      <alignment vertical="top"/>
    </xf>
    <xf numFmtId="0" fontId="2" fillId="0" borderId="1" xfId="0" applyFont="1" applyBorder="1" applyAlignment="1">
      <alignment vertical="top"/>
    </xf>
    <xf numFmtId="4" fontId="2" fillId="0" borderId="1" xfId="0" applyNumberFormat="1" applyFont="1" applyBorder="1"/>
    <xf numFmtId="4" fontId="5" fillId="0" borderId="2" xfId="3" applyNumberFormat="1" applyFont="1" applyBorder="1" applyAlignment="1">
      <alignment horizontal="right"/>
    </xf>
    <xf numFmtId="0" fontId="5" fillId="0" borderId="0" xfId="0" applyFont="1" applyAlignment="1">
      <alignment vertical="top"/>
    </xf>
    <xf numFmtId="0" fontId="5" fillId="0" borderId="0" xfId="0" applyFont="1"/>
    <xf numFmtId="4" fontId="5" fillId="0" borderId="0" xfId="0" applyNumberFormat="1" applyFont="1"/>
    <xf numFmtId="0" fontId="3" fillId="0" borderId="0" xfId="0" applyFont="1" applyAlignment="1">
      <alignment vertical="top"/>
    </xf>
    <xf numFmtId="0" fontId="2" fillId="3" borderId="4" xfId="0" applyFont="1" applyFill="1" applyBorder="1"/>
    <xf numFmtId="0" fontId="2" fillId="0" borderId="0" xfId="0" applyFont="1"/>
    <xf numFmtId="4" fontId="5" fillId="0" borderId="0" xfId="0" applyNumberFormat="1" applyFont="1" applyAlignment="1">
      <alignment horizontal="right"/>
    </xf>
    <xf numFmtId="0" fontId="5" fillId="0" borderId="0" xfId="0" applyFont="1" applyAlignment="1">
      <alignment horizontal="justify" vertical="top"/>
    </xf>
    <xf numFmtId="0" fontId="5" fillId="0" borderId="2" xfId="0" applyFont="1" applyBorder="1" applyAlignment="1">
      <alignment vertical="top"/>
    </xf>
    <xf numFmtId="0" fontId="5" fillId="0" borderId="2" xfId="0" applyFont="1" applyBorder="1"/>
    <xf numFmtId="4" fontId="5" fillId="0" borderId="2" xfId="0" applyNumberFormat="1" applyFont="1" applyBorder="1"/>
    <xf numFmtId="0" fontId="2" fillId="0" borderId="1" xfId="0" applyFont="1" applyBorder="1"/>
    <xf numFmtId="0" fontId="3" fillId="0" borderId="0" xfId="0" applyFont="1"/>
    <xf numFmtId="0" fontId="6" fillId="0" borderId="0" xfId="0" applyFont="1" applyAlignment="1">
      <alignment horizontal="left"/>
    </xf>
    <xf numFmtId="0" fontId="3" fillId="0" borderId="1" xfId="0" applyFont="1" applyBorder="1"/>
    <xf numFmtId="0" fontId="3" fillId="0" borderId="0" xfId="0" applyFont="1" applyBorder="1"/>
    <xf numFmtId="0" fontId="5" fillId="2" borderId="5" xfId="0" applyFont="1" applyFill="1" applyBorder="1" applyAlignment="1">
      <alignment vertical="top"/>
    </xf>
    <xf numFmtId="0" fontId="5" fillId="2" borderId="6" xfId="0" applyFont="1" applyFill="1" applyBorder="1"/>
    <xf numFmtId="4" fontId="5" fillId="2" borderId="6" xfId="0" applyNumberFormat="1" applyFont="1" applyFill="1" applyBorder="1"/>
    <xf numFmtId="4" fontId="5" fillId="2" borderId="7" xfId="0" applyNumberFormat="1" applyFont="1" applyFill="1" applyBorder="1"/>
    <xf numFmtId="0" fontId="3" fillId="2" borderId="8" xfId="0" applyFont="1" applyFill="1" applyBorder="1" applyAlignment="1">
      <alignment vertical="top"/>
    </xf>
    <xf numFmtId="0" fontId="3" fillId="2" borderId="0" xfId="0" applyFont="1" applyFill="1" applyBorder="1"/>
    <xf numFmtId="4" fontId="3" fillId="2" borderId="0" xfId="0" applyNumberFormat="1" applyFont="1" applyFill="1" applyBorder="1"/>
    <xf numFmtId="4" fontId="3" fillId="2" borderId="3" xfId="0" applyNumberFormat="1" applyFont="1" applyFill="1" applyBorder="1"/>
    <xf numFmtId="0" fontId="5" fillId="2" borderId="9" xfId="0" applyFont="1" applyFill="1" applyBorder="1" applyAlignment="1">
      <alignment vertical="top"/>
    </xf>
    <xf numFmtId="0" fontId="5" fillId="2" borderId="2" xfId="0" applyFont="1" applyFill="1" applyBorder="1"/>
    <xf numFmtId="4" fontId="5" fillId="2" borderId="2" xfId="0" applyNumberFormat="1" applyFont="1" applyFill="1" applyBorder="1"/>
    <xf numFmtId="4" fontId="5" fillId="0" borderId="0" xfId="0" applyNumberFormat="1" applyFont="1" applyBorder="1"/>
    <xf numFmtId="0" fontId="17" fillId="0" borderId="0" xfId="0" applyFont="1" applyAlignment="1">
      <alignment horizontal="justify" vertical="top"/>
    </xf>
    <xf numFmtId="4" fontId="17" fillId="0" borderId="0" xfId="0" applyNumberFormat="1" applyFont="1"/>
    <xf numFmtId="0" fontId="17" fillId="0" borderId="0" xfId="0" applyFont="1"/>
    <xf numFmtId="0" fontId="17" fillId="0" borderId="0" xfId="0" applyFont="1" applyAlignment="1">
      <alignment horizontal="right"/>
    </xf>
    <xf numFmtId="0" fontId="18" fillId="0" borderId="0" xfId="3" applyFont="1" applyAlignment="1">
      <alignment vertical="top"/>
    </xf>
    <xf numFmtId="4" fontId="5" fillId="0" borderId="0" xfId="0" applyNumberFormat="1" applyFont="1" applyAlignment="1"/>
    <xf numFmtId="0" fontId="5" fillId="0" borderId="0" xfId="0" applyFont="1" applyFill="1" applyAlignment="1">
      <alignment vertical="center" wrapText="1"/>
    </xf>
    <xf numFmtId="0" fontId="2" fillId="0" borderId="0" xfId="0" applyFont="1" applyBorder="1" applyAlignment="1">
      <alignment vertical="top"/>
    </xf>
    <xf numFmtId="0" fontId="2" fillId="0" borderId="0" xfId="0" applyFont="1" applyBorder="1"/>
    <xf numFmtId="4" fontId="4" fillId="0" borderId="0" xfId="3" applyNumberFormat="1" applyFont="1" applyAlignment="1">
      <alignment horizontal="right"/>
    </xf>
    <xf numFmtId="4" fontId="5" fillId="0" borderId="2" xfId="0" applyNumberFormat="1" applyFont="1" applyBorder="1" applyAlignment="1">
      <alignment horizontal="right"/>
    </xf>
    <xf numFmtId="4" fontId="2" fillId="0" borderId="1" xfId="0" applyNumberFormat="1" applyFont="1" applyBorder="1" applyAlignment="1">
      <alignment horizontal="right"/>
    </xf>
    <xf numFmtId="4" fontId="0" fillId="0" borderId="0" xfId="0" applyNumberFormat="1" applyAlignment="1">
      <alignment horizontal="right"/>
    </xf>
    <xf numFmtId="4" fontId="2" fillId="0" borderId="0" xfId="0" applyNumberFormat="1" applyFont="1" applyBorder="1" applyAlignment="1">
      <alignment horizontal="right"/>
    </xf>
    <xf numFmtId="4" fontId="3" fillId="0" borderId="1" xfId="0" applyNumberFormat="1" applyFont="1" applyBorder="1" applyAlignment="1">
      <alignment horizontal="right"/>
    </xf>
    <xf numFmtId="4" fontId="3" fillId="0" borderId="0" xfId="0" applyNumberFormat="1" applyFont="1" applyBorder="1" applyAlignment="1">
      <alignment horizontal="right"/>
    </xf>
    <xf numFmtId="4" fontId="5" fillId="2" borderId="6" xfId="0" applyNumberFormat="1" applyFont="1" applyFill="1" applyBorder="1" applyAlignment="1">
      <alignment horizontal="right"/>
    </xf>
    <xf numFmtId="4" fontId="3" fillId="2" borderId="0" xfId="0" applyNumberFormat="1" applyFont="1" applyFill="1" applyBorder="1" applyAlignment="1">
      <alignment horizontal="right"/>
    </xf>
    <xf numFmtId="4" fontId="5" fillId="2" borderId="2" xfId="0" applyNumberFormat="1" applyFont="1" applyFill="1" applyBorder="1" applyAlignment="1">
      <alignment horizontal="right"/>
    </xf>
    <xf numFmtId="4" fontId="5" fillId="0" borderId="2" xfId="7" applyNumberFormat="1" applyFont="1" applyBorder="1" applyAlignment="1"/>
    <xf numFmtId="4" fontId="5" fillId="0" borderId="0" xfId="7" applyNumberFormat="1" applyFont="1" applyAlignment="1"/>
    <xf numFmtId="4" fontId="5" fillId="0" borderId="0" xfId="7" applyNumberFormat="1" applyFont="1" applyBorder="1" applyAlignment="1"/>
    <xf numFmtId="4" fontId="5" fillId="0" borderId="2" xfId="0" applyNumberFormat="1" applyFont="1" applyBorder="1" applyAlignment="1"/>
    <xf numFmtId="4" fontId="2" fillId="0" borderId="1" xfId="0" applyNumberFormat="1" applyFont="1" applyBorder="1" applyAlignment="1"/>
    <xf numFmtId="4" fontId="2" fillId="0" borderId="0" xfId="0" applyNumberFormat="1" applyFont="1" applyBorder="1" applyAlignment="1"/>
    <xf numFmtId="0" fontId="13" fillId="0" borderId="0" xfId="0" applyNumberFormat="1" applyFont="1" applyFill="1" applyBorder="1" applyProtection="1">
      <protection locked="0"/>
    </xf>
    <xf numFmtId="0" fontId="13" fillId="0" borderId="0" xfId="0" applyNumberFormat="1" applyFont="1" applyFill="1" applyBorder="1" applyAlignment="1">
      <alignment horizontal="center" vertical="top"/>
    </xf>
    <xf numFmtId="0" fontId="3" fillId="0" borderId="0" xfId="0" quotePrefix="1" applyFont="1" applyAlignment="1">
      <alignment vertical="top" wrapText="1"/>
    </xf>
    <xf numFmtId="0" fontId="9" fillId="0" borderId="0" xfId="0" applyNumberFormat="1" applyFont="1" applyFill="1" applyBorder="1" applyAlignment="1">
      <alignment horizontal="center" vertical="top"/>
    </xf>
    <xf numFmtId="4" fontId="12" fillId="0" borderId="0" xfId="0" applyNumberFormat="1" applyFont="1" applyAlignment="1">
      <alignment horizontal="right"/>
    </xf>
    <xf numFmtId="49" fontId="3" fillId="0" borderId="0" xfId="0" applyNumberFormat="1" applyFont="1" applyFill="1" applyAlignment="1">
      <alignment horizontal="left" vertical="top" wrapText="1"/>
    </xf>
    <xf numFmtId="49" fontId="5" fillId="0" borderId="0" xfId="0" quotePrefix="1" applyNumberFormat="1" applyFont="1" applyFill="1" applyAlignment="1">
      <alignment horizontal="left" vertical="top"/>
    </xf>
    <xf numFmtId="49" fontId="5" fillId="0" borderId="0" xfId="0" applyNumberFormat="1" applyFont="1" applyFill="1" applyAlignment="1">
      <alignment horizontal="left" vertical="top"/>
    </xf>
    <xf numFmtId="4" fontId="3" fillId="0" borderId="1" xfId="0" applyNumberFormat="1" applyFont="1" applyBorder="1" applyAlignment="1"/>
    <xf numFmtId="4" fontId="5" fillId="0" borderId="0" xfId="9" applyNumberFormat="1" applyFont="1" applyBorder="1" applyAlignment="1" applyProtection="1">
      <alignment horizontal="right"/>
    </xf>
    <xf numFmtId="4" fontId="5" fillId="0" borderId="0" xfId="9" applyNumberFormat="1" applyFont="1" applyAlignment="1">
      <alignment horizontal="right"/>
    </xf>
    <xf numFmtId="4" fontId="5" fillId="0" borderId="2" xfId="9" applyNumberFormat="1" applyFont="1" applyBorder="1" applyAlignment="1" applyProtection="1">
      <alignment horizontal="right"/>
    </xf>
    <xf numFmtId="4" fontId="5" fillId="0" borderId="0" xfId="0" applyNumberFormat="1" applyFont="1" applyAlignment="1" applyProtection="1">
      <alignment horizontal="right"/>
    </xf>
    <xf numFmtId="0" fontId="5" fillId="0" borderId="0" xfId="0" applyFont="1" applyAlignment="1" applyProtection="1">
      <alignment horizontal="right"/>
    </xf>
    <xf numFmtId="0" fontId="5" fillId="0" borderId="0" xfId="0" applyFont="1" applyAlignment="1" applyProtection="1">
      <alignment horizontal="justify" vertical="top"/>
    </xf>
    <xf numFmtId="0" fontId="20" fillId="0" borderId="0" xfId="4" applyFont="1" applyAlignment="1">
      <alignment horizontal="right" vertical="top"/>
    </xf>
    <xf numFmtId="0" fontId="18" fillId="0" borderId="0" xfId="4" applyFont="1" applyAlignment="1" applyProtection="1">
      <alignment horizontal="center" vertical="top"/>
    </xf>
    <xf numFmtId="0" fontId="3" fillId="0" borderId="0" xfId="4" applyFont="1" applyAlignment="1" applyProtection="1">
      <alignment horizontal="left"/>
    </xf>
    <xf numFmtId="0" fontId="5" fillId="0" borderId="0" xfId="4" applyFont="1" applyAlignment="1" applyProtection="1">
      <alignment horizontal="left"/>
    </xf>
    <xf numFmtId="0" fontId="4" fillId="0" borderId="0" xfId="4" applyFont="1" applyAlignment="1" applyProtection="1">
      <alignment horizontal="right"/>
    </xf>
    <xf numFmtId="4" fontId="4" fillId="0" borderId="0" xfId="4" applyNumberFormat="1" applyFont="1" applyAlignment="1" applyProtection="1">
      <alignment horizontal="right"/>
    </xf>
    <xf numFmtId="0" fontId="5" fillId="0" borderId="0" xfId="0" applyFont="1" applyAlignment="1">
      <alignment vertical="top" wrapText="1"/>
    </xf>
    <xf numFmtId="0" fontId="5" fillId="0" borderId="0" xfId="0" applyFont="1" applyAlignment="1" applyProtection="1">
      <alignment horizontal="center" vertical="top"/>
    </xf>
    <xf numFmtId="0" fontId="5" fillId="0" borderId="0" xfId="0" applyFont="1" applyProtection="1"/>
    <xf numFmtId="0" fontId="5" fillId="0" borderId="0" xfId="0" applyFont="1" applyAlignment="1">
      <alignment horizontal="center" vertical="top"/>
    </xf>
    <xf numFmtId="0" fontId="5" fillId="0" borderId="0" xfId="0" applyFont="1" applyAlignment="1">
      <alignment horizontal="right"/>
    </xf>
    <xf numFmtId="4" fontId="5" fillId="0" borderId="0" xfId="9" applyNumberFormat="1" applyFont="1" applyBorder="1"/>
    <xf numFmtId="4" fontId="5" fillId="0" borderId="0" xfId="9" applyNumberFormat="1" applyFont="1"/>
    <xf numFmtId="0" fontId="5" fillId="0" borderId="0" xfId="0" quotePrefix="1" applyFont="1" applyProtection="1"/>
    <xf numFmtId="0" fontId="5" fillId="0" borderId="2" xfId="3" applyFont="1" applyBorder="1" applyAlignment="1">
      <alignment horizontal="right"/>
    </xf>
    <xf numFmtId="0" fontId="4" fillId="0" borderId="0" xfId="3" applyFont="1" applyAlignment="1">
      <alignment horizontal="right"/>
    </xf>
    <xf numFmtId="0" fontId="16" fillId="0" borderId="0" xfId="1" applyFont="1" applyAlignment="1">
      <alignment horizontal="right" wrapText="1"/>
    </xf>
    <xf numFmtId="0" fontId="5" fillId="0" borderId="2" xfId="0" applyFont="1" applyBorder="1" applyAlignment="1">
      <alignment horizontal="right"/>
    </xf>
    <xf numFmtId="0" fontId="2" fillId="0" borderId="1" xfId="0" applyFont="1" applyBorder="1" applyAlignment="1">
      <alignment horizontal="right"/>
    </xf>
    <xf numFmtId="0" fontId="0" fillId="0" borderId="0" xfId="0" applyAlignment="1">
      <alignment horizontal="right"/>
    </xf>
    <xf numFmtId="0" fontId="5" fillId="0" borderId="0" xfId="0" applyNumberFormat="1" applyFont="1" applyAlignment="1">
      <alignment horizontal="right"/>
    </xf>
    <xf numFmtId="0" fontId="2" fillId="0" borderId="0" xfId="0" applyFont="1" applyBorder="1" applyAlignment="1">
      <alignment horizontal="right"/>
    </xf>
    <xf numFmtId="0" fontId="12" fillId="0" borderId="0" xfId="0" applyFont="1" applyAlignment="1">
      <alignment horizontal="right"/>
    </xf>
    <xf numFmtId="0" fontId="5" fillId="0" borderId="0" xfId="0" applyFont="1" applyFill="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5" fillId="2" borderId="6" xfId="0" applyFont="1" applyFill="1" applyBorder="1" applyAlignment="1">
      <alignment horizontal="right"/>
    </xf>
    <xf numFmtId="0" fontId="3" fillId="2" borderId="0" xfId="0" applyFont="1" applyFill="1" applyBorder="1" applyAlignment="1">
      <alignment horizontal="right"/>
    </xf>
    <xf numFmtId="0" fontId="5" fillId="2" borderId="2" xfId="0" applyFont="1" applyFill="1" applyBorder="1" applyAlignment="1">
      <alignment horizontal="right"/>
    </xf>
    <xf numFmtId="0" fontId="17" fillId="0" borderId="0" xfId="0" applyFont="1" applyAlignment="1">
      <alignment vertical="top"/>
    </xf>
    <xf numFmtId="0" fontId="0" fillId="0" borderId="0" xfId="0" applyAlignment="1" applyProtection="1">
      <alignment horizontal="right"/>
    </xf>
    <xf numFmtId="4" fontId="0" fillId="0" borderId="0" xfId="0" applyNumberFormat="1" applyAlignment="1" applyProtection="1">
      <alignment horizontal="right"/>
    </xf>
    <xf numFmtId="0" fontId="5" fillId="0" borderId="0" xfId="0" applyNumberFormat="1" applyFont="1" applyFill="1" applyBorder="1" applyAlignment="1">
      <alignment horizontal="center" vertical="top"/>
    </xf>
    <xf numFmtId="0" fontId="5" fillId="0" borderId="0" xfId="0" quotePrefix="1" applyNumberFormat="1" applyFont="1"/>
    <xf numFmtId="0" fontId="5" fillId="0" borderId="0" xfId="0" applyNumberFormat="1" applyFont="1"/>
    <xf numFmtId="0" fontId="21" fillId="0" borderId="0" xfId="0" applyFont="1" applyAlignment="1">
      <alignment horizontal="justify" vertical="center"/>
    </xf>
    <xf numFmtId="0" fontId="21" fillId="0" borderId="0" xfId="0" applyFont="1" applyAlignment="1">
      <alignment horizontal="justify" vertical="top"/>
    </xf>
    <xf numFmtId="0" fontId="24" fillId="0" borderId="0" xfId="0" applyFont="1" applyAlignment="1">
      <alignment horizontal="justify" vertical="top"/>
    </xf>
    <xf numFmtId="0" fontId="22" fillId="0" borderId="0" xfId="0" applyFont="1"/>
    <xf numFmtId="0" fontId="21" fillId="0" borderId="0" xfId="0" applyFont="1"/>
    <xf numFmtId="0" fontId="21" fillId="0" borderId="0" xfId="0" applyFont="1" applyBorder="1" applyAlignment="1">
      <alignment horizontal="left" vertical="center" indent="1"/>
    </xf>
    <xf numFmtId="0" fontId="5" fillId="4" borderId="0" xfId="0" applyFont="1" applyFill="1" applyBorder="1" applyAlignment="1" applyProtection="1">
      <alignment vertical="top" wrapText="1"/>
      <protection locked="0"/>
    </xf>
    <xf numFmtId="0" fontId="10" fillId="4" borderId="0" xfId="0" applyNumberFormat="1" applyFont="1" applyFill="1" applyBorder="1" applyAlignment="1">
      <alignment horizontal="center" vertical="top"/>
    </xf>
    <xf numFmtId="0" fontId="5" fillId="4" borderId="0" xfId="0" applyFont="1" applyFill="1" applyBorder="1" applyAlignment="1" applyProtection="1">
      <alignment horizontal="right" wrapText="1"/>
      <protection locked="0"/>
    </xf>
    <xf numFmtId="4" fontId="5" fillId="4" borderId="0" xfId="0" applyNumberFormat="1" applyFont="1" applyFill="1" applyBorder="1" applyAlignment="1">
      <alignment horizontal="right"/>
    </xf>
    <xf numFmtId="4" fontId="5" fillId="4" borderId="0" xfId="0" applyNumberFormat="1" applyFont="1" applyFill="1" applyAlignment="1"/>
    <xf numFmtId="0" fontId="3" fillId="0" borderId="0" xfId="3" applyFont="1" applyAlignment="1">
      <alignment horizontal="left"/>
    </xf>
    <xf numFmtId="0" fontId="18" fillId="0" borderId="0" xfId="0" applyNumberFormat="1" applyFont="1" applyFill="1" applyBorder="1" applyProtection="1">
      <protection locked="0"/>
    </xf>
    <xf numFmtId="0" fontId="27" fillId="0" borderId="0" xfId="0" applyNumberFormat="1" applyFont="1"/>
    <xf numFmtId="0" fontId="17" fillId="0" borderId="0" xfId="0" applyNumberFormat="1" applyFont="1" applyAlignment="1">
      <alignment horizontal="right"/>
    </xf>
    <xf numFmtId="4" fontId="17" fillId="0" borderId="0" xfId="0" applyNumberFormat="1" applyFont="1" applyAlignment="1">
      <alignment horizontal="right"/>
    </xf>
    <xf numFmtId="1" fontId="28" fillId="0" borderId="0" xfId="2" applyNumberFormat="1" applyFont="1" applyFill="1" applyBorder="1" applyAlignment="1">
      <alignment horizontal="center" vertical="center" wrapText="1"/>
    </xf>
    <xf numFmtId="0" fontId="30" fillId="0" borderId="0" xfId="0" applyNumberFormat="1" applyFont="1" applyBorder="1" applyAlignment="1">
      <alignment horizontal="left" vertical="top" wrapText="1"/>
    </xf>
    <xf numFmtId="0" fontId="30" fillId="0" borderId="0" xfId="0" applyNumberFormat="1" applyFont="1" applyBorder="1" applyAlignment="1">
      <alignment horizontal="right" wrapText="1"/>
    </xf>
    <xf numFmtId="0" fontId="19" fillId="0" borderId="0" xfId="0" applyFont="1" applyBorder="1" applyAlignment="1">
      <alignment vertical="top"/>
    </xf>
    <xf numFmtId="4" fontId="17" fillId="0" borderId="0" xfId="0" applyNumberFormat="1" applyFont="1" applyAlignment="1"/>
    <xf numFmtId="0" fontId="17" fillId="0" borderId="2" xfId="0" applyFont="1" applyBorder="1" applyAlignment="1">
      <alignment vertical="top"/>
    </xf>
    <xf numFmtId="0" fontId="17" fillId="0" borderId="2" xfId="0" applyFont="1" applyBorder="1"/>
    <xf numFmtId="0" fontId="17" fillId="0" borderId="2" xfId="0" applyFont="1" applyBorder="1" applyAlignment="1">
      <alignment horizontal="right"/>
    </xf>
    <xf numFmtId="4" fontId="17" fillId="0" borderId="2" xfId="0" applyNumberFormat="1" applyFont="1" applyBorder="1" applyAlignment="1">
      <alignment horizontal="right"/>
    </xf>
    <xf numFmtId="0" fontId="19" fillId="0" borderId="0" xfId="0" applyFont="1" applyBorder="1"/>
    <xf numFmtId="0" fontId="19" fillId="0" borderId="0" xfId="0" applyFont="1" applyBorder="1" applyAlignment="1">
      <alignment horizontal="right"/>
    </xf>
    <xf numFmtId="4" fontId="19" fillId="0" borderId="0" xfId="0" applyNumberFormat="1" applyFont="1" applyBorder="1" applyAlignment="1">
      <alignment horizontal="right"/>
    </xf>
    <xf numFmtId="4" fontId="19" fillId="0" borderId="0" xfId="0" applyNumberFormat="1" applyFont="1" applyBorder="1" applyAlignment="1"/>
    <xf numFmtId="0" fontId="31" fillId="0" borderId="0" xfId="0" applyNumberFormat="1" applyFont="1" applyFill="1" applyBorder="1" applyProtection="1">
      <protection locked="0"/>
    </xf>
    <xf numFmtId="0" fontId="17" fillId="0" borderId="0" xfId="0" applyFont="1" applyBorder="1" applyAlignment="1" applyProtection="1">
      <alignment vertical="top" wrapText="1"/>
      <protection locked="0"/>
    </xf>
    <xf numFmtId="0" fontId="17" fillId="0" borderId="0" xfId="0" applyFont="1" applyBorder="1" applyAlignment="1" applyProtection="1">
      <alignment horizontal="right" wrapText="1"/>
      <protection locked="0"/>
    </xf>
    <xf numFmtId="4" fontId="17" fillId="0" borderId="0" xfId="0" applyNumberFormat="1" applyFont="1" applyBorder="1" applyAlignment="1">
      <alignment horizontal="right"/>
    </xf>
    <xf numFmtId="164" fontId="5" fillId="0" borderId="0" xfId="16" applyFont="1" applyFill="1" applyAlignment="1">
      <alignment vertical="center" wrapText="1"/>
    </xf>
    <xf numFmtId="1" fontId="5" fillId="0" borderId="0" xfId="16" applyNumberFormat="1" applyFont="1" applyFill="1" applyAlignment="1">
      <alignment horizontal="center" vertical="center" wrapText="1"/>
    </xf>
    <xf numFmtId="164" fontId="5" fillId="0" borderId="0" xfId="16" applyFont="1" applyAlignment="1">
      <alignment vertical="top"/>
    </xf>
    <xf numFmtId="1" fontId="35" fillId="0" borderId="0" xfId="2" applyNumberFormat="1" applyFont="1" applyFill="1" applyBorder="1" applyAlignment="1">
      <alignment horizontal="center" vertical="center" wrapText="1"/>
    </xf>
    <xf numFmtId="0" fontId="3" fillId="0" borderId="0" xfId="0" applyFont="1" applyAlignment="1">
      <alignment horizontal="center" vertical="top"/>
    </xf>
    <xf numFmtId="0" fontId="34" fillId="0" borderId="0" xfId="0" quotePrefix="1" applyNumberFormat="1" applyFont="1"/>
    <xf numFmtId="0" fontId="2" fillId="0" borderId="0" xfId="0" applyFont="1" applyBorder="1" applyAlignment="1">
      <alignment horizontal="center" vertical="top"/>
    </xf>
    <xf numFmtId="0" fontId="39" fillId="0" borderId="0" xfId="0" applyFont="1" applyAlignment="1">
      <alignment horizontal="right"/>
    </xf>
    <xf numFmtId="4" fontId="10" fillId="0" borderId="0" xfId="0" applyNumberFormat="1" applyFont="1" applyAlignment="1">
      <alignment horizontal="right"/>
    </xf>
    <xf numFmtId="4" fontId="16" fillId="0" borderId="0" xfId="1" applyNumberFormat="1" applyFont="1" applyAlignment="1">
      <alignment horizontal="right" wrapText="1"/>
    </xf>
    <xf numFmtId="4" fontId="4" fillId="0" borderId="0" xfId="0" applyNumberFormat="1" applyFont="1" applyBorder="1" applyAlignment="1">
      <alignment horizontal="right" wrapText="1"/>
    </xf>
    <xf numFmtId="49" fontId="10" fillId="0" borderId="0" xfId="6" applyNumberFormat="1" applyFont="1" applyFill="1" applyBorder="1" applyAlignment="1" applyProtection="1">
      <alignment horizontal="center" vertical="top"/>
      <protection locked="0"/>
    </xf>
    <xf numFmtId="0" fontId="39" fillId="0" borderId="0" xfId="0" applyFont="1"/>
    <xf numFmtId="164" fontId="5" fillId="0" borderId="0" xfId="16" applyFont="1" applyFill="1" applyAlignment="1">
      <alignment horizontal="right" wrapText="1"/>
    </xf>
    <xf numFmtId="0" fontId="32" fillId="0" borderId="0" xfId="0" applyNumberFormat="1" applyFont="1" applyBorder="1" applyAlignment="1">
      <alignment horizontal="right" wrapText="1"/>
    </xf>
    <xf numFmtId="49" fontId="11" fillId="0" borderId="0" xfId="0" applyNumberFormat="1" applyFont="1"/>
    <xf numFmtId="4" fontId="11" fillId="0" borderId="0" xfId="0" applyNumberFormat="1" applyFont="1" applyAlignment="1">
      <alignment horizontal="right"/>
    </xf>
    <xf numFmtId="0" fontId="17" fillId="0" borderId="0" xfId="6" applyNumberFormat="1" applyFont="1" applyBorder="1" applyAlignment="1">
      <alignment horizontal="right"/>
    </xf>
    <xf numFmtId="0" fontId="5" fillId="4" borderId="0" xfId="6" applyNumberFormat="1" applyFont="1" applyFill="1" applyBorder="1" applyAlignment="1">
      <alignment horizontal="right"/>
    </xf>
    <xf numFmtId="4" fontId="11" fillId="0" borderId="2" xfId="0" applyNumberFormat="1" applyFont="1" applyBorder="1" applyAlignment="1">
      <alignment horizontal="right"/>
    </xf>
    <xf numFmtId="4" fontId="36" fillId="0" borderId="0" xfId="0" applyNumberFormat="1" applyFont="1" applyBorder="1" applyAlignment="1">
      <alignment horizontal="right" wrapText="1"/>
    </xf>
    <xf numFmtId="0" fontId="36" fillId="0" borderId="0" xfId="0" applyNumberFormat="1" applyFont="1" applyBorder="1" applyAlignment="1">
      <alignment horizontal="right" wrapText="1"/>
    </xf>
    <xf numFmtId="4" fontId="29" fillId="0" borderId="0" xfId="0" applyNumberFormat="1" applyFont="1" applyBorder="1" applyAlignment="1">
      <alignment horizontal="right" wrapText="1"/>
    </xf>
    <xf numFmtId="0" fontId="29" fillId="0" borderId="0" xfId="0" applyNumberFormat="1" applyFont="1" applyBorder="1" applyAlignment="1">
      <alignment horizontal="right" wrapText="1"/>
    </xf>
    <xf numFmtId="1" fontId="5" fillId="0" borderId="0" xfId="16" applyNumberFormat="1" applyFont="1" applyFill="1" applyAlignment="1">
      <alignment horizontal="right" wrapText="1"/>
    </xf>
    <xf numFmtId="164" fontId="5" fillId="0" borderId="0" xfId="16" applyFont="1" applyAlignment="1">
      <alignment horizontal="right"/>
    </xf>
    <xf numFmtId="4" fontId="40" fillId="0" borderId="0" xfId="16" applyNumberFormat="1" applyFont="1" applyAlignment="1" applyProtection="1">
      <alignment horizontal="right"/>
      <protection locked="0"/>
    </xf>
    <xf numFmtId="164" fontId="5" fillId="0" borderId="0" xfId="16" applyFont="1" applyFill="1" applyAlignment="1">
      <alignment horizontal="right"/>
    </xf>
    <xf numFmtId="0" fontId="5" fillId="0" borderId="2" xfId="0" applyFont="1" applyBorder="1" applyAlignment="1">
      <alignment horizontal="center" vertical="top"/>
    </xf>
    <xf numFmtId="49" fontId="3" fillId="0" borderId="0" xfId="0" applyNumberFormat="1" applyFont="1" applyFill="1" applyBorder="1" applyAlignment="1">
      <alignment horizontal="center" vertical="top"/>
    </xf>
    <xf numFmtId="0" fontId="5" fillId="0" borderId="0" xfId="0" quotePrefix="1" applyFont="1" applyAlignment="1" applyProtection="1">
      <alignment horizontal="justify" vertical="top"/>
    </xf>
    <xf numFmtId="0" fontId="1" fillId="0" borderId="0" xfId="0" applyFont="1" applyAlignment="1">
      <alignment horizontal="right"/>
    </xf>
    <xf numFmtId="10" fontId="5" fillId="0" borderId="0" xfId="0" applyNumberFormat="1" applyFont="1" applyAlignment="1">
      <alignment horizontal="right"/>
    </xf>
    <xf numFmtId="0" fontId="32" fillId="0" borderId="0" xfId="0" applyNumberFormat="1" applyFont="1" applyBorder="1" applyAlignment="1">
      <alignment horizontal="left" vertical="top" wrapText="1"/>
    </xf>
    <xf numFmtId="0" fontId="16" fillId="0" borderId="0" xfId="1" applyFont="1" applyAlignment="1">
      <alignment wrapText="1"/>
    </xf>
    <xf numFmtId="4" fontId="5" fillId="5" borderId="2" xfId="9" applyNumberFormat="1" applyFont="1" applyFill="1" applyBorder="1" applyAlignment="1" applyProtection="1">
      <alignment horizontal="right"/>
      <protection locked="0"/>
    </xf>
    <xf numFmtId="0" fontId="5" fillId="5" borderId="0" xfId="0" applyFont="1" applyFill="1" applyAlignment="1" applyProtection="1">
      <alignment horizontal="right"/>
    </xf>
    <xf numFmtId="0" fontId="5" fillId="5" borderId="0" xfId="0" applyFont="1" applyFill="1" applyAlignment="1" applyProtection="1">
      <alignment horizontal="justify" vertical="top"/>
    </xf>
    <xf numFmtId="4" fontId="5" fillId="5" borderId="0" xfId="9" applyNumberFormat="1" applyFont="1" applyFill="1" applyBorder="1" applyAlignment="1" applyProtection="1">
      <alignment horizontal="right"/>
      <protection locked="0"/>
    </xf>
    <xf numFmtId="4" fontId="5" fillId="5" borderId="2" xfId="0" applyNumberFormat="1" applyFont="1" applyFill="1" applyBorder="1" applyAlignment="1">
      <alignment horizontal="right"/>
    </xf>
    <xf numFmtId="4" fontId="5" fillId="5" borderId="0" xfId="0" applyNumberFormat="1" applyFont="1" applyFill="1" applyAlignment="1">
      <alignment horizontal="right"/>
    </xf>
    <xf numFmtId="4" fontId="2" fillId="5" borderId="1" xfId="0" applyNumberFormat="1" applyFont="1" applyFill="1" applyBorder="1" applyAlignment="1">
      <alignment horizontal="right"/>
    </xf>
    <xf numFmtId="4" fontId="5" fillId="5" borderId="0" xfId="0" applyNumberFormat="1" applyFont="1" applyFill="1" applyAlignment="1" applyProtection="1">
      <alignment horizontal="right"/>
      <protection locked="0"/>
    </xf>
    <xf numFmtId="4" fontId="5" fillId="5" borderId="0" xfId="9" applyNumberFormat="1" applyFont="1" applyFill="1" applyBorder="1" applyAlignment="1">
      <alignment horizontal="right"/>
    </xf>
    <xf numFmtId="1" fontId="5" fillId="5" borderId="0" xfId="16" applyNumberFormat="1" applyFont="1" applyFill="1" applyAlignment="1">
      <alignment horizontal="right" wrapText="1"/>
    </xf>
    <xf numFmtId="4" fontId="17" fillId="5" borderId="2" xfId="0" applyNumberFormat="1" applyFont="1" applyFill="1" applyBorder="1" applyAlignment="1">
      <alignment horizontal="right"/>
    </xf>
    <xf numFmtId="4" fontId="17" fillId="5" borderId="0" xfId="0" applyNumberFormat="1" applyFont="1" applyFill="1" applyAlignment="1">
      <alignment horizontal="right"/>
    </xf>
    <xf numFmtId="4" fontId="3" fillId="5" borderId="1" xfId="0" applyNumberFormat="1" applyFont="1" applyFill="1" applyBorder="1" applyAlignment="1">
      <alignment horizontal="right"/>
    </xf>
    <xf numFmtId="4" fontId="19" fillId="5" borderId="0" xfId="0" applyNumberFormat="1" applyFont="1" applyFill="1" applyBorder="1" applyAlignment="1">
      <alignment horizontal="right"/>
    </xf>
    <xf numFmtId="4" fontId="17" fillId="5" borderId="0" xfId="0" applyNumberFormat="1" applyFont="1" applyFill="1" applyBorder="1" applyAlignment="1">
      <alignment horizontal="right"/>
    </xf>
    <xf numFmtId="0" fontId="5" fillId="5" borderId="0" xfId="0" applyNumberFormat="1" applyFont="1" applyFill="1" applyAlignment="1">
      <alignment horizontal="right"/>
    </xf>
    <xf numFmtId="0" fontId="5" fillId="5" borderId="0" xfId="0" applyFont="1" applyFill="1" applyAlignment="1">
      <alignment horizontal="right"/>
    </xf>
    <xf numFmtId="0" fontId="12" fillId="5" borderId="0" xfId="0" applyFont="1" applyFill="1" applyAlignment="1">
      <alignment horizontal="right"/>
    </xf>
    <xf numFmtId="4" fontId="5" fillId="5" borderId="2" xfId="7" applyNumberFormat="1" applyFont="1" applyFill="1" applyBorder="1" applyAlignment="1">
      <alignment horizontal="right"/>
    </xf>
    <xf numFmtId="0" fontId="17" fillId="5" borderId="0" xfId="0" applyFont="1" applyFill="1" applyAlignment="1">
      <alignment horizontal="right"/>
    </xf>
    <xf numFmtId="4" fontId="5" fillId="5" borderId="0" xfId="7" applyNumberFormat="1" applyFont="1" applyFill="1" applyBorder="1" applyAlignment="1">
      <alignment horizontal="right"/>
    </xf>
    <xf numFmtId="0" fontId="16" fillId="0" borderId="0" xfId="1" applyFont="1" applyAlignment="1">
      <alignment horizontal="left" vertical="top" wrapText="1"/>
    </xf>
    <xf numFmtId="0" fontId="16" fillId="0" borderId="0" xfId="1" applyFont="1" applyAlignment="1">
      <alignment wrapText="1"/>
    </xf>
    <xf numFmtId="164" fontId="36" fillId="0" borderId="0" xfId="0" applyNumberFormat="1" applyFont="1" applyFill="1" applyBorder="1" applyAlignment="1">
      <alignment vertical="center" wrapText="1"/>
    </xf>
    <xf numFmtId="0" fontId="32" fillId="0" borderId="0" xfId="0" applyNumberFormat="1" applyFont="1" applyBorder="1" applyAlignment="1">
      <alignment horizontal="left" vertical="top" wrapText="1"/>
    </xf>
  </cellXfs>
  <cellStyles count="18">
    <cellStyle name="Navadno" xfId="0" builtinId="0"/>
    <cellStyle name="Navadno 2" xfId="1"/>
    <cellStyle name="Navadno 2 2" xfId="12"/>
    <cellStyle name="Navadno 3" xfId="15"/>
    <cellStyle name="Navadno 4" xfId="16"/>
    <cellStyle name="Navadno 5" xfId="17"/>
    <cellStyle name="Navadno_POPIS VODA objekt A1 in A2" xfId="2"/>
    <cellStyle name="Navadno_Župančičeva 10 12 - popis del" xfId="3"/>
    <cellStyle name="Navadno_Župančičeva 10 12 - popis del 2" xfId="4"/>
    <cellStyle name="Normal_PL_SD" xfId="5"/>
    <cellStyle name="Normal_TOPN27RM" xfId="6"/>
    <cellStyle name="Valuta" xfId="7" builtinId="4"/>
    <cellStyle name="Valuta 2" xfId="8"/>
    <cellStyle name="Valuta 2 2" xfId="9"/>
    <cellStyle name="Valuta 2 3" xfId="14"/>
    <cellStyle name="Valuta 3" xfId="10"/>
    <cellStyle name="Valuta 3 2" xfId="13"/>
    <cellStyle name="Valuta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showGridLines="0" showZeros="0" tabSelected="1" topLeftCell="A172" zoomScale="110" zoomScaleNormal="110" zoomScaleSheetLayoutView="85" workbookViewId="0">
      <selection activeCell="H190" sqref="H190"/>
    </sheetView>
  </sheetViews>
  <sheetFormatPr defaultRowHeight="12.75" x14ac:dyDescent="0.2"/>
  <cols>
    <col min="1" max="1" width="5.28515625" style="9" customWidth="1"/>
    <col min="2" max="2" width="45.28515625" customWidth="1"/>
    <col min="3" max="3" width="2.42578125" customWidth="1"/>
    <col min="4" max="4" width="5.85546875" style="102" bestFit="1" customWidth="1"/>
    <col min="5" max="5" width="7.5703125" style="21" bestFit="1" customWidth="1"/>
    <col min="6" max="6" width="3" style="21" customWidth="1"/>
    <col min="7" max="7" width="10.28515625" style="21" customWidth="1"/>
    <col min="8" max="8" width="3.140625" style="1" customWidth="1"/>
    <col min="9" max="9" width="11.28515625" style="1" customWidth="1"/>
  </cols>
  <sheetData>
    <row r="1" spans="1:9" ht="18" x14ac:dyDescent="0.2">
      <c r="A1" s="8" t="s">
        <v>82</v>
      </c>
      <c r="B1" s="6"/>
      <c r="C1" s="6"/>
      <c r="D1" s="97" t="s">
        <v>7</v>
      </c>
      <c r="E1" s="14" t="s">
        <v>16</v>
      </c>
      <c r="F1" s="14"/>
      <c r="G1" s="14" t="s">
        <v>6</v>
      </c>
      <c r="H1" s="14"/>
      <c r="I1" s="14" t="s">
        <v>5</v>
      </c>
    </row>
    <row r="2" spans="1:9" ht="14.25" x14ac:dyDescent="0.2">
      <c r="A2" s="47" t="s">
        <v>3</v>
      </c>
      <c r="B2" s="5"/>
      <c r="C2" s="5"/>
      <c r="D2" s="98"/>
      <c r="E2" s="52"/>
      <c r="F2" s="52"/>
      <c r="G2" s="52"/>
      <c r="H2" s="4"/>
      <c r="I2" s="83" t="s">
        <v>83</v>
      </c>
    </row>
    <row r="3" spans="1:9" ht="14.25" x14ac:dyDescent="0.2">
      <c r="A3" s="84"/>
      <c r="B3" s="85" t="s">
        <v>35</v>
      </c>
      <c r="C3" s="86"/>
      <c r="D3" s="87"/>
      <c r="E3" s="88"/>
      <c r="F3" s="88"/>
      <c r="G3" s="52"/>
      <c r="H3" s="4"/>
      <c r="I3" s="83"/>
    </row>
    <row r="4" spans="1:9" ht="14.25" x14ac:dyDescent="0.2">
      <c r="A4" s="84"/>
      <c r="B4" s="207" t="s">
        <v>36</v>
      </c>
      <c r="C4" s="208"/>
      <c r="D4" s="208"/>
      <c r="E4" s="208"/>
      <c r="F4" s="208"/>
      <c r="G4" s="52"/>
      <c r="H4" s="4"/>
      <c r="I4" s="83"/>
    </row>
    <row r="5" spans="1:9" ht="14.25" x14ac:dyDescent="0.2">
      <c r="A5" s="84"/>
      <c r="B5" s="208"/>
      <c r="C5" s="208"/>
      <c r="D5" s="208"/>
      <c r="E5" s="208"/>
      <c r="F5" s="208"/>
      <c r="G5" s="52"/>
      <c r="H5" s="4"/>
      <c r="I5" s="83"/>
    </row>
    <row r="6" spans="1:9" ht="14.25" x14ac:dyDescent="0.2">
      <c r="A6" s="84"/>
      <c r="B6" s="208"/>
      <c r="C6" s="208"/>
      <c r="D6" s="208"/>
      <c r="E6" s="208"/>
      <c r="F6" s="208"/>
      <c r="G6" s="52"/>
      <c r="H6" s="4"/>
      <c r="I6" s="83"/>
    </row>
    <row r="7" spans="1:9" ht="14.25" x14ac:dyDescent="0.2">
      <c r="A7" s="84"/>
      <c r="B7" s="208"/>
      <c r="C7" s="208"/>
      <c r="D7" s="208"/>
      <c r="E7" s="208"/>
      <c r="F7" s="208"/>
      <c r="G7" s="52"/>
      <c r="H7" s="4"/>
      <c r="I7" s="83"/>
    </row>
    <row r="8" spans="1:9" ht="14.25" x14ac:dyDescent="0.2">
      <c r="A8" s="84"/>
      <c r="B8" s="208"/>
      <c r="C8" s="208"/>
      <c r="D8" s="208"/>
      <c r="E8" s="208"/>
      <c r="F8" s="208"/>
      <c r="G8" s="52"/>
      <c r="H8" s="4"/>
      <c r="I8" s="83"/>
    </row>
    <row r="9" spans="1:9" ht="14.25" x14ac:dyDescent="0.2">
      <c r="A9" s="84"/>
      <c r="B9" s="207" t="s">
        <v>37</v>
      </c>
      <c r="C9" s="208"/>
      <c r="D9" s="208"/>
      <c r="E9" s="208"/>
      <c r="F9" s="208"/>
      <c r="G9" s="52"/>
      <c r="H9" s="4"/>
      <c r="I9" s="83"/>
    </row>
    <row r="10" spans="1:9" ht="14.25" x14ac:dyDescent="0.2">
      <c r="A10" s="84"/>
      <c r="B10" s="208"/>
      <c r="C10" s="208"/>
      <c r="D10" s="208"/>
      <c r="E10" s="208"/>
      <c r="F10" s="208"/>
      <c r="G10" s="52"/>
      <c r="H10" s="4"/>
      <c r="I10" s="83"/>
    </row>
    <row r="11" spans="1:9" ht="14.25" x14ac:dyDescent="0.2">
      <c r="A11" s="84"/>
      <c r="B11" s="208"/>
      <c r="C11" s="208"/>
      <c r="D11" s="208"/>
      <c r="E11" s="208"/>
      <c r="F11" s="208"/>
      <c r="G11" s="52"/>
      <c r="H11" s="4"/>
      <c r="I11" s="83"/>
    </row>
    <row r="12" spans="1:9" ht="14.25" x14ac:dyDescent="0.2">
      <c r="A12" s="84"/>
      <c r="B12" s="208"/>
      <c r="C12" s="208"/>
      <c r="D12" s="208"/>
      <c r="E12" s="208"/>
      <c r="F12" s="208"/>
      <c r="G12" s="52"/>
      <c r="H12" s="4"/>
      <c r="I12" s="83"/>
    </row>
    <row r="13" spans="1:9" ht="14.25" x14ac:dyDescent="0.2">
      <c r="A13" s="84"/>
      <c r="B13" s="208"/>
      <c r="C13" s="208"/>
      <c r="D13" s="208"/>
      <c r="E13" s="208"/>
      <c r="F13" s="208"/>
      <c r="G13" s="52"/>
      <c r="H13" s="4"/>
      <c r="I13" s="83"/>
    </row>
    <row r="14" spans="1:9" ht="14.25" x14ac:dyDescent="0.2">
      <c r="A14" s="84"/>
      <c r="B14" s="208"/>
      <c r="C14" s="208"/>
      <c r="D14" s="208"/>
      <c r="E14" s="208"/>
      <c r="F14" s="208"/>
      <c r="G14" s="52"/>
      <c r="H14" s="4"/>
      <c r="I14" s="83"/>
    </row>
    <row r="15" spans="1:9" ht="14.25" x14ac:dyDescent="0.2">
      <c r="A15" s="84"/>
      <c r="B15" s="208"/>
      <c r="C15" s="208"/>
      <c r="D15" s="208"/>
      <c r="E15" s="208"/>
      <c r="F15" s="208"/>
      <c r="G15" s="52"/>
      <c r="H15" s="4"/>
      <c r="I15" s="83"/>
    </row>
    <row r="16" spans="1:9" ht="14.25" x14ac:dyDescent="0.2">
      <c r="A16" s="84"/>
      <c r="B16" s="27" t="s">
        <v>39</v>
      </c>
      <c r="C16" s="185"/>
      <c r="D16" s="99"/>
      <c r="E16" s="160"/>
      <c r="F16" s="99"/>
      <c r="G16" s="52"/>
      <c r="H16" s="4"/>
      <c r="I16" s="83"/>
    </row>
    <row r="17" spans="1:9" ht="14.25" x14ac:dyDescent="0.2">
      <c r="A17" s="47"/>
      <c r="B17" s="129" t="s">
        <v>77</v>
      </c>
      <c r="C17" s="5"/>
      <c r="D17" s="98"/>
      <c r="E17" s="52"/>
      <c r="F17" s="52"/>
      <c r="G17" s="52"/>
      <c r="H17" s="4"/>
      <c r="I17" s="83"/>
    </row>
    <row r="18" spans="1:9" x14ac:dyDescent="0.2">
      <c r="A18" s="15"/>
      <c r="B18" s="16"/>
      <c r="C18" s="16"/>
      <c r="D18" s="93"/>
      <c r="H18" s="17"/>
      <c r="I18" s="17"/>
    </row>
    <row r="19" spans="1:9" x14ac:dyDescent="0.2">
      <c r="A19" s="18" t="s">
        <v>8</v>
      </c>
      <c r="B19" s="19" t="s">
        <v>17</v>
      </c>
      <c r="C19" s="16"/>
      <c r="D19" s="93"/>
      <c r="H19" s="17"/>
      <c r="I19" s="17"/>
    </row>
    <row r="20" spans="1:9" x14ac:dyDescent="0.2">
      <c r="A20" s="15"/>
      <c r="B20" s="16"/>
      <c r="C20" s="16"/>
      <c r="D20" s="93"/>
      <c r="H20" s="17"/>
      <c r="I20" s="17"/>
    </row>
    <row r="21" spans="1:9" x14ac:dyDescent="0.2">
      <c r="A21" s="20" t="s">
        <v>9</v>
      </c>
      <c r="B21" s="20" t="s">
        <v>92</v>
      </c>
      <c r="C21" s="20"/>
      <c r="D21" s="93"/>
      <c r="H21" s="17"/>
      <c r="I21" s="17"/>
    </row>
    <row r="22" spans="1:9" x14ac:dyDescent="0.2">
      <c r="A22" s="15"/>
      <c r="B22" s="16" t="s">
        <v>3</v>
      </c>
      <c r="C22" s="16"/>
      <c r="D22" s="93"/>
      <c r="H22" s="17"/>
      <c r="I22" s="17"/>
    </row>
    <row r="23" spans="1:9" ht="28.5" customHeight="1" x14ac:dyDescent="0.2">
      <c r="A23" s="90">
        <f>A13+1</f>
        <v>1</v>
      </c>
      <c r="B23" s="82" t="s">
        <v>84</v>
      </c>
      <c r="C23" s="82"/>
      <c r="D23" s="81" t="s">
        <v>15</v>
      </c>
      <c r="E23" s="80">
        <v>1</v>
      </c>
      <c r="F23" s="80"/>
      <c r="G23" s="186"/>
      <c r="H23" s="78"/>
      <c r="I23" s="79">
        <f>E23*G23</f>
        <v>0</v>
      </c>
    </row>
    <row r="24" spans="1:9" ht="14.25" customHeight="1" x14ac:dyDescent="0.2">
      <c r="A24" s="90"/>
      <c r="B24" s="82"/>
      <c r="C24" s="82"/>
      <c r="D24" s="81"/>
      <c r="E24" s="81"/>
      <c r="F24" s="81"/>
      <c r="G24" s="187"/>
      <c r="H24" s="81"/>
      <c r="I24" s="81"/>
    </row>
    <row r="25" spans="1:9" ht="14.25" customHeight="1" x14ac:dyDescent="0.2">
      <c r="A25" s="90"/>
      <c r="B25" s="82"/>
      <c r="C25" s="82"/>
      <c r="D25" s="82"/>
      <c r="E25" s="82"/>
      <c r="F25" s="82"/>
      <c r="G25" s="188"/>
      <c r="H25" s="82"/>
      <c r="I25" s="82"/>
    </row>
    <row r="26" spans="1:9" ht="25.5" x14ac:dyDescent="0.2">
      <c r="A26" s="90">
        <f>A23+1</f>
        <v>2</v>
      </c>
      <c r="B26" s="82" t="s">
        <v>94</v>
      </c>
      <c r="C26" s="82"/>
      <c r="D26" s="81" t="s">
        <v>12</v>
      </c>
      <c r="E26" s="80">
        <v>4</v>
      </c>
      <c r="F26" s="80"/>
      <c r="G26" s="186"/>
      <c r="H26" s="78"/>
      <c r="I26" s="79">
        <f>E26*G26</f>
        <v>0</v>
      </c>
    </row>
    <row r="27" spans="1:9" ht="15" customHeight="1" x14ac:dyDescent="0.2">
      <c r="A27" s="90"/>
      <c r="B27" s="82"/>
      <c r="C27" s="82"/>
      <c r="D27" s="82"/>
      <c r="E27" s="82"/>
      <c r="F27" s="82"/>
      <c r="G27" s="188"/>
      <c r="H27" s="82"/>
      <c r="I27" s="82"/>
    </row>
    <row r="28" spans="1:9" ht="14.25" customHeight="1" x14ac:dyDescent="0.2">
      <c r="A28" s="90"/>
      <c r="B28" s="82"/>
      <c r="C28" s="82"/>
      <c r="D28" s="82"/>
      <c r="E28" s="82"/>
      <c r="F28" s="82"/>
      <c r="G28" s="188"/>
      <c r="H28" s="82"/>
      <c r="I28" s="82"/>
    </row>
    <row r="29" spans="1:9" ht="14.25" customHeight="1" x14ac:dyDescent="0.2">
      <c r="A29" s="90">
        <f>A26+1</f>
        <v>3</v>
      </c>
      <c r="B29" s="82" t="s">
        <v>93</v>
      </c>
      <c r="C29" s="82"/>
      <c r="D29" s="82"/>
      <c r="E29" s="82"/>
      <c r="F29" s="82"/>
      <c r="G29" s="188"/>
      <c r="H29" s="82"/>
      <c r="I29" s="82"/>
    </row>
    <row r="30" spans="1:9" ht="12.75" customHeight="1" x14ac:dyDescent="0.2">
      <c r="A30" s="90"/>
      <c r="B30" s="82"/>
      <c r="C30" s="82"/>
      <c r="D30" s="82"/>
      <c r="E30" s="82"/>
      <c r="F30" s="82"/>
      <c r="G30" s="188"/>
      <c r="H30" s="82"/>
      <c r="I30" s="82"/>
    </row>
    <row r="31" spans="1:9" ht="14.25" customHeight="1" x14ac:dyDescent="0.2">
      <c r="A31" s="90"/>
      <c r="B31" s="181" t="s">
        <v>96</v>
      </c>
      <c r="C31" s="82"/>
      <c r="D31" s="81" t="s">
        <v>21</v>
      </c>
      <c r="E31" s="80">
        <v>8</v>
      </c>
      <c r="F31" s="80"/>
      <c r="G31" s="186">
        <v>0</v>
      </c>
      <c r="H31" s="78"/>
      <c r="I31" s="79">
        <f>E31*G31</f>
        <v>0</v>
      </c>
    </row>
    <row r="32" spans="1:9" ht="14.25" customHeight="1" x14ac:dyDescent="0.2">
      <c r="A32" s="90"/>
      <c r="B32" s="82"/>
      <c r="C32" s="82"/>
      <c r="D32" s="82"/>
      <c r="E32" s="82"/>
      <c r="F32" s="82"/>
      <c r="G32" s="188"/>
      <c r="H32" s="82"/>
      <c r="I32" s="82"/>
    </row>
    <row r="33" spans="1:9" ht="14.25" customHeight="1" x14ac:dyDescent="0.2">
      <c r="A33" s="90">
        <f>A29+1</f>
        <v>4</v>
      </c>
      <c r="B33" s="181" t="s">
        <v>95</v>
      </c>
      <c r="C33" s="82"/>
      <c r="D33" s="81" t="s">
        <v>4</v>
      </c>
      <c r="E33" s="80">
        <v>1</v>
      </c>
      <c r="F33" s="80"/>
      <c r="G33" s="186"/>
      <c r="H33" s="78"/>
      <c r="I33" s="79">
        <f>E33*G33</f>
        <v>0</v>
      </c>
    </row>
    <row r="34" spans="1:9" ht="14.25" customHeight="1" x14ac:dyDescent="0.2">
      <c r="A34" s="90"/>
      <c r="B34" s="82"/>
      <c r="C34" s="82"/>
      <c r="D34" s="82"/>
      <c r="E34" s="82"/>
      <c r="F34" s="82"/>
      <c r="G34" s="188"/>
      <c r="H34" s="82"/>
      <c r="I34" s="82"/>
    </row>
    <row r="35" spans="1:9" ht="14.25" customHeight="1" x14ac:dyDescent="0.2">
      <c r="A35" s="90"/>
      <c r="B35" s="82"/>
      <c r="C35" s="82"/>
      <c r="D35" s="82"/>
      <c r="E35" s="82"/>
      <c r="F35" s="82"/>
      <c r="G35" s="188"/>
      <c r="H35" s="82"/>
      <c r="I35" s="82"/>
    </row>
    <row r="36" spans="1:9" ht="38.25" x14ac:dyDescent="0.2">
      <c r="A36" s="90">
        <f>A33+1</f>
        <v>5</v>
      </c>
      <c r="B36" s="82" t="s">
        <v>97</v>
      </c>
      <c r="C36" s="82"/>
      <c r="D36" s="81" t="s">
        <v>14</v>
      </c>
      <c r="E36" s="80">
        <v>10</v>
      </c>
      <c r="F36" s="80"/>
      <c r="G36" s="186">
        <v>0</v>
      </c>
      <c r="H36" s="78"/>
      <c r="I36" s="79">
        <f>E36*G36</f>
        <v>0</v>
      </c>
    </row>
    <row r="37" spans="1:9" ht="14.25" customHeight="1" x14ac:dyDescent="0.2">
      <c r="A37" s="90"/>
      <c r="B37" s="82"/>
      <c r="C37" s="82"/>
      <c r="D37" s="81"/>
      <c r="E37" s="80"/>
      <c r="F37" s="80"/>
      <c r="G37" s="189"/>
      <c r="H37" s="78"/>
      <c r="I37" s="77"/>
    </row>
    <row r="38" spans="1:9" ht="14.25" customHeight="1" x14ac:dyDescent="0.2">
      <c r="A38" s="90"/>
      <c r="B38" s="82"/>
      <c r="C38" s="82"/>
      <c r="D38" s="82"/>
      <c r="E38" s="82"/>
      <c r="F38" s="82"/>
      <c r="G38" s="188"/>
      <c r="H38" s="82"/>
      <c r="I38" s="82"/>
    </row>
    <row r="39" spans="1:9" ht="25.5" x14ac:dyDescent="0.2">
      <c r="A39" s="90">
        <f>A36+1</f>
        <v>6</v>
      </c>
      <c r="B39" s="82" t="s">
        <v>86</v>
      </c>
      <c r="C39" s="82"/>
      <c r="D39" s="81" t="s">
        <v>15</v>
      </c>
      <c r="E39" s="80">
        <v>1</v>
      </c>
      <c r="F39" s="80"/>
      <c r="G39" s="186">
        <v>0</v>
      </c>
      <c r="H39" s="78"/>
      <c r="I39" s="79">
        <f>E39*G39</f>
        <v>0</v>
      </c>
    </row>
    <row r="40" spans="1:9" ht="14.25" customHeight="1" x14ac:dyDescent="0.2">
      <c r="A40" s="90"/>
      <c r="B40" s="82"/>
      <c r="C40" s="82"/>
      <c r="D40" s="82"/>
      <c r="E40" s="82"/>
      <c r="F40" s="82"/>
      <c r="G40" s="188"/>
      <c r="H40" s="82"/>
      <c r="I40" s="82"/>
    </row>
    <row r="41" spans="1:9" ht="15.75" customHeight="1" x14ac:dyDescent="0.2">
      <c r="A41" s="179"/>
      <c r="B41" s="24" t="s">
        <v>3</v>
      </c>
      <c r="C41" s="24"/>
      <c r="D41" s="100"/>
      <c r="E41" s="53"/>
      <c r="F41" s="53"/>
      <c r="G41" s="190"/>
      <c r="H41" s="25"/>
      <c r="I41" s="25"/>
    </row>
    <row r="42" spans="1:9" ht="13.5" customHeight="1" x14ac:dyDescent="0.2">
      <c r="A42" s="15"/>
      <c r="B42" s="16" t="s">
        <v>0</v>
      </c>
      <c r="C42" s="16"/>
      <c r="D42" s="93"/>
      <c r="G42" s="191"/>
      <c r="H42" s="17"/>
      <c r="I42" s="17"/>
    </row>
    <row r="43" spans="1:9" ht="13.5" thickBot="1" x14ac:dyDescent="0.25">
      <c r="A43" s="12"/>
      <c r="B43" s="26" t="str">
        <f>"SKUPAJ " &amp;B21</f>
        <v>SKUPAJ RAZNA DELA</v>
      </c>
      <c r="C43" s="26"/>
      <c r="D43" s="101"/>
      <c r="E43" s="54"/>
      <c r="F43" s="54"/>
      <c r="G43" s="192"/>
      <c r="H43" s="13"/>
      <c r="I43" s="13">
        <f>SUM(I22:I41)</f>
        <v>0</v>
      </c>
    </row>
    <row r="44" spans="1:9" ht="13.5" thickTop="1" x14ac:dyDescent="0.2">
      <c r="A44" s="90"/>
      <c r="B44" s="91"/>
      <c r="C44" s="91"/>
      <c r="D44" s="81"/>
      <c r="E44" s="80"/>
      <c r="F44" s="80"/>
      <c r="G44" s="193"/>
      <c r="H44" s="21"/>
      <c r="I44" s="80"/>
    </row>
    <row r="45" spans="1:9" x14ac:dyDescent="0.2">
      <c r="A45" s="15"/>
      <c r="B45" s="16"/>
      <c r="C45" s="16"/>
      <c r="D45" s="93"/>
      <c r="G45" s="191"/>
      <c r="H45" s="17"/>
      <c r="I45" s="17"/>
    </row>
    <row r="46" spans="1:9" x14ac:dyDescent="0.2">
      <c r="A46" s="18" t="s">
        <v>11</v>
      </c>
      <c r="B46" s="19" t="s">
        <v>18</v>
      </c>
      <c r="C46" s="16"/>
      <c r="D46" s="93"/>
      <c r="G46" s="191"/>
      <c r="H46" s="17"/>
      <c r="I46" s="17"/>
    </row>
    <row r="47" spans="1:9" x14ac:dyDescent="0.2">
      <c r="A47" s="15"/>
      <c r="B47" s="16"/>
      <c r="C47" s="16"/>
      <c r="D47" s="93"/>
      <c r="G47" s="191"/>
      <c r="H47" s="17"/>
      <c r="I47" s="17"/>
    </row>
    <row r="48" spans="1:9" x14ac:dyDescent="0.2">
      <c r="A48" s="18" t="s">
        <v>9</v>
      </c>
      <c r="B48" s="20" t="s">
        <v>19</v>
      </c>
      <c r="C48" s="20"/>
      <c r="G48" s="191"/>
    </row>
    <row r="49" spans="1:9" x14ac:dyDescent="0.2">
      <c r="A49" s="15"/>
      <c r="B49" s="16" t="s">
        <v>3</v>
      </c>
      <c r="C49" s="16"/>
      <c r="G49" s="191"/>
    </row>
    <row r="50" spans="1:9" x14ac:dyDescent="0.2">
      <c r="A50" s="90"/>
      <c r="B50" s="91"/>
      <c r="C50" s="91"/>
      <c r="D50" s="81"/>
      <c r="E50" s="80"/>
      <c r="F50" s="80"/>
      <c r="G50" s="193"/>
      <c r="H50" s="21"/>
      <c r="I50" s="80"/>
    </row>
    <row r="51" spans="1:9" ht="25.5" x14ac:dyDescent="0.2">
      <c r="A51" s="90">
        <v>1</v>
      </c>
      <c r="B51" s="82" t="s">
        <v>87</v>
      </c>
      <c r="C51" s="91"/>
      <c r="D51" s="81" t="s">
        <v>12</v>
      </c>
      <c r="E51" s="80">
        <v>1</v>
      </c>
      <c r="F51" s="80"/>
      <c r="G51" s="186"/>
      <c r="H51" s="78"/>
      <c r="I51" s="79">
        <f>E51*G51</f>
        <v>0</v>
      </c>
    </row>
    <row r="52" spans="1:9" x14ac:dyDescent="0.2">
      <c r="A52" s="90"/>
      <c r="B52" s="91"/>
      <c r="C52" s="91"/>
      <c r="D52" s="81"/>
      <c r="E52" s="80"/>
      <c r="F52" s="80"/>
      <c r="G52" s="193"/>
      <c r="H52" s="21"/>
      <c r="I52" s="80"/>
    </row>
    <row r="53" spans="1:9" x14ac:dyDescent="0.2">
      <c r="A53" s="90"/>
      <c r="B53" s="91"/>
      <c r="C53" s="91"/>
      <c r="D53" s="81"/>
      <c r="E53" s="80"/>
      <c r="F53" s="80"/>
      <c r="G53" s="193"/>
      <c r="H53" s="21"/>
      <c r="I53" s="80"/>
    </row>
    <row r="54" spans="1:9" x14ac:dyDescent="0.2">
      <c r="A54" s="90">
        <f>A51+1</f>
        <v>2</v>
      </c>
      <c r="B54" s="82" t="s">
        <v>88</v>
      </c>
      <c r="C54" s="91"/>
      <c r="D54" s="113"/>
      <c r="E54" s="80"/>
      <c r="F54" s="80"/>
      <c r="G54" s="193"/>
      <c r="H54" s="55"/>
      <c r="I54" s="114"/>
    </row>
    <row r="55" spans="1:9" x14ac:dyDescent="0.2">
      <c r="A55" s="90"/>
      <c r="B55" s="91" t="s">
        <v>3</v>
      </c>
      <c r="C55" s="91"/>
      <c r="D55" s="113"/>
      <c r="E55" s="80"/>
      <c r="F55" s="80"/>
      <c r="G55" s="193"/>
      <c r="H55" s="55"/>
      <c r="I55" s="114"/>
    </row>
    <row r="56" spans="1:9" x14ac:dyDescent="0.2">
      <c r="A56" s="90"/>
      <c r="B56" s="96" t="s">
        <v>20</v>
      </c>
      <c r="C56" s="96"/>
      <c r="D56" s="81" t="s">
        <v>21</v>
      </c>
      <c r="E56" s="80">
        <v>1</v>
      </c>
      <c r="F56" s="80"/>
      <c r="G56" s="186">
        <v>0</v>
      </c>
      <c r="H56" s="78"/>
      <c r="I56" s="79">
        <f>E56*G56</f>
        <v>0</v>
      </c>
    </row>
    <row r="57" spans="1:9" x14ac:dyDescent="0.2">
      <c r="A57" s="15"/>
      <c r="B57" s="22"/>
      <c r="C57" s="16"/>
      <c r="D57" s="93"/>
      <c r="G57" s="194"/>
      <c r="H57" s="95"/>
      <c r="I57" s="94"/>
    </row>
    <row r="58" spans="1:9" x14ac:dyDescent="0.2">
      <c r="A58" s="23"/>
      <c r="B58" s="24" t="s">
        <v>3</v>
      </c>
      <c r="C58" s="24"/>
      <c r="D58" s="100"/>
      <c r="E58" s="53"/>
      <c r="F58" s="53"/>
      <c r="G58" s="53"/>
      <c r="H58" s="25"/>
      <c r="I58" s="25"/>
    </row>
    <row r="59" spans="1:9" x14ac:dyDescent="0.2">
      <c r="A59" s="15"/>
      <c r="B59" s="16" t="s">
        <v>0</v>
      </c>
      <c r="C59" s="16"/>
      <c r="D59" s="93"/>
      <c r="H59" s="17"/>
      <c r="I59" s="17"/>
    </row>
    <row r="60" spans="1:9" ht="13.5" thickBot="1" x14ac:dyDescent="0.25">
      <c r="A60" s="12"/>
      <c r="B60" s="26" t="str">
        <f>"SKUPAJ " &amp;B48</f>
        <v>SKUPAJ ELEKTRIKA</v>
      </c>
      <c r="C60" s="26"/>
      <c r="D60" s="101"/>
      <c r="E60" s="54"/>
      <c r="F60" s="54"/>
      <c r="G60" s="54"/>
      <c r="H60" s="13"/>
      <c r="I60" s="13">
        <f>SUM(I49:I58)</f>
        <v>0</v>
      </c>
    </row>
    <row r="61" spans="1:9" ht="13.5" thickTop="1" x14ac:dyDescent="0.2">
      <c r="A61" s="15"/>
      <c r="B61" s="16" t="s">
        <v>0</v>
      </c>
      <c r="C61" s="16"/>
      <c r="D61" s="93"/>
      <c r="H61" s="17"/>
      <c r="I61" s="17"/>
    </row>
    <row r="62" spans="1:9" x14ac:dyDescent="0.2">
      <c r="A62" s="15"/>
      <c r="B62" s="16"/>
      <c r="C62" s="16"/>
      <c r="D62" s="93"/>
      <c r="H62" s="17"/>
      <c r="I62" s="17"/>
    </row>
    <row r="63" spans="1:9" ht="15" x14ac:dyDescent="0.2">
      <c r="A63" s="130"/>
      <c r="B63" s="131"/>
      <c r="C63" s="131"/>
      <c r="D63" s="132"/>
      <c r="E63" s="133"/>
      <c r="F63" s="132"/>
      <c r="G63" s="132"/>
      <c r="H63" s="44"/>
      <c r="I63" s="44"/>
    </row>
    <row r="64" spans="1:9" ht="89.25" customHeight="1" x14ac:dyDescent="0.2">
      <c r="A64" s="154"/>
      <c r="B64" s="209" t="s">
        <v>78</v>
      </c>
      <c r="C64" s="209"/>
      <c r="D64" s="209"/>
      <c r="E64" s="209"/>
      <c r="F64" s="209"/>
      <c r="G64" s="209"/>
      <c r="H64" s="17"/>
      <c r="I64" s="17"/>
    </row>
    <row r="65" spans="1:9" ht="83.25" customHeight="1" x14ac:dyDescent="0.2">
      <c r="A65" s="154"/>
      <c r="B65" s="210" t="s">
        <v>79</v>
      </c>
      <c r="C65" s="210"/>
      <c r="D65" s="210"/>
      <c r="E65" s="210"/>
      <c r="F65" s="210"/>
      <c r="G65" s="210"/>
      <c r="H65" s="17"/>
      <c r="I65" s="17"/>
    </row>
    <row r="66" spans="1:9" ht="24.75" customHeight="1" x14ac:dyDescent="0.2">
      <c r="A66" s="154"/>
      <c r="B66" s="210" t="s">
        <v>80</v>
      </c>
      <c r="C66" s="210"/>
      <c r="D66" s="210"/>
      <c r="E66" s="210"/>
      <c r="F66" s="210"/>
      <c r="G66" s="210"/>
      <c r="H66" s="17"/>
      <c r="I66" s="17"/>
    </row>
    <row r="67" spans="1:9" ht="15" customHeight="1" x14ac:dyDescent="0.2">
      <c r="A67" s="154"/>
      <c r="B67" s="184"/>
      <c r="C67" s="184"/>
      <c r="D67" s="165"/>
      <c r="E67" s="171"/>
      <c r="F67" s="172"/>
      <c r="G67" s="172"/>
      <c r="H67" s="17"/>
      <c r="I67" s="17"/>
    </row>
    <row r="68" spans="1:9" ht="15" customHeight="1" x14ac:dyDescent="0.2">
      <c r="A68" s="134"/>
      <c r="B68" s="135"/>
      <c r="C68" s="135"/>
      <c r="D68" s="136"/>
      <c r="E68" s="173"/>
      <c r="F68" s="174"/>
      <c r="G68" s="174"/>
      <c r="H68" s="44"/>
      <c r="I68" s="44"/>
    </row>
    <row r="69" spans="1:9" x14ac:dyDescent="0.2">
      <c r="A69" s="157"/>
      <c r="B69" s="51"/>
      <c r="C69" s="51"/>
      <c r="D69" s="104"/>
      <c r="E69" s="56"/>
      <c r="F69" s="56"/>
      <c r="G69" s="56"/>
      <c r="H69" s="67"/>
      <c r="I69" s="67"/>
    </row>
    <row r="70" spans="1:9" ht="15.75" x14ac:dyDescent="0.25">
      <c r="A70" s="155" t="s">
        <v>10</v>
      </c>
      <c r="B70" s="20" t="s">
        <v>26</v>
      </c>
      <c r="C70" s="156"/>
      <c r="D70" s="158"/>
      <c r="E70" s="159"/>
      <c r="F70" s="159"/>
      <c r="G70" s="161"/>
      <c r="H70" s="21"/>
      <c r="I70" s="21"/>
    </row>
    <row r="71" spans="1:9" ht="15" x14ac:dyDescent="0.25">
      <c r="A71" s="162"/>
      <c r="B71" s="163"/>
      <c r="C71" s="163"/>
      <c r="D71" s="158"/>
      <c r="E71" s="159"/>
      <c r="F71" s="159"/>
      <c r="G71" s="161"/>
      <c r="H71" s="21"/>
      <c r="I71" s="21"/>
    </row>
    <row r="72" spans="1:9" ht="51" x14ac:dyDescent="0.2">
      <c r="A72" s="92">
        <v>1</v>
      </c>
      <c r="B72" s="151" t="s">
        <v>27</v>
      </c>
      <c r="C72" s="151"/>
      <c r="D72" s="164"/>
      <c r="E72" s="152"/>
      <c r="F72" s="153"/>
      <c r="G72" s="191"/>
      <c r="H72" s="21"/>
      <c r="I72" s="21"/>
    </row>
    <row r="73" spans="1:9" x14ac:dyDescent="0.2">
      <c r="A73" s="92"/>
      <c r="B73" s="151"/>
      <c r="C73" s="151"/>
      <c r="D73" s="164"/>
      <c r="E73" s="152"/>
      <c r="F73" s="153"/>
      <c r="G73" s="191"/>
      <c r="H73" s="21"/>
      <c r="I73" s="21"/>
    </row>
    <row r="74" spans="1:9" x14ac:dyDescent="0.2">
      <c r="A74" s="180"/>
      <c r="B74" s="151" t="s">
        <v>81</v>
      </c>
      <c r="C74" s="151"/>
      <c r="D74" s="164" t="s">
        <v>24</v>
      </c>
      <c r="E74" s="175">
        <v>20</v>
      </c>
      <c r="F74" s="176"/>
      <c r="G74" s="186"/>
      <c r="H74" s="78"/>
      <c r="I74" s="79">
        <f>E74*G74</f>
        <v>0</v>
      </c>
    </row>
    <row r="75" spans="1:9" x14ac:dyDescent="0.2">
      <c r="A75" s="180"/>
      <c r="B75" s="151"/>
      <c r="C75" s="151"/>
      <c r="D75" s="164"/>
      <c r="E75" s="175"/>
      <c r="F75" s="176"/>
      <c r="G75" s="191"/>
      <c r="H75" s="21"/>
      <c r="I75" s="21"/>
    </row>
    <row r="76" spans="1:9" x14ac:dyDescent="0.2">
      <c r="A76" s="180"/>
      <c r="B76" s="151"/>
      <c r="C76" s="151"/>
      <c r="D76" s="164"/>
      <c r="E76" s="175"/>
      <c r="F76" s="176"/>
      <c r="G76" s="191"/>
      <c r="H76" s="21"/>
      <c r="I76" s="21"/>
    </row>
    <row r="77" spans="1:9" ht="25.5" x14ac:dyDescent="0.2">
      <c r="A77" s="92">
        <f>A72+1</f>
        <v>2</v>
      </c>
      <c r="B77" s="151" t="s">
        <v>29</v>
      </c>
      <c r="C77" s="151"/>
      <c r="D77" s="164" t="s">
        <v>14</v>
      </c>
      <c r="E77" s="175">
        <v>5</v>
      </c>
      <c r="F77" s="177"/>
      <c r="G77" s="186">
        <v>0</v>
      </c>
      <c r="H77" s="78"/>
      <c r="I77" s="79">
        <f>E77*G77</f>
        <v>0</v>
      </c>
    </row>
    <row r="78" spans="1:9" x14ac:dyDescent="0.2">
      <c r="A78" s="180"/>
      <c r="B78" s="151"/>
      <c r="C78" s="151"/>
      <c r="D78" s="164"/>
      <c r="E78" s="175"/>
      <c r="F78" s="177"/>
      <c r="G78" s="191"/>
      <c r="H78" s="21"/>
      <c r="I78" s="21"/>
    </row>
    <row r="79" spans="1:9" x14ac:dyDescent="0.2">
      <c r="A79" s="180"/>
      <c r="B79" s="151"/>
      <c r="C79" s="151"/>
      <c r="D79" s="164"/>
      <c r="E79" s="175"/>
      <c r="F79" s="177"/>
      <c r="G79" s="191"/>
      <c r="H79" s="21"/>
      <c r="I79" s="21"/>
    </row>
    <row r="80" spans="1:9" x14ac:dyDescent="0.2">
      <c r="A80" s="92">
        <f>A77+1</f>
        <v>3</v>
      </c>
      <c r="B80" s="151" t="s">
        <v>30</v>
      </c>
      <c r="C80" s="151"/>
      <c r="D80" s="164" t="s">
        <v>23</v>
      </c>
      <c r="E80" s="175">
        <v>1</v>
      </c>
      <c r="F80" s="177"/>
      <c r="G80" s="186">
        <v>0</v>
      </c>
      <c r="H80" s="78"/>
      <c r="I80" s="79">
        <f>E80*G80</f>
        <v>0</v>
      </c>
    </row>
    <row r="81" spans="1:10" x14ac:dyDescent="0.2">
      <c r="A81" s="180"/>
      <c r="B81" s="151"/>
      <c r="C81" s="151"/>
      <c r="D81" s="164"/>
      <c r="E81" s="175"/>
      <c r="F81" s="177"/>
      <c r="G81" s="191"/>
      <c r="H81" s="21"/>
      <c r="I81" s="21"/>
    </row>
    <row r="82" spans="1:10" x14ac:dyDescent="0.2">
      <c r="A82" s="180"/>
      <c r="B82" s="151"/>
      <c r="C82" s="151"/>
      <c r="D82" s="164"/>
      <c r="E82" s="175"/>
      <c r="F82" s="177"/>
      <c r="G82" s="191"/>
      <c r="H82" s="21"/>
      <c r="I82" s="21"/>
    </row>
    <row r="83" spans="1:10" x14ac:dyDescent="0.2">
      <c r="A83" s="92">
        <f>A80+1</f>
        <v>4</v>
      </c>
      <c r="B83" s="151" t="s">
        <v>31</v>
      </c>
      <c r="C83" s="151"/>
      <c r="D83" s="164" t="s">
        <v>23</v>
      </c>
      <c r="E83" s="175">
        <v>1</v>
      </c>
      <c r="F83" s="178"/>
      <c r="G83" s="186">
        <v>0</v>
      </c>
      <c r="H83" s="78"/>
      <c r="I83" s="79">
        <f>E83*G83</f>
        <v>0</v>
      </c>
    </row>
    <row r="84" spans="1:10" x14ac:dyDescent="0.2">
      <c r="A84" s="180"/>
      <c r="B84" s="151"/>
      <c r="C84" s="151"/>
      <c r="D84" s="164"/>
      <c r="E84" s="175"/>
      <c r="F84" s="178"/>
      <c r="G84" s="189"/>
      <c r="H84" s="78"/>
      <c r="I84" s="77"/>
    </row>
    <row r="85" spans="1:10" x14ac:dyDescent="0.2">
      <c r="A85" s="180"/>
      <c r="B85" s="151"/>
      <c r="C85" s="151"/>
      <c r="D85" s="164"/>
      <c r="E85" s="175"/>
      <c r="F85" s="178"/>
      <c r="G85" s="189"/>
      <c r="H85" s="78"/>
      <c r="I85" s="77"/>
    </row>
    <row r="86" spans="1:10" x14ac:dyDescent="0.2">
      <c r="A86" s="92">
        <f>A83+1</f>
        <v>5</v>
      </c>
      <c r="B86" s="151" t="s">
        <v>32</v>
      </c>
      <c r="C86" s="151"/>
      <c r="D86" s="164" t="s">
        <v>22</v>
      </c>
      <c r="E86" s="175">
        <v>4</v>
      </c>
      <c r="F86" s="176"/>
      <c r="G86" s="186">
        <v>0</v>
      </c>
      <c r="H86" s="78"/>
      <c r="I86" s="79">
        <f>E86*G86</f>
        <v>0</v>
      </c>
    </row>
    <row r="87" spans="1:10" x14ac:dyDescent="0.2">
      <c r="A87" s="92"/>
      <c r="B87" s="151"/>
      <c r="C87" s="151"/>
      <c r="D87" s="164"/>
      <c r="E87" s="175"/>
      <c r="F87" s="175"/>
      <c r="G87" s="195"/>
      <c r="H87" s="175"/>
      <c r="I87" s="175"/>
    </row>
    <row r="88" spans="1:10" x14ac:dyDescent="0.2">
      <c r="A88" s="92"/>
      <c r="B88" s="151"/>
      <c r="C88" s="151"/>
      <c r="D88" s="164"/>
      <c r="E88" s="175"/>
      <c r="F88" s="175"/>
      <c r="G88" s="195"/>
      <c r="H88" s="175"/>
      <c r="I88" s="175"/>
    </row>
    <row r="89" spans="1:10" ht="76.5" x14ac:dyDescent="0.2">
      <c r="A89" s="92">
        <f>A86+1</f>
        <v>6</v>
      </c>
      <c r="B89" s="151" t="s">
        <v>91</v>
      </c>
      <c r="C89" s="151"/>
      <c r="D89" s="164" t="s">
        <v>15</v>
      </c>
      <c r="E89" s="175">
        <v>1</v>
      </c>
      <c r="F89" s="176"/>
      <c r="G89" s="186"/>
      <c r="H89" s="78"/>
      <c r="I89" s="79">
        <f>E89*G89</f>
        <v>0</v>
      </c>
    </row>
    <row r="90" spans="1:10" x14ac:dyDescent="0.2">
      <c r="A90" s="92"/>
      <c r="B90" s="151"/>
      <c r="C90" s="151"/>
      <c r="D90" s="164"/>
      <c r="E90" s="175"/>
      <c r="F90" s="175"/>
      <c r="G90" s="195"/>
      <c r="H90" s="175"/>
      <c r="I90" s="175"/>
    </row>
    <row r="91" spans="1:10" x14ac:dyDescent="0.2">
      <c r="A91" s="139"/>
      <c r="B91" s="140" t="s">
        <v>3</v>
      </c>
      <c r="C91" s="140"/>
      <c r="D91" s="141"/>
      <c r="E91" s="142"/>
      <c r="F91" s="142"/>
      <c r="G91" s="196"/>
      <c r="H91" s="142"/>
      <c r="I91" s="142"/>
      <c r="J91" s="16"/>
    </row>
    <row r="92" spans="1:10" x14ac:dyDescent="0.2">
      <c r="A92" s="112"/>
      <c r="B92" s="45" t="s">
        <v>0</v>
      </c>
      <c r="C92" s="45"/>
      <c r="D92" s="46"/>
      <c r="E92" s="133"/>
      <c r="F92" s="133"/>
      <c r="G92" s="197"/>
      <c r="H92" s="133"/>
      <c r="I92" s="133"/>
      <c r="J92" s="16"/>
    </row>
    <row r="93" spans="1:10" s="16" customFormat="1" ht="13.5" thickBot="1" x14ac:dyDescent="0.25">
      <c r="A93" s="10"/>
      <c r="B93" s="26" t="str">
        <f>"SKUPAJ " &amp;B70</f>
        <v>SKUPAJ RADIATORSKO OGREVANJE</v>
      </c>
      <c r="C93" s="29"/>
      <c r="D93" s="107"/>
      <c r="E93" s="57"/>
      <c r="F93" s="57"/>
      <c r="G93" s="198"/>
      <c r="H93" s="57"/>
      <c r="I93" s="54">
        <f>SUM(I71:I91)</f>
        <v>0</v>
      </c>
    </row>
    <row r="94" spans="1:10" ht="13.5" thickTop="1" x14ac:dyDescent="0.2">
      <c r="A94" s="137"/>
      <c r="B94" s="143"/>
      <c r="C94" s="143"/>
      <c r="D94" s="144"/>
      <c r="E94" s="145"/>
      <c r="F94" s="145"/>
      <c r="G94" s="199"/>
      <c r="H94" s="146"/>
      <c r="I94" s="146"/>
      <c r="J94" s="16"/>
    </row>
    <row r="95" spans="1:10" ht="15" x14ac:dyDescent="0.25">
      <c r="A95" s="147"/>
      <c r="B95" s="148"/>
      <c r="C95" s="148"/>
      <c r="D95" s="149"/>
      <c r="E95" s="150"/>
      <c r="F95" s="168"/>
      <c r="G95" s="200"/>
      <c r="H95" s="138"/>
      <c r="I95" s="138"/>
      <c r="J95" s="16"/>
    </row>
    <row r="96" spans="1:10" ht="12.75" customHeight="1" x14ac:dyDescent="0.2">
      <c r="A96" s="11" t="s">
        <v>10</v>
      </c>
      <c r="B96" s="20" t="s">
        <v>33</v>
      </c>
      <c r="C96" s="116"/>
      <c r="D96" s="103"/>
      <c r="F96" s="103"/>
      <c r="G96" s="201"/>
      <c r="H96" s="48"/>
      <c r="I96" s="48"/>
      <c r="J96" s="16"/>
    </row>
    <row r="97" spans="1:10" ht="15" x14ac:dyDescent="0.25">
      <c r="A97" s="68"/>
      <c r="B97" s="117"/>
      <c r="C97" s="117"/>
      <c r="D97" s="103"/>
      <c r="F97" s="103"/>
      <c r="G97" s="201"/>
      <c r="H97" s="48"/>
      <c r="I97" s="48"/>
      <c r="J97" s="16"/>
    </row>
    <row r="98" spans="1:10" ht="15" x14ac:dyDescent="0.2">
      <c r="A98" s="69"/>
      <c r="B98" s="70" t="s">
        <v>34</v>
      </c>
      <c r="C98" s="70"/>
      <c r="D98" s="93"/>
      <c r="F98" s="93"/>
      <c r="G98" s="202"/>
      <c r="H98" s="48"/>
      <c r="I98" s="48"/>
      <c r="J98" s="16"/>
    </row>
    <row r="99" spans="1:10" ht="15" x14ac:dyDescent="0.2">
      <c r="A99" s="69"/>
      <c r="B99" s="89"/>
      <c r="C99" s="89"/>
      <c r="D99" s="93"/>
      <c r="F99" s="93"/>
      <c r="G99" s="202"/>
      <c r="H99" s="48"/>
      <c r="I99" s="48"/>
      <c r="J99" s="16"/>
    </row>
    <row r="100" spans="1:10" ht="25.5" x14ac:dyDescent="0.2">
      <c r="A100" s="92">
        <f>A97+1</f>
        <v>1</v>
      </c>
      <c r="B100" s="49" t="s">
        <v>63</v>
      </c>
      <c r="C100" s="89"/>
      <c r="D100" s="93"/>
      <c r="F100" s="105"/>
      <c r="G100" s="203"/>
      <c r="H100" s="48"/>
      <c r="I100" s="48"/>
      <c r="J100" s="16"/>
    </row>
    <row r="101" spans="1:10" ht="25.5" x14ac:dyDescent="0.2">
      <c r="A101" s="71"/>
      <c r="B101" s="49" t="s">
        <v>41</v>
      </c>
      <c r="C101" s="89"/>
      <c r="D101" s="106" t="s">
        <v>22</v>
      </c>
      <c r="E101" s="21">
        <v>1</v>
      </c>
      <c r="F101" s="105"/>
      <c r="G101" s="204">
        <v>0</v>
      </c>
      <c r="H101" s="63"/>
      <c r="I101" s="62">
        <f>E101*G101</f>
        <v>0</v>
      </c>
      <c r="J101" s="16"/>
    </row>
    <row r="102" spans="1:10" x14ac:dyDescent="0.2">
      <c r="A102" s="71"/>
      <c r="B102" s="89"/>
      <c r="C102" s="89"/>
      <c r="D102" s="93"/>
      <c r="F102" s="105"/>
      <c r="G102" s="203"/>
      <c r="H102" s="48"/>
      <c r="I102" s="48"/>
      <c r="J102" s="16"/>
    </row>
    <row r="103" spans="1:10" x14ac:dyDescent="0.2">
      <c r="A103" s="71"/>
      <c r="B103" s="89"/>
      <c r="C103" s="89"/>
      <c r="D103" s="105"/>
      <c r="E103" s="72"/>
      <c r="F103" s="105"/>
      <c r="G103" s="203"/>
      <c r="H103" s="48"/>
      <c r="I103" s="48"/>
      <c r="J103" s="16"/>
    </row>
    <row r="104" spans="1:10" ht="25.5" x14ac:dyDescent="0.2">
      <c r="A104" s="92">
        <f>A100+1</f>
        <v>2</v>
      </c>
      <c r="B104" s="49" t="s">
        <v>40</v>
      </c>
      <c r="C104" s="73"/>
      <c r="D104" s="106"/>
      <c r="F104" s="46"/>
      <c r="G104" s="205"/>
      <c r="H104" s="48"/>
      <c r="I104" s="48"/>
      <c r="J104" s="16"/>
    </row>
    <row r="105" spans="1:10" ht="25.5" x14ac:dyDescent="0.2">
      <c r="A105" s="92"/>
      <c r="B105" s="49" t="s">
        <v>41</v>
      </c>
      <c r="C105" s="73"/>
      <c r="D105" s="106" t="s">
        <v>22</v>
      </c>
      <c r="E105" s="21">
        <v>1</v>
      </c>
      <c r="F105" s="46"/>
      <c r="G105" s="204">
        <v>0</v>
      </c>
      <c r="H105" s="63"/>
      <c r="I105" s="62">
        <f>E105*G105</f>
        <v>0</v>
      </c>
      <c r="J105" s="16"/>
    </row>
    <row r="106" spans="1:10" x14ac:dyDescent="0.2">
      <c r="A106" s="71"/>
      <c r="B106" s="75"/>
      <c r="C106" s="75"/>
      <c r="D106" s="106"/>
      <c r="F106" s="46"/>
      <c r="G106" s="205"/>
      <c r="H106" s="48"/>
      <c r="I106" s="48"/>
      <c r="J106" s="16"/>
    </row>
    <row r="107" spans="1:10" x14ac:dyDescent="0.2">
      <c r="A107" s="71"/>
      <c r="B107" s="75"/>
      <c r="C107" s="75"/>
      <c r="D107" s="106"/>
      <c r="F107" s="93"/>
      <c r="G107" s="202"/>
      <c r="H107" s="48"/>
      <c r="I107" s="48"/>
      <c r="J107" s="16"/>
    </row>
    <row r="108" spans="1:10" ht="76.5" x14ac:dyDescent="0.2">
      <c r="A108" s="92">
        <f>A104+1</f>
        <v>3</v>
      </c>
      <c r="B108" s="118" t="s">
        <v>64</v>
      </c>
      <c r="C108" s="89"/>
      <c r="D108" s="93" t="s">
        <v>22</v>
      </c>
      <c r="E108" s="21">
        <v>1</v>
      </c>
      <c r="F108" s="93"/>
      <c r="G108" s="204">
        <v>0</v>
      </c>
      <c r="H108" s="63"/>
      <c r="I108" s="62">
        <f>E108*G108</f>
        <v>0</v>
      </c>
      <c r="J108" s="16"/>
    </row>
    <row r="109" spans="1:10" x14ac:dyDescent="0.2">
      <c r="A109" s="71"/>
      <c r="B109" s="89"/>
      <c r="C109" s="89"/>
      <c r="D109" s="93"/>
      <c r="F109" s="93"/>
      <c r="G109" s="202"/>
      <c r="H109" s="48"/>
      <c r="I109" s="48"/>
      <c r="J109" s="16"/>
    </row>
    <row r="110" spans="1:10" x14ac:dyDescent="0.2">
      <c r="A110" s="71"/>
      <c r="B110" s="89"/>
      <c r="C110" s="89"/>
      <c r="D110" s="93"/>
      <c r="F110" s="93"/>
      <c r="G110" s="202"/>
      <c r="H110" s="48"/>
      <c r="I110" s="48"/>
      <c r="J110" s="16"/>
    </row>
    <row r="111" spans="1:10" ht="106.5" customHeight="1" x14ac:dyDescent="0.2">
      <c r="A111" s="92">
        <f>A108+1</f>
        <v>4</v>
      </c>
      <c r="B111" s="119" t="s">
        <v>44</v>
      </c>
      <c r="C111" s="123"/>
      <c r="D111" s="93" t="s">
        <v>3</v>
      </c>
      <c r="F111" s="93"/>
      <c r="G111" s="202"/>
      <c r="H111" s="48"/>
      <c r="I111" s="48"/>
      <c r="J111" s="16"/>
    </row>
    <row r="112" spans="1:10" x14ac:dyDescent="0.2">
      <c r="A112" s="71"/>
      <c r="B112" s="118" t="s">
        <v>42</v>
      </c>
      <c r="C112" s="16"/>
      <c r="D112" s="93"/>
      <c r="F112" s="93"/>
      <c r="G112" s="202"/>
      <c r="H112" s="48"/>
      <c r="I112" s="48"/>
      <c r="J112" s="16"/>
    </row>
    <row r="113" spans="1:10" x14ac:dyDescent="0.2">
      <c r="A113" s="71"/>
      <c r="B113" s="118" t="s">
        <v>43</v>
      </c>
      <c r="C113" s="16"/>
      <c r="D113" s="93"/>
      <c r="F113" s="93"/>
      <c r="G113" s="202"/>
      <c r="H113" s="48"/>
      <c r="I113" s="48"/>
      <c r="J113" s="16"/>
    </row>
    <row r="114" spans="1:10" x14ac:dyDescent="0.2">
      <c r="A114" s="71"/>
      <c r="B114" s="89"/>
      <c r="C114" s="89"/>
      <c r="D114" s="93"/>
      <c r="F114" s="93"/>
      <c r="G114" s="202"/>
      <c r="H114" s="48"/>
      <c r="I114" s="48"/>
      <c r="J114" s="16"/>
    </row>
    <row r="115" spans="1:10" x14ac:dyDescent="0.2">
      <c r="A115" s="71"/>
      <c r="B115" s="74" t="s">
        <v>48</v>
      </c>
      <c r="C115" s="89"/>
      <c r="D115" s="182" t="s">
        <v>13</v>
      </c>
      <c r="E115" s="21">
        <v>1</v>
      </c>
      <c r="F115" s="93"/>
      <c r="G115" s="204">
        <v>0</v>
      </c>
      <c r="H115" s="63"/>
      <c r="I115" s="62">
        <f>E115*G115</f>
        <v>0</v>
      </c>
      <c r="J115" s="16"/>
    </row>
    <row r="116" spans="1:10" x14ac:dyDescent="0.2">
      <c r="A116" s="71"/>
      <c r="B116" s="89"/>
      <c r="C116" s="89"/>
      <c r="D116" s="93"/>
      <c r="F116" s="93"/>
      <c r="G116" s="202"/>
      <c r="H116" s="48"/>
      <c r="I116" s="48"/>
      <c r="J116" s="16"/>
    </row>
    <row r="117" spans="1:10" x14ac:dyDescent="0.2">
      <c r="A117" s="71"/>
      <c r="B117" s="74" t="s">
        <v>47</v>
      </c>
      <c r="C117" s="89"/>
      <c r="D117" s="182" t="s">
        <v>13</v>
      </c>
      <c r="E117" s="21">
        <v>11</v>
      </c>
      <c r="F117" s="93"/>
      <c r="G117" s="204">
        <v>0</v>
      </c>
      <c r="H117" s="63"/>
      <c r="I117" s="62">
        <f>E117*G117</f>
        <v>0</v>
      </c>
      <c r="J117" s="16"/>
    </row>
    <row r="118" spans="1:10" x14ac:dyDescent="0.2">
      <c r="A118" s="71"/>
      <c r="B118" s="89"/>
      <c r="C118" s="89"/>
      <c r="D118" s="93"/>
      <c r="F118" s="93"/>
      <c r="G118" s="202"/>
      <c r="H118" s="48"/>
      <c r="I118" s="48"/>
      <c r="J118" s="16"/>
    </row>
    <row r="119" spans="1:10" x14ac:dyDescent="0.2">
      <c r="A119" s="71"/>
      <c r="B119" s="74" t="s">
        <v>46</v>
      </c>
      <c r="C119" s="89"/>
      <c r="D119" s="182" t="s">
        <v>13</v>
      </c>
      <c r="E119" s="21">
        <v>4</v>
      </c>
      <c r="F119" s="93"/>
      <c r="G119" s="204">
        <v>0</v>
      </c>
      <c r="H119" s="63"/>
      <c r="I119" s="62">
        <f>E119*G119</f>
        <v>0</v>
      </c>
      <c r="J119" s="16"/>
    </row>
    <row r="120" spans="1:10" x14ac:dyDescent="0.2">
      <c r="A120" s="71"/>
      <c r="B120" s="89"/>
      <c r="C120" s="89"/>
      <c r="D120" s="93"/>
      <c r="F120" s="93"/>
      <c r="G120" s="202"/>
      <c r="H120" s="48"/>
      <c r="I120" s="48"/>
      <c r="J120" s="16"/>
    </row>
    <row r="121" spans="1:10" x14ac:dyDescent="0.2">
      <c r="A121" s="71"/>
      <c r="B121" s="74" t="s">
        <v>45</v>
      </c>
      <c r="C121" s="89"/>
      <c r="D121" s="182" t="s">
        <v>13</v>
      </c>
      <c r="E121" s="21">
        <v>8</v>
      </c>
      <c r="F121" s="93"/>
      <c r="G121" s="204">
        <v>0</v>
      </c>
      <c r="H121" s="63"/>
      <c r="I121" s="62">
        <f>E121*G121</f>
        <v>0</v>
      </c>
      <c r="J121" s="16"/>
    </row>
    <row r="122" spans="1:10" x14ac:dyDescent="0.2">
      <c r="A122" s="71"/>
      <c r="B122" s="89"/>
      <c r="C122" s="89"/>
      <c r="D122" s="93"/>
      <c r="F122" s="93"/>
      <c r="G122" s="202"/>
      <c r="H122" s="48"/>
      <c r="I122" s="48"/>
      <c r="J122" s="16"/>
    </row>
    <row r="123" spans="1:10" x14ac:dyDescent="0.2">
      <c r="A123" s="71"/>
      <c r="B123" s="89"/>
      <c r="C123" s="89"/>
      <c r="D123" s="93"/>
      <c r="F123" s="93"/>
      <c r="G123" s="202"/>
      <c r="H123" s="48"/>
      <c r="I123" s="48"/>
      <c r="J123" s="16"/>
    </row>
    <row r="124" spans="1:10" ht="51" x14ac:dyDescent="0.2">
      <c r="A124" s="92">
        <f>A111+1</f>
        <v>5</v>
      </c>
      <c r="B124" s="118" t="s">
        <v>49</v>
      </c>
      <c r="C124" s="89"/>
      <c r="D124" s="93"/>
      <c r="F124" s="93"/>
      <c r="G124" s="202"/>
      <c r="H124" s="48"/>
      <c r="I124" s="48"/>
      <c r="J124" s="16"/>
    </row>
    <row r="125" spans="1:10" x14ac:dyDescent="0.2">
      <c r="A125" s="71"/>
      <c r="B125" s="118" t="s">
        <v>50</v>
      </c>
      <c r="C125" s="16"/>
      <c r="D125" s="93"/>
      <c r="F125" s="93"/>
      <c r="G125" s="202"/>
      <c r="H125" s="48"/>
      <c r="I125" s="48"/>
      <c r="J125" s="16"/>
    </row>
    <row r="126" spans="1:10" x14ac:dyDescent="0.2">
      <c r="A126" s="71"/>
      <c r="B126" s="118" t="s">
        <v>43</v>
      </c>
      <c r="C126" s="16"/>
      <c r="D126" s="93"/>
      <c r="F126" s="93"/>
      <c r="G126" s="202"/>
      <c r="H126" s="48"/>
      <c r="I126" s="48"/>
      <c r="J126" s="16"/>
    </row>
    <row r="127" spans="1:10" x14ac:dyDescent="0.2">
      <c r="A127" s="71"/>
      <c r="B127" s="89"/>
      <c r="C127" s="89"/>
      <c r="D127" s="93"/>
      <c r="F127" s="93"/>
      <c r="G127" s="202"/>
      <c r="H127" s="48"/>
      <c r="I127" s="48"/>
      <c r="J127" s="16"/>
    </row>
    <row r="128" spans="1:10" x14ac:dyDescent="0.2">
      <c r="A128" s="71"/>
      <c r="B128" s="74" t="s">
        <v>25</v>
      </c>
      <c r="C128" s="89"/>
      <c r="D128" s="93" t="s">
        <v>22</v>
      </c>
      <c r="E128" s="21">
        <v>1</v>
      </c>
      <c r="F128" s="93"/>
      <c r="G128" s="204">
        <v>0</v>
      </c>
      <c r="H128" s="63"/>
      <c r="I128" s="62">
        <f>E128*G128</f>
        <v>0</v>
      </c>
      <c r="J128" s="16"/>
    </row>
    <row r="129" spans="1:10" x14ac:dyDescent="0.2">
      <c r="A129" s="71"/>
      <c r="B129" s="89"/>
      <c r="C129" s="89"/>
      <c r="D129" s="93"/>
      <c r="F129" s="93"/>
      <c r="G129" s="202"/>
      <c r="H129" s="48"/>
      <c r="I129" s="48"/>
      <c r="J129" s="16"/>
    </row>
    <row r="130" spans="1:10" x14ac:dyDescent="0.2">
      <c r="A130" s="71"/>
      <c r="B130" s="74" t="s">
        <v>28</v>
      </c>
      <c r="C130" s="89"/>
      <c r="D130" s="93" t="s">
        <v>22</v>
      </c>
      <c r="E130" s="21">
        <v>1</v>
      </c>
      <c r="F130" s="93"/>
      <c r="G130" s="204"/>
      <c r="H130" s="63"/>
      <c r="I130" s="62">
        <f>E130*G130</f>
        <v>0</v>
      </c>
      <c r="J130" s="16"/>
    </row>
    <row r="131" spans="1:10" x14ac:dyDescent="0.2">
      <c r="A131" s="71"/>
      <c r="B131" s="74"/>
      <c r="C131" s="89"/>
      <c r="D131" s="93"/>
      <c r="F131" s="93"/>
      <c r="G131" s="206"/>
      <c r="H131" s="63"/>
      <c r="I131" s="64"/>
      <c r="J131" s="16"/>
    </row>
    <row r="132" spans="1:10" x14ac:dyDescent="0.2">
      <c r="A132" s="71"/>
      <c r="B132" s="89"/>
      <c r="C132" s="89"/>
      <c r="D132" s="93"/>
      <c r="F132" s="93"/>
      <c r="G132" s="202"/>
      <c r="H132" s="48"/>
      <c r="I132" s="48"/>
      <c r="J132" s="16"/>
    </row>
    <row r="133" spans="1:10" ht="69.75" customHeight="1" x14ac:dyDescent="0.2">
      <c r="A133" s="92">
        <f>A124+1</f>
        <v>6</v>
      </c>
      <c r="B133" s="119" t="s">
        <v>65</v>
      </c>
      <c r="C133" s="89"/>
      <c r="D133" s="93"/>
      <c r="F133" s="93"/>
      <c r="G133" s="202"/>
      <c r="H133" s="48"/>
      <c r="I133" s="48"/>
      <c r="J133" s="16"/>
    </row>
    <row r="134" spans="1:10" x14ac:dyDescent="0.2">
      <c r="A134" s="71"/>
      <c r="B134" s="119" t="s">
        <v>51</v>
      </c>
      <c r="C134" s="89"/>
      <c r="D134" s="93"/>
      <c r="F134" s="93"/>
      <c r="G134" s="202"/>
      <c r="H134" s="48"/>
      <c r="I134" s="48"/>
      <c r="J134" s="16"/>
    </row>
    <row r="135" spans="1:10" x14ac:dyDescent="0.2">
      <c r="A135" s="71"/>
      <c r="B135" s="120" t="s">
        <v>43</v>
      </c>
      <c r="C135" s="89"/>
      <c r="D135" s="93"/>
      <c r="F135" s="93"/>
      <c r="G135" s="202"/>
      <c r="H135" s="48"/>
      <c r="I135" s="48"/>
      <c r="J135" s="16"/>
    </row>
    <row r="136" spans="1:10" x14ac:dyDescent="0.2">
      <c r="A136" s="71"/>
      <c r="B136" s="120"/>
      <c r="C136" s="89"/>
      <c r="D136" s="93"/>
      <c r="F136" s="93"/>
      <c r="G136" s="202"/>
      <c r="H136" s="48"/>
      <c r="I136" s="48"/>
      <c r="J136" s="16"/>
    </row>
    <row r="137" spans="1:10" x14ac:dyDescent="0.2">
      <c r="A137" s="71"/>
      <c r="B137" s="74" t="s">
        <v>25</v>
      </c>
      <c r="C137" s="89"/>
      <c r="D137" s="93" t="s">
        <v>22</v>
      </c>
      <c r="E137" s="21">
        <v>1</v>
      </c>
      <c r="F137" s="93"/>
      <c r="G137" s="204">
        <v>0</v>
      </c>
      <c r="H137" s="63"/>
      <c r="I137" s="62">
        <f>E137*G137</f>
        <v>0</v>
      </c>
      <c r="J137" s="16"/>
    </row>
    <row r="138" spans="1:10" x14ac:dyDescent="0.2">
      <c r="A138" s="71"/>
      <c r="B138" s="89"/>
      <c r="C138" s="89"/>
      <c r="D138" s="93"/>
      <c r="F138" s="93"/>
      <c r="G138" s="202"/>
      <c r="H138" s="48"/>
      <c r="I138" s="48"/>
      <c r="J138" s="16"/>
    </row>
    <row r="139" spans="1:10" x14ac:dyDescent="0.2">
      <c r="A139" s="71"/>
      <c r="B139" s="89"/>
      <c r="C139" s="89"/>
      <c r="D139" s="93"/>
      <c r="F139" s="93"/>
      <c r="G139" s="202"/>
      <c r="H139" s="48"/>
      <c r="I139" s="48"/>
      <c r="J139" s="16"/>
    </row>
    <row r="140" spans="1:10" ht="25.5" x14ac:dyDescent="0.2">
      <c r="A140" s="92">
        <f>A133+1</f>
        <v>7</v>
      </c>
      <c r="B140" s="119" t="s">
        <v>52</v>
      </c>
      <c r="C140" s="89"/>
      <c r="D140" s="93"/>
      <c r="F140" s="93"/>
      <c r="G140" s="202"/>
      <c r="H140" s="48"/>
      <c r="I140" s="48"/>
      <c r="J140" s="16"/>
    </row>
    <row r="141" spans="1:10" ht="63.75" x14ac:dyDescent="0.2">
      <c r="A141" s="71"/>
      <c r="B141" s="22" t="s">
        <v>89</v>
      </c>
      <c r="C141" s="89"/>
      <c r="D141" s="93" t="s">
        <v>22</v>
      </c>
      <c r="E141" s="21">
        <v>1</v>
      </c>
      <c r="F141" s="93"/>
      <c r="G141" s="204">
        <v>0</v>
      </c>
      <c r="H141" s="63"/>
      <c r="I141" s="62">
        <f>E141*G141</f>
        <v>0</v>
      </c>
      <c r="J141" s="16"/>
    </row>
    <row r="142" spans="1:10" x14ac:dyDescent="0.2">
      <c r="A142" s="71"/>
      <c r="B142" s="43"/>
      <c r="C142" s="89"/>
      <c r="D142" s="93"/>
      <c r="F142" s="93"/>
      <c r="G142" s="202"/>
      <c r="H142" s="93"/>
      <c r="I142" s="93"/>
      <c r="J142" s="16"/>
    </row>
    <row r="143" spans="1:10" ht="77.25" customHeight="1" x14ac:dyDescent="0.2">
      <c r="A143" s="115"/>
      <c r="B143" s="119" t="s">
        <v>90</v>
      </c>
      <c r="C143" s="89"/>
      <c r="D143" s="93" t="s">
        <v>22</v>
      </c>
      <c r="E143" s="21">
        <v>1</v>
      </c>
      <c r="F143" s="93"/>
      <c r="G143" s="204">
        <v>0</v>
      </c>
      <c r="H143" s="63"/>
      <c r="I143" s="62">
        <f>E143*G143</f>
        <v>0</v>
      </c>
      <c r="J143" s="16"/>
    </row>
    <row r="144" spans="1:10" x14ac:dyDescent="0.2">
      <c r="A144" s="115"/>
      <c r="B144" s="119" t="s">
        <v>3</v>
      </c>
      <c r="C144" s="89"/>
      <c r="D144" s="93"/>
      <c r="F144" s="93"/>
      <c r="G144" s="202"/>
      <c r="H144" s="48"/>
      <c r="I144" s="48"/>
      <c r="J144" s="16"/>
    </row>
    <row r="145" spans="1:10" x14ac:dyDescent="0.2">
      <c r="A145" s="115">
        <f>A140+1</f>
        <v>8</v>
      </c>
      <c r="B145" s="119" t="s">
        <v>53</v>
      </c>
      <c r="C145" s="89"/>
      <c r="D145" s="93" t="s">
        <v>22</v>
      </c>
      <c r="E145" s="21">
        <v>1</v>
      </c>
      <c r="F145" s="93"/>
      <c r="G145" s="204"/>
      <c r="H145" s="63"/>
      <c r="I145" s="62">
        <f>E145*G145</f>
        <v>0</v>
      </c>
      <c r="J145" s="16"/>
    </row>
    <row r="146" spans="1:10" x14ac:dyDescent="0.2">
      <c r="A146" s="115"/>
      <c r="B146" s="119"/>
      <c r="C146" s="89"/>
      <c r="D146" s="93"/>
      <c r="F146" s="93"/>
      <c r="G146" s="202"/>
      <c r="H146" s="48"/>
      <c r="I146" s="48"/>
      <c r="J146" s="16"/>
    </row>
    <row r="147" spans="1:10" x14ac:dyDescent="0.2">
      <c r="A147" s="115">
        <f>A145+1</f>
        <v>9</v>
      </c>
      <c r="B147" s="119" t="s">
        <v>66</v>
      </c>
      <c r="C147" s="89"/>
      <c r="D147" s="93" t="s">
        <v>22</v>
      </c>
      <c r="E147" s="21">
        <v>1</v>
      </c>
      <c r="F147" s="93"/>
      <c r="G147" s="204">
        <v>0</v>
      </c>
      <c r="H147" s="63"/>
      <c r="I147" s="62">
        <f>E147*G147</f>
        <v>0</v>
      </c>
      <c r="J147" s="16"/>
    </row>
    <row r="148" spans="1:10" x14ac:dyDescent="0.2">
      <c r="A148" s="115"/>
      <c r="B148" s="119"/>
      <c r="C148" s="89"/>
      <c r="D148" s="93"/>
      <c r="F148" s="93"/>
      <c r="G148" s="202"/>
      <c r="H148" s="48"/>
      <c r="I148" s="48"/>
      <c r="J148" s="16"/>
    </row>
    <row r="149" spans="1:10" x14ac:dyDescent="0.2">
      <c r="A149" s="115">
        <f>A147+1</f>
        <v>10</v>
      </c>
      <c r="B149" s="119" t="s">
        <v>67</v>
      </c>
      <c r="C149" s="89"/>
      <c r="D149" s="93" t="s">
        <v>22</v>
      </c>
      <c r="E149" s="21">
        <v>1</v>
      </c>
      <c r="F149" s="93"/>
      <c r="G149" s="204">
        <v>0</v>
      </c>
      <c r="H149" s="63"/>
      <c r="I149" s="62">
        <f>E149*G149</f>
        <v>0</v>
      </c>
      <c r="J149" s="16"/>
    </row>
    <row r="150" spans="1:10" x14ac:dyDescent="0.2">
      <c r="A150" s="115"/>
      <c r="B150" s="119"/>
      <c r="C150" s="89"/>
      <c r="D150" s="93"/>
      <c r="F150" s="93"/>
      <c r="G150" s="202"/>
      <c r="H150" s="48"/>
      <c r="I150" s="48"/>
      <c r="J150" s="16"/>
    </row>
    <row r="151" spans="1:10" x14ac:dyDescent="0.2">
      <c r="A151" s="115">
        <f>A149+1</f>
        <v>11</v>
      </c>
      <c r="B151" s="119" t="s">
        <v>54</v>
      </c>
      <c r="C151" s="89"/>
      <c r="D151" s="93" t="s">
        <v>22</v>
      </c>
      <c r="E151" s="21">
        <v>1</v>
      </c>
      <c r="F151" s="93"/>
      <c r="G151" s="204">
        <v>0</v>
      </c>
      <c r="H151" s="63"/>
      <c r="I151" s="62">
        <f>E151*G151</f>
        <v>0</v>
      </c>
      <c r="J151" s="16"/>
    </row>
    <row r="152" spans="1:10" x14ac:dyDescent="0.2">
      <c r="A152" s="115"/>
      <c r="B152" s="119"/>
      <c r="C152" s="89"/>
      <c r="D152" s="93"/>
      <c r="F152" s="93"/>
      <c r="G152" s="202"/>
      <c r="H152" s="48"/>
      <c r="I152" s="48"/>
      <c r="J152" s="16"/>
    </row>
    <row r="153" spans="1:10" x14ac:dyDescent="0.2">
      <c r="A153" s="115">
        <f>A151+1</f>
        <v>12</v>
      </c>
      <c r="B153" s="119" t="s">
        <v>55</v>
      </c>
      <c r="C153" s="89"/>
      <c r="D153" s="93" t="s">
        <v>13</v>
      </c>
      <c r="E153" s="21">
        <v>10</v>
      </c>
      <c r="F153" s="93"/>
      <c r="G153" s="204"/>
      <c r="H153" s="63"/>
      <c r="I153" s="62">
        <f>E153*G153</f>
        <v>0</v>
      </c>
      <c r="J153" s="16"/>
    </row>
    <row r="154" spans="1:10" x14ac:dyDescent="0.2">
      <c r="A154" s="115"/>
      <c r="B154" s="119"/>
      <c r="C154" s="89"/>
      <c r="D154" s="93"/>
      <c r="F154" s="93"/>
      <c r="G154" s="202"/>
      <c r="H154" s="48"/>
      <c r="I154" s="48"/>
      <c r="J154" s="16"/>
    </row>
    <row r="155" spans="1:10" x14ac:dyDescent="0.2">
      <c r="A155" s="115"/>
      <c r="B155" s="119"/>
      <c r="C155" s="89"/>
      <c r="D155" s="93"/>
      <c r="F155" s="93"/>
      <c r="G155" s="202"/>
      <c r="H155" s="48"/>
      <c r="I155" s="48"/>
      <c r="J155" s="16"/>
    </row>
    <row r="156" spans="1:10" ht="114.75" x14ac:dyDescent="0.2">
      <c r="A156" s="92">
        <f>A153+1</f>
        <v>13</v>
      </c>
      <c r="B156" s="119" t="s">
        <v>68</v>
      </c>
      <c r="C156" s="89"/>
      <c r="D156" s="93"/>
      <c r="F156" s="93"/>
      <c r="G156" s="202"/>
      <c r="H156" s="48"/>
      <c r="I156" s="48"/>
      <c r="J156" s="16"/>
    </row>
    <row r="157" spans="1:10" x14ac:dyDescent="0.2">
      <c r="A157" s="92"/>
      <c r="B157" s="89"/>
      <c r="C157" s="89"/>
      <c r="D157" s="93"/>
      <c r="F157" s="93"/>
      <c r="G157" s="202"/>
      <c r="H157" s="48"/>
      <c r="I157" s="48"/>
      <c r="J157" s="16"/>
    </row>
    <row r="158" spans="1:10" ht="25.5" x14ac:dyDescent="0.2">
      <c r="A158" s="92">
        <f>A156+1</f>
        <v>14</v>
      </c>
      <c r="B158" s="119" t="s">
        <v>56</v>
      </c>
      <c r="C158" s="16"/>
      <c r="D158" s="93" t="s">
        <v>22</v>
      </c>
      <c r="E158" s="21">
        <v>1</v>
      </c>
      <c r="F158" s="93"/>
      <c r="G158" s="204">
        <v>0</v>
      </c>
      <c r="H158" s="63"/>
      <c r="I158" s="62">
        <f>E158*G158</f>
        <v>0</v>
      </c>
      <c r="J158" s="16"/>
    </row>
    <row r="159" spans="1:10" x14ac:dyDescent="0.2">
      <c r="A159" s="92"/>
      <c r="B159" s="119"/>
      <c r="C159" s="121" t="s">
        <v>3</v>
      </c>
      <c r="D159" s="93"/>
      <c r="F159" s="93"/>
      <c r="G159" s="202"/>
      <c r="H159" s="48"/>
      <c r="I159" s="48"/>
      <c r="J159" s="16"/>
    </row>
    <row r="160" spans="1:10" ht="25.5" x14ac:dyDescent="0.2">
      <c r="A160" s="92">
        <f>A158+1</f>
        <v>15</v>
      </c>
      <c r="B160" s="119" t="s">
        <v>69</v>
      </c>
      <c r="C160" s="16"/>
      <c r="D160" s="93" t="s">
        <v>22</v>
      </c>
      <c r="E160" s="21">
        <v>1</v>
      </c>
      <c r="F160" s="93"/>
      <c r="G160" s="204">
        <v>0</v>
      </c>
      <c r="H160" s="63"/>
      <c r="I160" s="62">
        <f>E160*G160</f>
        <v>0</v>
      </c>
      <c r="J160" s="16"/>
    </row>
    <row r="161" spans="1:10" x14ac:dyDescent="0.2">
      <c r="A161" s="92"/>
      <c r="B161" s="119"/>
      <c r="C161" s="122" t="s">
        <v>3</v>
      </c>
      <c r="D161" s="93"/>
      <c r="F161" s="93"/>
      <c r="G161" s="202"/>
      <c r="H161" s="48"/>
      <c r="I161" s="48"/>
      <c r="J161" s="16"/>
    </row>
    <row r="162" spans="1:10" x14ac:dyDescent="0.2">
      <c r="A162" s="92">
        <f>A160+1</f>
        <v>16</v>
      </c>
      <c r="B162" s="119" t="s">
        <v>70</v>
      </c>
      <c r="C162" s="16"/>
      <c r="D162" s="93" t="s">
        <v>22</v>
      </c>
      <c r="E162" s="21">
        <v>1</v>
      </c>
      <c r="F162" s="93"/>
      <c r="G162" s="204">
        <v>0</v>
      </c>
      <c r="H162" s="63"/>
      <c r="I162" s="62">
        <f>E162*G162</f>
        <v>0</v>
      </c>
      <c r="J162" s="16"/>
    </row>
    <row r="163" spans="1:10" x14ac:dyDescent="0.2">
      <c r="A163" s="92"/>
      <c r="B163" s="119"/>
      <c r="C163" s="89"/>
      <c r="D163" s="93"/>
      <c r="F163" s="93"/>
      <c r="G163" s="202"/>
      <c r="H163" s="48"/>
      <c r="I163" s="48"/>
      <c r="J163" s="16"/>
    </row>
    <row r="164" spans="1:10" x14ac:dyDescent="0.2">
      <c r="A164" s="92">
        <f>A162+1</f>
        <v>17</v>
      </c>
      <c r="B164" s="119" t="s">
        <v>57</v>
      </c>
      <c r="C164" s="16"/>
      <c r="D164" s="93" t="s">
        <v>22</v>
      </c>
      <c r="E164" s="21">
        <v>3</v>
      </c>
      <c r="F164" s="93"/>
      <c r="G164" s="204">
        <v>0</v>
      </c>
      <c r="H164" s="63"/>
      <c r="I164" s="62">
        <f>E164*G164</f>
        <v>0</v>
      </c>
      <c r="J164" s="16"/>
    </row>
    <row r="165" spans="1:10" x14ac:dyDescent="0.2">
      <c r="A165" s="92"/>
      <c r="B165" s="119"/>
      <c r="C165" s="89"/>
      <c r="D165" s="93"/>
      <c r="F165" s="93"/>
      <c r="G165" s="202"/>
      <c r="H165" s="48"/>
      <c r="I165" s="48"/>
      <c r="J165" s="16"/>
    </row>
    <row r="166" spans="1:10" x14ac:dyDescent="0.2">
      <c r="A166" s="92">
        <f>A164+1</f>
        <v>18</v>
      </c>
      <c r="B166" s="119" t="s">
        <v>62</v>
      </c>
      <c r="C166" s="16"/>
      <c r="D166" s="93" t="s">
        <v>22</v>
      </c>
      <c r="E166" s="21">
        <v>1</v>
      </c>
      <c r="F166" s="93"/>
      <c r="G166" s="204">
        <v>0</v>
      </c>
      <c r="H166" s="63"/>
      <c r="I166" s="62">
        <f>E166*G166</f>
        <v>0</v>
      </c>
      <c r="J166" s="16"/>
    </row>
    <row r="167" spans="1:10" x14ac:dyDescent="0.2">
      <c r="A167" s="92"/>
      <c r="B167" s="119"/>
      <c r="C167" s="89"/>
      <c r="D167" s="93"/>
      <c r="F167" s="93"/>
      <c r="G167" s="202"/>
      <c r="H167" s="48"/>
      <c r="I167" s="48"/>
      <c r="J167" s="16"/>
    </row>
    <row r="168" spans="1:10" x14ac:dyDescent="0.2">
      <c r="A168" s="92">
        <f>A166+1</f>
        <v>19</v>
      </c>
      <c r="B168" s="119" t="s">
        <v>71</v>
      </c>
      <c r="C168" s="16"/>
      <c r="D168" s="93" t="s">
        <v>22</v>
      </c>
      <c r="E168" s="21">
        <v>1</v>
      </c>
      <c r="F168" s="93"/>
      <c r="G168" s="204">
        <v>0</v>
      </c>
      <c r="H168" s="63"/>
      <c r="I168" s="62">
        <f>E168*G168</f>
        <v>0</v>
      </c>
      <c r="J168" s="16"/>
    </row>
    <row r="169" spans="1:10" x14ac:dyDescent="0.2">
      <c r="A169" s="92"/>
      <c r="B169" s="119"/>
      <c r="C169" s="89"/>
      <c r="D169" s="93"/>
      <c r="F169" s="93"/>
      <c r="G169" s="202"/>
      <c r="H169" s="48"/>
      <c r="I169" s="48"/>
      <c r="J169" s="16"/>
    </row>
    <row r="170" spans="1:10" x14ac:dyDescent="0.2">
      <c r="A170" s="92">
        <f>A168+1</f>
        <v>20</v>
      </c>
      <c r="B170" s="119" t="s">
        <v>72</v>
      </c>
      <c r="C170" s="16"/>
      <c r="D170" s="93" t="s">
        <v>22</v>
      </c>
      <c r="E170" s="21">
        <v>3</v>
      </c>
      <c r="F170" s="93"/>
      <c r="G170" s="204"/>
      <c r="H170" s="63"/>
      <c r="I170" s="62">
        <f>E170*G170</f>
        <v>0</v>
      </c>
      <c r="J170" s="16"/>
    </row>
    <row r="171" spans="1:10" x14ac:dyDescent="0.2">
      <c r="A171" s="92"/>
      <c r="B171" s="119"/>
      <c r="C171" s="89"/>
      <c r="D171" s="93"/>
      <c r="F171" s="93"/>
      <c r="G171" s="202"/>
      <c r="H171" s="48"/>
      <c r="I171" s="48"/>
      <c r="J171" s="16"/>
    </row>
    <row r="172" spans="1:10" x14ac:dyDescent="0.2">
      <c r="A172" s="92">
        <f>A170+1</f>
        <v>21</v>
      </c>
      <c r="B172" s="119" t="s">
        <v>58</v>
      </c>
      <c r="C172" s="89"/>
      <c r="D172" s="93" t="s">
        <v>22</v>
      </c>
      <c r="E172" s="21">
        <v>1</v>
      </c>
      <c r="F172" s="93"/>
      <c r="G172" s="204">
        <v>0</v>
      </c>
      <c r="H172" s="63"/>
      <c r="I172" s="62">
        <f>E172*G172</f>
        <v>0</v>
      </c>
      <c r="J172" s="16"/>
    </row>
    <row r="173" spans="1:10" x14ac:dyDescent="0.2">
      <c r="A173" s="71"/>
      <c r="B173" s="119"/>
      <c r="C173" s="89"/>
      <c r="D173" s="93"/>
      <c r="F173" s="93"/>
      <c r="G173" s="206"/>
      <c r="H173" s="63"/>
      <c r="I173" s="64"/>
      <c r="J173" s="16"/>
    </row>
    <row r="174" spans="1:10" x14ac:dyDescent="0.2">
      <c r="A174" s="71"/>
      <c r="B174" s="119"/>
      <c r="C174" s="89"/>
      <c r="D174" s="93"/>
      <c r="F174" s="93"/>
      <c r="G174" s="206"/>
      <c r="H174" s="63"/>
      <c r="I174" s="64"/>
      <c r="J174" s="16"/>
    </row>
    <row r="175" spans="1:10" ht="25.5" x14ac:dyDescent="0.2">
      <c r="A175" s="115">
        <f>A172+1</f>
        <v>22</v>
      </c>
      <c r="B175" s="119" t="s">
        <v>73</v>
      </c>
      <c r="C175" s="16"/>
      <c r="D175" s="93" t="s">
        <v>22</v>
      </c>
      <c r="E175" s="21">
        <v>1</v>
      </c>
      <c r="F175" s="93"/>
      <c r="G175" s="204">
        <v>0</v>
      </c>
      <c r="H175" s="63"/>
      <c r="I175" s="62">
        <f>E175*G175</f>
        <v>0</v>
      </c>
      <c r="J175" s="16"/>
    </row>
    <row r="176" spans="1:10" x14ac:dyDescent="0.2">
      <c r="A176" s="71"/>
      <c r="B176" s="16"/>
      <c r="C176" s="122" t="s">
        <v>3</v>
      </c>
      <c r="D176" s="93" t="s">
        <v>3</v>
      </c>
      <c r="F176" s="93"/>
      <c r="G176" s="206"/>
      <c r="H176" s="63"/>
      <c r="I176" s="64"/>
      <c r="J176" s="16"/>
    </row>
    <row r="177" spans="1:10" x14ac:dyDescent="0.2">
      <c r="A177" s="71"/>
      <c r="B177" s="119"/>
      <c r="C177" s="89"/>
      <c r="D177" s="93"/>
      <c r="F177" s="93"/>
      <c r="G177" s="206"/>
      <c r="H177" s="63"/>
      <c r="I177" s="64"/>
      <c r="J177" s="16"/>
    </row>
    <row r="178" spans="1:10" ht="25.5" x14ac:dyDescent="0.2">
      <c r="A178" s="115">
        <f>A175+1</f>
        <v>23</v>
      </c>
      <c r="B178" s="119" t="s">
        <v>74</v>
      </c>
      <c r="C178" s="16"/>
      <c r="D178" s="93" t="s">
        <v>22</v>
      </c>
      <c r="E178" s="21">
        <v>1</v>
      </c>
      <c r="F178" s="93"/>
      <c r="G178" s="204">
        <v>0</v>
      </c>
      <c r="H178" s="63"/>
      <c r="I178" s="62">
        <f>E178*G178</f>
        <v>0</v>
      </c>
      <c r="J178" s="16"/>
    </row>
    <row r="179" spans="1:10" x14ac:dyDescent="0.2">
      <c r="A179" s="71"/>
      <c r="B179" s="119"/>
      <c r="C179" s="89"/>
      <c r="D179" s="93"/>
      <c r="F179" s="93"/>
      <c r="G179" s="206"/>
      <c r="H179" s="63"/>
      <c r="I179" s="64"/>
      <c r="J179" s="16"/>
    </row>
    <row r="180" spans="1:10" x14ac:dyDescent="0.2">
      <c r="A180" s="71"/>
      <c r="B180" s="119"/>
      <c r="C180" s="89"/>
      <c r="D180" s="93"/>
      <c r="F180" s="93"/>
      <c r="G180" s="206"/>
      <c r="H180" s="63"/>
      <c r="I180" s="64"/>
      <c r="J180" s="16"/>
    </row>
    <row r="181" spans="1:10" ht="25.5" x14ac:dyDescent="0.2">
      <c r="A181" s="115">
        <f>A178+1</f>
        <v>24</v>
      </c>
      <c r="B181" s="119" t="s">
        <v>75</v>
      </c>
      <c r="C181" s="16"/>
      <c r="D181" s="93" t="s">
        <v>38</v>
      </c>
      <c r="E181" s="21">
        <v>1</v>
      </c>
      <c r="F181" s="93"/>
      <c r="G181" s="204">
        <v>0</v>
      </c>
      <c r="H181" s="63"/>
      <c r="I181" s="62">
        <f>E181*G181</f>
        <v>0</v>
      </c>
      <c r="J181" s="16"/>
    </row>
    <row r="182" spans="1:10" x14ac:dyDescent="0.2">
      <c r="A182" s="71"/>
      <c r="B182" s="119"/>
      <c r="C182" s="89"/>
      <c r="D182" s="93"/>
      <c r="F182" s="93"/>
      <c r="G182" s="206"/>
      <c r="H182" s="63"/>
      <c r="I182" s="64"/>
      <c r="J182" s="16"/>
    </row>
    <row r="183" spans="1:10" x14ac:dyDescent="0.2">
      <c r="A183" s="71"/>
      <c r="B183" s="119"/>
      <c r="C183" s="89"/>
      <c r="D183" s="93"/>
      <c r="F183" s="93"/>
      <c r="G183" s="206"/>
      <c r="H183" s="63"/>
      <c r="I183" s="64"/>
      <c r="J183" s="16"/>
    </row>
    <row r="184" spans="1:10" ht="41.25" customHeight="1" x14ac:dyDescent="0.2">
      <c r="A184" s="115">
        <f>A181+1</f>
        <v>25</v>
      </c>
      <c r="B184" s="119" t="s">
        <v>76</v>
      </c>
      <c r="C184" s="16"/>
      <c r="D184" s="93" t="s">
        <v>22</v>
      </c>
      <c r="E184" s="21">
        <v>1</v>
      </c>
      <c r="F184" s="93"/>
      <c r="G184" s="204">
        <v>0</v>
      </c>
      <c r="H184" s="63"/>
      <c r="I184" s="62">
        <f>E184*G184</f>
        <v>0</v>
      </c>
      <c r="J184" s="16"/>
    </row>
    <row r="185" spans="1:10" x14ac:dyDescent="0.2">
      <c r="A185" s="71"/>
      <c r="B185" s="16"/>
      <c r="C185" s="122" t="s">
        <v>3</v>
      </c>
      <c r="D185" s="93"/>
      <c r="F185" s="93"/>
      <c r="G185" s="206"/>
      <c r="H185" s="63"/>
      <c r="I185" s="64"/>
      <c r="J185" s="16"/>
    </row>
    <row r="186" spans="1:10" x14ac:dyDescent="0.2">
      <c r="A186" s="71"/>
      <c r="B186" s="119"/>
      <c r="C186" s="89"/>
      <c r="D186" s="93"/>
      <c r="F186" s="93"/>
      <c r="G186" s="206"/>
      <c r="H186" s="63"/>
      <c r="I186" s="64"/>
      <c r="J186" s="16"/>
    </row>
    <row r="187" spans="1:10" ht="25.5" x14ac:dyDescent="0.2">
      <c r="A187" s="115">
        <f>A184+1</f>
        <v>26</v>
      </c>
      <c r="B187" s="119" t="s">
        <v>59</v>
      </c>
      <c r="C187" s="16"/>
      <c r="D187" s="93" t="s">
        <v>60</v>
      </c>
      <c r="E187" s="183">
        <v>0.03</v>
      </c>
      <c r="F187" s="93"/>
      <c r="G187" s="204"/>
      <c r="H187" s="63"/>
      <c r="I187" s="62">
        <f>E187*G187</f>
        <v>0</v>
      </c>
      <c r="J187" s="16"/>
    </row>
    <row r="188" spans="1:10" x14ac:dyDescent="0.2">
      <c r="A188" s="71"/>
      <c r="B188" s="119"/>
      <c r="C188" s="89"/>
      <c r="D188" s="93"/>
      <c r="F188" s="93"/>
      <c r="G188" s="206"/>
      <c r="H188" s="63"/>
      <c r="I188" s="64"/>
      <c r="J188" s="16"/>
    </row>
    <row r="189" spans="1:10" x14ac:dyDescent="0.2">
      <c r="A189" s="71"/>
      <c r="B189" s="119"/>
      <c r="C189" s="89"/>
      <c r="D189" s="93"/>
      <c r="F189" s="93"/>
      <c r="G189" s="206"/>
      <c r="H189" s="63"/>
      <c r="I189" s="64"/>
      <c r="J189" s="16"/>
    </row>
    <row r="190" spans="1:10" ht="27.75" customHeight="1" x14ac:dyDescent="0.2">
      <c r="A190" s="115">
        <f>A187+1</f>
        <v>27</v>
      </c>
      <c r="B190" s="119" t="s">
        <v>61</v>
      </c>
      <c r="C190" s="16"/>
      <c r="D190" s="93" t="s">
        <v>4</v>
      </c>
      <c r="E190" s="21">
        <v>1</v>
      </c>
      <c r="F190" s="93"/>
      <c r="G190" s="204">
        <v>0</v>
      </c>
      <c r="H190" s="63"/>
      <c r="I190" s="62">
        <f>E190*G190</f>
        <v>0</v>
      </c>
      <c r="J190" s="16"/>
    </row>
    <row r="191" spans="1:10" x14ac:dyDescent="0.2">
      <c r="A191" s="71"/>
      <c r="B191" s="119"/>
      <c r="C191" s="89"/>
      <c r="D191" s="93"/>
      <c r="F191" s="93"/>
      <c r="G191" s="202"/>
      <c r="H191" s="48"/>
      <c r="I191" s="48"/>
      <c r="J191" s="16"/>
    </row>
    <row r="192" spans="1:10" x14ac:dyDescent="0.2">
      <c r="A192" s="23"/>
      <c r="B192" s="24" t="s">
        <v>3</v>
      </c>
      <c r="C192" s="24"/>
      <c r="D192" s="100"/>
      <c r="E192" s="53"/>
      <c r="F192" s="53"/>
      <c r="G192" s="53"/>
      <c r="H192" s="65"/>
      <c r="I192" s="65"/>
      <c r="J192" s="16"/>
    </row>
    <row r="193" spans="1:10" x14ac:dyDescent="0.2">
      <c r="A193" s="15"/>
      <c r="B193" s="16" t="s">
        <v>0</v>
      </c>
      <c r="C193" s="16"/>
      <c r="D193" s="93"/>
      <c r="H193" s="48"/>
      <c r="I193" s="48"/>
      <c r="J193" s="16"/>
    </row>
    <row r="194" spans="1:10" ht="13.5" thickBot="1" x14ac:dyDescent="0.25">
      <c r="A194" s="12"/>
      <c r="B194" s="26" t="str">
        <f>"SKUPAJ " &amp;B98</f>
        <v>SKUPAJ A. NOTRANJA PLINSKA INSTALACIJA</v>
      </c>
      <c r="C194" s="26"/>
      <c r="D194" s="101"/>
      <c r="E194" s="54"/>
      <c r="F194" s="54"/>
      <c r="G194" s="54"/>
      <c r="H194" s="66"/>
      <c r="I194" s="66">
        <f>SUM(I98:I192)</f>
        <v>0</v>
      </c>
      <c r="J194" s="16"/>
    </row>
    <row r="195" spans="1:10" ht="13.5" thickTop="1" x14ac:dyDescent="0.2">
      <c r="A195" s="50"/>
      <c r="B195" s="51"/>
      <c r="C195" s="51"/>
      <c r="D195" s="104"/>
      <c r="E195" s="56"/>
      <c r="F195" s="56"/>
      <c r="G195" s="56"/>
      <c r="H195" s="67"/>
      <c r="I195" s="67"/>
      <c r="J195" s="16"/>
    </row>
    <row r="196" spans="1:10" x14ac:dyDescent="0.2">
      <c r="A196" s="50"/>
      <c r="B196" s="51"/>
      <c r="C196" s="51"/>
      <c r="D196" s="104"/>
      <c r="E196" s="56"/>
      <c r="F196" s="56"/>
      <c r="G196" s="56"/>
      <c r="H196" s="67"/>
      <c r="I196" s="67"/>
      <c r="J196" s="16"/>
    </row>
    <row r="197" spans="1:10" x14ac:dyDescent="0.2">
      <c r="A197" s="50"/>
      <c r="B197" s="51"/>
      <c r="C197" s="51"/>
      <c r="D197" s="104"/>
      <c r="E197" s="56"/>
      <c r="F197" s="56"/>
      <c r="G197" s="56"/>
      <c r="H197" s="67"/>
      <c r="I197" s="67"/>
      <c r="J197" s="16"/>
    </row>
    <row r="198" spans="1:10" ht="15" x14ac:dyDescent="0.2">
      <c r="A198" s="125"/>
      <c r="B198" s="124"/>
      <c r="C198" s="124"/>
      <c r="D198" s="126"/>
      <c r="E198" s="127"/>
      <c r="F198" s="169"/>
      <c r="G198" s="127"/>
      <c r="H198" s="128"/>
      <c r="I198" s="128"/>
      <c r="J198" s="16"/>
    </row>
    <row r="199" spans="1:10" x14ac:dyDescent="0.2">
      <c r="A199" s="16"/>
      <c r="B199" s="16"/>
      <c r="C199" s="16"/>
      <c r="D199" s="93"/>
      <c r="F199" s="93"/>
      <c r="G199" s="93"/>
      <c r="H199" s="16"/>
      <c r="I199" s="16"/>
      <c r="J199" s="16"/>
    </row>
    <row r="200" spans="1:10" ht="18" x14ac:dyDescent="0.25">
      <c r="A200" s="15"/>
      <c r="B200" s="28" t="s">
        <v>1</v>
      </c>
      <c r="C200" s="28"/>
      <c r="D200" s="93"/>
      <c r="H200" s="17"/>
      <c r="I200" s="17"/>
    </row>
    <row r="201" spans="1:10" x14ac:dyDescent="0.2">
      <c r="A201" s="15"/>
      <c r="B201" s="16"/>
      <c r="C201" s="16"/>
      <c r="D201" s="93"/>
      <c r="H201" s="17"/>
      <c r="I201" s="17"/>
    </row>
    <row r="202" spans="1:10" x14ac:dyDescent="0.2">
      <c r="A202" s="15"/>
      <c r="B202" s="16"/>
      <c r="C202" s="16"/>
      <c r="D202" s="93"/>
      <c r="H202" s="17"/>
      <c r="I202" s="17"/>
    </row>
    <row r="203" spans="1:10" x14ac:dyDescent="0.2">
      <c r="A203" s="15" t="str">
        <f>A19</f>
        <v>A.</v>
      </c>
      <c r="B203" s="19" t="str">
        <f>B19</f>
        <v>GRADBENA DELA</v>
      </c>
      <c r="C203" s="16"/>
      <c r="D203" s="93"/>
      <c r="H203" s="17"/>
      <c r="I203" s="17"/>
    </row>
    <row r="204" spans="1:10" x14ac:dyDescent="0.2">
      <c r="A204" s="15"/>
      <c r="B204" s="16" t="s">
        <v>2</v>
      </c>
      <c r="C204" s="16"/>
      <c r="D204" s="93"/>
      <c r="H204" s="17"/>
      <c r="I204" s="17"/>
    </row>
    <row r="205" spans="1:10" x14ac:dyDescent="0.2">
      <c r="A205" s="15" t="str">
        <f>A21</f>
        <v>I.</v>
      </c>
      <c r="B205" s="16" t="str">
        <f>B21</f>
        <v>RAZNA DELA</v>
      </c>
      <c r="C205" s="16"/>
      <c r="D205" s="93"/>
      <c r="H205" s="17"/>
      <c r="I205" s="25">
        <f>I43</f>
        <v>0</v>
      </c>
    </row>
    <row r="206" spans="1:10" x14ac:dyDescent="0.2">
      <c r="A206" s="15"/>
      <c r="B206" s="16"/>
      <c r="C206" s="16"/>
      <c r="D206" s="93"/>
      <c r="H206" s="17"/>
      <c r="I206" s="17"/>
    </row>
    <row r="207" spans="1:10" x14ac:dyDescent="0.2">
      <c r="A207" s="23"/>
      <c r="B207" s="24"/>
      <c r="C207" s="24"/>
      <c r="D207" s="100"/>
      <c r="E207" s="53"/>
      <c r="F207" s="53"/>
      <c r="G207" s="53"/>
      <c r="H207" s="25"/>
      <c r="I207" s="25"/>
    </row>
    <row r="208" spans="1:10" x14ac:dyDescent="0.2">
      <c r="A208" s="15"/>
      <c r="B208" s="16"/>
      <c r="C208" s="16"/>
      <c r="D208" s="93"/>
      <c r="H208" s="17"/>
      <c r="I208" s="17"/>
    </row>
    <row r="209" spans="1:9" ht="13.5" thickBot="1" x14ac:dyDescent="0.25">
      <c r="A209" s="10"/>
      <c r="B209" s="29" t="str">
        <f>"SKUPAJ "&amp;B19</f>
        <v>SKUPAJ GRADBENA DELA</v>
      </c>
      <c r="C209" s="29"/>
      <c r="D209" s="107"/>
      <c r="E209" s="57"/>
      <c r="F209" s="57"/>
      <c r="G209" s="57"/>
      <c r="H209" s="2"/>
      <c r="I209" s="2">
        <f>SUM(I205:I208)</f>
        <v>0</v>
      </c>
    </row>
    <row r="210" spans="1:9" ht="13.5" thickTop="1" x14ac:dyDescent="0.2">
      <c r="A210" s="11"/>
      <c r="B210" s="30"/>
      <c r="C210" s="30"/>
      <c r="D210" s="108"/>
      <c r="E210" s="58"/>
      <c r="F210" s="58"/>
      <c r="G210" s="58"/>
      <c r="H210" s="3"/>
      <c r="I210" s="3"/>
    </row>
    <row r="211" spans="1:9" x14ac:dyDescent="0.2">
      <c r="A211" s="11"/>
      <c r="B211" s="30"/>
      <c r="C211" s="30"/>
      <c r="D211" s="108"/>
      <c r="E211" s="58"/>
      <c r="F211" s="58"/>
      <c r="G211" s="58"/>
      <c r="H211" s="3"/>
      <c r="I211" s="3"/>
    </row>
    <row r="212" spans="1:9" x14ac:dyDescent="0.2">
      <c r="A212" s="11"/>
      <c r="B212" s="30"/>
      <c r="C212" s="30"/>
      <c r="D212" s="108"/>
      <c r="E212" s="58"/>
      <c r="F212" s="58"/>
      <c r="G212" s="58"/>
      <c r="H212" s="3"/>
      <c r="I212" s="3"/>
    </row>
    <row r="213" spans="1:9" x14ac:dyDescent="0.2">
      <c r="A213" s="15" t="str">
        <f>A46</f>
        <v>B.</v>
      </c>
      <c r="B213" s="19" t="str">
        <f>B46</f>
        <v>INSTALACIJE</v>
      </c>
      <c r="C213" s="16"/>
      <c r="D213" s="93"/>
      <c r="H213" s="17"/>
      <c r="I213" s="17"/>
    </row>
    <row r="214" spans="1:9" x14ac:dyDescent="0.2">
      <c r="A214" s="15"/>
      <c r="B214" s="16" t="s">
        <v>2</v>
      </c>
      <c r="C214" s="16"/>
      <c r="D214" s="93"/>
      <c r="H214" s="17"/>
      <c r="I214" s="17"/>
    </row>
    <row r="215" spans="1:9" x14ac:dyDescent="0.2">
      <c r="A215" s="15" t="str">
        <f>A48</f>
        <v>I.</v>
      </c>
      <c r="B215" s="16" t="str">
        <f>B48</f>
        <v>ELEKTRIKA</v>
      </c>
      <c r="C215" s="16"/>
      <c r="D215" s="93"/>
      <c r="H215" s="17"/>
      <c r="I215" s="25">
        <f>I60</f>
        <v>0</v>
      </c>
    </row>
    <row r="216" spans="1:9" x14ac:dyDescent="0.2">
      <c r="A216" s="15"/>
      <c r="B216" s="16" t="s">
        <v>3</v>
      </c>
      <c r="C216" s="16"/>
      <c r="D216" s="93"/>
      <c r="G216" s="167"/>
      <c r="H216" s="17"/>
      <c r="I216" s="17"/>
    </row>
    <row r="217" spans="1:9" x14ac:dyDescent="0.2">
      <c r="A217" s="16" t="str">
        <f>A70</f>
        <v>II.</v>
      </c>
      <c r="B217" s="16" t="str">
        <f>B70</f>
        <v>RADIATORSKO OGREVANJE</v>
      </c>
      <c r="C217" s="16"/>
      <c r="D217" s="93"/>
      <c r="G217" s="167"/>
      <c r="H217" s="17"/>
      <c r="I217" s="25">
        <f>I93</f>
        <v>0</v>
      </c>
    </row>
    <row r="218" spans="1:9" x14ac:dyDescent="0.2">
      <c r="A218" s="15"/>
      <c r="B218" s="16"/>
      <c r="C218" s="16"/>
      <c r="D218" s="93"/>
      <c r="G218" s="167"/>
      <c r="H218" s="17"/>
      <c r="I218" s="42"/>
    </row>
    <row r="219" spans="1:9" x14ac:dyDescent="0.2">
      <c r="A219" s="15" t="str">
        <f>A96</f>
        <v>II.</v>
      </c>
      <c r="B219" s="16" t="str">
        <f>B96</f>
        <v>PLINSKA INSTALACIJA</v>
      </c>
      <c r="C219" s="16"/>
      <c r="D219" s="93"/>
      <c r="G219" s="167"/>
      <c r="H219" s="17"/>
      <c r="I219" s="25">
        <f>G221</f>
        <v>0</v>
      </c>
    </row>
    <row r="220" spans="1:9" x14ac:dyDescent="0.2">
      <c r="A220" s="15"/>
      <c r="B220" s="16"/>
      <c r="C220" s="16"/>
      <c r="D220" s="93"/>
      <c r="G220" s="167"/>
      <c r="H220" s="17"/>
      <c r="I220" s="42"/>
    </row>
    <row r="221" spans="1:9" x14ac:dyDescent="0.2">
      <c r="A221" s="15"/>
      <c r="B221" s="166" t="str">
        <f>B98</f>
        <v>A. NOTRANJA PLINSKA INSTALACIJA</v>
      </c>
      <c r="C221" s="16"/>
      <c r="D221" s="93"/>
      <c r="G221" s="170">
        <f>I194</f>
        <v>0</v>
      </c>
      <c r="H221" s="17"/>
      <c r="I221" s="42"/>
    </row>
    <row r="222" spans="1:9" x14ac:dyDescent="0.2">
      <c r="A222" s="15"/>
      <c r="B222" s="166"/>
      <c r="C222" s="16"/>
      <c r="D222" s="93"/>
      <c r="F222" s="93"/>
      <c r="G222" s="93"/>
      <c r="H222" s="93"/>
      <c r="I222" s="93"/>
    </row>
    <row r="223" spans="1:9" x14ac:dyDescent="0.2">
      <c r="A223" s="23"/>
      <c r="B223" s="24"/>
      <c r="C223" s="24"/>
      <c r="D223" s="100"/>
      <c r="E223" s="53"/>
      <c r="F223" s="100"/>
      <c r="G223" s="100"/>
      <c r="H223" s="100"/>
      <c r="I223" s="100"/>
    </row>
    <row r="224" spans="1:9" x14ac:dyDescent="0.2">
      <c r="A224" s="15"/>
      <c r="B224" s="16"/>
      <c r="C224" s="16"/>
      <c r="D224" s="93"/>
      <c r="H224" s="17"/>
      <c r="I224" s="17"/>
    </row>
    <row r="225" spans="1:9" ht="13.5" thickBot="1" x14ac:dyDescent="0.25">
      <c r="A225" s="10"/>
      <c r="B225" s="29" t="str">
        <f>"SKUPAJ " &amp;B213</f>
        <v>SKUPAJ INSTALACIJE</v>
      </c>
      <c r="C225" s="29"/>
      <c r="D225" s="107"/>
      <c r="E225" s="57"/>
      <c r="F225" s="57"/>
      <c r="G225" s="57"/>
      <c r="H225" s="76"/>
      <c r="I225" s="76">
        <f>SUM(I213:I223)</f>
        <v>0</v>
      </c>
    </row>
    <row r="226" spans="1:9" ht="13.5" thickTop="1" x14ac:dyDescent="0.2">
      <c r="A226" s="15"/>
      <c r="B226" s="16"/>
      <c r="C226" s="16"/>
      <c r="D226" s="93"/>
      <c r="H226" s="17"/>
      <c r="I226" s="17"/>
    </row>
    <row r="227" spans="1:9" x14ac:dyDescent="0.2">
      <c r="A227" s="15"/>
      <c r="B227" s="16"/>
      <c r="C227" s="16"/>
      <c r="D227" s="93"/>
      <c r="H227" s="17"/>
      <c r="I227" s="17"/>
    </row>
    <row r="228" spans="1:9" x14ac:dyDescent="0.2">
      <c r="A228" s="15"/>
      <c r="B228" s="16"/>
      <c r="C228" s="16"/>
      <c r="D228" s="93"/>
      <c r="H228" s="17"/>
      <c r="I228" s="17"/>
    </row>
    <row r="229" spans="1:9" x14ac:dyDescent="0.2">
      <c r="A229" s="31"/>
      <c r="B229" s="32"/>
      <c r="C229" s="32"/>
      <c r="D229" s="109"/>
      <c r="E229" s="59"/>
      <c r="F229" s="59"/>
      <c r="G229" s="59"/>
      <c r="H229" s="33"/>
      <c r="I229" s="34"/>
    </row>
    <row r="230" spans="1:9" x14ac:dyDescent="0.2">
      <c r="A230" s="35"/>
      <c r="B230" s="36" t="s">
        <v>85</v>
      </c>
      <c r="C230" s="36"/>
      <c r="D230" s="110"/>
      <c r="E230" s="60"/>
      <c r="F230" s="60"/>
      <c r="G230" s="60"/>
      <c r="H230" s="37"/>
      <c r="I230" s="38">
        <f>I209+I225</f>
        <v>0</v>
      </c>
    </row>
    <row r="231" spans="1:9" x14ac:dyDescent="0.2">
      <c r="A231" s="39"/>
      <c r="B231" s="40"/>
      <c r="C231" s="40"/>
      <c r="D231" s="111"/>
      <c r="E231" s="61"/>
      <c r="F231" s="61"/>
      <c r="G231" s="61"/>
      <c r="H231" s="41"/>
      <c r="I231" s="7" t="s">
        <v>3</v>
      </c>
    </row>
  </sheetData>
  <sheetProtection password="EF2E" sheet="1" objects="1" scenarios="1"/>
  <protectedRanges>
    <protectedRange sqref="G74:G190" name="Obseg2"/>
    <protectedRange sqref="G23:G56" name="Obseg1"/>
  </protectedRanges>
  <mergeCells count="5">
    <mergeCell ref="B4:F8"/>
    <mergeCell ref="B9:F15"/>
    <mergeCell ref="B64:G64"/>
    <mergeCell ref="B65:G65"/>
    <mergeCell ref="B66:G66"/>
  </mergeCells>
  <pageMargins left="0.59055118110236227" right="0.35433070866141736" top="0.35433070866141736" bottom="0.35433070866141736" header="0" footer="0"/>
  <pageSetup paperSize="9" orientation="portrait" r:id="rId1"/>
  <headerFooter alignWithMargins="0">
    <oddFooter>&amp;C&amp;8Stran: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 del</vt:lpstr>
      <vt:lpstr>'Popis del'!Področje_tiskanja</vt:lpstr>
      <vt:lpstr>'Popis del'!Tiskanje_naslovov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Špela Kunšič</cp:lastModifiedBy>
  <cp:lastPrinted>2014-08-20T11:34:37Z</cp:lastPrinted>
  <dcterms:created xsi:type="dcterms:W3CDTF">2012-10-22T10:45:25Z</dcterms:created>
  <dcterms:modified xsi:type="dcterms:W3CDTF">2014-09-22T06:34:04Z</dcterms:modified>
</cp:coreProperties>
</file>