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360" windowWidth="15195" windowHeight="11265"/>
  </bookViews>
  <sheets>
    <sheet name="Popis del" sheetId="15" r:id="rId1"/>
  </sheets>
  <definedNames>
    <definedName name="\0" localSheetId="0">#REF!</definedName>
    <definedName name="\0">#REF!</definedName>
    <definedName name="_ZJSPE3PRN">#N/A</definedName>
    <definedName name="_xlnm.Print_Area" localSheetId="0">'Popis del'!$A$1:$I$764</definedName>
    <definedName name="_xlnm.Print_Titles" localSheetId="0">'Popis del'!$1:$2</definedName>
    <definedName name="ZJSPE2PRN">#N/A</definedName>
    <definedName name="ZJSPE3PRN">#N/A</definedName>
  </definedNames>
  <calcPr calcId="145621"/>
</workbook>
</file>

<file path=xl/calcChain.xml><?xml version="1.0" encoding="utf-8"?>
<calcChain xmlns="http://schemas.openxmlformats.org/spreadsheetml/2006/main">
  <c r="B752" i="15" l="1"/>
  <c r="A752" i="15"/>
  <c r="B750" i="15"/>
  <c r="B748" i="15"/>
  <c r="A748" i="15"/>
  <c r="B746" i="15"/>
  <c r="A746" i="15"/>
  <c r="B744" i="15"/>
  <c r="B742" i="15"/>
  <c r="B740" i="15"/>
  <c r="B738" i="15"/>
  <c r="A738" i="15"/>
  <c r="B736" i="15"/>
  <c r="A736" i="15"/>
  <c r="B734" i="15"/>
  <c r="B757" i="15" s="1"/>
  <c r="A734" i="15"/>
  <c r="B730" i="15"/>
  <c r="B726" i="15"/>
  <c r="A726" i="15"/>
  <c r="B724" i="15"/>
  <c r="A724" i="15"/>
  <c r="B722" i="15"/>
  <c r="A722" i="15"/>
  <c r="B720" i="15"/>
  <c r="A720" i="15"/>
  <c r="B718" i="15"/>
  <c r="A718" i="15"/>
  <c r="B716" i="15"/>
  <c r="A716" i="15"/>
  <c r="B713" i="15"/>
  <c r="A713" i="15"/>
  <c r="B709" i="15"/>
  <c r="B705" i="15"/>
  <c r="A705" i="15"/>
  <c r="B703" i="15"/>
  <c r="A703" i="15"/>
  <c r="B701" i="15"/>
  <c r="A701" i="15"/>
  <c r="B699" i="15"/>
  <c r="A699" i="15"/>
  <c r="B697" i="15"/>
  <c r="A697" i="15"/>
  <c r="B689" i="15"/>
  <c r="I682" i="15"/>
  <c r="I680" i="15"/>
  <c r="I674" i="15"/>
  <c r="I671" i="15"/>
  <c r="I669" i="15"/>
  <c r="A667" i="15"/>
  <c r="A674" i="15" s="1"/>
  <c r="A677" i="15" s="1"/>
  <c r="A685" i="15" s="1"/>
  <c r="I665" i="15"/>
  <c r="B660" i="15"/>
  <c r="I656" i="15"/>
  <c r="I654" i="15"/>
  <c r="I651" i="15"/>
  <c r="I645" i="15"/>
  <c r="I642" i="15"/>
  <c r="I639" i="15"/>
  <c r="I636" i="15"/>
  <c r="I633" i="15"/>
  <c r="I631" i="15"/>
  <c r="I629" i="15"/>
  <c r="I627" i="15"/>
  <c r="I625" i="15"/>
  <c r="I623" i="15"/>
  <c r="I621" i="15"/>
  <c r="I619" i="15"/>
  <c r="I614" i="15"/>
  <c r="I612" i="15"/>
  <c r="I610" i="15"/>
  <c r="I608" i="15"/>
  <c r="I606" i="15"/>
  <c r="I604" i="15"/>
  <c r="I602" i="15"/>
  <c r="I598" i="15"/>
  <c r="I591" i="15"/>
  <c r="I589" i="15"/>
  <c r="I582" i="15"/>
  <c r="I580" i="15"/>
  <c r="I573" i="15"/>
  <c r="I570" i="15"/>
  <c r="I566" i="15"/>
  <c r="A565" i="15"/>
  <c r="A569" i="15" s="1"/>
  <c r="A573" i="15" s="1"/>
  <c r="A576" i="15" s="1"/>
  <c r="A585" i="15" s="1"/>
  <c r="A594" i="15" s="1"/>
  <c r="A601" i="15" s="1"/>
  <c r="A617" i="15" s="1"/>
  <c r="A636" i="15" s="1"/>
  <c r="A639" i="15" s="1"/>
  <c r="A642" i="15" s="1"/>
  <c r="A645" i="15" s="1"/>
  <c r="A648" i="15" s="1"/>
  <c r="A651" i="15" s="1"/>
  <c r="A654" i="15" s="1"/>
  <c r="A656" i="15" s="1"/>
  <c r="B558" i="15"/>
  <c r="I554" i="15"/>
  <c r="I551" i="15"/>
  <c r="I548" i="15"/>
  <c r="I545" i="15"/>
  <c r="I542" i="15"/>
  <c r="I539" i="15"/>
  <c r="I537" i="15"/>
  <c r="I535" i="15"/>
  <c r="I530" i="15"/>
  <c r="I527" i="15"/>
  <c r="I524" i="15"/>
  <c r="I521" i="15"/>
  <c r="I516" i="15"/>
  <c r="I513" i="15"/>
  <c r="A513" i="15"/>
  <c r="A516" i="15" s="1"/>
  <c r="A519" i="15" s="1"/>
  <c r="A524" i="15" s="1"/>
  <c r="A527" i="15" s="1"/>
  <c r="A530" i="15" s="1"/>
  <c r="A533" i="15" s="1"/>
  <c r="A542" i="15" s="1"/>
  <c r="A545" i="15" s="1"/>
  <c r="A548" i="15" s="1"/>
  <c r="A551" i="15" s="1"/>
  <c r="A554" i="15" s="1"/>
  <c r="I510" i="15"/>
  <c r="A510" i="15"/>
  <c r="I507" i="15"/>
  <c r="I505" i="15"/>
  <c r="I503" i="15"/>
  <c r="B493" i="15"/>
  <c r="I489" i="15"/>
  <c r="I486" i="15"/>
  <c r="I483" i="15"/>
  <c r="I480" i="15"/>
  <c r="I477" i="15"/>
  <c r="I474" i="15"/>
  <c r="I471" i="15"/>
  <c r="I469" i="15"/>
  <c r="I467" i="15"/>
  <c r="A465" i="15"/>
  <c r="A474" i="15" s="1"/>
  <c r="A477" i="15" s="1"/>
  <c r="A480" i="15" s="1"/>
  <c r="A483" i="15" s="1"/>
  <c r="A486" i="15" s="1"/>
  <c r="A489" i="15" s="1"/>
  <c r="B460" i="15"/>
  <c r="I456" i="15"/>
  <c r="I453" i="15"/>
  <c r="I450" i="15"/>
  <c r="I447" i="15"/>
  <c r="I444" i="15"/>
  <c r="I441" i="15"/>
  <c r="I438" i="15"/>
  <c r="I436" i="15"/>
  <c r="I431" i="15"/>
  <c r="I426" i="15"/>
  <c r="I422" i="15"/>
  <c r="I420" i="15"/>
  <c r="I414" i="15"/>
  <c r="A413" i="15"/>
  <c r="A417" i="15" s="1"/>
  <c r="A425" i="15" s="1"/>
  <c r="A429" i="15" s="1"/>
  <c r="A434" i="15" s="1"/>
  <c r="A441" i="15" s="1"/>
  <c r="A444" i="15" s="1"/>
  <c r="A447" i="15" s="1"/>
  <c r="A450" i="15" s="1"/>
  <c r="A453" i="15" s="1"/>
  <c r="A456" i="15" s="1"/>
  <c r="I410" i="15"/>
  <c r="B404" i="15"/>
  <c r="I400" i="15"/>
  <c r="I397" i="15"/>
  <c r="I394" i="15"/>
  <c r="I391" i="15"/>
  <c r="I388" i="15"/>
  <c r="I385" i="15"/>
  <c r="A385" i="15"/>
  <c r="A388" i="15" s="1"/>
  <c r="A391" i="15" s="1"/>
  <c r="A394" i="15" s="1"/>
  <c r="A397" i="15" s="1"/>
  <c r="A400" i="15" s="1"/>
  <c r="I383" i="15"/>
  <c r="A383" i="15"/>
  <c r="B370" i="15"/>
  <c r="I366" i="15"/>
  <c r="I361" i="15"/>
  <c r="I358" i="15"/>
  <c r="I355" i="15"/>
  <c r="I352" i="15"/>
  <c r="I349" i="15"/>
  <c r="A349" i="15"/>
  <c r="A352" i="15" s="1"/>
  <c r="A355" i="15" s="1"/>
  <c r="A358" i="15" s="1"/>
  <c r="I347" i="15"/>
  <c r="A347" i="15"/>
  <c r="I344" i="15"/>
  <c r="B336" i="15"/>
  <c r="I332" i="15"/>
  <c r="I329" i="15"/>
  <c r="I326" i="15"/>
  <c r="I323" i="15"/>
  <c r="I320" i="15"/>
  <c r="I317" i="15"/>
  <c r="I314" i="15"/>
  <c r="I311" i="15"/>
  <c r="I308" i="15"/>
  <c r="I305" i="15"/>
  <c r="I302" i="15"/>
  <c r="I299" i="15"/>
  <c r="A299" i="15"/>
  <c r="A302" i="15" s="1"/>
  <c r="A305" i="15" s="1"/>
  <c r="A308" i="15" s="1"/>
  <c r="A311" i="15" s="1"/>
  <c r="A314" i="15" s="1"/>
  <c r="A317" i="15" s="1"/>
  <c r="A320" i="15" s="1"/>
  <c r="A323" i="15" s="1"/>
  <c r="A326" i="15" s="1"/>
  <c r="A329" i="15" s="1"/>
  <c r="A332" i="15" s="1"/>
  <c r="I296" i="15"/>
  <c r="A296" i="15"/>
  <c r="I293" i="15"/>
  <c r="B288" i="15"/>
  <c r="I284" i="15"/>
  <c r="I281" i="15"/>
  <c r="I278" i="15"/>
  <c r="A278" i="15"/>
  <c r="A281" i="15" s="1"/>
  <c r="A284" i="15" s="1"/>
  <c r="I275" i="15"/>
  <c r="B270" i="15"/>
  <c r="I266" i="15"/>
  <c r="I263" i="15"/>
  <c r="I258" i="15"/>
  <c r="A256" i="15"/>
  <c r="A261" i="15" s="1"/>
  <c r="A266" i="15" s="1"/>
  <c r="I253" i="15"/>
  <c r="B246" i="15"/>
  <c r="I242" i="15"/>
  <c r="I239" i="15"/>
  <c r="I236" i="15"/>
  <c r="I233" i="15"/>
  <c r="A233" i="15"/>
  <c r="A236" i="15" s="1"/>
  <c r="A239" i="15" s="1"/>
  <c r="A242" i="15" s="1"/>
  <c r="I230" i="15"/>
  <c r="B225" i="15"/>
  <c r="I221" i="15"/>
  <c r="I218" i="15"/>
  <c r="I215" i="15"/>
  <c r="I212" i="15"/>
  <c r="I209" i="15"/>
  <c r="I206" i="15"/>
  <c r="I203" i="15"/>
  <c r="I200" i="15"/>
  <c r="I197" i="15"/>
  <c r="I194" i="15"/>
  <c r="I191" i="15"/>
  <c r="I188" i="15"/>
  <c r="I185" i="15"/>
  <c r="I182" i="15"/>
  <c r="I179" i="15"/>
  <c r="A179" i="15"/>
  <c r="A182" i="15" s="1"/>
  <c r="A185" i="15" s="1"/>
  <c r="A188" i="15" s="1"/>
  <c r="A191" i="15" s="1"/>
  <c r="A194" i="15" s="1"/>
  <c r="A197" i="15" s="1"/>
  <c r="A200" i="15" s="1"/>
  <c r="A203" i="15" s="1"/>
  <c r="A206" i="15" s="1"/>
  <c r="A209" i="15" s="1"/>
  <c r="A212" i="15" s="1"/>
  <c r="A215" i="15" s="1"/>
  <c r="A218" i="15" s="1"/>
  <c r="A221" i="15" s="1"/>
  <c r="I176" i="15"/>
  <c r="B168" i="15"/>
  <c r="I164" i="15"/>
  <c r="A164" i="15"/>
  <c r="I161" i="15"/>
  <c r="I168" i="15" s="1"/>
  <c r="I716" i="15" s="1"/>
  <c r="B153" i="15"/>
  <c r="I150" i="15"/>
  <c r="I153" i="15" s="1"/>
  <c r="I705" i="15" s="1"/>
  <c r="B142" i="15"/>
  <c r="I138" i="15"/>
  <c r="I135" i="15"/>
  <c r="I132" i="15"/>
  <c r="I125" i="15"/>
  <c r="I123" i="15"/>
  <c r="A121" i="15"/>
  <c r="A128" i="15" s="1"/>
  <c r="A135" i="15" s="1"/>
  <c r="A138" i="15" s="1"/>
  <c r="I118" i="15"/>
  <c r="A118" i="15"/>
  <c r="I115" i="15"/>
  <c r="B110" i="15"/>
  <c r="I106" i="15"/>
  <c r="I104" i="15"/>
  <c r="I99" i="15"/>
  <c r="I96" i="15"/>
  <c r="I89" i="15"/>
  <c r="I86" i="15"/>
  <c r="A86" i="15"/>
  <c r="A89" i="15" s="1"/>
  <c r="A92" i="15" s="1"/>
  <c r="A99" i="15" s="1"/>
  <c r="A102" i="15" s="1"/>
  <c r="I83" i="15"/>
  <c r="A83" i="15"/>
  <c r="I80" i="15"/>
  <c r="B71" i="15"/>
  <c r="I67" i="15"/>
  <c r="I64" i="15"/>
  <c r="I61" i="15"/>
  <c r="I58" i="15"/>
  <c r="I55" i="15"/>
  <c r="I52" i="15"/>
  <c r="I49" i="15"/>
  <c r="I46" i="15"/>
  <c r="I43" i="15"/>
  <c r="I40" i="15"/>
  <c r="I37" i="15"/>
  <c r="I35" i="15"/>
  <c r="I33" i="15"/>
  <c r="I31" i="15"/>
  <c r="I26" i="15"/>
  <c r="A26" i="15"/>
  <c r="A29" i="15" s="1"/>
  <c r="A40" i="15" s="1"/>
  <c r="A43" i="15" s="1"/>
  <c r="A46" i="15" s="1"/>
  <c r="A49" i="15" s="1"/>
  <c r="A52" i="15" s="1"/>
  <c r="A55" i="15" s="1"/>
  <c r="A58" i="15" s="1"/>
  <c r="A61" i="15" s="1"/>
  <c r="A64" i="15" s="1"/>
  <c r="A67" i="15" s="1"/>
  <c r="I23" i="15"/>
  <c r="A23" i="15"/>
  <c r="I685" i="15" l="1"/>
  <c r="I689" i="15" s="1"/>
  <c r="I752" i="15" s="1"/>
  <c r="I648" i="15"/>
  <c r="I660" i="15" s="1"/>
  <c r="G750" i="15" s="1"/>
  <c r="I748" i="15" s="1"/>
  <c r="I558" i="15"/>
  <c r="I746" i="15" s="1"/>
  <c r="I493" i="15"/>
  <c r="G744" i="15" s="1"/>
  <c r="I460" i="15"/>
  <c r="G742" i="15" s="1"/>
  <c r="I404" i="15"/>
  <c r="G740" i="15" s="1"/>
  <c r="I370" i="15"/>
  <c r="I736" i="15" s="1"/>
  <c r="I336" i="15"/>
  <c r="I726" i="15" s="1"/>
  <c r="I288" i="15"/>
  <c r="I724" i="15" s="1"/>
  <c r="I270" i="15"/>
  <c r="I722" i="15" s="1"/>
  <c r="I246" i="15"/>
  <c r="I720" i="15" s="1"/>
  <c r="I225" i="15"/>
  <c r="I718" i="15" s="1"/>
  <c r="I142" i="15"/>
  <c r="I703" i="15" s="1"/>
  <c r="I110" i="15"/>
  <c r="I701" i="15" s="1"/>
  <c r="I71" i="15"/>
  <c r="I699" i="15" s="1"/>
  <c r="A361" i="15"/>
  <c r="A364" i="15"/>
  <c r="I709" i="15" l="1"/>
  <c r="I738" i="15"/>
  <c r="I757" i="15" s="1"/>
  <c r="I730" i="15"/>
  <c r="I762" i="15" l="1"/>
</calcChain>
</file>

<file path=xl/sharedStrings.xml><?xml version="1.0" encoding="utf-8"?>
<sst xmlns="http://schemas.openxmlformats.org/spreadsheetml/2006/main" count="543" uniqueCount="272">
  <si>
    <t xml:space="preserve">                                                            </t>
  </si>
  <si>
    <t xml:space="preserve">                          R E K A P I T U L A C I J A   </t>
  </si>
  <si>
    <t xml:space="preserve">                                                         </t>
  </si>
  <si>
    <t xml:space="preserve"> </t>
  </si>
  <si>
    <t>€</t>
  </si>
  <si>
    <t>Cena skupaj</t>
  </si>
  <si>
    <t>Cena/enoto</t>
  </si>
  <si>
    <t>Enota</t>
  </si>
  <si>
    <t>A.</t>
  </si>
  <si>
    <t>I.</t>
  </si>
  <si>
    <t>II.</t>
  </si>
  <si>
    <t>C.</t>
  </si>
  <si>
    <t>III.</t>
  </si>
  <si>
    <t>IV.</t>
  </si>
  <si>
    <t>B.</t>
  </si>
  <si>
    <t>kom</t>
  </si>
  <si>
    <t>m1</t>
  </si>
  <si>
    <t>m2</t>
  </si>
  <si>
    <t>komp</t>
  </si>
  <si>
    <t>Količina</t>
  </si>
  <si>
    <t>GRADBENA DELA</t>
  </si>
  <si>
    <t>RUŠITVENA DELA</t>
  </si>
  <si>
    <t>ZIDARSKA DELA</t>
  </si>
  <si>
    <t>OBRTNIŠKA DELA</t>
  </si>
  <si>
    <t>SLIKOPLESKARSKA DELA</t>
  </si>
  <si>
    <t>INSTALACIJE</t>
  </si>
  <si>
    <t>ELEKTRIKA</t>
  </si>
  <si>
    <t>Barvanje lesenih napuščev z lazunimi premazi v tonu, ki se ga določi ob izvedbi, kompletno s pripravo podlage (brušenje, čiščenje…).</t>
  </si>
  <si>
    <t>- KV električar</t>
  </si>
  <si>
    <t>ur</t>
  </si>
  <si>
    <t>FASADERSKA DELA</t>
  </si>
  <si>
    <t>Dobava, montaža in po končanih delih demontaža lahkih pomičnih delovnih odrov višine 2 - 4 m.</t>
  </si>
  <si>
    <t>Malto nanašamo na fasadne plošče v debelini cca 1,5 mm. V sveži sloj malte se vtisne Armirano mrežico s preklopi 10 cm.</t>
  </si>
  <si>
    <t>Drugi sloj se nanese na dobro osušen prvi sloj v debelini 1,5 mm in se zgladi s kovinsko gladilko.</t>
  </si>
  <si>
    <t>V ceni zajeti tudi vsi potrebni vogalniki.</t>
  </si>
  <si>
    <t>Izdelava fasadnega ometa (nap. Sistem Demit) in sicer:</t>
  </si>
  <si>
    <t>- odbijanje ometa do višine strehe (višina odbijanja cca do 80 cm)</t>
  </si>
  <si>
    <t>- izvedba novega ometa ometa dimnika</t>
  </si>
  <si>
    <t>kos</t>
  </si>
  <si>
    <t>pš</t>
  </si>
  <si>
    <t>m</t>
  </si>
  <si>
    <t>- DN 15</t>
  </si>
  <si>
    <t>RADIATORSKO OGREVANJE</t>
  </si>
  <si>
    <t>Ploščni radiatorji izdelani iz jeklene pločevine ter pobarvani z vročeodporno barvo, z vgrajenim termostatskim ventilom za  nazivni tlak PN 6, vključno s konzolami, čepi, odzračevanimi ventili, redukcijskimi kosi in tesnilnim materialom.</t>
  </si>
  <si>
    <t xml:space="preserve">Radiatorji so izdelani pri proizvajalcu </t>
  </si>
  <si>
    <t>Proizvod: Vogel - Noot</t>
  </si>
  <si>
    <t>(Ali ustrezno enake karakteristike)</t>
  </si>
  <si>
    <t>- 22K/600x1200</t>
  </si>
  <si>
    <t>Radiatorska termostatska glava z zaskočnim priključkom
Tip:………………………</t>
  </si>
  <si>
    <t>Radiatorski zapiralo z možnostjo praznenja radiatorja s pomočjo priključka za praznenje, brez potrebe praznenja instalacije. Telo zapirala je iz bronze odporno na korozijo in staranje, proizvod.</t>
  </si>
  <si>
    <t>Dobava in montaža kopalniških radiatorjev, izdelanih iz brezšivnih cevi, firme .................., predhodno tovarniško obarvani, s priključno kotno garnituro in termostatskim ventilom, skupaj z odzračevalnim pipicami, slepimi čepi, nosilnimi konzolami, vijaki in vložki za pritrditev,</t>
  </si>
  <si>
    <t>Tip:</t>
  </si>
  <si>
    <t>1200x600</t>
  </si>
  <si>
    <t>Radiatorska termostatska glava z zaskočnim priključkom 
Tip:</t>
  </si>
  <si>
    <t>Dobava in montaža črnih navojnih cevi po DIN 2440 vključno z varilnimi materialom, varilnimi loki, obešalnim in pritrdilnim materialom ter dodatkom za razrez</t>
  </si>
  <si>
    <t>- DN 10</t>
  </si>
  <si>
    <t>- DN 20</t>
  </si>
  <si>
    <t>Izdelava in montaža odzračevalnega lončka iz bombirane posode volumna 1 l, črne navojne cevi DN 10 ( l=1 m ), skupaj s krogelno pipo za izpust navojne izvedbe DN 10,PN 16</t>
  </si>
  <si>
    <t>kpl.</t>
  </si>
  <si>
    <t>Barvanje vidnih delov cevi, armature in podpore z lakom odpornim na visoke temperature</t>
  </si>
  <si>
    <t>Izdelava utorov v steni za napeljavo radiatorskih cevi</t>
  </si>
  <si>
    <t xml:space="preserve">Transportni, zavarovalni in ostali splošni stroški  </t>
  </si>
  <si>
    <t>Izdelava prebojev do ф50</t>
  </si>
  <si>
    <t>PLINSKA INSTALACIJA</t>
  </si>
  <si>
    <t>A. NOTRANJA PLINSKA INSTALACIJA</t>
  </si>
  <si>
    <t>SKUPAJ A + B + C :</t>
  </si>
  <si>
    <t>Demontaža obstoječih, odnos na deponijo ter dobava in montaža novih okenskih polic RŠ 25 cm iz pocinkane pločevine, z vsemi zaključki in pripravo podlage.</t>
  </si>
  <si>
    <t>Enako kot predhodna postavka, le doplačilo za izvedbo cokla s Kulirplast nanosom v sivi barvi, višina cokla do 50 cm.</t>
  </si>
  <si>
    <t>Zakljucni barvni omet se nanase na dobro osušen prednamaz. Barvni ton zaključnega sloja določi investitor.</t>
  </si>
  <si>
    <t>- debelina 4 cm</t>
  </si>
  <si>
    <t>- debelina 12 cm</t>
  </si>
  <si>
    <t>Dobava in montaža toplotno izolacijskih plošč iz kamene volne z integrirano dvojno gostoto, debeline 12 cm (nap. Sistem Demit mineral), razred gorljivosti A1, toplotna prevodnost 0,036w/mK, SIST EN 12667 kompletno s sidri in lepilom. Fasadni omet se izvede tudi v večnamenskem prostoru na steni, ki meji na stanovanje</t>
  </si>
  <si>
    <t xml:space="preserve">Priprava obstoječe podlage pred montažo toplotno izolacijskih plošč. Stare omete je potrebno ocistiti prahu in umazanije ter obdelati s prednamazom. Glede  kvaliteto stare podlage je potrebno predvideti dodatno mehansko sidranje fasade na podlago. </t>
  </si>
  <si>
    <t>m3</t>
  </si>
  <si>
    <t>Nakladanje in odvoz ruševin in ostalega odvečnega materiala na stalno deponijo do 10 km, s plačilom vseh taks deponije. Obračun v razsutem stanju.</t>
  </si>
  <si>
    <t>Demontaža vhodnih lesenih vrat z nadsvetlobo, velikosti 2-4 m2/kom, kompletno z odnosom na gradbiščno deponijo.</t>
  </si>
  <si>
    <t>SPLOŠNO:</t>
  </si>
  <si>
    <t>Ponudbena cena vsebuje vse stroške za: pripravljalna in zaključna dela, stroške porabe elektrike in vode; vsa pomožna dela za izvršitev pogodbenih del; delo preko delovnega časa in dela ob dela prostih dnevih; vse stroške tekočega in končnega čiščenja, morebitno čiščenje javnih površin; orodja, delovno opremo, mehanizacijo, dvigala in potrebne delovne odre; vse manipulativne stroške, prenose, dvige; takse najema zemljišča za potrebe gradbišča - deponij (če je to potrebno), vključno s stroški</t>
  </si>
  <si>
    <t>stroški pridobitve dovoljenja za zaporo in označitev); za preiskave, preizkuse, ateste in certifikate za vgrajene materiale in opremo; potrebnih zahtevanih meritev; stroške za varnost pri delu in protipožarno varnost na delovišču; stroške zavarovanja del; zavarovanje objekta; zavarovanje izdelkov pred poškodbami do predaje naročniku; stroške načrta organizacije gradbišča; stroške koordinacije  podizvajalcev   na gradbišču; stroške zavarovanja dokazov stanja sosednjih objektov in premoženja (video in foto posnetki, cenilna poročila); odprave možnih poškodb na drugih objektih ali na obstoječi infrastrukturi.</t>
  </si>
  <si>
    <t>- postavitev manjšega delovnega odra</t>
  </si>
  <si>
    <t>Demontaža obstoječih sanitarnih elementov:</t>
  </si>
  <si>
    <t>- umivalnik z mešalno baterijo</t>
  </si>
  <si>
    <t>- WC školjka s kotličkom</t>
  </si>
  <si>
    <t>- električni grelnik</t>
  </si>
  <si>
    <t>Odstranitev obstoječe stenske keramične obloge v kopalnici, kompletno s transportom materiala na začasno gradbiščno deponijo.</t>
  </si>
  <si>
    <t>Odstranitev talne keramične obloge in estriha v kopalnici, kompletno s transportom materiala na začasno gradbiščno deponijo.</t>
  </si>
  <si>
    <t>Demontaža obstoječih salonitnih plošč s pripadajočimi letvami, z zlaganjem na gradbiščni deponiji, kompletno s pripravo salonita za prevoz na deponijo (zaščitna folija). Delo se izvaja po navodilih za ravnanje s salonitno kritino.</t>
  </si>
  <si>
    <t>Enako kot predhodna postavka, le salonitni slemenjaki.</t>
  </si>
  <si>
    <t>Demontaža obstoječih pločevinastih obrob (žlote, dimniške obrobe),  s transportom na začasno gradbiščno deponijo.</t>
  </si>
  <si>
    <t>Čiščenje podstrešnega prostora z odnosom odpada na gradbiščno deponijo, PK delavec.</t>
  </si>
  <si>
    <t>Demontaža dotrajane dimniške kape okvirne velikosti 140/80 cm, debeline do 10 cm, kompletno s transportom ruševi na gradbiščno deponijo. Pazljiva izvedba zaradi vgrajene dimniške tuljave!</t>
  </si>
  <si>
    <t>- čiščenje in premaz dimniške kape z nap. Hidrotes, hidrostop oz. podobnim materialom</t>
  </si>
  <si>
    <t>Priprava zidu za novo keramično oblogo in sicer:</t>
  </si>
  <si>
    <t>- delno odbijanje obstoječega ometa oz. odstranitev lepilne mase</t>
  </si>
  <si>
    <t>- izvedba grobega zaglajenega ometa kot podlaga za leplenje keramične obloge.</t>
  </si>
  <si>
    <t>Doplačilo za hidroizolacijski premaz sten v območju pršne kadi (nap. Hidrostop DP...), kompletno z pripravo podlage.</t>
  </si>
  <si>
    <t>Zazidava za preboji, ki so bili potrebni pri izvajanju plinske in centralne inštalacije.</t>
  </si>
  <si>
    <t>- KV delavec</t>
  </si>
  <si>
    <t>Dobava in polaganje dodatne toplotne izolacije stropov iz mineralne volne debeline 8 + 8 cm na obstoječo 5 cm debelo toplotno izolacijo, kompletno z izvedbo parne zapore.</t>
  </si>
  <si>
    <t>Izdelava in montaža nove dimniške kape enake velikosti in oblike kot obstoječa (cca 80/140/10-12 cm), vključno z odkapnim nosom. Zgornji del plošče  je izveden v naklonu. V ceni zajet opaž, armatura, beton, vsi pomožni deli in transporti.</t>
  </si>
  <si>
    <t>Sanacija obstoječih dimnikov in sicer:</t>
  </si>
  <si>
    <t xml:space="preserve">- material </t>
  </si>
  <si>
    <t>TESARSKA DELA</t>
  </si>
  <si>
    <t xml:space="preserve">Izvedba lesenega opaža pod napuščem z utorjenim opažem na pero in  utor debeline do 20 mm, kompletno s podkonstrukcijo. V ceni zajet horizontalni in delno vertikalni - čelni del. </t>
  </si>
  <si>
    <t>KANALIZACIJA</t>
  </si>
  <si>
    <t>Opomba:</t>
  </si>
  <si>
    <t>Eventuelna sanacija kanalizacije in njen obseg se določi na podlagi predhodnega dogovora z investitorjem oz. nadzorom..</t>
  </si>
  <si>
    <t>Pregled obstoječe kanalizacije objekta iz kopalnice do prvega jaška izven objekta.</t>
  </si>
  <si>
    <t>kpl</t>
  </si>
  <si>
    <t>V.</t>
  </si>
  <si>
    <t>Dvostransko barvanje nove lesene stene zunanje shrambe (večnamenskega prostora) z lazurnim premazom (nap. 1x belton, 1x Beltop) v temnem tonu</t>
  </si>
  <si>
    <t>KROVSKO - KLEPARSKA DELA</t>
  </si>
  <si>
    <t>Dobava in montaža paropropustne folije (nap. Tyvec), vse po navodilih proizvajalca.</t>
  </si>
  <si>
    <t>Dobava in montaža kontra letev za izvedbo prezračevane strehe. Višina letev je 3-4 cm. Letve so bakticidno zaščitene.</t>
  </si>
  <si>
    <t>Dobava in montaža lesenih strešnih letev, preseka 6/6 cm,  razstoja med letvami po navodilih proizvajalca kritine (vlaknocementne plošče). Letve so bakticidno zaščitene.</t>
  </si>
  <si>
    <t>Enako kot predhodna postavka, le trodelni slemenjaki za predvideno odzračevanje v slemenu, vključno z vsemi zaključki in križanji. Upoštevati različne višine nove kritine in obstoječe na sosednjem objektu.</t>
  </si>
  <si>
    <t>Dobava in montaža žlote RŠ 66 cm. V ceni zajeta tudi lesena podlaga pod pločevino.</t>
  </si>
  <si>
    <t>Enako kot predhodna postavka, le čelne obrobe, RŠ 40 cm.</t>
  </si>
  <si>
    <t>Enako kot predhodna postavka, le izvedba izenačevalne  pločevine na stikih kritine s sosednjim objektom, zaradi različnih višin (prezračevalni sloj). RŠ do 40 cm.</t>
  </si>
  <si>
    <t>Enako kot predhodna postavka, le žleb, RŠ 33 cm. V ceni zajete tudi nove Fe barvane kljuke, zaključki in kotniki.</t>
  </si>
  <si>
    <t>Enako kot predhodna postavka, le vtočni kotliček.</t>
  </si>
  <si>
    <t>Enako kot predhodna postavka, le kolena.</t>
  </si>
  <si>
    <t>Izvedba prehodov cevi skozi streho kompletno z obrobo. Cev do fi 125 mm, dolžine cca 60 cm, kompletno s zaključno kapo.</t>
  </si>
  <si>
    <t>KERAMIČARSKA DELA</t>
  </si>
  <si>
    <t>Dobava in polaganje stenske keramične obloge dimenzij 20x20 do 30x30 cm brez bordur na pripravljeno podlago. Obloga se na podlago lepi. V ceni zajeta tudi vsa pomožna dela (prenos, rezanje, zastičenje…). Upoštevati nabavno vrednost keramike do 15 €/m2.</t>
  </si>
  <si>
    <t>Enako kot predhodna postavka, le talna keramična obloga v kopalnici, vključno s cementnim estrihom.</t>
  </si>
  <si>
    <t>Dobava in vgradnja smradotesnega pokrova v kopalnici, dimenzij do 50/50 cm.</t>
  </si>
  <si>
    <t>MIZARSKA DELA</t>
  </si>
  <si>
    <t>Dobava in montaža klasičnih notranjih okenskih Alu žaluzij za:</t>
  </si>
  <si>
    <t>Dobava in montaža vlaknocementnih plošč v temno rjavi barvi (nap. Esal Valovitke), kompletno z vsem pritrdilnik materialom, rezanjem…</t>
  </si>
  <si>
    <t>Enako kot predhodna postavka, le komplet dimniške obrobe, RŠ 66 cm.</t>
  </si>
  <si>
    <t>Enako kot predhodna postavka, le usmerjevalna kapna pločevina RŠ do 25 cm (upoštevati navodilo proizvajalca kritine).</t>
  </si>
  <si>
    <t>Barvanje stenskih in stropnih površin s poldisperzijsko barvo (notranje okenske in vratne špalete, strop kopalnice…) v enakem tonu kot je obstoječ prostor..</t>
  </si>
  <si>
    <t>- okno dimenzij 144/140 cm</t>
  </si>
  <si>
    <t>Demontaža kopalniških lesenih vrat, velikosti do 2 m2/kom, kompletno z odnosom na gradbiščno deponijo.</t>
  </si>
  <si>
    <t>- vrata okvirnih dimenzij 75/200 cm</t>
  </si>
  <si>
    <t>Dobava in montaža lesenih kopalniških vrat s podbojem, suhomontažne izvedbe, vrata so polna, laminirana z iveral sredico, finalno obdelana v tonu, ki ga doploči investitor. V ceni zajeta tudi dobava in montaža kljuke, omejevalec odpiranja ter vsa ostala pomožna dela.</t>
  </si>
  <si>
    <t>Demontaža vtičnic in stikal v kopalnici in pred njo ter vhodom v objekt, kompletno z odnosom na gradbiščno deponijo.</t>
  </si>
  <si>
    <t>Dobava in montaža podometnih vtičnic s pokrovčkom (za kopalnice), tip kot nap. TERM Čatež.</t>
  </si>
  <si>
    <t>Dobava in montaža stikalnega bloka za kopalnico (4 stikala), kot nap. TERM Čatež ali enakovredno, kompletno s podometno dozo in prevezavo obstoječe instalacije, ki je sestavljena iz štirih posameznih stikal..</t>
  </si>
  <si>
    <t>Dobava in montaža podometne fiksne priključne doze za priključitev štedilnika, bojlerja (peči)…..</t>
  </si>
  <si>
    <t>Enako kot predhodna postavka, le odtočna cev fi 125 mm, kompletno z objemkami in ostalim pritrdilnim materialom. V ceni zajet tudi priklop na peskolov.</t>
  </si>
  <si>
    <t>Enako kot predhodna postavka, le talna keramična obloga pred vhodom v objekt, nedrseče ploščice.</t>
  </si>
  <si>
    <t>Dobava in vgradnja Alu talnega profila na stiku različnih tlakov (1x vhod, 1x kopalnica).</t>
  </si>
  <si>
    <t>Vzidava oz. montaža CATV omarice na fasado.</t>
  </si>
  <si>
    <t>Dobava in namestitev nove CATV zunanje omarice na fasadi za morebitni kasnejši priklop TV v dnevnem prostoru. Omarca se izvede zaradi izdelave izolacijske fasade!</t>
  </si>
  <si>
    <t>Pregled električne instalacije v objektu in morebitni manjši popravki.:</t>
  </si>
  <si>
    <t>Ureditev obstoječe instalacije za kabeljsko TV od  priklopa zunaj objekta (nivo terena) do strehe v dolžini cca 4 m. Kabel se uvleče v PVC cev.</t>
  </si>
  <si>
    <t>Demontaža in po končanih delih ponovna montaža hišne številke.</t>
  </si>
  <si>
    <t>Pred oddajo ponudbe obvezen ogled objekta!!!</t>
  </si>
  <si>
    <t>Izdelava podkonstrukcije in zaprtje dela stene v večnamenskem prostoru, ki meji na stanovanje v podstrešnem delu. Na podkonstrukcijo iz moralov se vertikalno pritrdi OSB plošče debeline 18 mm. Izvedba brez možnosti dostopa na podstreho! V ceni zajeta tudi odstranitev stare obloge in transport na gradbiščno deponijo.</t>
  </si>
  <si>
    <t xml:space="preserve">Tlačni regulator ROMBACH ZR-20, z navojnima priključkoma DN20. </t>
  </si>
  <si>
    <t>Dobavi plinarna (Energetika Ljubljana) - v ceni zajeta dobava in montaža.</t>
  </si>
  <si>
    <t xml:space="preserve">npr. kot VIEGA ali enakovredno, tip: </t>
  </si>
  <si>
    <t xml:space="preserve">Ponujeni proizvod/tip: </t>
  </si>
  <si>
    <t xml:space="preserve">Dobava in montaža nerjavnnih jeklenih cevi izdelane iz nerjavnega jekla 1.4401, skladne z EN 10088 in DVGW GW 541 in nerjavni jekleni fitingi skladni z EN 1057 in DVGW GW 392. Nerjavne jeklene cevi in nerjavni jekleni fitingi morajo imeti oznako GAS PN 5 GT/5, , tesnilnim, pritrdilnim materialom, kotnimi loki, reducirnimi R kosi in odcepnimi T kosi ter 5% dodatkom za razrez </t>
  </si>
  <si>
    <t xml:space="preserve">Krogeina pipa z navojnima priključkoma, načne stopnje NP 16, standardne dolžine, atestirana za zemljski plin, z ročko za posluževanje, skupaj s tesnilnim materialom. </t>
  </si>
  <si>
    <t xml:space="preserve">npr. kot KOVINA ali enakovredno, dimenzije: </t>
  </si>
  <si>
    <t xml:space="preserve">npr. kot JELEN, TAS-21 ali enakovredno, dimenzije: </t>
  </si>
  <si>
    <t xml:space="preserve">Plinski kondenzacijski obtočni kotel za obratovanje neodvisno od zraka v prostoru. </t>
  </si>
  <si>
    <t>Montaža plinskega kotla</t>
  </si>
  <si>
    <t xml:space="preserve">Dodatna elektro dela </t>
  </si>
  <si>
    <t xml:space="preserve">Kabel PPL 3xO,75 mm2 </t>
  </si>
  <si>
    <t>Kotlovni priključni kos (v dobavnem obsegu ogrevalnega kotla)</t>
  </si>
  <si>
    <t xml:space="preserve">AZ cev 1 m 7373224 </t>
  </si>
  <si>
    <t>Montaža</t>
  </si>
  <si>
    <t>Splošni, manipulativni, transporti in zavarovalni stroški (za področje Ljubljane).</t>
  </si>
  <si>
    <t>%</t>
  </si>
  <si>
    <t>Pridobitev dimnikarskega soglasja s strani energetskega servisa.</t>
  </si>
  <si>
    <t xml:space="preserve">Al revizijski kos raven 7373236 </t>
  </si>
  <si>
    <r>
      <t xml:space="preserve">Mehovni plinomer velikosti G - 4 DN20, kompleten </t>
    </r>
    <r>
      <rPr>
        <sz val="10"/>
        <color rgb="FF000000"/>
        <rFont val="Arial"/>
        <family val="2"/>
        <charset val="238"/>
      </rPr>
      <t xml:space="preserve">z montažnim in tesnilnim materialom. </t>
    </r>
  </si>
  <si>
    <t xml:space="preserve">Dobava in montaža originalne pritrdiine konzole (VIEGA, GEBERIT) za montažo mehovnega plinomera G4 DN20 primerne za plinsko napeljavo iz bakrenih cevi s hladnim stiskanjem. Na izhodu iz plinomera pa se vgradi nadomestni podaljšek za regulator tlaka plina. </t>
  </si>
  <si>
    <r>
      <t xml:space="preserve">Dobava </t>
    </r>
    <r>
      <rPr>
        <sz val="10"/>
        <color rgb="FF21211F"/>
        <rFont val="Arial"/>
        <family val="2"/>
        <charset val="238"/>
      </rPr>
      <t>i</t>
    </r>
    <r>
      <rPr>
        <sz val="10"/>
        <color rgb="FF000000"/>
        <rFont val="Arial"/>
        <family val="2"/>
        <charset val="238"/>
      </rPr>
      <t>n montaža termično krmiljenega zapiralnega elementa, za avtomatsko zapiranje pri 72 ... 120uC, termično odporen do 9250C 60 minut. atestirana za uporabo zemljskega plina, skupaj s tesnilnim, pritrdilnim in vijačnim materialom.</t>
    </r>
  </si>
  <si>
    <t xml:space="preserve">Pri ključni pribor za obtočni kotel za nadometno montažo (armatura s povezovalno cevjo za vtok ogrevalne vode, armatura s povezovalno cevjo za povratek ogrevalne vode in kotna pipa s termičnim varnostnim zapornim ventilom). 7479005 </t>
  </si>
  <si>
    <r>
      <t xml:space="preserve">Zagon in nastavitev grelnika </t>
    </r>
    <r>
      <rPr>
        <b/>
        <sz val="10"/>
        <color rgb="FF000000"/>
        <rFont val="Arial"/>
        <family val="2"/>
        <charset val="238"/>
      </rPr>
      <t xml:space="preserve">(brezplačno) </t>
    </r>
  </si>
  <si>
    <r>
      <t xml:space="preserve">Montaža termostata </t>
    </r>
    <r>
      <rPr>
        <b/>
        <sz val="10"/>
        <color rgb="FF000000"/>
        <rFont val="Arial"/>
        <family val="2"/>
        <charset val="238"/>
      </rPr>
      <t xml:space="preserve">(brezplačno) </t>
    </r>
  </si>
  <si>
    <r>
      <t>Dobava in montaža koaksialnega dimovodnega sistema (AZ) za obratovanje neodvisno od zraka v prostoru, (vrsta C33x po TRGI 2008) CE znak po EN 14471</t>
    </r>
    <r>
      <rPr>
        <sz val="10"/>
        <color rgb="FF0E0E0D"/>
        <rFont val="Arial"/>
        <family val="2"/>
        <charset val="238"/>
      </rPr>
      <t xml:space="preserve">. </t>
    </r>
    <r>
      <rPr>
        <sz val="10"/>
        <color rgb="FF000000"/>
        <rFont val="Arial"/>
        <family val="2"/>
        <charset val="238"/>
      </rPr>
      <t xml:space="preserve">Premer sistema </t>
    </r>
    <r>
      <rPr>
        <i/>
        <sz val="10"/>
        <color rgb="FF000000"/>
        <rFont val="Arial"/>
        <family val="2"/>
        <charset val="238"/>
      </rPr>
      <t xml:space="preserve">060/100 </t>
    </r>
    <r>
      <rPr>
        <sz val="10"/>
        <color rgb="FF000000"/>
        <rFont val="Arial"/>
        <family val="2"/>
        <charset val="238"/>
      </rPr>
      <t>mm-notranja cev kot dvojna cev</t>
    </r>
    <r>
      <rPr>
        <sz val="10"/>
        <color rgb="FF0E0E0D"/>
        <rFont val="Arial"/>
        <family val="2"/>
        <charset val="238"/>
      </rPr>
      <t xml:space="preserve">. </t>
    </r>
    <r>
      <rPr>
        <sz val="10"/>
        <color rgb="FF000000"/>
        <rFont val="Arial"/>
        <family val="2"/>
        <charset val="238"/>
      </rPr>
      <t>Dimovodni sistem je skupaj s kotlom V</t>
    </r>
    <r>
      <rPr>
        <sz val="10"/>
        <color rgb="FF0E0E0D"/>
        <rFont val="Arial"/>
        <family val="2"/>
        <charset val="238"/>
      </rPr>
      <t>it</t>
    </r>
    <r>
      <rPr>
        <sz val="10"/>
        <color rgb="FF000000"/>
        <rFont val="Arial"/>
        <family val="2"/>
        <charset val="238"/>
      </rPr>
      <t xml:space="preserve">odens po DVGW-VP </t>
    </r>
    <r>
      <rPr>
        <sz val="10"/>
        <color rgb="FF0E0E0D"/>
        <rFont val="Arial"/>
        <family val="2"/>
        <charset val="238"/>
      </rPr>
      <t>1</t>
    </r>
    <r>
      <rPr>
        <sz val="10"/>
        <color rgb="FF000000"/>
        <rFont val="Arial"/>
        <family val="2"/>
        <charset val="238"/>
      </rPr>
      <t>13 p</t>
    </r>
    <r>
      <rPr>
        <sz val="10"/>
        <color rgb="FF0E0E0D"/>
        <rFont val="Arial"/>
        <family val="2"/>
        <charset val="238"/>
      </rPr>
      <t>r</t>
    </r>
    <r>
      <rPr>
        <sz val="10"/>
        <color rgb="FF000000"/>
        <rFont val="Arial"/>
        <family val="2"/>
        <charset val="238"/>
      </rPr>
      <t>eizkušen kot gradbenotehnična enota in certificiran s CE znakom</t>
    </r>
    <r>
      <rPr>
        <sz val="10"/>
        <color rgb="FF0E0E0D"/>
        <rFont val="Arial"/>
        <family val="2"/>
        <charset val="238"/>
      </rPr>
      <t xml:space="preserve">. </t>
    </r>
    <r>
      <rPr>
        <sz val="10"/>
        <color rgb="FF000000"/>
        <rFont val="Arial"/>
        <family val="2"/>
        <charset val="238"/>
      </rPr>
      <t>S kotlom Vitodens se sme uporab</t>
    </r>
    <r>
      <rPr>
        <sz val="10"/>
        <color rgb="FF0E0E0D"/>
        <rFont val="Arial"/>
        <family val="2"/>
        <charset val="238"/>
      </rPr>
      <t>i</t>
    </r>
    <r>
      <rPr>
        <sz val="10"/>
        <color rgb="FF000000"/>
        <rFont val="Arial"/>
        <family val="2"/>
        <charset val="238"/>
      </rPr>
      <t>ti izkl</t>
    </r>
    <r>
      <rPr>
        <sz val="10"/>
        <color rgb="FF0E0E0D"/>
        <rFont val="Arial"/>
        <family val="2"/>
        <charset val="238"/>
      </rPr>
      <t>j</t>
    </r>
    <r>
      <rPr>
        <sz val="10"/>
        <color rgb="FF000000"/>
        <rFont val="Arial"/>
        <family val="2"/>
        <charset val="238"/>
      </rPr>
      <t>učno ta dimovodn</t>
    </r>
    <r>
      <rPr>
        <sz val="10"/>
        <color rgb="FF0E0E0D"/>
        <rFont val="Arial"/>
        <family val="2"/>
        <charset val="238"/>
      </rPr>
      <t>i sistem.</t>
    </r>
  </si>
  <si>
    <r>
      <t>Al strešna prevodn</t>
    </r>
    <r>
      <rPr>
        <sz val="10"/>
        <color rgb="FF0E0E0D"/>
        <rFont val="Arial"/>
        <family val="2"/>
        <charset val="238"/>
      </rPr>
      <t>i</t>
    </r>
    <r>
      <rPr>
        <sz val="10"/>
        <color rgb="FF000000"/>
        <rFont val="Arial"/>
        <family val="2"/>
        <charset val="238"/>
      </rPr>
      <t>ca</t>
    </r>
    <r>
      <rPr>
        <sz val="10"/>
        <color rgb="FF2C2C2B"/>
        <rFont val="Arial"/>
        <family val="2"/>
        <charset val="238"/>
      </rPr>
      <t xml:space="preserve">. </t>
    </r>
    <r>
      <rPr>
        <sz val="10"/>
        <color rgb="FF000000"/>
        <rFont val="Arial"/>
        <family val="2"/>
        <charset val="238"/>
      </rPr>
      <t>Barva črna. S pritrditveno objemko. 7373230</t>
    </r>
  </si>
  <si>
    <r>
      <t>Univerza</t>
    </r>
    <r>
      <rPr>
        <sz val="10"/>
        <color rgb="FF0E0E0D"/>
        <rFont val="Arial"/>
        <family val="2"/>
        <charset val="238"/>
      </rPr>
      <t>l</t>
    </r>
    <r>
      <rPr>
        <sz val="10"/>
        <color rgb="FF000000"/>
        <rFont val="Arial"/>
        <family val="2"/>
        <charset val="238"/>
      </rPr>
      <t xml:space="preserve">na dimniška obroba 7452499 </t>
    </r>
  </si>
  <si>
    <r>
      <t>Univerzalna prekrivna p</t>
    </r>
    <r>
      <rPr>
        <sz val="10"/>
        <color rgb="FF0E0E0D"/>
        <rFont val="Arial"/>
        <family val="2"/>
        <charset val="238"/>
      </rPr>
      <t>l</t>
    </r>
    <r>
      <rPr>
        <sz val="10"/>
        <color rgb="FF000000"/>
        <rFont val="Arial"/>
        <family val="2"/>
        <charset val="238"/>
      </rPr>
      <t xml:space="preserve">očevina 7185139 </t>
    </r>
  </si>
  <si>
    <r>
      <t>AZ pritrditvena objemka</t>
    </r>
    <r>
      <rPr>
        <sz val="10"/>
        <color rgb="FF0E0E0D"/>
        <rFont val="Arial"/>
        <family val="2"/>
        <charset val="238"/>
      </rPr>
      <t xml:space="preserve">, </t>
    </r>
    <r>
      <rPr>
        <sz val="10"/>
        <color rgb="FF000000"/>
        <rFont val="Arial"/>
        <family val="2"/>
        <charset val="238"/>
      </rPr>
      <t xml:space="preserve">bela </t>
    </r>
    <r>
      <rPr>
        <i/>
        <sz val="10"/>
        <color rgb="FF000000"/>
        <rFont val="Arial"/>
        <family val="2"/>
        <charset val="238"/>
      </rPr>
      <t xml:space="preserve">(AZ </t>
    </r>
    <r>
      <rPr>
        <sz val="10"/>
        <color rgb="FF000000"/>
        <rFont val="Arial"/>
        <family val="2"/>
        <charset val="238"/>
      </rPr>
      <t xml:space="preserve">cev) 7176762 </t>
    </r>
  </si>
  <si>
    <r>
      <t xml:space="preserve">Priključek odvoda kondenza od </t>
    </r>
    <r>
      <rPr>
        <sz val="10"/>
        <color rgb="FF0E0E0D"/>
        <rFont val="Arial"/>
        <family val="2"/>
        <charset val="238"/>
      </rPr>
      <t>k</t>
    </r>
    <r>
      <rPr>
        <sz val="10"/>
        <color rgb="FF000000"/>
        <rFont val="Arial"/>
        <family val="2"/>
        <charset val="238"/>
      </rPr>
      <t xml:space="preserve">otla </t>
    </r>
    <r>
      <rPr>
        <sz val="10"/>
        <color rgb="FF0E0E0D"/>
        <rFont val="Arial"/>
        <family val="2"/>
        <charset val="238"/>
      </rPr>
      <t>n</t>
    </r>
    <r>
      <rPr>
        <sz val="10"/>
        <color rgb="FF000000"/>
        <rFont val="Arial"/>
        <family val="2"/>
        <charset val="238"/>
      </rPr>
      <t>a obstoječi odtok v koplanici.</t>
    </r>
  </si>
  <si>
    <r>
      <t>Tlačni pre</t>
    </r>
    <r>
      <rPr>
        <sz val="10"/>
        <color rgb="FF0E0E0D"/>
        <rFont val="Arial"/>
        <family val="2"/>
        <charset val="238"/>
      </rPr>
      <t>i</t>
    </r>
    <r>
      <rPr>
        <sz val="10"/>
        <color rgb="FF000000"/>
        <rFont val="Arial"/>
        <family val="2"/>
        <charset val="238"/>
      </rPr>
      <t>zkus pl</t>
    </r>
    <r>
      <rPr>
        <sz val="10"/>
        <color rgb="FF2C2C2B"/>
        <rFont val="Arial"/>
        <family val="2"/>
        <charset val="238"/>
      </rPr>
      <t>i</t>
    </r>
    <r>
      <rPr>
        <sz val="10"/>
        <color rgb="FF000000"/>
        <rFont val="Arial"/>
        <family val="2"/>
        <charset val="238"/>
      </rPr>
      <t>nske nape</t>
    </r>
    <r>
      <rPr>
        <sz val="10"/>
        <color rgb="FF0E0E0D"/>
        <rFont val="Arial"/>
        <family val="2"/>
        <charset val="238"/>
      </rPr>
      <t>l</t>
    </r>
    <r>
      <rPr>
        <sz val="10"/>
        <color rgb="FF000000"/>
        <rFont val="Arial"/>
        <family val="2"/>
        <charset val="238"/>
      </rPr>
      <t>jave izveden po navodil</t>
    </r>
    <r>
      <rPr>
        <sz val="10"/>
        <color rgb="FF0E0E0D"/>
        <rFont val="Arial"/>
        <family val="2"/>
        <charset val="238"/>
      </rPr>
      <t>i</t>
    </r>
    <r>
      <rPr>
        <sz val="10"/>
        <color rgb="FF000000"/>
        <rFont val="Arial"/>
        <family val="2"/>
        <charset val="238"/>
      </rPr>
      <t>h iz projekta, izdaja atesta</t>
    </r>
  </si>
  <si>
    <r>
      <t>Zar</t>
    </r>
    <r>
      <rPr>
        <sz val="10"/>
        <color rgb="FF0E0E0D"/>
        <rFont val="Arial"/>
        <family val="2"/>
        <charset val="238"/>
      </rPr>
      <t>i</t>
    </r>
    <r>
      <rPr>
        <sz val="10"/>
        <color rgb="FF000000"/>
        <rFont val="Arial"/>
        <family val="2"/>
        <charset val="238"/>
      </rPr>
      <t>sovan</t>
    </r>
    <r>
      <rPr>
        <sz val="10"/>
        <color rgb="FF0E0E0D"/>
        <rFont val="Arial"/>
        <family val="2"/>
        <charset val="238"/>
      </rPr>
      <t>j</t>
    </r>
    <r>
      <rPr>
        <sz val="10"/>
        <color rgb="FF000000"/>
        <rFont val="Arial"/>
        <family val="2"/>
        <charset val="238"/>
      </rPr>
      <t>e</t>
    </r>
    <r>
      <rPr>
        <sz val="10"/>
        <color rgb="FF0E0E0D"/>
        <rFont val="Arial"/>
        <family val="2"/>
        <charset val="238"/>
      </rPr>
      <t xml:space="preserve">, </t>
    </r>
    <r>
      <rPr>
        <sz val="10"/>
        <color rgb="FF000000"/>
        <rFont val="Arial"/>
        <family val="2"/>
        <charset val="238"/>
      </rPr>
      <t>montaža, prip</t>
    </r>
    <r>
      <rPr>
        <sz val="10"/>
        <color rgb="FF0E0E0D"/>
        <rFont val="Arial"/>
        <family val="2"/>
        <charset val="238"/>
      </rPr>
      <t>r</t>
    </r>
    <r>
      <rPr>
        <sz val="10"/>
        <color rgb="FF000000"/>
        <rFont val="Arial"/>
        <family val="2"/>
        <charset val="238"/>
      </rPr>
      <t xml:space="preserve">avljalna </t>
    </r>
    <r>
      <rPr>
        <sz val="10"/>
        <color rgb="FF0E0E0D"/>
        <rFont val="Arial"/>
        <family val="2"/>
        <charset val="238"/>
      </rPr>
      <t>i</t>
    </r>
    <r>
      <rPr>
        <sz val="10"/>
        <color rgb="FF000000"/>
        <rFont val="Arial"/>
        <family val="2"/>
        <charset val="238"/>
      </rPr>
      <t>n za</t>
    </r>
    <r>
      <rPr>
        <sz val="10"/>
        <color rgb="FF0E0E0D"/>
        <rFont val="Arial"/>
        <family val="2"/>
        <charset val="238"/>
      </rPr>
      <t>k</t>
    </r>
    <r>
      <rPr>
        <sz val="10"/>
        <color rgb="FF000000"/>
        <rFont val="Arial"/>
        <family val="2"/>
        <charset val="238"/>
      </rPr>
      <t>ljučna dela, hladni tlačni preizkus s tlakom 4 bare.</t>
    </r>
  </si>
  <si>
    <r>
      <t>D</t>
    </r>
    <r>
      <rPr>
        <sz val="10"/>
        <color rgb="FF0E0E0D"/>
        <rFont val="Arial"/>
        <family val="2"/>
        <charset val="238"/>
      </rPr>
      <t>r</t>
    </r>
    <r>
      <rPr>
        <sz val="10"/>
        <color rgb="FF000000"/>
        <rFont val="Arial"/>
        <family val="2"/>
        <charset val="238"/>
      </rPr>
      <t>obn</t>
    </r>
    <r>
      <rPr>
        <sz val="10"/>
        <color rgb="FF2C2C2B"/>
        <rFont val="Arial"/>
        <family val="2"/>
        <charset val="238"/>
      </rPr>
      <t xml:space="preserve">i </t>
    </r>
    <r>
      <rPr>
        <sz val="10"/>
        <color rgb="FF000000"/>
        <rFont val="Arial"/>
        <family val="2"/>
        <charset val="238"/>
      </rPr>
      <t>inštalaci</t>
    </r>
    <r>
      <rPr>
        <sz val="10"/>
        <color rgb="FF0E0E0D"/>
        <rFont val="Arial"/>
        <family val="2"/>
        <charset val="238"/>
      </rPr>
      <t>j</t>
    </r>
    <r>
      <rPr>
        <sz val="10"/>
        <color rgb="FF000000"/>
        <rFont val="Arial"/>
        <family val="2"/>
        <charset val="238"/>
      </rPr>
      <t>sk</t>
    </r>
    <r>
      <rPr>
        <sz val="10"/>
        <color rgb="FF0E0E0D"/>
        <rFont val="Arial"/>
        <family val="2"/>
        <charset val="238"/>
      </rPr>
      <t xml:space="preserve">i </t>
    </r>
    <r>
      <rPr>
        <sz val="10"/>
        <color rgb="FF000000"/>
        <rFont val="Arial"/>
        <family val="2"/>
        <charset val="238"/>
      </rPr>
      <t>material za izvedbo sistema og</t>
    </r>
    <r>
      <rPr>
        <sz val="10"/>
        <color rgb="FF0E0E0D"/>
        <rFont val="Arial"/>
        <family val="2"/>
        <charset val="238"/>
      </rPr>
      <t>r</t>
    </r>
    <r>
      <rPr>
        <sz val="10"/>
        <color rgb="FF000000"/>
        <rFont val="Arial"/>
        <family val="2"/>
        <charset val="238"/>
      </rPr>
      <t>e</t>
    </r>
    <r>
      <rPr>
        <sz val="10"/>
        <color rgb="FF0E0E0D"/>
        <rFont val="Arial"/>
        <family val="2"/>
        <charset val="238"/>
      </rPr>
      <t>v</t>
    </r>
    <r>
      <rPr>
        <sz val="10"/>
        <color rgb="FF000000"/>
        <rFont val="Arial"/>
        <family val="2"/>
        <charset val="238"/>
      </rPr>
      <t>anja (f</t>
    </r>
    <r>
      <rPr>
        <sz val="10"/>
        <color rgb="FF0E0E0D"/>
        <rFont val="Arial"/>
        <family val="2"/>
        <charset val="238"/>
      </rPr>
      <t>i</t>
    </r>
    <r>
      <rPr>
        <sz val="10"/>
        <color rgb="FF000000"/>
        <rFont val="Arial"/>
        <family val="2"/>
        <charset val="238"/>
      </rPr>
      <t>tingi</t>
    </r>
    <r>
      <rPr>
        <sz val="10"/>
        <color rgb="FF0E0E0D"/>
        <rFont val="Arial"/>
        <family val="2"/>
        <charset val="238"/>
      </rPr>
      <t xml:space="preserve">, </t>
    </r>
    <r>
      <rPr>
        <sz val="10"/>
        <color rgb="FF000000"/>
        <rFont val="Arial"/>
        <family val="2"/>
        <charset val="238"/>
      </rPr>
      <t>prehodni kosi</t>
    </r>
    <r>
      <rPr>
        <sz val="10"/>
        <color rgb="FF0E0E0D"/>
        <rFont val="Arial"/>
        <family val="2"/>
        <charset val="238"/>
      </rPr>
      <t xml:space="preserve">, </t>
    </r>
    <r>
      <rPr>
        <sz val="10"/>
        <color rgb="FF000000"/>
        <rFont val="Arial"/>
        <family val="2"/>
        <charset val="238"/>
      </rPr>
      <t>pritrdiIni material</t>
    </r>
    <r>
      <rPr>
        <sz val="10"/>
        <color rgb="FF2C2C2B"/>
        <rFont val="Arial"/>
        <family val="2"/>
        <charset val="238"/>
      </rPr>
      <t>, dodatna odzračevanja, praznilne pipice…)</t>
    </r>
  </si>
  <si>
    <t>Demontaža obstoječe ter dobava in montaža nove električne PVC nadometne omarice z 8 avtomatskimi  varovalkami in skupnim stikalom za izklop. V ceni zajete vse prevezave, potrošni material ...V omaric naj bo nameščen opis posameznih varovalk…</t>
  </si>
  <si>
    <t>OBJEKT JE VSELJEN!!!</t>
  </si>
  <si>
    <r>
      <rPr>
        <b/>
        <sz val="8"/>
        <rFont val="Arial"/>
        <family val="2"/>
        <charset val="238"/>
      </rPr>
      <t>OPOMBA:</t>
    </r>
    <r>
      <rPr>
        <sz val="8"/>
        <rFont val="Arial"/>
        <family val="2"/>
        <charset val="238"/>
      </rPr>
      <t xml:space="preserve"> Vse naprave in elementi v popisu materiala so navedene primeroma. Vse naprave in elemente se mora dobaviti z ustreznimi certifikati, atesti, garancijami in navodili. Pri vseh napravah je potrebno upoštevati stroške zagona, meritve in nastavitve obratovalnih  količin. Pri vseh elementih je potrebno upoštevati spojni in tesnilni material. Vsa dela na objektu se morajo izvajati v skladu z načrti ter popisi materiala in del faze PZI. V ponudbi za izvedbo je zajeto tudi posnemanje dejanskega stanja izvedenih instalacij, ki jih mora sproti vnašati v en izvod PZI dokumentacije izvajalec del in jih dostaviti investitorju ta pa jih dostavi projektantom za izdelavo PID.
</t>
    </r>
  </si>
  <si>
    <r>
      <rPr>
        <b/>
        <sz val="8"/>
        <rFont val="Arial"/>
        <family val="2"/>
      </rPr>
      <t>OPOMBA:</t>
    </r>
    <r>
      <rPr>
        <sz val="8"/>
        <rFont val="Arial"/>
        <family val="2"/>
      </rPr>
      <t xml:space="preserve"> Z oddajo ponudbe vsak ponudnik izjavlja, da je skrbno preučil vse sestavne dele PZI projekta, tehnoloških načrtov ter požarne študije in da je v skupno vrednost vključil vsa dodatna, nepredvidena in presežna dela ter material, ki zagotavljajo popolno, zaključeno in celostno izvedbo objekta, ki ga obravnava načrt št. 13009 (IMP projektivni biro d.o.o.), kot tudi vsa dela, ki niso neposredno opisana ali našteta v tekstualnem delu popisa, a so kljub temu razvidna iz grafičnih prilog in ostalih prej naštetih sestavnih delov PZI projekta. Vsak ponudnik z oddajo ponudbe prav tako izjavlja, da je PZI dokumantacija popolna in da je sposoben v popolnosti kvalitetno izvesti predmetni objekt.</t>
    </r>
  </si>
  <si>
    <r>
      <rPr>
        <b/>
        <sz val="8"/>
        <rFont val="Arial"/>
        <family val="2"/>
      </rPr>
      <t>OPOMBA:</t>
    </r>
    <r>
      <rPr>
        <sz val="8"/>
        <rFont val="Arial"/>
        <family val="2"/>
      </rPr>
      <t xml:space="preserve"> V ponudbi je potrebno zajeti še sledeča dela: Tlačni preizkusi, funkcijska navodila, izpiranje cevododov, čiščenje cevovodov, pripravljalna dela, zaključna dela in zarisovanje tras.</t>
    </r>
  </si>
  <si>
    <t xml:space="preserve">Kompletno stranišče, sestoječe iz:
stoječe straniščne školjke s talnim iztokom,  iz sanitarne keramike, nadometnim kotličkom iz PE bele barve z dvojnim sedežem, PROIZVAJALEC ............., serija ............... , in pritrdilnim materialom                                                                                                         </t>
  </si>
  <si>
    <t xml:space="preserve">Kompleten  umivalnik,  sestoječ iz: 
-umivalnika, iz bele sanitarne keramike, velikosti 50x45 cm, primeren za montažo na zid, proizvod ............................, serija .................... vključno s stoječo enoročno armaturo .............., kotnimi ventili in izlivno armaturo, tip po izbiri arhitekta                                                                                                                                                                                   </t>
  </si>
  <si>
    <t xml:space="preserve">Izvedba priključka za pomivalno korito, sestoječega iz priključka za stoječo mešalno baterijo in pomivalni stroj ter odtočnim priključkom </t>
  </si>
  <si>
    <t>Barvanje vidnih kovinskih delov, držal in obešal z odgovarjajočo barvo</t>
  </si>
  <si>
    <t xml:space="preserve">Transportni in ostali splošni stroški  </t>
  </si>
  <si>
    <t>Izdelava utorov v steni in prebojev</t>
  </si>
  <si>
    <t>Krogelni ventili z izpustno pipco, izdelan iz medenine z navojnimi priključki, za PN16, za hladno in toplo vodo, dimenzij:</t>
  </si>
  <si>
    <t>DN 15</t>
  </si>
  <si>
    <t>Cevi izdelane iz jekla, za cevni navoj, varjene ali brezšivne, galvanizirane s cinkom, srednjetežke, vključno vsi fazonski pocinkani kosi iz temper litine, cevi odgovarjajo po DIN 2440, fazonski kosi po DIN 2950</t>
  </si>
  <si>
    <t>Gola cev, vključno ves tesnilni material</t>
  </si>
  <si>
    <t xml:space="preserve">DN 20 </t>
  </si>
  <si>
    <t>Izolacija cevi za hladno vodo vodenih vidno ali v zidnih utorih s parozaporno izolacijo debeline po TSG, za naslednje premere cevi</t>
  </si>
  <si>
    <t>Izolacija cevi za toplo vodo vodenih vidno in v zidnih utorih iz segmentov ekspandirane umetne mase, debeline skladno s pravilnikom o racionalni  rabi energije</t>
  </si>
  <si>
    <t xml:space="preserve">             deb. izolacije</t>
  </si>
  <si>
    <t xml:space="preserve">DN 15        40 mm        </t>
  </si>
  <si>
    <t>Predizolirane polietilenske zamrežene cevi z difuzijsko zaporo za hladno in toplo vodo, vodeno v tleha ali zidu, fitingi, spojnim in tesnilnim materialom</t>
  </si>
  <si>
    <t xml:space="preserve">DN 15    </t>
  </si>
  <si>
    <t xml:space="preserve">DN 20  </t>
  </si>
  <si>
    <t xml:space="preserve">Držala in obešala, izdelana iz profilnega železa, po izdelavi minizirana, vključno z vijačnim in drobnim montažnim materialom                          </t>
  </si>
  <si>
    <t>kg</t>
  </si>
  <si>
    <t xml:space="preserve">Izdelava utorov v steni </t>
  </si>
  <si>
    <r>
      <t xml:space="preserve">Izdelava prebojev do </t>
    </r>
    <r>
      <rPr>
        <i/>
        <sz val="10"/>
        <rFont val="Arial"/>
        <family val="2"/>
        <charset val="238"/>
      </rPr>
      <t>ф</t>
    </r>
    <r>
      <rPr>
        <sz val="10"/>
        <rFont val="Arial"/>
        <family val="2"/>
        <charset val="238"/>
      </rPr>
      <t>50</t>
    </r>
  </si>
  <si>
    <t xml:space="preserve">PVC kanalizacijske cevi in fazonski kosi s spajanjem na obojke </t>
  </si>
  <si>
    <t xml:space="preserve">   DN 50</t>
  </si>
  <si>
    <t xml:space="preserve">   DN 70</t>
  </si>
  <si>
    <t xml:space="preserve">   DN 100</t>
  </si>
  <si>
    <t>Specialni sifon za priključitev odtoka pralnega ali sušilnega stroja, sestoječ iz:
-litega medeninastega ohišja s smradno zaporo in čistilnimi revizijskimi čepi, odtočno medeninasto cevjo dim. 32 mm, nadometnega nastavka s holand-cem za priključitev gumijaste cevi ter zidne pokromane rozete dim. cca 150 x 100 mm</t>
  </si>
  <si>
    <t>Talni sifon iz plastike, sestoječ iz ohišja in pokromane zgornje rešetke, dimenzije 150/150 mm, s horizontalnimi priključkom dim. 50 mm in horizontalnim odtokom dim. 50 mm</t>
  </si>
  <si>
    <t>Pritrjevanje in obešanje plastičnih kanalizacijskih cevi z objemkami z zvočno izolacijo</t>
  </si>
  <si>
    <t>pregled interne kanalizacije s kamero in čiščenje.</t>
  </si>
  <si>
    <t xml:space="preserve">Transportni in ostali splošni stroški </t>
  </si>
  <si>
    <r>
      <t xml:space="preserve">Termostatski radiatorski ventil tip </t>
    </r>
    <r>
      <rPr>
        <b/>
        <sz val="10"/>
        <rFont val="Arial"/>
        <family val="2"/>
        <charset val="238"/>
      </rPr>
      <t>______</t>
    </r>
    <r>
      <rPr>
        <sz val="10"/>
        <rFont val="Arial"/>
        <family val="2"/>
        <charset val="238"/>
      </rPr>
      <t xml:space="preserve"> z možnostjo natančne prednastavitve pretoka za dvocevni sistem gretja s prisilno cirkulacijo in normalno temperaturno razliko predtoka in povratka, v skladu z DIN EN 215 del 1. Telo ventila je iz bronze odporno na korozijo in staranje. Tesnenje termostatskega vložka z dvema tesniloma iz EPDM-a. Zamenjava vložka ali zunanjega tesnila je možna pod tlakom. Spoj na termostatsko glavo je preko navojnega priključka M30x1,5.</t>
    </r>
  </si>
  <si>
    <t>Odvodni ventilator za nadometno montažo s protipovratno loputo , zunanjo nadtlačno rešetko in zakasnilnim relejem skupaj s pritrdilnim materialom.
V= 80 m3/h
dp= 120 Pa
P= 24 W</t>
  </si>
  <si>
    <t>Zračni kanali okroglega preseka, izdelani iz jeklene pocinkane pločevine po DIN, skupaj s fazonskimi kosi, regulacijskimi loputami, obešali, tesnilnim in montažnim materialom.</t>
  </si>
  <si>
    <t>Toplotna parozaporna izolacija zračnega kanala debeline 9 mm, skupaj z lepilom.</t>
  </si>
  <si>
    <r>
      <t>m</t>
    </r>
    <r>
      <rPr>
        <vertAlign val="superscript"/>
        <sz val="8"/>
        <rFont val="Arial"/>
        <family val="2"/>
        <charset val="238"/>
      </rPr>
      <t>2</t>
    </r>
  </si>
  <si>
    <t>Kovinski deflektor z protimrčesno mrežico iz jeklene pocinkane pločevine izoliran z 19mm parazaporne izolacije, zaščitene z al pločevino.</t>
  </si>
  <si>
    <t>Proizvod: IMP KLIMA   (ali ustrezno)</t>
  </si>
  <si>
    <t>Pripravljalna dela, zarisovanje, preiskusno obratovanje in zaključna dela, transportni in ostali splošni stroški</t>
  </si>
  <si>
    <t>INTERNA VODOVODNA INSTALACIJA</t>
  </si>
  <si>
    <t>A. SANITARNI ELEMENTI</t>
  </si>
  <si>
    <t>B. RAZVODNO OMREŽJE</t>
  </si>
  <si>
    <t xml:space="preserve">- DN 15 </t>
  </si>
  <si>
    <t xml:space="preserve">- DN 20 </t>
  </si>
  <si>
    <t xml:space="preserve">C. KANALIZACIJA FEKALNE VODE </t>
  </si>
  <si>
    <t>- 11K/600x400</t>
  </si>
  <si>
    <t>- 22K/600x1600</t>
  </si>
  <si>
    <t>PREZRAČEVANJE</t>
  </si>
  <si>
    <t>Za razne pločevinaste obrobe (žlota, dimniška obroba, žlebovi, odtočne cevi…) se uporabi prašnobarvana pocinkana pločevina!</t>
  </si>
  <si>
    <t>- DN 100</t>
  </si>
  <si>
    <t>- DN 125</t>
  </si>
  <si>
    <t>nap. Vaillant EcoTech PRO VUW INT 226/3-3, nazivne ogrevalne moči od 9 - 26 kW (Vaillant je predlagan zaradi znižanja stroškov servisiranja, saj so peči tega proizvajlaca nameščene tudi v soseščini).</t>
  </si>
  <si>
    <t>Izvedba stropa v kopalnici iz gipskartonskih plošč, kompletno s podkonstrukcijo, bandažiranjem, kitanjem in finalnim barvanjem.</t>
  </si>
  <si>
    <t>Dobava in mobntaža tipske protimrčesne mrežice za vlaknocementne plošče na kapu strehe.</t>
  </si>
  <si>
    <t>CESTA ŠPANSKIH BORCEV 61</t>
  </si>
  <si>
    <t>- pršna kad z PVC zaveso in mešalno baterijo</t>
  </si>
  <si>
    <t>Demontaža nadstreška nad glavnim vhodom, kritega z valovito PVC kritino (Valoplast) in kovinsko konstrukcijo, kompletno z odnosom na gradbiščno deponijo. Velikost do 12 m2.</t>
  </si>
  <si>
    <t>Popravilo lesene zunanje stene shrambe z enostavnimi vrati, kompletno z ureditvijo zapahov.</t>
  </si>
  <si>
    <t xml:space="preserve">Vodomerni števec z vgrajenim dajalcem impulzov, za daljinsko odčitavanje, za hladno vodo do 40°C, za vertikalno montažo, vključno s podometnim ventilom. V ceni zajeta tudi podometna omarica (dobava in montaža).                                                                                                                 </t>
  </si>
  <si>
    <t>Priklop na obstoječo plinsko omarico glavne zaporne plinske pipe, skupaj s fazonskimi kosi, priključnim, tesnilnim in pritrdilnim materialom ter gradbeno ureditvijo posega v željeno stanje s strani investitorja.</t>
  </si>
  <si>
    <t>- DN 15 (15,88 x 1,7)</t>
  </si>
  <si>
    <t>- DN 20 (22,23 x 1,7)</t>
  </si>
  <si>
    <t>Izvedba zaščite plinskih cevi, ki potekajo po fasadi. Zaščita se izvede s pločevinasto strehico (prašnobarvana pločevina), ki je montirana na nosilce, nameščene za plinsko cev v R.Š. 30 cm.</t>
  </si>
  <si>
    <t>VI.</t>
  </si>
  <si>
    <t>VETROLOV IN KLANČINA</t>
  </si>
  <si>
    <t>Prestavitev obstoječe električne instalacije v vetrolovu v skupni dolžini cca 250 cm (stikalo za luč, dovod…) zaradi razširitve vratne odprtine. V ceni zajeti tudi novo dozo in stikalo za luč.</t>
  </si>
  <si>
    <t>Rušenje obstoječe lesene predelne stene debeline do 5 cm, kompletno z vratnim okvirjem in krilom z odnosom na gradbiščno deponijo.</t>
  </si>
  <si>
    <t>Rušenje dela nosilne opečne stene debeline 25 cm in širine 20 cm ob glavnih vhodnih vratih, zaradi povečanja vratne odprtine, kompletno s odnosom ruševi na začasno gradbiščno deponijo. Višina vrat je 225 cm.</t>
  </si>
  <si>
    <t>Začasno opiranje stropa ob glavnih vhodnih vratih zaradi povečanja (izdelave) preklade.</t>
  </si>
  <si>
    <t>Rušenje obstoječe AB preklade nad glavnimi vhodnimi vrati okvirnih dimenzij 20/25/120 cm z odnosom ruševin na gradbiščno deponijo.</t>
  </si>
  <si>
    <t>Dobava, izdelava in montaža montažnih preklad širine 2x10 cm, dolžine cca 140 cm, kompletno s pripravo dveh ležišč ter zazidavo odprtine nad novo vratno preklado in stropom v višini cca 25 cm.</t>
  </si>
  <si>
    <t>Zidarska obdelava (grobi in fini omet) notranjih vratnih špalet v širini cca 40-50 cm.</t>
  </si>
  <si>
    <t>Izvedba predelne stene vetrolova  debeline do 10 cm iz gipskartonskih plošč (sistem nap. Knauf) in vmestno toplotno izolacijo. V ceni zajeto tudi bandažiranje, obojestransko glajenje in barvanje s poldisperzijsko belo barvo (nap. Jupol)</t>
  </si>
  <si>
    <t>Dobava in montaža notranjega vratnega krila z podbojem (za steno iz gipskartonskih plošč deb. 10 cm), z odpiranjem v prostor, min. širine 90 in višine 200 cm. Vrata so zasteklena z mat steklom, opremljena s ključavnico za navadni ključ. V ceni zajeta tudi finalna obdelava z belo barvo in ostala pomožna dela.</t>
  </si>
  <si>
    <t>Izvedba rampe pred zunanjim podestom glavnih vhodnih vrat za možnost dostopa v objekt z invalidskim vozičkom. V ceni zajeta priprava podlage (odkop, podložni beton...), izdelava AB rampe v naklonu, višinske razlike do 18 cm ter finalna obdelava (krtačen beton). Rampa se izvede iz dveh strani v širini 2x 100 cm, globina 40 - 50 cm.</t>
  </si>
  <si>
    <t>Glajenje in barvanje stropa vetrolova in delno z druge strani stene s poldisperzijsko belo barvo (nap. Jupol)</t>
  </si>
  <si>
    <t>Rušenje obstoječega tlaka vetrolova, priprava podlage ter dobava in polaganje (lepljenje)  talnih keramičnih ploščic v vetrolovu dimenzij 20x20 do 30x30 cmi. V ceni zajeta tudi vsa pomožna dela (prenos, rezanje, zastičenje…). Upoštevati nabavno vrednost keramike do 15 €/m2.</t>
  </si>
  <si>
    <t>Dobava in vgradnja Alu talnega profila na stiku tlaka vetrolov - dnevni prostor, dolžine cca 90 cm.</t>
  </si>
  <si>
    <t>V: 61-4</t>
  </si>
  <si>
    <t>Dobava in montaža lesenih vhodnih vrat, suhomontažne izvedbe, vrata so polna, laminirana z iveral sredico, kukalom,  finalno obdelana v tonu, ki ga določi investitor. V ceni zajeta tudi dobava in montaža kljuke s ščitom in cilindrično ključavnico, sistemsko, omejevalec odpiranja ter vsa ostala pomožna dela, vključno z zaključnimi letvami.</t>
  </si>
  <si>
    <t>- vrata okvirnih dimenzij 95/230 cm</t>
  </si>
  <si>
    <t>Kompletna  prha, sestoječa  iz:                                                                                                                                                                                                          
-pršne kadi iz acryla dimezije 80 x 80 cm, zidne enoročne baterije za tuš z ročko in gibljivo cevjo, proizvajalca ................... in odlivno garnituro (nizka izvedba kadi).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</si>
</sst>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0.00_)"/>
    <numFmt numFmtId="165" formatCode="_-* #,##0.00\ &quot;SIT&quot;_-;\-* #,##0.00\ &quot;SIT&quot;_-;_-* &quot;-&quot;??\ &quot;SIT&quot;_-;_-@_-"/>
    <numFmt numFmtId="166" formatCode="_-* #,##0.00\ _S_I_T_-;\-* #,##0.00\ _S_I_T_-;_-* &quot;-&quot;??\ _S_I_T_-;_-@_-"/>
  </numFmts>
  <fonts count="52" x14ac:knownFonts="1">
    <font>
      <sz val="10"/>
      <name val="Arial"/>
      <charset val="238"/>
    </font>
    <font>
      <sz val="11"/>
      <color theme="1"/>
      <name val="Calibri"/>
      <family val="2"/>
      <charset val="238"/>
      <scheme val="minor"/>
    </font>
    <font>
      <sz val="10"/>
      <name val="Arial"/>
      <family val="2"/>
      <charset val="238"/>
    </font>
    <font>
      <b/>
      <sz val="10"/>
      <color indexed="12"/>
      <name val="Arial"/>
      <family val="2"/>
      <charset val="238"/>
    </font>
    <font>
      <b/>
      <sz val="10"/>
      <name val="Arial"/>
      <family val="2"/>
      <charset val="238"/>
    </font>
    <font>
      <sz val="11"/>
      <name val="Arial"/>
      <family val="2"/>
      <charset val="238"/>
    </font>
    <font>
      <sz val="10"/>
      <name val="Arial"/>
      <family val="2"/>
      <charset val="238"/>
    </font>
    <font>
      <b/>
      <sz val="14"/>
      <name val="Arial"/>
      <family val="2"/>
      <charset val="238"/>
    </font>
    <font>
      <sz val="6"/>
      <name val="Arial"/>
      <family val="2"/>
      <charset val="238"/>
    </font>
    <font>
      <sz val="10"/>
      <name val="Arial"/>
      <family val="2"/>
    </font>
    <font>
      <b/>
      <sz val="10"/>
      <name val="Arial"/>
      <family val="2"/>
    </font>
    <font>
      <b/>
      <sz val="11"/>
      <name val="Arial"/>
      <family val="2"/>
      <charset val="238"/>
    </font>
    <font>
      <i/>
      <sz val="8"/>
      <name val="Arial"/>
      <family val="2"/>
      <charset val="238"/>
    </font>
    <font>
      <sz val="10"/>
      <color indexed="17"/>
      <name val="Arial"/>
      <family val="2"/>
      <charset val="238"/>
    </font>
    <font>
      <b/>
      <sz val="11"/>
      <name val="Arial"/>
      <family val="2"/>
    </font>
    <font>
      <sz val="10"/>
      <name val="Arial"/>
      <family val="2"/>
      <charset val="238"/>
    </font>
    <font>
      <i/>
      <sz val="9"/>
      <name val="Arial"/>
      <family val="2"/>
      <charset val="238"/>
    </font>
    <font>
      <sz val="10"/>
      <color rgb="FFFF0000"/>
      <name val="Arial"/>
      <family val="2"/>
      <charset val="238"/>
    </font>
    <font>
      <sz val="11"/>
      <color rgb="FFFF0000"/>
      <name val="Arial"/>
      <family val="2"/>
      <charset val="238"/>
    </font>
    <font>
      <b/>
      <sz val="10"/>
      <color rgb="FFFF0000"/>
      <name val="Arial"/>
      <family val="2"/>
      <charset val="238"/>
    </font>
    <font>
      <sz val="9"/>
      <color rgb="FFFF0000"/>
      <name val="Arial"/>
      <family val="2"/>
      <charset val="238"/>
    </font>
    <font>
      <sz val="10"/>
      <color rgb="FF000000"/>
      <name val="Arial"/>
      <family val="2"/>
      <charset val="238"/>
    </font>
    <font>
      <i/>
      <sz val="10"/>
      <color rgb="FF000000"/>
      <name val="Arial"/>
      <family val="2"/>
      <charset val="238"/>
    </font>
    <font>
      <sz val="10"/>
      <color rgb="FF21211F"/>
      <name val="Arial"/>
      <family val="2"/>
      <charset val="238"/>
    </font>
    <font>
      <b/>
      <sz val="10"/>
      <color rgb="FF000000"/>
      <name val="Arial"/>
      <family val="2"/>
      <charset val="238"/>
    </font>
    <font>
      <sz val="10"/>
      <color rgb="FF0E0E0D"/>
      <name val="Arial"/>
      <family val="2"/>
      <charset val="238"/>
    </font>
    <font>
      <sz val="10"/>
      <color rgb="FF2C2C2B"/>
      <name val="Arial"/>
      <family val="2"/>
      <charset val="238"/>
    </font>
    <font>
      <sz val="12"/>
      <color rgb="FFFF0000"/>
      <name val="Arial CE"/>
      <family val="2"/>
      <charset val="238"/>
    </font>
    <font>
      <sz val="12"/>
      <color rgb="FFFF0000"/>
      <name val="Arial"/>
      <family val="2"/>
      <charset val="238"/>
    </font>
    <font>
      <sz val="8"/>
      <color rgb="FFFF0000"/>
      <name val="Arial"/>
      <family val="2"/>
      <charset val="238"/>
    </font>
    <font>
      <sz val="8"/>
      <color rgb="FFFF0000"/>
      <name val="Arial"/>
      <family val="2"/>
    </font>
    <font>
      <b/>
      <sz val="11"/>
      <color rgb="FFFF0000"/>
      <name val="Arial"/>
      <family val="2"/>
    </font>
    <font>
      <sz val="8"/>
      <name val="Arial"/>
      <family val="2"/>
    </font>
    <font>
      <sz val="12"/>
      <name val="Courier"/>
      <family val="3"/>
    </font>
    <font>
      <sz val="12"/>
      <name val="Arial CE"/>
      <family val="2"/>
      <charset val="238"/>
    </font>
    <font>
      <sz val="12"/>
      <name val="Arial"/>
      <family val="2"/>
      <charset val="238"/>
    </font>
    <font>
      <sz val="8"/>
      <name val="Arial"/>
      <family val="2"/>
      <charset val="238"/>
    </font>
    <font>
      <b/>
      <sz val="8"/>
      <name val="Arial"/>
      <family val="2"/>
      <charset val="238"/>
    </font>
    <font>
      <b/>
      <sz val="8"/>
      <name val="Arial"/>
      <family val="2"/>
    </font>
    <font>
      <sz val="11"/>
      <name val="Calibri"/>
      <family val="2"/>
      <charset val="238"/>
    </font>
    <font>
      <sz val="11"/>
      <name val="Arial"/>
      <family val="2"/>
    </font>
    <font>
      <sz val="10"/>
      <name val="Times New Roman CE"/>
      <family val="1"/>
      <charset val="238"/>
    </font>
    <font>
      <sz val="10"/>
      <color rgb="FF00B050"/>
      <name val="Arial"/>
      <family val="2"/>
      <charset val="238"/>
    </font>
    <font>
      <sz val="10"/>
      <name val="Arial CE"/>
      <family val="2"/>
      <charset val="238"/>
    </font>
    <font>
      <i/>
      <sz val="10"/>
      <name val="Arial"/>
      <family val="2"/>
      <charset val="238"/>
    </font>
    <font>
      <b/>
      <sz val="11"/>
      <name val="Times New Roman CE"/>
      <family val="1"/>
      <charset val="238"/>
    </font>
    <font>
      <sz val="11"/>
      <name val="Times New Roman CE"/>
      <family val="1"/>
      <charset val="238"/>
    </font>
    <font>
      <sz val="10"/>
      <name val="Arial CE"/>
      <charset val="238"/>
    </font>
    <font>
      <vertAlign val="superscript"/>
      <sz val="8"/>
      <name val="Arial"/>
      <family val="2"/>
      <charset val="238"/>
    </font>
    <font>
      <b/>
      <i/>
      <sz val="10"/>
      <name val="Arial"/>
      <family val="2"/>
      <charset val="238"/>
    </font>
    <font>
      <sz val="12"/>
      <name val="Courier"/>
      <charset val="238"/>
    </font>
    <font>
      <sz val="10"/>
      <name val="Arial CE"/>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tint="-4.9989318521683403E-2"/>
        <bgColor indexed="64"/>
      </patternFill>
    </fill>
    <fill>
      <patternFill patternType="solid">
        <fgColor rgb="FFFFFF00"/>
        <bgColor indexed="64"/>
      </patternFill>
    </fill>
  </fills>
  <borders count="10">
    <border>
      <left/>
      <right/>
      <top/>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45">
    <xf numFmtId="0" fontId="0" fillId="0" borderId="0"/>
    <xf numFmtId="0" fontId="6" fillId="0" borderId="0"/>
    <xf numFmtId="0" fontId="6" fillId="0" borderId="0"/>
    <xf numFmtId="0" fontId="2" fillId="0" borderId="0"/>
    <xf numFmtId="0" fontId="6" fillId="0" borderId="0"/>
    <xf numFmtId="0" fontId="9" fillId="0" borderId="0"/>
    <xf numFmtId="44" fontId="2" fillId="0" borderId="0" applyFont="0" applyFill="0" applyBorder="0" applyAlignment="0" applyProtection="0"/>
    <xf numFmtId="44" fontId="15"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9" fillId="0" borderId="0" applyFont="0" applyFill="0" applyBorder="0" applyAlignment="0" applyProtection="0"/>
    <xf numFmtId="0" fontId="9" fillId="0" borderId="0"/>
    <xf numFmtId="44" fontId="9" fillId="0" borderId="0" applyFont="0" applyFill="0" applyBorder="0" applyAlignment="0" applyProtection="0"/>
    <xf numFmtId="44" fontId="9" fillId="0" borderId="0" applyFont="0" applyFill="0" applyBorder="0" applyAlignment="0" applyProtection="0"/>
    <xf numFmtId="0" fontId="9" fillId="0" borderId="0"/>
    <xf numFmtId="164" fontId="33" fillId="0" borderId="0"/>
    <xf numFmtId="164" fontId="50"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165" fontId="2" fillId="0" borderId="0" applyFont="0" applyFill="0" applyBorder="0" applyAlignment="0" applyProtection="0"/>
    <xf numFmtId="0" fontId="47" fillId="0" borderId="0"/>
    <xf numFmtId="0" fontId="47" fillId="0" borderId="0"/>
    <xf numFmtId="0" fontId="51" fillId="0" borderId="0"/>
    <xf numFmtId="0" fontId="2" fillId="0" borderId="0"/>
    <xf numFmtId="0" fontId="1" fillId="0" borderId="0"/>
    <xf numFmtId="0" fontId="47" fillId="0" borderId="0"/>
    <xf numFmtId="0" fontId="1" fillId="0" borderId="0"/>
    <xf numFmtId="0" fontId="2" fillId="0" borderId="0"/>
    <xf numFmtId="0" fontId="2" fillId="0" borderId="0"/>
    <xf numFmtId="0" fontId="1" fillId="0" borderId="0"/>
    <xf numFmtId="0" fontId="2" fillId="0" borderId="0"/>
    <xf numFmtId="0" fontId="47" fillId="0" borderId="0"/>
    <xf numFmtId="0" fontId="5" fillId="0" borderId="0"/>
    <xf numFmtId="0" fontId="51" fillId="0" borderId="0"/>
    <xf numFmtId="0" fontId="2" fillId="0" borderId="0"/>
    <xf numFmtId="0" fontId="2" fillId="0" borderId="0"/>
    <xf numFmtId="0" fontId="2" fillId="0" borderId="0"/>
    <xf numFmtId="44" fontId="47" fillId="0" borderId="0" applyFont="0" applyFill="0" applyBorder="0" applyAlignment="0" applyProtection="0"/>
    <xf numFmtId="165" fontId="51" fillId="0" borderId="0" applyFont="0" applyFill="0" applyBorder="0" applyAlignment="0" applyProtection="0"/>
    <xf numFmtId="165" fontId="47" fillId="0" borderId="0" applyFont="0" applyFill="0" applyBorder="0" applyAlignment="0" applyProtection="0"/>
    <xf numFmtId="166" fontId="2" fillId="0" borderId="0" applyFont="0" applyFill="0" applyBorder="0" applyAlignment="0" applyProtection="0"/>
    <xf numFmtId="166" fontId="47" fillId="0" borderId="0" applyFont="0" applyFill="0" applyBorder="0" applyAlignment="0" applyProtection="0"/>
    <xf numFmtId="166" fontId="47" fillId="0" borderId="0" applyFont="0" applyFill="0" applyBorder="0" applyAlignment="0" applyProtection="0"/>
    <xf numFmtId="166" fontId="47" fillId="0" borderId="0" applyFont="0" applyFill="0" applyBorder="0" applyAlignment="0" applyProtection="0"/>
  </cellStyleXfs>
  <cellXfs count="409">
    <xf numFmtId="0" fontId="0" fillId="0" borderId="0" xfId="0"/>
    <xf numFmtId="4" fontId="0" fillId="0" borderId="0" xfId="0" applyNumberFormat="1"/>
    <xf numFmtId="4" fontId="4" fillId="0" borderId="1" xfId="0" applyNumberFormat="1" applyFont="1" applyBorder="1"/>
    <xf numFmtId="4" fontId="4" fillId="0" borderId="0" xfId="0" applyNumberFormat="1" applyFont="1" applyBorder="1"/>
    <xf numFmtId="4" fontId="5" fillId="0" borderId="0" xfId="3" applyNumberFormat="1" applyFont="1"/>
    <xf numFmtId="0" fontId="6" fillId="0" borderId="0" xfId="3" applyFont="1" applyAlignment="1">
      <alignment horizontal="left"/>
    </xf>
    <xf numFmtId="0" fontId="6" fillId="0" borderId="2" xfId="3" applyFont="1" applyBorder="1" applyAlignment="1">
      <alignment horizontal="left"/>
    </xf>
    <xf numFmtId="4" fontId="8" fillId="2" borderId="3" xfId="0" applyNumberFormat="1" applyFont="1" applyFill="1" applyBorder="1" applyAlignment="1">
      <alignment horizontal="right"/>
    </xf>
    <xf numFmtId="0" fontId="7" fillId="0" borderId="2" xfId="3" applyFont="1" applyBorder="1" applyAlignment="1">
      <alignment horizontal="left" vertical="top"/>
    </xf>
    <xf numFmtId="0" fontId="0" fillId="0" borderId="0" xfId="0" applyAlignment="1">
      <alignment vertical="top"/>
    </xf>
    <xf numFmtId="0" fontId="4" fillId="0" borderId="1" xfId="0" applyFont="1" applyBorder="1" applyAlignment="1">
      <alignment vertical="top"/>
    </xf>
    <xf numFmtId="0" fontId="4" fillId="0" borderId="0" xfId="0" applyFont="1" applyBorder="1" applyAlignment="1">
      <alignment vertical="top"/>
    </xf>
    <xf numFmtId="0" fontId="3" fillId="0" borderId="1" xfId="0" applyFont="1" applyBorder="1" applyAlignment="1">
      <alignment vertical="top"/>
    </xf>
    <xf numFmtId="4" fontId="3" fillId="0" borderId="1" xfId="0" applyNumberFormat="1" applyFont="1" applyBorder="1"/>
    <xf numFmtId="0" fontId="0" fillId="0" borderId="0" xfId="0" applyBorder="1"/>
    <xf numFmtId="4" fontId="6" fillId="0" borderId="2" xfId="3" applyNumberFormat="1" applyFont="1" applyBorder="1" applyAlignment="1">
      <alignment horizontal="right"/>
    </xf>
    <xf numFmtId="0" fontId="6" fillId="0" borderId="0" xfId="0" applyFont="1" applyAlignment="1">
      <alignment vertical="top"/>
    </xf>
    <xf numFmtId="0" fontId="6" fillId="0" borderId="0" xfId="0" applyFont="1"/>
    <xf numFmtId="4" fontId="6" fillId="0" borderId="0" xfId="0" applyNumberFormat="1" applyFont="1"/>
    <xf numFmtId="0" fontId="4" fillId="0" borderId="0" xfId="0" applyFont="1" applyAlignment="1">
      <alignment vertical="top"/>
    </xf>
    <xf numFmtId="0" fontId="3" fillId="3" borderId="4" xfId="0" applyFont="1" applyFill="1" applyBorder="1"/>
    <xf numFmtId="0" fontId="3" fillId="0" borderId="0" xfId="0" applyFont="1"/>
    <xf numFmtId="4" fontId="6" fillId="0" borderId="0" xfId="0" applyNumberFormat="1" applyFont="1" applyAlignment="1">
      <alignment horizontal="right"/>
    </xf>
    <xf numFmtId="4" fontId="6" fillId="0" borderId="2" xfId="6" applyNumberFormat="1" applyFont="1" applyBorder="1"/>
    <xf numFmtId="4" fontId="6" fillId="0" borderId="0" xfId="6" applyNumberFormat="1" applyFont="1"/>
    <xf numFmtId="0" fontId="6" fillId="0" borderId="0" xfId="0" quotePrefix="1" applyFont="1"/>
    <xf numFmtId="4" fontId="6" fillId="0" borderId="0" xfId="6" applyNumberFormat="1" applyFont="1" applyBorder="1"/>
    <xf numFmtId="0" fontId="6" fillId="0" borderId="0" xfId="0" applyFont="1" applyAlignment="1">
      <alignment horizontal="justify" vertical="top"/>
    </xf>
    <xf numFmtId="0" fontId="6" fillId="0" borderId="2" xfId="0" applyFont="1" applyBorder="1" applyAlignment="1">
      <alignment vertical="top"/>
    </xf>
    <xf numFmtId="0" fontId="6" fillId="0" borderId="2" xfId="0" applyFont="1" applyBorder="1"/>
    <xf numFmtId="4" fontId="6" fillId="0" borderId="2" xfId="0" applyNumberFormat="1" applyFont="1" applyBorder="1"/>
    <xf numFmtId="0" fontId="3" fillId="0" borderId="1" xfId="0" applyFont="1" applyBorder="1"/>
    <xf numFmtId="0" fontId="4" fillId="0" borderId="0" xfId="0" applyFont="1"/>
    <xf numFmtId="0" fontId="7" fillId="0" borderId="0" xfId="0" applyFont="1" applyAlignment="1">
      <alignment horizontal="left"/>
    </xf>
    <xf numFmtId="0" fontId="4" fillId="0" borderId="1" xfId="0" applyFont="1" applyBorder="1"/>
    <xf numFmtId="0" fontId="4" fillId="0" borderId="0" xfId="0" applyFont="1" applyBorder="1"/>
    <xf numFmtId="0" fontId="6" fillId="2" borderId="5" xfId="0" applyFont="1" applyFill="1" applyBorder="1" applyAlignment="1">
      <alignment vertical="top"/>
    </xf>
    <xf numFmtId="0" fontId="6" fillId="2" borderId="6" xfId="0" applyFont="1" applyFill="1" applyBorder="1"/>
    <xf numFmtId="4" fontId="6" fillId="2" borderId="6" xfId="0" applyNumberFormat="1" applyFont="1" applyFill="1" applyBorder="1"/>
    <xf numFmtId="4" fontId="6" fillId="2" borderId="7" xfId="0" applyNumberFormat="1" applyFont="1" applyFill="1" applyBorder="1"/>
    <xf numFmtId="0" fontId="4" fillId="2" borderId="8" xfId="0" applyFont="1" applyFill="1" applyBorder="1" applyAlignment="1">
      <alignment vertical="top"/>
    </xf>
    <xf numFmtId="0" fontId="4" fillId="2" borderId="0" xfId="0" applyFont="1" applyFill="1" applyBorder="1"/>
    <xf numFmtId="4" fontId="4" fillId="2" borderId="0" xfId="0" applyNumberFormat="1" applyFont="1" applyFill="1" applyBorder="1"/>
    <xf numFmtId="4" fontId="4" fillId="2" borderId="3" xfId="0" applyNumberFormat="1" applyFont="1" applyFill="1" applyBorder="1"/>
    <xf numFmtId="0" fontId="6" fillId="2" borderId="9" xfId="0" applyFont="1" applyFill="1" applyBorder="1" applyAlignment="1">
      <alignment vertical="top"/>
    </xf>
    <xf numFmtId="0" fontId="6" fillId="2" borderId="2" xfId="0" applyFont="1" applyFill="1" applyBorder="1"/>
    <xf numFmtId="4" fontId="6" fillId="2" borderId="2" xfId="0" applyNumberFormat="1" applyFont="1" applyFill="1" applyBorder="1"/>
    <xf numFmtId="4" fontId="6" fillId="0" borderId="0" xfId="0" applyNumberFormat="1" applyFont="1" applyBorder="1"/>
    <xf numFmtId="0" fontId="17" fillId="0" borderId="0" xfId="0" applyFont="1" applyAlignment="1">
      <alignment horizontal="justify" vertical="top"/>
    </xf>
    <xf numFmtId="4" fontId="17" fillId="0" borderId="0" xfId="0" applyNumberFormat="1" applyFont="1"/>
    <xf numFmtId="0" fontId="17" fillId="0" borderId="0" xfId="0" applyFont="1"/>
    <xf numFmtId="0" fontId="17" fillId="0" borderId="0" xfId="0" applyFont="1" applyAlignment="1">
      <alignment horizontal="right"/>
    </xf>
    <xf numFmtId="0" fontId="18" fillId="0" borderId="0" xfId="3" applyFont="1" applyAlignment="1">
      <alignment vertical="top"/>
    </xf>
    <xf numFmtId="4" fontId="6" fillId="0" borderId="0" xfId="0" applyNumberFormat="1" applyFont="1" applyAlignment="1"/>
    <xf numFmtId="0" fontId="6" fillId="0" borderId="0" xfId="0" applyFont="1" applyFill="1" applyAlignment="1">
      <alignment vertical="center" wrapText="1"/>
    </xf>
    <xf numFmtId="0" fontId="3" fillId="0" borderId="0" xfId="0" applyFont="1" applyBorder="1" applyAlignment="1">
      <alignment vertical="top"/>
    </xf>
    <xf numFmtId="0" fontId="3" fillId="0" borderId="0" xfId="0" applyFont="1" applyBorder="1"/>
    <xf numFmtId="4" fontId="5" fillId="0" borderId="0" xfId="3" applyNumberFormat="1" applyFont="1" applyAlignment="1">
      <alignment horizontal="right"/>
    </xf>
    <xf numFmtId="4" fontId="6" fillId="0" borderId="2" xfId="0" applyNumberFormat="1" applyFont="1" applyBorder="1" applyAlignment="1">
      <alignment horizontal="right"/>
    </xf>
    <xf numFmtId="4" fontId="3" fillId="0" borderId="1" xfId="0" applyNumberFormat="1" applyFont="1" applyBorder="1" applyAlignment="1">
      <alignment horizontal="right"/>
    </xf>
    <xf numFmtId="4" fontId="0" fillId="0" borderId="0" xfId="0" applyNumberFormat="1" applyAlignment="1">
      <alignment horizontal="right"/>
    </xf>
    <xf numFmtId="4" fontId="3" fillId="0" borderId="0" xfId="0" applyNumberFormat="1" applyFont="1" applyBorder="1" applyAlignment="1">
      <alignment horizontal="right"/>
    </xf>
    <xf numFmtId="4" fontId="4" fillId="0" borderId="1" xfId="0" applyNumberFormat="1" applyFont="1" applyBorder="1" applyAlignment="1">
      <alignment horizontal="right"/>
    </xf>
    <xf numFmtId="4" fontId="4" fillId="0" borderId="0" xfId="0" applyNumberFormat="1" applyFont="1" applyBorder="1" applyAlignment="1">
      <alignment horizontal="right"/>
    </xf>
    <xf numFmtId="4" fontId="6" fillId="2" borderId="6" xfId="0" applyNumberFormat="1" applyFont="1" applyFill="1" applyBorder="1" applyAlignment="1">
      <alignment horizontal="right"/>
    </xf>
    <xf numFmtId="4" fontId="4" fillId="2" borderId="0" xfId="0" applyNumberFormat="1" applyFont="1" applyFill="1" applyBorder="1" applyAlignment="1">
      <alignment horizontal="right"/>
    </xf>
    <xf numFmtId="4" fontId="6" fillId="2" borderId="2" xfId="0" applyNumberFormat="1" applyFont="1" applyFill="1" applyBorder="1" applyAlignment="1">
      <alignment horizontal="right"/>
    </xf>
    <xf numFmtId="4" fontId="6" fillId="0" borderId="2" xfId="6" applyNumberFormat="1" applyFont="1" applyBorder="1" applyAlignment="1"/>
    <xf numFmtId="4" fontId="6" fillId="0" borderId="0" xfId="6" applyNumberFormat="1" applyFont="1" applyAlignment="1"/>
    <xf numFmtId="4" fontId="6" fillId="0" borderId="0" xfId="6" applyNumberFormat="1" applyFont="1" applyBorder="1" applyAlignment="1"/>
    <xf numFmtId="4" fontId="6" fillId="0" borderId="2" xfId="0" applyNumberFormat="1" applyFont="1" applyBorder="1" applyAlignment="1"/>
    <xf numFmtId="4" fontId="3" fillId="0" borderId="1" xfId="0" applyNumberFormat="1" applyFont="1" applyBorder="1" applyAlignment="1"/>
    <xf numFmtId="4" fontId="3" fillId="0" borderId="0" xfId="0" applyNumberFormat="1" applyFont="1" applyBorder="1" applyAlignment="1"/>
    <xf numFmtId="0" fontId="14" fillId="0" borderId="0" xfId="0" applyNumberFormat="1" applyFont="1" applyFill="1" applyBorder="1" applyProtection="1">
      <protection locked="0"/>
    </xf>
    <xf numFmtId="0" fontId="14" fillId="0" borderId="0" xfId="0" applyNumberFormat="1" applyFont="1" applyFill="1" applyBorder="1" applyAlignment="1">
      <alignment horizontal="center" vertical="top"/>
    </xf>
    <xf numFmtId="0" fontId="4" fillId="0" borderId="0" xfId="0" quotePrefix="1" applyFont="1" applyAlignment="1">
      <alignment vertical="top" wrapText="1"/>
    </xf>
    <xf numFmtId="0" fontId="10" fillId="0" borderId="0" xfId="0" applyNumberFormat="1" applyFont="1" applyFill="1" applyBorder="1" applyAlignment="1">
      <alignment horizontal="center" vertical="top"/>
    </xf>
    <xf numFmtId="4" fontId="13" fillId="0" borderId="0" xfId="0" applyNumberFormat="1" applyFont="1" applyAlignment="1">
      <alignment horizontal="right"/>
    </xf>
    <xf numFmtId="49" fontId="4" fillId="0" borderId="0" xfId="0" applyNumberFormat="1" applyFont="1" applyFill="1" applyAlignment="1">
      <alignment horizontal="left" vertical="top" wrapText="1"/>
    </xf>
    <xf numFmtId="0" fontId="10" fillId="0" borderId="0" xfId="0" applyNumberFormat="1" applyFont="1" applyFill="1" applyBorder="1" applyAlignment="1">
      <alignment horizontal="center"/>
    </xf>
    <xf numFmtId="49" fontId="6" fillId="0" borderId="0" xfId="0" quotePrefix="1" applyNumberFormat="1" applyFont="1" applyFill="1" applyAlignment="1">
      <alignment horizontal="left" vertical="top"/>
    </xf>
    <xf numFmtId="49" fontId="6" fillId="0" borderId="0" xfId="0" applyNumberFormat="1" applyFont="1" applyFill="1" applyAlignment="1">
      <alignment horizontal="left" vertical="top"/>
    </xf>
    <xf numFmtId="4" fontId="4" fillId="0" borderId="1" xfId="0" applyNumberFormat="1" applyFont="1" applyBorder="1" applyAlignment="1"/>
    <xf numFmtId="4" fontId="6" fillId="0" borderId="0" xfId="8" applyNumberFormat="1" applyFont="1" applyBorder="1" applyAlignment="1" applyProtection="1">
      <alignment horizontal="right"/>
    </xf>
    <xf numFmtId="4" fontId="6" fillId="0" borderId="0" xfId="8" applyNumberFormat="1" applyFont="1" applyAlignment="1">
      <alignment horizontal="right"/>
    </xf>
    <xf numFmtId="4" fontId="6" fillId="0" borderId="0" xfId="1" applyNumberFormat="1" applyFont="1" applyAlignment="1" applyProtection="1">
      <alignment horizontal="right"/>
    </xf>
    <xf numFmtId="0" fontId="6" fillId="0" borderId="0" xfId="1" applyFont="1" applyAlignment="1" applyProtection="1">
      <alignment horizontal="right"/>
    </xf>
    <xf numFmtId="0" fontId="6" fillId="0" borderId="0" xfId="1" quotePrefix="1" applyFont="1" applyProtection="1"/>
    <xf numFmtId="0" fontId="6" fillId="0" borderId="0" xfId="1" applyFont="1" applyAlignment="1" applyProtection="1">
      <alignment horizontal="center" vertical="top"/>
    </xf>
    <xf numFmtId="4" fontId="6" fillId="0" borderId="2" xfId="8" applyNumberFormat="1" applyFont="1" applyBorder="1" applyAlignment="1" applyProtection="1">
      <alignment horizontal="right"/>
    </xf>
    <xf numFmtId="4" fontId="6" fillId="0" borderId="0" xfId="1" applyNumberFormat="1" applyAlignment="1" applyProtection="1">
      <alignment horizontal="right"/>
    </xf>
    <xf numFmtId="4" fontId="6" fillId="0" borderId="0" xfId="1" applyNumberFormat="1" applyAlignment="1">
      <alignment horizontal="right"/>
    </xf>
    <xf numFmtId="0" fontId="6" fillId="0" borderId="0" xfId="1" applyAlignment="1" applyProtection="1">
      <alignment horizontal="right"/>
    </xf>
    <xf numFmtId="0" fontId="6" fillId="0" borderId="0" xfId="1" applyFont="1" applyProtection="1"/>
    <xf numFmtId="0" fontId="6" fillId="0" borderId="0" xfId="1" applyFont="1" applyAlignment="1" applyProtection="1">
      <alignment horizontal="justify" vertical="top"/>
    </xf>
    <xf numFmtId="4" fontId="6" fillId="0" borderId="0" xfId="1" applyNumberFormat="1" applyFont="1" applyAlignment="1">
      <alignment horizontal="right"/>
    </xf>
    <xf numFmtId="0" fontId="6" fillId="0" borderId="0" xfId="1" quotePrefix="1" applyFont="1" applyAlignment="1" applyProtection="1">
      <alignment horizontal="justify" vertical="top"/>
    </xf>
    <xf numFmtId="4" fontId="6" fillId="0" borderId="0" xfId="8" applyNumberFormat="1" applyFont="1" applyBorder="1" applyAlignment="1">
      <alignment horizontal="right"/>
    </xf>
    <xf numFmtId="4" fontId="6" fillId="0" borderId="0" xfId="0" applyNumberFormat="1" applyFont="1" applyAlignment="1" applyProtection="1">
      <alignment horizontal="right"/>
    </xf>
    <xf numFmtId="0" fontId="6" fillId="0" borderId="0" xfId="0" applyFont="1" applyAlignment="1" applyProtection="1">
      <alignment horizontal="right"/>
    </xf>
    <xf numFmtId="0" fontId="6" fillId="0" borderId="0" xfId="0" applyFont="1" applyAlignment="1" applyProtection="1">
      <alignment horizontal="justify" vertical="top"/>
    </xf>
    <xf numFmtId="0" fontId="20" fillId="0" borderId="0" xfId="4" applyFont="1" applyAlignment="1">
      <alignment horizontal="right" vertical="top"/>
    </xf>
    <xf numFmtId="0" fontId="18" fillId="0" borderId="0" xfId="4" applyFont="1" applyAlignment="1" applyProtection="1">
      <alignment horizontal="center" vertical="top"/>
    </xf>
    <xf numFmtId="0" fontId="4" fillId="0" borderId="0" xfId="4" applyFont="1" applyAlignment="1" applyProtection="1">
      <alignment horizontal="left"/>
    </xf>
    <xf numFmtId="0" fontId="6" fillId="0" borderId="0" xfId="4" applyFont="1" applyAlignment="1" applyProtection="1">
      <alignment horizontal="left"/>
    </xf>
    <xf numFmtId="0" fontId="5" fillId="0" borderId="0" xfId="4" applyFont="1" applyAlignment="1" applyProtection="1">
      <alignment horizontal="right"/>
    </xf>
    <xf numFmtId="4" fontId="5" fillId="0" borderId="0" xfId="4" applyNumberFormat="1" applyFont="1" applyAlignment="1" applyProtection="1">
      <alignment horizontal="right"/>
    </xf>
    <xf numFmtId="0" fontId="6" fillId="0" borderId="0" xfId="0" quotePrefix="1" applyFont="1" applyAlignment="1">
      <alignment horizontal="justify" vertical="top"/>
    </xf>
    <xf numFmtId="0" fontId="6" fillId="0" borderId="0" xfId="0" applyFont="1" applyAlignment="1">
      <alignment vertical="top" wrapText="1"/>
    </xf>
    <xf numFmtId="0" fontId="6" fillId="0" borderId="0" xfId="0" applyFont="1" applyAlignment="1" applyProtection="1">
      <alignment horizontal="center" vertical="top"/>
    </xf>
    <xf numFmtId="0" fontId="6" fillId="0" borderId="0" xfId="0" applyFont="1" applyProtection="1"/>
    <xf numFmtId="4" fontId="6" fillId="0" borderId="0" xfId="0" applyNumberFormat="1" applyFont="1" applyAlignment="1" applyProtection="1">
      <alignment horizontal="right"/>
      <protection locked="0"/>
    </xf>
    <xf numFmtId="0" fontId="6" fillId="0" borderId="0" xfId="0" applyFont="1" applyAlignment="1">
      <alignment horizontal="center" vertical="top"/>
    </xf>
    <xf numFmtId="0" fontId="6" fillId="0" borderId="0" xfId="0" applyFont="1" applyAlignment="1">
      <alignment horizontal="right"/>
    </xf>
    <xf numFmtId="4" fontId="6" fillId="0" borderId="0" xfId="8" applyNumberFormat="1" applyFont="1" applyBorder="1"/>
    <xf numFmtId="4" fontId="6" fillId="0" borderId="0" xfId="8" applyNumberFormat="1" applyFont="1"/>
    <xf numFmtId="4" fontId="6" fillId="0" borderId="2" xfId="8" applyNumberFormat="1" applyFont="1" applyBorder="1"/>
    <xf numFmtId="0" fontId="6" fillId="0" borderId="0" xfId="0" quotePrefix="1" applyFont="1" applyAlignment="1" applyProtection="1">
      <alignment horizontal="justify" vertical="top"/>
    </xf>
    <xf numFmtId="0" fontId="6" fillId="0" borderId="0" xfId="0" quotePrefix="1" applyFont="1" applyProtection="1"/>
    <xf numFmtId="0" fontId="6" fillId="0" borderId="2" xfId="3" applyFont="1" applyBorder="1" applyAlignment="1">
      <alignment horizontal="right"/>
    </xf>
    <xf numFmtId="0" fontId="5" fillId="0" borderId="0" xfId="3" applyFont="1" applyAlignment="1">
      <alignment horizontal="right"/>
    </xf>
    <xf numFmtId="0" fontId="16" fillId="0" borderId="0" xfId="1" applyFont="1" applyAlignment="1">
      <alignment horizontal="right" wrapText="1"/>
    </xf>
    <xf numFmtId="0" fontId="6" fillId="0" borderId="2" xfId="0" applyFont="1" applyBorder="1" applyAlignment="1">
      <alignment horizontal="right"/>
    </xf>
    <xf numFmtId="0" fontId="3" fillId="0" borderId="1" xfId="0" applyFont="1" applyBorder="1" applyAlignment="1">
      <alignment horizontal="right"/>
    </xf>
    <xf numFmtId="0" fontId="0" fillId="0" borderId="0" xfId="0" applyAlignment="1">
      <alignment horizontal="right"/>
    </xf>
    <xf numFmtId="0" fontId="6" fillId="0" borderId="0" xfId="0" applyNumberFormat="1" applyFont="1" applyAlignment="1">
      <alignment horizontal="right"/>
    </xf>
    <xf numFmtId="0" fontId="3" fillId="0" borderId="0" xfId="0" applyFont="1" applyBorder="1" applyAlignment="1">
      <alignment horizontal="right"/>
    </xf>
    <xf numFmtId="0" fontId="13" fillId="0" borderId="0" xfId="0" applyFont="1" applyAlignment="1">
      <alignment horizontal="right"/>
    </xf>
    <xf numFmtId="0" fontId="6" fillId="0" borderId="0" xfId="0" applyFont="1" applyFill="1" applyAlignment="1">
      <alignment horizontal="right"/>
    </xf>
    <xf numFmtId="0" fontId="4" fillId="0" borderId="1" xfId="0" applyFont="1" applyBorder="1" applyAlignment="1">
      <alignment horizontal="right"/>
    </xf>
    <xf numFmtId="0" fontId="4" fillId="0" borderId="0" xfId="0" applyFont="1" applyBorder="1" applyAlignment="1">
      <alignment horizontal="right"/>
    </xf>
    <xf numFmtId="0" fontId="6" fillId="2" borderId="6" xfId="0" applyFont="1" applyFill="1" applyBorder="1" applyAlignment="1">
      <alignment horizontal="right"/>
    </xf>
    <xf numFmtId="0" fontId="4" fillId="2" borderId="0" xfId="0" applyFont="1" applyFill="1" applyBorder="1" applyAlignment="1">
      <alignment horizontal="right"/>
    </xf>
    <xf numFmtId="0" fontId="6" fillId="2" borderId="2" xfId="0" applyFont="1" applyFill="1" applyBorder="1" applyAlignment="1">
      <alignment horizontal="right"/>
    </xf>
    <xf numFmtId="0" fontId="17" fillId="0" borderId="0" xfId="0" applyFont="1" applyAlignment="1">
      <alignment vertical="top"/>
    </xf>
    <xf numFmtId="0" fontId="3" fillId="0" borderId="0" xfId="0" applyFont="1" applyAlignment="1" applyProtection="1">
      <alignment horizontal="center"/>
    </xf>
    <xf numFmtId="0" fontId="3" fillId="0" borderId="0" xfId="0" applyFont="1" applyProtection="1"/>
    <xf numFmtId="0" fontId="0" fillId="0" borderId="0" xfId="0" applyProtection="1"/>
    <xf numFmtId="0" fontId="6" fillId="0" borderId="2" xfId="0" applyFont="1" applyBorder="1" applyAlignment="1" applyProtection="1">
      <alignment horizontal="center" vertical="top"/>
    </xf>
    <xf numFmtId="0" fontId="6" fillId="0" borderId="2" xfId="0" applyFont="1" applyBorder="1" applyProtection="1"/>
    <xf numFmtId="0" fontId="6" fillId="0" borderId="2" xfId="0" applyFont="1" applyBorder="1" applyAlignment="1" applyProtection="1">
      <alignment horizontal="right"/>
    </xf>
    <xf numFmtId="4" fontId="6" fillId="0" borderId="2" xfId="0" applyNumberFormat="1" applyFont="1" applyBorder="1" applyAlignment="1" applyProtection="1">
      <alignment horizontal="right"/>
    </xf>
    <xf numFmtId="0" fontId="3" fillId="0" borderId="1" xfId="0" applyFont="1" applyBorder="1" applyAlignment="1" applyProtection="1">
      <alignment horizontal="center" vertical="top"/>
    </xf>
    <xf numFmtId="0" fontId="3" fillId="0" borderId="1" xfId="0" applyFont="1" applyBorder="1" applyProtection="1"/>
    <xf numFmtId="0" fontId="3" fillId="0" borderId="1" xfId="0" applyFont="1" applyBorder="1" applyAlignment="1" applyProtection="1">
      <alignment horizontal="right"/>
    </xf>
    <xf numFmtId="4" fontId="4" fillId="0" borderId="1" xfId="0" applyNumberFormat="1" applyFont="1" applyBorder="1" applyAlignment="1" applyProtection="1">
      <alignment horizontal="right"/>
    </xf>
    <xf numFmtId="4" fontId="3" fillId="0" borderId="1" xfId="0" applyNumberFormat="1" applyFont="1" applyBorder="1" applyAlignment="1" applyProtection="1">
      <alignment horizontal="right"/>
    </xf>
    <xf numFmtId="0" fontId="0" fillId="0" borderId="0" xfId="0" applyAlignment="1" applyProtection="1">
      <alignment horizontal="right"/>
    </xf>
    <xf numFmtId="4" fontId="0" fillId="0" borderId="0" xfId="0" applyNumberFormat="1" applyAlignment="1" applyProtection="1">
      <alignment horizontal="right"/>
    </xf>
    <xf numFmtId="0" fontId="6" fillId="0" borderId="0" xfId="0" quotePrefix="1" applyFont="1" applyAlignment="1">
      <alignment horizontal="right"/>
    </xf>
    <xf numFmtId="0" fontId="6" fillId="0" borderId="0" xfId="0" applyNumberFormat="1" applyFont="1" applyFill="1" applyBorder="1" applyAlignment="1">
      <alignment horizontal="center" vertical="top"/>
    </xf>
    <xf numFmtId="0" fontId="6" fillId="0" borderId="0" xfId="0" quotePrefix="1" applyNumberFormat="1" applyFont="1"/>
    <xf numFmtId="0" fontId="6" fillId="0" borderId="0" xfId="0" applyNumberFormat="1" applyFont="1"/>
    <xf numFmtId="0" fontId="21" fillId="0" borderId="0" xfId="0" applyFont="1" applyAlignment="1">
      <alignment horizontal="justify" vertical="center"/>
    </xf>
    <xf numFmtId="0" fontId="21" fillId="0" borderId="0" xfId="0" applyFont="1" applyAlignment="1">
      <alignment horizontal="justify" vertical="top"/>
    </xf>
    <xf numFmtId="0" fontId="24" fillId="0" borderId="0" xfId="0" applyFont="1" applyAlignment="1">
      <alignment horizontal="justify" vertical="top"/>
    </xf>
    <xf numFmtId="0" fontId="22" fillId="0" borderId="0" xfId="0" applyFont="1"/>
    <xf numFmtId="0" fontId="21" fillId="0" borderId="0" xfId="0" applyFont="1"/>
    <xf numFmtId="0" fontId="21" fillId="0" borderId="0" xfId="0" applyFont="1" applyBorder="1" applyAlignment="1">
      <alignment horizontal="left" vertical="center" indent="1"/>
    </xf>
    <xf numFmtId="0" fontId="6" fillId="5" borderId="0" xfId="0" applyFont="1" applyFill="1" applyBorder="1" applyAlignment="1" applyProtection="1">
      <alignment vertical="top" wrapText="1"/>
      <protection locked="0"/>
    </xf>
    <xf numFmtId="0" fontId="11" fillId="5" borderId="0" xfId="0" applyNumberFormat="1" applyFont="1" applyFill="1" applyBorder="1" applyAlignment="1">
      <alignment horizontal="center" vertical="top"/>
    </xf>
    <xf numFmtId="0" fontId="6" fillId="5" borderId="0" xfId="0" applyFont="1" applyFill="1" applyBorder="1" applyAlignment="1" applyProtection="1">
      <alignment horizontal="right" wrapText="1"/>
      <protection locked="0"/>
    </xf>
    <xf numFmtId="4" fontId="6" fillId="5" borderId="0" xfId="0" applyNumberFormat="1" applyFont="1" applyFill="1" applyBorder="1" applyAlignment="1">
      <alignment horizontal="right"/>
    </xf>
    <xf numFmtId="4" fontId="6" fillId="5" borderId="0" xfId="0" applyNumberFormat="1" applyFont="1" applyFill="1" applyAlignment="1"/>
    <xf numFmtId="0" fontId="4" fillId="0" borderId="0" xfId="3" applyFont="1" applyAlignment="1">
      <alignment horizontal="left"/>
    </xf>
    <xf numFmtId="0" fontId="18" fillId="0" borderId="0" xfId="0" applyNumberFormat="1" applyFont="1" applyFill="1" applyBorder="1" applyProtection="1">
      <protection locked="0"/>
    </xf>
    <xf numFmtId="0" fontId="27" fillId="0" borderId="0" xfId="0" applyNumberFormat="1" applyFont="1"/>
    <xf numFmtId="0" fontId="17" fillId="0" borderId="0" xfId="0" applyNumberFormat="1" applyFont="1" applyAlignment="1">
      <alignment horizontal="right"/>
    </xf>
    <xf numFmtId="4" fontId="17" fillId="0" borderId="0" xfId="0" applyNumberFormat="1" applyFont="1" applyAlignment="1">
      <alignment horizontal="right"/>
    </xf>
    <xf numFmtId="1" fontId="28" fillId="0" borderId="0" xfId="2" applyNumberFormat="1" applyFont="1" applyFill="1" applyBorder="1" applyAlignment="1">
      <alignment horizontal="center" vertical="center" wrapText="1"/>
    </xf>
    <xf numFmtId="0" fontId="30" fillId="0" borderId="0" xfId="0" applyNumberFormat="1" applyFont="1" applyBorder="1" applyAlignment="1">
      <alignment horizontal="left" vertical="top" wrapText="1"/>
    </xf>
    <xf numFmtId="0" fontId="30" fillId="0" borderId="0" xfId="0" applyNumberFormat="1" applyFont="1" applyBorder="1" applyAlignment="1">
      <alignment horizontal="right" wrapText="1"/>
    </xf>
    <xf numFmtId="0" fontId="19" fillId="0" borderId="0" xfId="0" applyFont="1" applyBorder="1" applyAlignment="1">
      <alignment vertical="top"/>
    </xf>
    <xf numFmtId="4" fontId="17" fillId="0" borderId="0" xfId="0" applyNumberFormat="1" applyFont="1" applyAlignment="1"/>
    <xf numFmtId="0" fontId="17" fillId="0" borderId="2" xfId="0" applyFont="1" applyBorder="1" applyAlignment="1">
      <alignment vertical="top"/>
    </xf>
    <xf numFmtId="0" fontId="17" fillId="0" borderId="2" xfId="0" applyFont="1" applyBorder="1"/>
    <xf numFmtId="0" fontId="17" fillId="0" borderId="2" xfId="0" applyFont="1" applyBorder="1" applyAlignment="1">
      <alignment horizontal="right"/>
    </xf>
    <xf numFmtId="4" fontId="17" fillId="0" borderId="2" xfId="0" applyNumberFormat="1" applyFont="1" applyBorder="1" applyAlignment="1">
      <alignment horizontal="right"/>
    </xf>
    <xf numFmtId="4" fontId="17" fillId="0" borderId="2" xfId="0" applyNumberFormat="1" applyFont="1" applyBorder="1" applyAlignment="1"/>
    <xf numFmtId="0" fontId="19" fillId="0" borderId="0" xfId="0" applyFont="1" applyBorder="1"/>
    <xf numFmtId="0" fontId="19" fillId="0" borderId="0" xfId="0" applyFont="1" applyBorder="1" applyAlignment="1">
      <alignment horizontal="right"/>
    </xf>
    <xf numFmtId="4" fontId="19" fillId="0" borderId="0" xfId="0" applyNumberFormat="1" applyFont="1" applyBorder="1" applyAlignment="1">
      <alignment horizontal="right"/>
    </xf>
    <xf numFmtId="4" fontId="19" fillId="0" borderId="0" xfId="0" applyNumberFormat="1" applyFont="1" applyBorder="1" applyAlignment="1"/>
    <xf numFmtId="0" fontId="31" fillId="0" borderId="0" xfId="0" applyNumberFormat="1" applyFont="1" applyFill="1" applyBorder="1" applyProtection="1">
      <protection locked="0"/>
    </xf>
    <xf numFmtId="0" fontId="17" fillId="0" borderId="0" xfId="0" applyFont="1" applyBorder="1" applyAlignment="1" applyProtection="1">
      <alignment vertical="top" wrapText="1"/>
      <protection locked="0"/>
    </xf>
    <xf numFmtId="0" fontId="17" fillId="0" borderId="0" xfId="0" applyFont="1" applyBorder="1" applyAlignment="1" applyProtection="1">
      <alignment horizontal="right" wrapText="1"/>
      <protection locked="0"/>
    </xf>
    <xf numFmtId="4" fontId="17" fillId="0" borderId="0" xfId="0" applyNumberFormat="1" applyFont="1" applyBorder="1" applyAlignment="1">
      <alignment horizontal="right"/>
    </xf>
    <xf numFmtId="49" fontId="4" fillId="0" borderId="0" xfId="5" applyNumberFormat="1" applyFont="1" applyAlignment="1" applyProtection="1">
      <alignment vertical="top"/>
      <protection locked="0"/>
    </xf>
    <xf numFmtId="0" fontId="6" fillId="0" borderId="0" xfId="5" applyFont="1" applyAlignment="1" applyProtection="1">
      <alignment vertical="top" wrapText="1"/>
      <protection locked="0"/>
    </xf>
    <xf numFmtId="164" fontId="6" fillId="0" borderId="0" xfId="15" applyFont="1" applyAlignment="1" applyProtection="1">
      <alignment vertical="top" wrapText="1"/>
      <protection locked="0"/>
    </xf>
    <xf numFmtId="164" fontId="6" fillId="0" borderId="0" xfId="15" applyFont="1" applyAlignment="1">
      <alignment vertical="center" wrapText="1"/>
    </xf>
    <xf numFmtId="0" fontId="43" fillId="0" borderId="0" xfId="5" applyFont="1" applyBorder="1" applyAlignment="1" applyProtection="1">
      <alignment vertical="top" wrapText="1"/>
      <protection locked="0"/>
    </xf>
    <xf numFmtId="0" fontId="6" fillId="0" borderId="0" xfId="5" applyFont="1" applyAlignment="1" applyProtection="1">
      <alignment vertical="top"/>
      <protection locked="0"/>
    </xf>
    <xf numFmtId="0" fontId="6" fillId="0" borderId="0" xfId="5" applyFont="1" applyAlignment="1" applyProtection="1">
      <alignment vertical="center" wrapText="1"/>
      <protection locked="0"/>
    </xf>
    <xf numFmtId="0" fontId="6" fillId="0" borderId="0" xfId="5" applyFont="1" applyAlignment="1" applyProtection="1">
      <alignment vertical="center"/>
      <protection locked="0"/>
    </xf>
    <xf numFmtId="4" fontId="6" fillId="0" borderId="0" xfId="5" applyNumberFormat="1" applyFont="1" applyAlignment="1" applyProtection="1">
      <alignment vertical="top"/>
      <protection locked="0"/>
    </xf>
    <xf numFmtId="164" fontId="6" fillId="0" borderId="0" xfId="15" applyFont="1" applyFill="1" applyAlignment="1">
      <alignment vertical="center" wrapText="1"/>
    </xf>
    <xf numFmtId="164" fontId="43" fillId="0" borderId="0" xfId="15" applyFont="1" applyAlignment="1" applyProtection="1">
      <alignment vertical="top" wrapText="1"/>
      <protection locked="0"/>
    </xf>
    <xf numFmtId="164" fontId="6" fillId="0" borderId="0" xfId="15" applyNumberFormat="1" applyFont="1" applyAlignment="1">
      <alignment vertical="top" wrapText="1"/>
    </xf>
    <xf numFmtId="164" fontId="6" fillId="0" borderId="0" xfId="15" applyNumberFormat="1" applyFont="1" applyAlignment="1">
      <alignment wrapText="1"/>
    </xf>
    <xf numFmtId="3" fontId="6" fillId="0" borderId="0" xfId="15" applyNumberFormat="1" applyFont="1" applyAlignment="1">
      <alignment vertical="top"/>
    </xf>
    <xf numFmtId="164" fontId="6" fillId="0" borderId="0" xfId="15" quotePrefix="1" applyNumberFormat="1" applyFont="1" applyAlignment="1">
      <alignment wrapText="1"/>
    </xf>
    <xf numFmtId="49" fontId="6" fillId="0" borderId="0" xfId="15" applyNumberFormat="1" applyFont="1" applyAlignment="1">
      <alignment wrapText="1"/>
    </xf>
    <xf numFmtId="164" fontId="6" fillId="0" borderId="0" xfId="15" applyFont="1" applyAlignment="1">
      <alignment vertical="top" wrapText="1"/>
    </xf>
    <xf numFmtId="0" fontId="6" fillId="0" borderId="0" xfId="15" quotePrefix="1" applyNumberFormat="1" applyFont="1" applyAlignment="1">
      <alignment vertical="top" wrapText="1"/>
    </xf>
    <xf numFmtId="1" fontId="35" fillId="0" borderId="0" xfId="2" applyNumberFormat="1" applyFont="1" applyFill="1" applyBorder="1" applyAlignment="1">
      <alignment horizontal="center" vertical="center" wrapText="1"/>
    </xf>
    <xf numFmtId="0" fontId="4" fillId="0" borderId="0" xfId="0" applyFont="1" applyAlignment="1">
      <alignment horizontal="center" vertical="top"/>
    </xf>
    <xf numFmtId="0" fontId="34" fillId="0" borderId="0" xfId="0" quotePrefix="1" applyNumberFormat="1" applyFont="1"/>
    <xf numFmtId="0" fontId="39" fillId="0" borderId="0" xfId="0" applyFont="1" applyBorder="1" applyProtection="1">
      <protection locked="0"/>
    </xf>
    <xf numFmtId="0" fontId="39" fillId="0" borderId="0" xfId="0" applyFont="1" applyBorder="1" applyAlignment="1" applyProtection="1">
      <alignment horizontal="right"/>
      <protection locked="0"/>
    </xf>
    <xf numFmtId="0" fontId="6" fillId="0" borderId="0" xfId="0" applyFont="1" applyAlignment="1" applyProtection="1">
      <alignment horizontal="right"/>
      <protection locked="0"/>
    </xf>
    <xf numFmtId="4" fontId="4" fillId="0" borderId="0" xfId="5" applyNumberFormat="1" applyFont="1" applyAlignment="1">
      <alignment horizontal="right"/>
    </xf>
    <xf numFmtId="1" fontId="6" fillId="0" borderId="0" xfId="0" applyNumberFormat="1" applyFont="1" applyAlignment="1" applyProtection="1">
      <alignment vertical="top"/>
      <protection locked="0"/>
    </xf>
    <xf numFmtId="1" fontId="6" fillId="0" borderId="0" xfId="0" applyNumberFormat="1" applyFont="1" applyAlignment="1" applyProtection="1">
      <alignment horizontal="right"/>
      <protection locked="0"/>
    </xf>
    <xf numFmtId="0" fontId="6" fillId="0" borderId="0" xfId="5" applyFont="1" applyAlignment="1">
      <alignment horizontal="right"/>
    </xf>
    <xf numFmtId="4" fontId="6" fillId="0" borderId="0" xfId="5" applyNumberFormat="1" applyFont="1" applyAlignment="1">
      <alignment horizontal="right"/>
    </xf>
    <xf numFmtId="49" fontId="10" fillId="0" borderId="0" xfId="5" applyNumberFormat="1" applyFont="1" applyFill="1" applyBorder="1" applyAlignment="1">
      <alignment horizontal="center" vertical="top"/>
    </xf>
    <xf numFmtId="0" fontId="6" fillId="0" borderId="2" xfId="0" applyFont="1" applyBorder="1" applyAlignment="1">
      <alignment horizontal="center" vertical="top"/>
    </xf>
    <xf numFmtId="0" fontId="3" fillId="0" borderId="1" xfId="0" applyFont="1" applyBorder="1" applyAlignment="1">
      <alignment horizontal="center" vertical="top"/>
    </xf>
    <xf numFmtId="49" fontId="6" fillId="0" borderId="0" xfId="5" applyNumberFormat="1" applyFont="1" applyFill="1" applyBorder="1" applyAlignment="1">
      <alignment horizontal="center" vertical="top"/>
    </xf>
    <xf numFmtId="49" fontId="6" fillId="0" borderId="0" xfId="5" applyNumberFormat="1" applyFont="1" applyFill="1" applyBorder="1" applyAlignment="1">
      <alignment horizontal="right"/>
    </xf>
    <xf numFmtId="4" fontId="6" fillId="0" borderId="0" xfId="5" applyNumberFormat="1" applyFont="1" applyFill="1" applyBorder="1" applyAlignment="1">
      <alignment horizontal="right"/>
    </xf>
    <xf numFmtId="49" fontId="6" fillId="0" borderId="0" xfId="5" applyNumberFormat="1" applyFont="1" applyFill="1" applyBorder="1" applyAlignment="1">
      <alignment horizontal="center"/>
    </xf>
    <xf numFmtId="0" fontId="40" fillId="0" borderId="0" xfId="0" applyFont="1" applyFill="1" applyBorder="1" applyAlignment="1">
      <alignment horizontal="center"/>
    </xf>
    <xf numFmtId="49" fontId="6" fillId="0" borderId="0" xfId="0" quotePrefix="1" applyNumberFormat="1" applyFont="1" applyFill="1" applyBorder="1" applyAlignment="1" applyProtection="1">
      <alignment horizontal="center" vertical="top"/>
      <protection locked="0"/>
    </xf>
    <xf numFmtId="0" fontId="6" fillId="0" borderId="0" xfId="0" applyFont="1" applyAlignment="1" applyProtection="1">
      <alignment vertical="top"/>
      <protection locked="0"/>
    </xf>
    <xf numFmtId="0" fontId="6" fillId="0" borderId="0" xfId="0" applyFont="1" applyAlignment="1" applyProtection="1">
      <alignment vertical="top" wrapText="1"/>
      <protection locked="0"/>
    </xf>
    <xf numFmtId="0" fontId="3" fillId="0" borderId="0" xfId="0" applyFont="1" applyBorder="1" applyAlignment="1">
      <alignment horizontal="center" vertical="top"/>
    </xf>
    <xf numFmtId="49" fontId="4" fillId="0" borderId="0" xfId="5" applyNumberFormat="1" applyFont="1" applyFill="1" applyBorder="1" applyAlignment="1">
      <alignment horizontal="center" vertical="top"/>
    </xf>
    <xf numFmtId="0" fontId="45" fillId="0" borderId="0" xfId="0" applyFont="1" applyFill="1" applyBorder="1" applyAlignment="1">
      <alignment horizontal="center"/>
    </xf>
    <xf numFmtId="0" fontId="46" fillId="0" borderId="0" xfId="0" applyFont="1" applyAlignment="1">
      <alignment horizontal="right"/>
    </xf>
    <xf numFmtId="4" fontId="11" fillId="0" borderId="0" xfId="0" applyNumberFormat="1" applyFont="1" applyAlignment="1">
      <alignment horizontal="right"/>
    </xf>
    <xf numFmtId="49" fontId="11" fillId="0" borderId="0" xfId="0" applyNumberFormat="1" applyFont="1" applyFill="1" applyBorder="1" applyAlignment="1">
      <alignment horizontal="center" vertical="top"/>
    </xf>
    <xf numFmtId="0" fontId="11" fillId="0" borderId="0" xfId="0" applyFont="1" applyAlignment="1" applyProtection="1">
      <alignment vertical="top"/>
      <protection locked="0"/>
    </xf>
    <xf numFmtId="0" fontId="11" fillId="0" borderId="0" xfId="0" applyFont="1" applyAlignment="1" applyProtection="1">
      <alignment horizontal="right"/>
      <protection locked="0"/>
    </xf>
    <xf numFmtId="49" fontId="4" fillId="0" borderId="0" xfId="0" applyNumberFormat="1" applyFont="1" applyFill="1" applyBorder="1" applyAlignment="1">
      <alignment horizontal="center" vertical="top"/>
    </xf>
    <xf numFmtId="4" fontId="6" fillId="0" borderId="0" xfId="0" applyNumberFormat="1" applyFont="1" applyBorder="1" applyAlignment="1"/>
    <xf numFmtId="164" fontId="6" fillId="0" borderId="0" xfId="15" applyFont="1" applyFill="1" applyBorder="1" applyAlignment="1" applyProtection="1">
      <alignment vertical="top"/>
      <protection locked="0"/>
    </xf>
    <xf numFmtId="49" fontId="10" fillId="0" borderId="0" xfId="15" applyNumberFormat="1" applyFont="1" applyFill="1" applyBorder="1" applyAlignment="1" applyProtection="1">
      <alignment horizontal="center" vertical="top"/>
      <protection locked="0"/>
    </xf>
    <xf numFmtId="0" fontId="6" fillId="0" borderId="0" xfId="5" applyFont="1" applyFill="1" applyBorder="1" applyAlignment="1" applyProtection="1">
      <alignment vertical="top" wrapText="1"/>
      <protection locked="0"/>
    </xf>
    <xf numFmtId="1" fontId="6" fillId="0" borderId="0" xfId="15" applyNumberFormat="1" applyFont="1" applyFill="1" applyBorder="1" applyAlignment="1" applyProtection="1">
      <alignment vertical="top"/>
      <protection locked="0"/>
    </xf>
    <xf numFmtId="164" fontId="6" fillId="0" borderId="0" xfId="15" applyFont="1" applyFill="1" applyBorder="1" applyAlignment="1" applyProtection="1">
      <alignment vertical="top" wrapText="1"/>
      <protection locked="0"/>
    </xf>
    <xf numFmtId="164" fontId="6" fillId="0" borderId="0" xfId="15" applyFont="1" applyFill="1" applyBorder="1" applyAlignment="1">
      <alignment vertical="center" wrapText="1"/>
    </xf>
    <xf numFmtId="0" fontId="6" fillId="0" borderId="0" xfId="5" applyFont="1" applyFill="1" applyBorder="1" applyAlignment="1" applyProtection="1">
      <alignment vertical="top"/>
      <protection locked="0"/>
    </xf>
    <xf numFmtId="0" fontId="6" fillId="0" borderId="0" xfId="5" applyFont="1" applyFill="1" applyBorder="1" applyAlignment="1" applyProtection="1">
      <alignment vertical="center" wrapText="1"/>
      <protection locked="0"/>
    </xf>
    <xf numFmtId="0" fontId="6" fillId="0" borderId="0" xfId="5" applyFont="1" applyFill="1" applyBorder="1" applyAlignment="1" applyProtection="1">
      <alignment vertical="center"/>
      <protection locked="0"/>
    </xf>
    <xf numFmtId="4" fontId="6" fillId="0" borderId="0" xfId="5" applyNumberFormat="1" applyFont="1" applyFill="1" applyBorder="1" applyAlignment="1" applyProtection="1">
      <alignment vertical="top"/>
      <protection locked="0"/>
    </xf>
    <xf numFmtId="0" fontId="6" fillId="0" borderId="0" xfId="5" applyFont="1" applyFill="1" applyBorder="1" applyAlignment="1">
      <alignment horizontal="right"/>
    </xf>
    <xf numFmtId="164" fontId="6" fillId="0" borderId="0" xfId="15" applyFont="1" applyFill="1" applyBorder="1" applyAlignment="1" applyProtection="1">
      <alignment horizontal="right"/>
      <protection locked="0"/>
    </xf>
    <xf numFmtId="164" fontId="6" fillId="0" borderId="0" xfId="15" applyFont="1" applyFill="1" applyBorder="1" applyAlignment="1">
      <alignment horizontal="right"/>
    </xf>
    <xf numFmtId="164" fontId="9" fillId="0" borderId="0" xfId="15" applyFont="1" applyFill="1" applyBorder="1" applyAlignment="1">
      <alignment horizontal="right"/>
    </xf>
    <xf numFmtId="4" fontId="6" fillId="0" borderId="0" xfId="15" applyNumberFormat="1" applyFont="1" applyAlignment="1">
      <alignment horizontal="right"/>
    </xf>
    <xf numFmtId="164" fontId="9" fillId="0" borderId="0" xfId="15" applyFont="1" applyAlignment="1">
      <alignment horizontal="right"/>
    </xf>
    <xf numFmtId="164" fontId="6" fillId="0" borderId="0" xfId="15" applyFont="1" applyAlignment="1">
      <alignment horizontal="right"/>
    </xf>
    <xf numFmtId="164" fontId="42" fillId="0" borderId="0" xfId="15" applyFont="1" applyAlignment="1">
      <alignment horizontal="right"/>
    </xf>
    <xf numFmtId="4" fontId="16" fillId="0" borderId="0" xfId="1" applyNumberFormat="1" applyFont="1" applyAlignment="1">
      <alignment horizontal="right" wrapText="1"/>
    </xf>
    <xf numFmtId="4" fontId="6" fillId="0" borderId="0" xfId="15" applyNumberFormat="1" applyFont="1" applyFill="1" applyBorder="1" applyAlignment="1" applyProtection="1">
      <alignment horizontal="right"/>
      <protection locked="0"/>
    </xf>
    <xf numFmtId="4" fontId="6" fillId="0" borderId="0" xfId="15" applyNumberFormat="1" applyFont="1" applyFill="1" applyBorder="1" applyAlignment="1">
      <alignment horizontal="right"/>
    </xf>
    <xf numFmtId="4" fontId="9" fillId="0" borderId="0" xfId="15" applyNumberFormat="1" applyFont="1" applyFill="1" applyBorder="1" applyAlignment="1">
      <alignment horizontal="right"/>
    </xf>
    <xf numFmtId="4" fontId="42" fillId="0" borderId="0" xfId="15" applyNumberFormat="1" applyFont="1" applyAlignment="1">
      <alignment horizontal="right"/>
    </xf>
    <xf numFmtId="0" fontId="6" fillId="0" borderId="0" xfId="5" quotePrefix="1" applyFont="1" applyFill="1" applyBorder="1" applyAlignment="1" applyProtection="1">
      <alignment vertical="center" wrapText="1"/>
      <protection locked="0"/>
    </xf>
    <xf numFmtId="0" fontId="6" fillId="0" borderId="0" xfId="5" quotePrefix="1" applyFont="1" applyFill="1" applyBorder="1" applyAlignment="1" applyProtection="1">
      <alignment vertical="center"/>
      <protection locked="0"/>
    </xf>
    <xf numFmtId="49" fontId="11" fillId="0" borderId="0" xfId="5" applyNumberFormat="1" applyFont="1" applyFill="1" applyBorder="1" applyAlignment="1" applyProtection="1">
      <alignment horizontal="center" vertical="top"/>
      <protection locked="0"/>
    </xf>
    <xf numFmtId="0" fontId="46" fillId="0" borderId="0" xfId="0" applyFont="1"/>
    <xf numFmtId="164" fontId="6" fillId="0" borderId="0" xfId="0" applyNumberFormat="1" applyFont="1" applyAlignment="1">
      <alignment vertical="top" wrapText="1"/>
    </xf>
    <xf numFmtId="164" fontId="6" fillId="0" borderId="0" xfId="0" applyNumberFormat="1" applyFont="1" applyAlignment="1">
      <alignment horizontal="right" wrapText="1"/>
    </xf>
    <xf numFmtId="4" fontId="6" fillId="0" borderId="0" xfId="0" applyNumberFormat="1" applyFont="1" applyAlignment="1">
      <alignment horizontal="right" wrapText="1"/>
    </xf>
    <xf numFmtId="49" fontId="4" fillId="0" borderId="0" xfId="0" applyNumberFormat="1" applyFont="1" applyFill="1" applyBorder="1" applyAlignment="1">
      <alignment horizontal="center" vertical="top" wrapText="1"/>
    </xf>
    <xf numFmtId="164" fontId="6" fillId="0" borderId="0" xfId="15" applyNumberFormat="1" applyFont="1" applyAlignment="1">
      <alignment horizontal="right" wrapText="1"/>
    </xf>
    <xf numFmtId="164" fontId="6" fillId="0" borderId="0" xfId="15" applyFont="1" applyAlignment="1">
      <alignment horizontal="right" wrapText="1"/>
    </xf>
    <xf numFmtId="164" fontId="6" fillId="0" borderId="0" xfId="15" applyFont="1" applyFill="1" applyAlignment="1">
      <alignment horizontal="right" wrapText="1"/>
    </xf>
    <xf numFmtId="164" fontId="41" fillId="0" borderId="0" xfId="15" applyFont="1" applyAlignment="1">
      <alignment horizontal="right"/>
    </xf>
    <xf numFmtId="164" fontId="43" fillId="0" borderId="0" xfId="15" applyFont="1" applyAlignment="1">
      <alignment horizontal="right"/>
    </xf>
    <xf numFmtId="0" fontId="32" fillId="0" borderId="0" xfId="0" applyNumberFormat="1" applyFont="1" applyBorder="1" applyAlignment="1">
      <alignment horizontal="right" wrapText="1"/>
    </xf>
    <xf numFmtId="164" fontId="6" fillId="0" borderId="0" xfId="15" applyFont="1" applyFill="1" applyBorder="1" applyAlignment="1">
      <alignment horizontal="right" wrapText="1"/>
    </xf>
    <xf numFmtId="164" fontId="6" fillId="0" borderId="0" xfId="15" applyFont="1" applyAlignment="1" applyProtection="1">
      <alignment horizontal="right" wrapText="1"/>
      <protection locked="0"/>
    </xf>
    <xf numFmtId="3" fontId="6" fillId="0" borderId="0" xfId="15" applyNumberFormat="1" applyFont="1" applyAlignment="1">
      <alignment horizontal="right"/>
    </xf>
    <xf numFmtId="164" fontId="6" fillId="0" borderId="0" xfId="15" quotePrefix="1" applyFont="1" applyFill="1" applyAlignment="1">
      <alignment vertical="center" wrapText="1"/>
    </xf>
    <xf numFmtId="49" fontId="12" fillId="0" borderId="0" xfId="0" applyNumberFormat="1" applyFont="1"/>
    <xf numFmtId="0" fontId="12" fillId="0" borderId="0" xfId="0" applyFont="1"/>
    <xf numFmtId="0" fontId="12" fillId="0" borderId="0" xfId="0" applyFont="1" applyAlignment="1">
      <alignment horizontal="right"/>
    </xf>
    <xf numFmtId="4" fontId="12" fillId="0" borderId="0" xfId="0" applyNumberFormat="1" applyFont="1" applyAlignment="1">
      <alignment horizontal="right"/>
    </xf>
    <xf numFmtId="4" fontId="6" fillId="0" borderId="0" xfId="15" applyNumberFormat="1" applyFont="1" applyAlignment="1">
      <alignment horizontal="right" wrapText="1"/>
    </xf>
    <xf numFmtId="4" fontId="9" fillId="0" borderId="0" xfId="15" applyNumberFormat="1" applyFont="1" applyAlignment="1">
      <alignment horizontal="right" wrapText="1"/>
    </xf>
    <xf numFmtId="4" fontId="6" fillId="0" borderId="0" xfId="15" applyNumberFormat="1" applyFont="1" applyFill="1" applyAlignment="1">
      <alignment horizontal="right" wrapText="1"/>
    </xf>
    <xf numFmtId="4" fontId="6" fillId="0" borderId="0" xfId="0" quotePrefix="1" applyNumberFormat="1" applyFont="1" applyAlignment="1">
      <alignment horizontal="right"/>
    </xf>
    <xf numFmtId="4" fontId="6" fillId="0" borderId="0" xfId="15" applyNumberFormat="1" applyFont="1" applyFill="1" applyBorder="1" applyAlignment="1">
      <alignment horizontal="right" wrapText="1"/>
    </xf>
    <xf numFmtId="49" fontId="6" fillId="0" borderId="0" xfId="15" quotePrefix="1" applyNumberFormat="1" applyFont="1" applyAlignment="1">
      <alignment wrapText="1"/>
    </xf>
    <xf numFmtId="0" fontId="6" fillId="0" borderId="0" xfId="0" applyFont="1" applyBorder="1" applyAlignment="1" applyProtection="1">
      <alignment horizontal="right"/>
      <protection locked="0"/>
    </xf>
    <xf numFmtId="0" fontId="6" fillId="0" borderId="0" xfId="0" applyFont="1" applyBorder="1" applyAlignment="1">
      <alignment horizontal="right"/>
    </xf>
    <xf numFmtId="49" fontId="11" fillId="0" borderId="0" xfId="0" applyNumberFormat="1" applyFont="1" applyAlignment="1">
      <alignment horizontal="right"/>
    </xf>
    <xf numFmtId="0" fontId="11" fillId="0" borderId="0" xfId="0" applyNumberFormat="1" applyFont="1" applyAlignment="1">
      <alignment horizontal="right"/>
    </xf>
    <xf numFmtId="0" fontId="17" fillId="0" borderId="0" xfId="5" applyNumberFormat="1" applyFont="1" applyBorder="1" applyAlignment="1">
      <alignment horizontal="right"/>
    </xf>
    <xf numFmtId="0" fontId="21" fillId="0" borderId="0" xfId="0" applyFont="1" applyAlignment="1">
      <alignment horizontal="right"/>
    </xf>
    <xf numFmtId="0" fontId="6" fillId="5" borderId="0" xfId="5" applyNumberFormat="1" applyFont="1" applyFill="1" applyBorder="1" applyAlignment="1">
      <alignment horizontal="right"/>
    </xf>
    <xf numFmtId="4" fontId="12" fillId="0" borderId="2" xfId="0" applyNumberFormat="1" applyFont="1" applyBorder="1" applyAlignment="1">
      <alignment horizontal="right"/>
    </xf>
    <xf numFmtId="4" fontId="36" fillId="0" borderId="0" xfId="0" applyNumberFormat="1" applyFont="1" applyBorder="1" applyAlignment="1">
      <alignment horizontal="right" wrapText="1"/>
    </xf>
    <xf numFmtId="0" fontId="36" fillId="0" borderId="0" xfId="0" applyNumberFormat="1" applyFont="1" applyBorder="1" applyAlignment="1">
      <alignment horizontal="right" wrapText="1"/>
    </xf>
    <xf numFmtId="4" fontId="29" fillId="0" borderId="0" xfId="0" applyNumberFormat="1" applyFont="1" applyBorder="1" applyAlignment="1">
      <alignment horizontal="right" wrapText="1"/>
    </xf>
    <xf numFmtId="0" fontId="29" fillId="0" borderId="0" xfId="0" applyNumberFormat="1" applyFont="1" applyBorder="1" applyAlignment="1">
      <alignment horizontal="right" wrapText="1"/>
    </xf>
    <xf numFmtId="4" fontId="5" fillId="0" borderId="0" xfId="0" applyNumberFormat="1" applyFont="1" applyBorder="1" applyAlignment="1" applyProtection="1">
      <alignment horizontal="right"/>
      <protection locked="0"/>
    </xf>
    <xf numFmtId="0" fontId="5" fillId="0" borderId="0" xfId="0" applyFont="1" applyBorder="1" applyAlignment="1" applyProtection="1">
      <alignment horizontal="right"/>
      <protection locked="0"/>
    </xf>
    <xf numFmtId="0" fontId="21" fillId="0" borderId="2" xfId="0" applyFont="1" applyBorder="1" applyAlignment="1">
      <alignment horizontal="justify" vertical="top"/>
    </xf>
    <xf numFmtId="0" fontId="21" fillId="0" borderId="2" xfId="0" applyFont="1" applyBorder="1" applyAlignment="1">
      <alignment horizontal="right"/>
    </xf>
    <xf numFmtId="4" fontId="21" fillId="0" borderId="0" xfId="0" applyNumberFormat="1" applyFont="1" applyAlignment="1">
      <alignment horizontal="right"/>
    </xf>
    <xf numFmtId="4" fontId="21" fillId="0" borderId="2" xfId="0" applyNumberFormat="1" applyFont="1" applyBorder="1" applyAlignment="1">
      <alignment horizontal="right"/>
    </xf>
    <xf numFmtId="0" fontId="4" fillId="0" borderId="0" xfId="0" applyFont="1" applyProtection="1"/>
    <xf numFmtId="0" fontId="4" fillId="0" borderId="0" xfId="0" applyFont="1" applyAlignment="1">
      <alignment horizontal="justify" vertical="top"/>
    </xf>
    <xf numFmtId="0" fontId="49" fillId="0" borderId="0" xfId="0" applyFont="1" applyAlignment="1" applyProtection="1">
      <alignment horizontal="justify" vertical="top"/>
    </xf>
    <xf numFmtId="0" fontId="21" fillId="0" borderId="0" xfId="0" quotePrefix="1" applyFont="1" applyAlignment="1">
      <alignment horizontal="justify" vertical="top"/>
    </xf>
    <xf numFmtId="0" fontId="2" fillId="0" borderId="0" xfId="0" applyFont="1" applyAlignment="1" applyProtection="1">
      <alignment horizontal="justify" vertical="top"/>
    </xf>
    <xf numFmtId="0" fontId="2" fillId="0" borderId="0" xfId="0" applyFont="1" applyAlignment="1">
      <alignment horizontal="right"/>
    </xf>
    <xf numFmtId="10" fontId="21" fillId="0" borderId="0" xfId="0" applyNumberFormat="1" applyFont="1" applyAlignment="1">
      <alignment horizontal="right"/>
    </xf>
    <xf numFmtId="0" fontId="2" fillId="0" borderId="0" xfId="0" applyFont="1" applyAlignment="1" applyProtection="1">
      <alignment horizontal="center" vertical="top"/>
    </xf>
    <xf numFmtId="0" fontId="2" fillId="0" borderId="0" xfId="0" applyFont="1" applyAlignment="1" applyProtection="1">
      <alignment horizontal="right"/>
    </xf>
    <xf numFmtId="4" fontId="2" fillId="0" borderId="0" xfId="0" applyNumberFormat="1" applyFont="1" applyAlignment="1" applyProtection="1">
      <alignment horizontal="right"/>
    </xf>
    <xf numFmtId="4" fontId="2" fillId="0" borderId="0" xfId="8" applyNumberFormat="1" applyFont="1" applyAlignment="1">
      <alignment horizontal="right"/>
    </xf>
    <xf numFmtId="4" fontId="2" fillId="0" borderId="2" xfId="8" applyNumberFormat="1" applyFont="1" applyBorder="1" applyAlignment="1" applyProtection="1">
      <alignment horizontal="right"/>
    </xf>
    <xf numFmtId="0" fontId="2" fillId="0" borderId="0" xfId="0" quotePrefix="1" applyFont="1" applyAlignment="1">
      <alignment horizontal="justify" vertical="top"/>
    </xf>
    <xf numFmtId="0" fontId="2" fillId="0" borderId="0" xfId="0" applyFont="1" applyProtection="1"/>
    <xf numFmtId="4" fontId="2" fillId="0" borderId="0" xfId="0" applyNumberFormat="1" applyFont="1" applyAlignment="1">
      <alignment horizontal="right"/>
    </xf>
    <xf numFmtId="0" fontId="2" fillId="0" borderId="0" xfId="0" applyFont="1" applyAlignment="1">
      <alignment horizontal="justify" vertical="top"/>
    </xf>
    <xf numFmtId="164" fontId="2" fillId="0" borderId="0" xfId="15" applyFont="1" applyFill="1" applyBorder="1" applyAlignment="1" applyProtection="1">
      <alignment vertical="top" wrapText="1"/>
      <protection locked="0"/>
    </xf>
    <xf numFmtId="4" fontId="6" fillId="4" borderId="0" xfId="0" applyNumberFormat="1" applyFont="1" applyFill="1" applyAlignment="1">
      <alignment horizontal="right"/>
    </xf>
    <xf numFmtId="4" fontId="6" fillId="4" borderId="2" xfId="8" applyNumberFormat="1" applyFont="1" applyFill="1" applyBorder="1" applyAlignment="1" applyProtection="1">
      <alignment horizontal="right"/>
      <protection locked="0"/>
    </xf>
    <xf numFmtId="4" fontId="6" fillId="4" borderId="0" xfId="0" applyNumberFormat="1" applyFont="1" applyFill="1" applyAlignment="1" applyProtection="1">
      <alignment horizontal="right"/>
      <protection locked="0"/>
    </xf>
    <xf numFmtId="4" fontId="6" fillId="4" borderId="0" xfId="8" applyNumberFormat="1" applyFont="1" applyFill="1" applyBorder="1" applyAlignment="1" applyProtection="1">
      <alignment horizontal="right"/>
      <protection locked="0"/>
    </xf>
    <xf numFmtId="4" fontId="6" fillId="4" borderId="0" xfId="8" applyNumberFormat="1" applyFont="1" applyFill="1" applyBorder="1" applyAlignment="1">
      <alignment horizontal="right"/>
    </xf>
    <xf numFmtId="4" fontId="6" fillId="4" borderId="2" xfId="8" applyNumberFormat="1" applyFont="1" applyFill="1" applyBorder="1" applyAlignment="1">
      <alignment horizontal="right"/>
    </xf>
    <xf numFmtId="0" fontId="6" fillId="4" borderId="0" xfId="0" quotePrefix="1" applyFont="1" applyFill="1" applyAlignment="1">
      <alignment horizontal="right"/>
    </xf>
    <xf numFmtId="4" fontId="2" fillId="4" borderId="2" xfId="8" applyNumberFormat="1" applyFont="1" applyFill="1" applyBorder="1" applyAlignment="1" applyProtection="1">
      <alignment horizontal="right"/>
      <protection locked="0"/>
    </xf>
    <xf numFmtId="4" fontId="2" fillId="4" borderId="0" xfId="0" applyNumberFormat="1" applyFont="1" applyFill="1" applyAlignment="1" applyProtection="1">
      <alignment horizontal="right"/>
      <protection locked="0"/>
    </xf>
    <xf numFmtId="4" fontId="6" fillId="4" borderId="0" xfId="1" applyNumberFormat="1" applyFont="1" applyFill="1" applyAlignment="1" applyProtection="1">
      <alignment horizontal="right"/>
      <protection locked="0"/>
    </xf>
    <xf numFmtId="4" fontId="6" fillId="4" borderId="2" xfId="0" applyNumberFormat="1" applyFont="1" applyFill="1" applyBorder="1" applyAlignment="1">
      <alignment horizontal="right"/>
    </xf>
    <xf numFmtId="4" fontId="3" fillId="4" borderId="1" xfId="0" applyNumberFormat="1" applyFont="1" applyFill="1" applyBorder="1" applyAlignment="1">
      <alignment horizontal="right"/>
    </xf>
    <xf numFmtId="4" fontId="6" fillId="4" borderId="0" xfId="6" applyNumberFormat="1" applyFont="1" applyFill="1" applyBorder="1" applyAlignment="1">
      <alignment horizontal="right"/>
    </xf>
    <xf numFmtId="4" fontId="6" fillId="4" borderId="2" xfId="6" applyNumberFormat="1" applyFont="1" applyFill="1" applyBorder="1" applyAlignment="1">
      <alignment horizontal="right"/>
    </xf>
    <xf numFmtId="4" fontId="6" fillId="4" borderId="2" xfId="0" applyNumberFormat="1" applyFont="1" applyFill="1" applyBorder="1" applyAlignment="1" applyProtection="1">
      <alignment horizontal="right"/>
      <protection locked="0"/>
    </xf>
    <xf numFmtId="4" fontId="4" fillId="4" borderId="1" xfId="0" applyNumberFormat="1" applyFont="1" applyFill="1" applyBorder="1" applyAlignment="1" applyProtection="1">
      <alignment horizontal="right"/>
      <protection locked="0"/>
    </xf>
    <xf numFmtId="0" fontId="2" fillId="4" borderId="0" xfId="0" applyFont="1" applyFill="1" applyAlignment="1" applyProtection="1">
      <alignment horizontal="justify" vertical="top"/>
    </xf>
    <xf numFmtId="0" fontId="17" fillId="4" borderId="0" xfId="0" applyNumberFormat="1" applyFont="1" applyFill="1" applyAlignment="1">
      <alignment horizontal="right"/>
    </xf>
    <xf numFmtId="0" fontId="36" fillId="4" borderId="0" xfId="0" applyNumberFormat="1" applyFont="1" applyFill="1" applyBorder="1" applyAlignment="1">
      <alignment horizontal="right" wrapText="1"/>
    </xf>
    <xf numFmtId="0" fontId="29" fillId="4" borderId="0" xfId="0" applyNumberFormat="1" applyFont="1" applyFill="1" applyBorder="1" applyAlignment="1">
      <alignment horizontal="right" wrapText="1"/>
    </xf>
    <xf numFmtId="0" fontId="6" fillId="4" borderId="0" xfId="0" applyNumberFormat="1" applyFont="1" applyFill="1" applyAlignment="1">
      <alignment horizontal="right"/>
    </xf>
    <xf numFmtId="0" fontId="5" fillId="4" borderId="0" xfId="0" applyFont="1" applyFill="1" applyBorder="1" applyAlignment="1" applyProtection="1">
      <alignment horizontal="right"/>
      <protection locked="0"/>
    </xf>
    <xf numFmtId="0" fontId="5" fillId="4" borderId="0" xfId="0" applyFont="1" applyFill="1" applyAlignment="1" applyProtection="1">
      <alignment horizontal="right"/>
      <protection locked="0"/>
    </xf>
    <xf numFmtId="164" fontId="6" fillId="4" borderId="0" xfId="15" applyFont="1" applyFill="1" applyBorder="1" applyAlignment="1" applyProtection="1">
      <alignment horizontal="right"/>
      <protection locked="0"/>
    </xf>
    <xf numFmtId="0" fontId="6" fillId="4" borderId="0" xfId="0" applyFont="1" applyFill="1" applyBorder="1" applyAlignment="1" applyProtection="1">
      <alignment horizontal="right"/>
      <protection locked="0"/>
    </xf>
    <xf numFmtId="4" fontId="6" fillId="4" borderId="0" xfId="15" applyNumberFormat="1" applyFont="1" applyFill="1" applyBorder="1" applyAlignment="1">
      <alignment horizontal="right"/>
    </xf>
    <xf numFmtId="49" fontId="6" fillId="4" borderId="0" xfId="5" applyNumberFormat="1" applyFont="1" applyFill="1" applyBorder="1" applyAlignment="1">
      <alignment horizontal="right"/>
    </xf>
    <xf numFmtId="0" fontId="6" fillId="4" borderId="0" xfId="0" applyFont="1" applyFill="1" applyAlignment="1" applyProtection="1">
      <alignment horizontal="right"/>
      <protection locked="0"/>
    </xf>
    <xf numFmtId="4" fontId="3" fillId="4" borderId="0" xfId="0" applyNumberFormat="1" applyFont="1" applyFill="1" applyBorder="1" applyAlignment="1">
      <alignment horizontal="right"/>
    </xf>
    <xf numFmtId="4" fontId="5" fillId="4" borderId="0" xfId="0" applyNumberFormat="1" applyFont="1" applyFill="1" applyBorder="1" applyAlignment="1">
      <alignment horizontal="right" wrapText="1"/>
    </xf>
    <xf numFmtId="4" fontId="6" fillId="4" borderId="0" xfId="15" applyNumberFormat="1" applyFont="1" applyFill="1" applyAlignment="1">
      <alignment horizontal="right" wrapText="1"/>
    </xf>
    <xf numFmtId="4" fontId="17" fillId="4" borderId="2" xfId="0" applyNumberFormat="1" applyFont="1" applyFill="1" applyBorder="1" applyAlignment="1">
      <alignment horizontal="right"/>
    </xf>
    <xf numFmtId="4" fontId="17" fillId="4" borderId="0" xfId="0" applyNumberFormat="1" applyFont="1" applyFill="1" applyAlignment="1">
      <alignment horizontal="right"/>
    </xf>
    <xf numFmtId="4" fontId="4" fillId="4" borderId="1" xfId="0" applyNumberFormat="1" applyFont="1" applyFill="1" applyBorder="1" applyAlignment="1">
      <alignment horizontal="right"/>
    </xf>
    <xf numFmtId="4" fontId="19" fillId="4" borderId="0" xfId="0" applyNumberFormat="1" applyFont="1" applyFill="1" applyBorder="1" applyAlignment="1">
      <alignment horizontal="right"/>
    </xf>
    <xf numFmtId="4" fontId="17" fillId="4" borderId="0" xfId="0" applyNumberFormat="1" applyFont="1" applyFill="1" applyBorder="1" applyAlignment="1">
      <alignment horizontal="right"/>
    </xf>
    <xf numFmtId="0" fontId="6" fillId="4" borderId="0" xfId="0" applyFont="1" applyFill="1" applyAlignment="1">
      <alignment horizontal="right"/>
    </xf>
    <xf numFmtId="0" fontId="13" fillId="4" borderId="0" xfId="0" applyFont="1" applyFill="1" applyAlignment="1">
      <alignment horizontal="right"/>
    </xf>
    <xf numFmtId="0" fontId="17" fillId="4" borderId="0" xfId="0" applyFont="1" applyFill="1" applyAlignment="1">
      <alignment horizontal="right"/>
    </xf>
    <xf numFmtId="0" fontId="21" fillId="4" borderId="2" xfId="0" applyFont="1" applyFill="1" applyBorder="1" applyAlignment="1">
      <alignment horizontal="right"/>
    </xf>
    <xf numFmtId="0" fontId="2" fillId="0" borderId="0" xfId="0" applyNumberFormat="1" applyFont="1" applyFill="1" applyBorder="1" applyAlignment="1">
      <alignment horizontal="center" vertical="top"/>
    </xf>
    <xf numFmtId="0" fontId="2" fillId="0" borderId="0" xfId="0" applyFont="1"/>
    <xf numFmtId="49" fontId="2" fillId="0" borderId="0" xfId="0" quotePrefix="1" applyNumberFormat="1" applyFont="1" applyFill="1" applyAlignment="1">
      <alignment horizontal="left" vertical="top"/>
    </xf>
    <xf numFmtId="4" fontId="2" fillId="4" borderId="2" xfId="8" applyNumberFormat="1" applyFont="1" applyFill="1" applyBorder="1" applyAlignment="1">
      <alignment horizontal="right"/>
    </xf>
    <xf numFmtId="0" fontId="16" fillId="0" borderId="0" xfId="1" applyFont="1" applyAlignment="1">
      <alignment wrapText="1"/>
    </xf>
    <xf numFmtId="0" fontId="32" fillId="0" borderId="0" xfId="0" applyNumberFormat="1" applyFont="1" applyBorder="1" applyAlignment="1">
      <alignment horizontal="left" vertical="top" wrapText="1"/>
    </xf>
    <xf numFmtId="0" fontId="3" fillId="0" borderId="0" xfId="0" applyFont="1" applyFill="1"/>
    <xf numFmtId="4" fontId="2" fillId="0" borderId="0" xfId="0" applyNumberFormat="1" applyFont="1"/>
    <xf numFmtId="0" fontId="2" fillId="0" borderId="0" xfId="0" applyFont="1" applyFill="1" applyAlignment="1">
      <alignment vertical="top"/>
    </xf>
    <xf numFmtId="0" fontId="2" fillId="0" borderId="0" xfId="17" applyFont="1" applyAlignment="1" applyProtection="1">
      <alignment horizontal="center" vertical="top"/>
    </xf>
    <xf numFmtId="4" fontId="2" fillId="0" borderId="0" xfId="18" applyNumberFormat="1" applyFont="1" applyAlignment="1">
      <alignment horizontal="right"/>
    </xf>
    <xf numFmtId="4" fontId="2" fillId="0" borderId="2" xfId="18" applyNumberFormat="1" applyFont="1" applyBorder="1" applyAlignment="1" applyProtection="1">
      <alignment horizontal="right"/>
    </xf>
    <xf numFmtId="4" fontId="2" fillId="0" borderId="0" xfId="18" applyNumberFormat="1" applyFont="1" applyBorder="1" applyAlignment="1" applyProtection="1">
      <alignment horizontal="right"/>
    </xf>
    <xf numFmtId="0" fontId="2" fillId="0" borderId="0" xfId="17" applyFont="1" applyAlignment="1" applyProtection="1">
      <alignment horizontal="justify" vertical="top"/>
    </xf>
    <xf numFmtId="0" fontId="2" fillId="0" borderId="0" xfId="17" applyFont="1" applyAlignment="1" applyProtection="1">
      <alignment horizontal="right"/>
    </xf>
    <xf numFmtId="4" fontId="2" fillId="0" borderId="0" xfId="17" applyNumberFormat="1" applyFont="1" applyAlignment="1" applyProtection="1">
      <alignment horizontal="right"/>
    </xf>
    <xf numFmtId="4" fontId="2" fillId="0" borderId="0" xfId="19" applyNumberFormat="1" applyFont="1" applyAlignment="1">
      <alignment horizontal="right"/>
    </xf>
    <xf numFmtId="4" fontId="2" fillId="0" borderId="0" xfId="19" applyNumberFormat="1" applyFont="1" applyBorder="1" applyAlignment="1" applyProtection="1">
      <alignment horizontal="right"/>
    </xf>
    <xf numFmtId="4" fontId="2" fillId="0" borderId="2" xfId="19" applyNumberFormat="1" applyFont="1" applyBorder="1" applyAlignment="1" applyProtection="1">
      <alignment horizontal="right"/>
    </xf>
    <xf numFmtId="0" fontId="2" fillId="0" borderId="0" xfId="17" quotePrefix="1" applyFont="1" applyAlignment="1" applyProtection="1">
      <alignment horizontal="justify" vertical="top"/>
    </xf>
    <xf numFmtId="0" fontId="2" fillId="0" borderId="0" xfId="17" applyFont="1" applyProtection="1"/>
    <xf numFmtId="4" fontId="2" fillId="0" borderId="0" xfId="17" applyNumberFormat="1" applyFont="1" applyAlignment="1">
      <alignment horizontal="right"/>
    </xf>
    <xf numFmtId="0" fontId="2" fillId="0" borderId="0" xfId="0" applyFont="1" applyAlignment="1">
      <alignment horizontal="center" vertical="top"/>
    </xf>
    <xf numFmtId="0" fontId="2" fillId="0" borderId="2" xfId="0" applyFont="1" applyBorder="1" applyAlignment="1">
      <alignment vertical="top"/>
    </xf>
    <xf numFmtId="0" fontId="2" fillId="0" borderId="2" xfId="0" applyFont="1" applyBorder="1"/>
    <xf numFmtId="0" fontId="2" fillId="0" borderId="2" xfId="0" applyFont="1" applyBorder="1" applyAlignment="1">
      <alignment horizontal="right"/>
    </xf>
    <xf numFmtId="4" fontId="2" fillId="0" borderId="2" xfId="0" applyNumberFormat="1" applyFont="1" applyBorder="1" applyAlignment="1">
      <alignment horizontal="right"/>
    </xf>
    <xf numFmtId="4" fontId="2" fillId="0" borderId="2" xfId="0" applyNumberFormat="1" applyFont="1" applyBorder="1"/>
    <xf numFmtId="0" fontId="2" fillId="0" borderId="0" xfId="0" applyFont="1" applyAlignment="1">
      <alignment vertical="top"/>
    </xf>
    <xf numFmtId="0" fontId="2" fillId="0" borderId="0" xfId="0" quotePrefix="1" applyFont="1" applyProtection="1"/>
    <xf numFmtId="0" fontId="2" fillId="0" borderId="0" xfId="5" applyFont="1" applyFill="1" applyBorder="1" applyAlignment="1" applyProtection="1">
      <alignment vertical="top" wrapText="1"/>
      <protection locked="0"/>
    </xf>
    <xf numFmtId="0" fontId="2" fillId="0" borderId="0" xfId="5" applyFont="1" applyFill="1" applyBorder="1" applyAlignment="1">
      <alignment horizontal="right"/>
    </xf>
    <xf numFmtId="4" fontId="2" fillId="0" borderId="0" xfId="5" applyNumberFormat="1" applyFont="1" applyFill="1" applyBorder="1" applyAlignment="1">
      <alignment horizontal="right"/>
    </xf>
    <xf numFmtId="4" fontId="2" fillId="4" borderId="2" xfId="18" applyNumberFormat="1" applyFont="1" applyFill="1" applyBorder="1" applyAlignment="1" applyProtection="1">
      <alignment horizontal="right"/>
      <protection locked="0"/>
    </xf>
    <xf numFmtId="4" fontId="2" fillId="4" borderId="0" xfId="0" applyNumberFormat="1" applyFont="1" applyFill="1"/>
    <xf numFmtId="4" fontId="2" fillId="4" borderId="0" xfId="18" applyNumberFormat="1" applyFont="1" applyFill="1" applyBorder="1" applyAlignment="1" applyProtection="1">
      <alignment horizontal="right"/>
      <protection locked="0"/>
    </xf>
    <xf numFmtId="4" fontId="2" fillId="4" borderId="0" xfId="19" applyNumberFormat="1" applyFont="1" applyFill="1" applyBorder="1" applyAlignment="1" applyProtection="1">
      <alignment horizontal="right"/>
      <protection locked="0"/>
    </xf>
    <xf numFmtId="4" fontId="2" fillId="4" borderId="2" xfId="19" applyNumberFormat="1" applyFont="1" applyFill="1" applyBorder="1" applyAlignment="1" applyProtection="1">
      <alignment horizontal="right"/>
      <protection locked="0"/>
    </xf>
    <xf numFmtId="4" fontId="2" fillId="4" borderId="0" xfId="17" applyNumberFormat="1" applyFont="1" applyFill="1" applyAlignment="1" applyProtection="1">
      <alignment horizontal="right"/>
      <protection locked="0"/>
    </xf>
    <xf numFmtId="4" fontId="2" fillId="4" borderId="2" xfId="0" applyNumberFormat="1" applyFont="1" applyFill="1" applyBorder="1"/>
    <xf numFmtId="4" fontId="3" fillId="4" borderId="1" xfId="0" applyNumberFormat="1" applyFont="1" applyFill="1" applyBorder="1"/>
    <xf numFmtId="4" fontId="2" fillId="4" borderId="0" xfId="8" applyNumberFormat="1" applyFont="1" applyFill="1" applyBorder="1" applyAlignment="1">
      <alignment horizontal="right"/>
    </xf>
    <xf numFmtId="0" fontId="16" fillId="0" borderId="0" xfId="1" applyFont="1" applyAlignment="1">
      <alignment horizontal="left" vertical="top" wrapText="1"/>
    </xf>
    <xf numFmtId="0" fontId="16" fillId="0" borderId="0" xfId="1" applyFont="1" applyAlignment="1">
      <alignment wrapText="1"/>
    </xf>
    <xf numFmtId="164" fontId="36" fillId="0" borderId="0" xfId="0" applyNumberFormat="1" applyFont="1" applyFill="1" applyBorder="1" applyAlignment="1">
      <alignment vertical="center" wrapText="1"/>
    </xf>
    <xf numFmtId="0" fontId="32" fillId="0" borderId="0" xfId="0" applyNumberFormat="1" applyFont="1" applyBorder="1" applyAlignment="1">
      <alignment horizontal="left" vertical="top" wrapText="1"/>
    </xf>
  </cellXfs>
  <cellStyles count="45">
    <cellStyle name="Currency 2" xfId="20"/>
    <cellStyle name="Navadno" xfId="0" builtinId="0"/>
    <cellStyle name="Navadno 2" xfId="1"/>
    <cellStyle name="Navadno 2 2" xfId="11"/>
    <cellStyle name="Navadno 2 2 2" xfId="21"/>
    <cellStyle name="Navadno 2 2 3" xfId="17"/>
    <cellStyle name="Navadno 2 3" xfId="22"/>
    <cellStyle name="Navadno 2 3 2" xfId="23"/>
    <cellStyle name="Navadno 2 4" xfId="24"/>
    <cellStyle name="Navadno 2 5" xfId="25"/>
    <cellStyle name="Navadno 2 6" xfId="26"/>
    <cellStyle name="Navadno 3" xfId="14"/>
    <cellStyle name="Navadno 3 2" xfId="27"/>
    <cellStyle name="Navadno 3 3" xfId="28"/>
    <cellStyle name="Navadno 4" xfId="15"/>
    <cellStyle name="Navadno 4 2" xfId="29"/>
    <cellStyle name="Navadno 4 3" xfId="30"/>
    <cellStyle name="Navadno 5" xfId="16"/>
    <cellStyle name="Navadno 5 2" xfId="31"/>
    <cellStyle name="Navadno 6" xfId="32"/>
    <cellStyle name="Navadno 7" xfId="33"/>
    <cellStyle name="Navadno 8" xfId="34"/>
    <cellStyle name="Navadno_POPIS VODA objekt A1 in A2" xfId="2"/>
    <cellStyle name="Navadno_Župančičeva 10 12 - popis del" xfId="3"/>
    <cellStyle name="Navadno_Župančičeva 10 12 - popis del 2" xfId="4"/>
    <cellStyle name="Normal 2" xfId="35"/>
    <cellStyle name="Normal 3" xfId="36"/>
    <cellStyle name="Normal_020902_P_SH_ČERNIGOJ" xfId="37"/>
    <cellStyle name="Normal_TOPN27RM" xfId="5"/>
    <cellStyle name="Valuta" xfId="6" builtinId="4"/>
    <cellStyle name="Valuta 2" xfId="7"/>
    <cellStyle name="Valuta 2 2" xfId="8"/>
    <cellStyle name="Valuta 2 2 2" xfId="38"/>
    <cellStyle name="Valuta 2 2 3" xfId="18"/>
    <cellStyle name="Valuta 2 3" xfId="13"/>
    <cellStyle name="Valuta 2 3 2" xfId="39"/>
    <cellStyle name="Valuta 2 4" xfId="40"/>
    <cellStyle name="Valuta 2 5" xfId="19"/>
    <cellStyle name="Valuta 3" xfId="9"/>
    <cellStyle name="Valuta 3 2" xfId="12"/>
    <cellStyle name="Valuta 4" xfId="10"/>
    <cellStyle name="Vejica 2" xfId="41"/>
    <cellStyle name="Vejica 2 2" xfId="42"/>
    <cellStyle name="Vejica 3" xfId="43"/>
    <cellStyle name="Vejica 4" xfI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3"/>
  <sheetViews>
    <sheetView showGridLines="0" tabSelected="1" topLeftCell="A734" zoomScale="110" zoomScaleNormal="110" zoomScaleSheetLayoutView="85" workbookViewId="0">
      <selection activeCell="I683" sqref="I683"/>
    </sheetView>
  </sheetViews>
  <sheetFormatPr defaultRowHeight="12.75" x14ac:dyDescent="0.2"/>
  <cols>
    <col min="1" max="1" width="5.28515625" style="9" customWidth="1"/>
    <col min="2" max="2" width="45.28515625" customWidth="1"/>
    <col min="3" max="3" width="2.42578125" customWidth="1"/>
    <col min="4" max="4" width="5.85546875" style="124" bestFit="1" customWidth="1"/>
    <col min="5" max="5" width="7.5703125" style="22" bestFit="1" customWidth="1"/>
    <col min="6" max="6" width="3" style="22" customWidth="1"/>
    <col min="7" max="7" width="10.28515625" style="22" customWidth="1"/>
    <col min="8" max="8" width="3.140625" style="1" customWidth="1"/>
    <col min="9" max="9" width="11.28515625" style="1" customWidth="1"/>
  </cols>
  <sheetData>
    <row r="1" spans="1:9" ht="18" x14ac:dyDescent="0.2">
      <c r="A1" s="8" t="s">
        <v>244</v>
      </c>
      <c r="B1" s="6"/>
      <c r="C1" s="6"/>
      <c r="D1" s="119" t="s">
        <v>7</v>
      </c>
      <c r="E1" s="15" t="s">
        <v>19</v>
      </c>
      <c r="F1" s="15"/>
      <c r="G1" s="15" t="s">
        <v>6</v>
      </c>
      <c r="H1" s="15"/>
      <c r="I1" s="15" t="s">
        <v>5</v>
      </c>
    </row>
    <row r="2" spans="1:9" ht="14.25" x14ac:dyDescent="0.2">
      <c r="A2" s="52" t="s">
        <v>3</v>
      </c>
      <c r="B2" s="5"/>
      <c r="C2" s="5"/>
      <c r="D2" s="120"/>
      <c r="E2" s="57"/>
      <c r="F2" s="57"/>
      <c r="G2" s="57"/>
      <c r="H2" s="4"/>
      <c r="I2" s="101" t="s">
        <v>268</v>
      </c>
    </row>
    <row r="3" spans="1:9" ht="14.25" x14ac:dyDescent="0.2">
      <c r="A3" s="102"/>
      <c r="B3" s="103" t="s">
        <v>76</v>
      </c>
      <c r="C3" s="104"/>
      <c r="D3" s="105"/>
      <c r="E3" s="106"/>
      <c r="F3" s="106"/>
      <c r="G3" s="57"/>
      <c r="H3" s="4"/>
      <c r="I3" s="101"/>
    </row>
    <row r="4" spans="1:9" ht="14.25" x14ac:dyDescent="0.2">
      <c r="A4" s="102"/>
      <c r="B4" s="405" t="s">
        <v>77</v>
      </c>
      <c r="C4" s="406"/>
      <c r="D4" s="406"/>
      <c r="E4" s="406"/>
      <c r="F4" s="406"/>
      <c r="G4" s="57"/>
      <c r="H4" s="4"/>
      <c r="I4" s="101"/>
    </row>
    <row r="5" spans="1:9" ht="14.25" x14ac:dyDescent="0.2">
      <c r="A5" s="102"/>
      <c r="B5" s="406"/>
      <c r="C5" s="406"/>
      <c r="D5" s="406"/>
      <c r="E5" s="406"/>
      <c r="F5" s="406"/>
      <c r="G5" s="57"/>
      <c r="H5" s="4"/>
      <c r="I5" s="101"/>
    </row>
    <row r="6" spans="1:9" ht="14.25" x14ac:dyDescent="0.2">
      <c r="A6" s="102"/>
      <c r="B6" s="406"/>
      <c r="C6" s="406"/>
      <c r="D6" s="406"/>
      <c r="E6" s="406"/>
      <c r="F6" s="406"/>
      <c r="G6" s="57"/>
      <c r="H6" s="4"/>
      <c r="I6" s="101"/>
    </row>
    <row r="7" spans="1:9" ht="14.25" x14ac:dyDescent="0.2">
      <c r="A7" s="102"/>
      <c r="B7" s="406"/>
      <c r="C7" s="406"/>
      <c r="D7" s="406"/>
      <c r="E7" s="406"/>
      <c r="F7" s="406"/>
      <c r="G7" s="57"/>
      <c r="H7" s="4"/>
      <c r="I7" s="101"/>
    </row>
    <row r="8" spans="1:9" ht="14.25" x14ac:dyDescent="0.2">
      <c r="A8" s="102"/>
      <c r="B8" s="406"/>
      <c r="C8" s="406"/>
      <c r="D8" s="406"/>
      <c r="E8" s="406"/>
      <c r="F8" s="406"/>
      <c r="G8" s="57"/>
      <c r="H8" s="4"/>
      <c r="I8" s="101"/>
    </row>
    <row r="9" spans="1:9" ht="14.25" x14ac:dyDescent="0.2">
      <c r="A9" s="102"/>
      <c r="B9" s="405" t="s">
        <v>78</v>
      </c>
      <c r="C9" s="406"/>
      <c r="D9" s="406"/>
      <c r="E9" s="406"/>
      <c r="F9" s="406"/>
      <c r="G9" s="57"/>
      <c r="H9" s="4"/>
      <c r="I9" s="101"/>
    </row>
    <row r="10" spans="1:9" ht="14.25" x14ac:dyDescent="0.2">
      <c r="A10" s="102"/>
      <c r="B10" s="406"/>
      <c r="C10" s="406"/>
      <c r="D10" s="406"/>
      <c r="E10" s="406"/>
      <c r="F10" s="406"/>
      <c r="G10" s="57"/>
      <c r="H10" s="4"/>
      <c r="I10" s="101"/>
    </row>
    <row r="11" spans="1:9" ht="14.25" x14ac:dyDescent="0.2">
      <c r="A11" s="102"/>
      <c r="B11" s="406"/>
      <c r="C11" s="406"/>
      <c r="D11" s="406"/>
      <c r="E11" s="406"/>
      <c r="F11" s="406"/>
      <c r="G11" s="57"/>
      <c r="H11" s="4"/>
      <c r="I11" s="101"/>
    </row>
    <row r="12" spans="1:9" ht="14.25" x14ac:dyDescent="0.2">
      <c r="A12" s="102"/>
      <c r="B12" s="406"/>
      <c r="C12" s="406"/>
      <c r="D12" s="406"/>
      <c r="E12" s="406"/>
      <c r="F12" s="406"/>
      <c r="G12" s="57"/>
      <c r="H12" s="4"/>
      <c r="I12" s="101"/>
    </row>
    <row r="13" spans="1:9" ht="14.25" x14ac:dyDescent="0.2">
      <c r="A13" s="102"/>
      <c r="B13" s="406"/>
      <c r="C13" s="406"/>
      <c r="D13" s="406"/>
      <c r="E13" s="406"/>
      <c r="F13" s="406"/>
      <c r="G13" s="57"/>
      <c r="H13" s="4"/>
      <c r="I13" s="101"/>
    </row>
    <row r="14" spans="1:9" ht="14.25" x14ac:dyDescent="0.2">
      <c r="A14" s="102"/>
      <c r="B14" s="406"/>
      <c r="C14" s="406"/>
      <c r="D14" s="406"/>
      <c r="E14" s="406"/>
      <c r="F14" s="406"/>
      <c r="G14" s="57"/>
      <c r="H14" s="4"/>
      <c r="I14" s="101"/>
    </row>
    <row r="15" spans="1:9" ht="14.25" x14ac:dyDescent="0.2">
      <c r="A15" s="102"/>
      <c r="B15" s="406"/>
      <c r="C15" s="406"/>
      <c r="D15" s="406"/>
      <c r="E15" s="406"/>
      <c r="F15" s="406"/>
      <c r="G15" s="57"/>
      <c r="H15" s="4"/>
      <c r="I15" s="101"/>
    </row>
    <row r="16" spans="1:9" ht="14.25" x14ac:dyDescent="0.2">
      <c r="A16" s="102"/>
      <c r="B16" s="32" t="s">
        <v>149</v>
      </c>
      <c r="C16" s="367"/>
      <c r="D16" s="121"/>
      <c r="E16" s="255"/>
      <c r="F16" s="121"/>
      <c r="G16" s="57"/>
      <c r="H16" s="4"/>
      <c r="I16" s="101"/>
    </row>
    <row r="17" spans="1:9" ht="14.25" x14ac:dyDescent="0.2">
      <c r="A17" s="52"/>
      <c r="B17" s="164" t="s">
        <v>186</v>
      </c>
      <c r="C17" s="5"/>
      <c r="D17" s="120"/>
      <c r="E17" s="57"/>
      <c r="F17" s="57"/>
      <c r="G17" s="57"/>
      <c r="H17" s="4"/>
      <c r="I17" s="101"/>
    </row>
    <row r="18" spans="1:9" x14ac:dyDescent="0.2">
      <c r="A18" s="16"/>
      <c r="B18" s="17"/>
      <c r="C18" s="17"/>
      <c r="D18" s="113"/>
      <c r="H18" s="18"/>
      <c r="I18" s="18"/>
    </row>
    <row r="19" spans="1:9" x14ac:dyDescent="0.2">
      <c r="A19" s="19" t="s">
        <v>8</v>
      </c>
      <c r="B19" s="20" t="s">
        <v>20</v>
      </c>
      <c r="C19" s="17"/>
      <c r="D19" s="113"/>
      <c r="G19" s="323"/>
      <c r="H19" s="18"/>
      <c r="I19" s="18"/>
    </row>
    <row r="20" spans="1:9" x14ac:dyDescent="0.2">
      <c r="A20" s="16"/>
      <c r="B20" s="17"/>
      <c r="C20" s="17"/>
      <c r="D20" s="113"/>
      <c r="G20" s="323"/>
      <c r="H20" s="18"/>
      <c r="I20" s="18"/>
    </row>
    <row r="21" spans="1:9" x14ac:dyDescent="0.2">
      <c r="A21" s="21" t="s">
        <v>9</v>
      </c>
      <c r="B21" s="21" t="s">
        <v>21</v>
      </c>
      <c r="C21" s="21"/>
      <c r="D21" s="113"/>
      <c r="G21" s="323"/>
      <c r="H21" s="18"/>
      <c r="I21" s="18"/>
    </row>
    <row r="22" spans="1:9" x14ac:dyDescent="0.2">
      <c r="A22" s="16"/>
      <c r="B22" s="17" t="s">
        <v>3</v>
      </c>
      <c r="C22" s="17"/>
      <c r="D22" s="113"/>
      <c r="G22" s="323"/>
      <c r="H22" s="18"/>
      <c r="I22" s="18"/>
    </row>
    <row r="23" spans="1:9" ht="41.25" customHeight="1" x14ac:dyDescent="0.2">
      <c r="A23" s="109">
        <f>A13+1</f>
        <v>1</v>
      </c>
      <c r="B23" s="100" t="s">
        <v>75</v>
      </c>
      <c r="C23" s="100"/>
      <c r="D23" s="99" t="s">
        <v>15</v>
      </c>
      <c r="E23" s="98">
        <v>1</v>
      </c>
      <c r="F23" s="98"/>
      <c r="G23" s="324"/>
      <c r="H23" s="84"/>
      <c r="I23" s="89">
        <f>E23*G23</f>
        <v>0</v>
      </c>
    </row>
    <row r="24" spans="1:9" x14ac:dyDescent="0.2">
      <c r="A24" s="109"/>
      <c r="B24" s="110"/>
      <c r="C24" s="110"/>
      <c r="D24" s="99"/>
      <c r="E24" s="98"/>
      <c r="F24" s="98"/>
      <c r="G24" s="325"/>
      <c r="H24" s="22"/>
      <c r="I24" s="98"/>
    </row>
    <row r="25" spans="1:9" x14ac:dyDescent="0.2">
      <c r="A25" s="109"/>
      <c r="B25" s="110"/>
      <c r="C25" s="110"/>
      <c r="D25" s="99"/>
      <c r="E25" s="98"/>
      <c r="F25" s="98"/>
      <c r="G25" s="325"/>
      <c r="H25" s="22"/>
      <c r="I25" s="98"/>
    </row>
    <row r="26" spans="1:9" ht="38.25" x14ac:dyDescent="0.2">
      <c r="A26" s="109">
        <f>A23+1</f>
        <v>2</v>
      </c>
      <c r="B26" s="100" t="s">
        <v>134</v>
      </c>
      <c r="C26" s="100"/>
      <c r="D26" s="99" t="s">
        <v>15</v>
      </c>
      <c r="E26" s="98">
        <v>1</v>
      </c>
      <c r="F26" s="98"/>
      <c r="G26" s="324"/>
      <c r="H26" s="84"/>
      <c r="I26" s="89">
        <f>E26*G26</f>
        <v>0</v>
      </c>
    </row>
    <row r="27" spans="1:9" x14ac:dyDescent="0.2">
      <c r="A27" s="109"/>
      <c r="B27" s="100"/>
      <c r="C27" s="100"/>
      <c r="D27" s="99"/>
      <c r="E27" s="98"/>
      <c r="F27" s="98"/>
      <c r="G27" s="326"/>
      <c r="H27" s="84"/>
      <c r="I27" s="83"/>
    </row>
    <row r="28" spans="1:9" x14ac:dyDescent="0.2">
      <c r="A28" s="109"/>
      <c r="B28" s="110"/>
      <c r="C28" s="110"/>
      <c r="D28" s="99"/>
      <c r="E28" s="98"/>
      <c r="F28" s="98"/>
      <c r="G28" s="325"/>
      <c r="H28" s="22"/>
      <c r="I28" s="98"/>
    </row>
    <row r="29" spans="1:9" x14ac:dyDescent="0.2">
      <c r="A29" s="112">
        <f>A26+1</f>
        <v>3</v>
      </c>
      <c r="B29" s="27" t="s">
        <v>80</v>
      </c>
      <c r="C29" s="27"/>
      <c r="D29" s="113"/>
      <c r="G29" s="323"/>
      <c r="H29" s="18"/>
      <c r="I29" s="18"/>
    </row>
    <row r="30" spans="1:9" x14ac:dyDescent="0.2">
      <c r="A30" s="112"/>
      <c r="B30" s="27"/>
      <c r="C30" s="27"/>
      <c r="D30" s="113"/>
      <c r="G30" s="327"/>
      <c r="H30" s="115"/>
      <c r="I30" s="114"/>
    </row>
    <row r="31" spans="1:9" x14ac:dyDescent="0.2">
      <c r="A31" s="112"/>
      <c r="B31" s="107" t="s">
        <v>81</v>
      </c>
      <c r="C31" s="27"/>
      <c r="D31" s="113" t="s">
        <v>15</v>
      </c>
      <c r="E31" s="22">
        <v>1</v>
      </c>
      <c r="G31" s="328"/>
      <c r="H31" s="115"/>
      <c r="I31" s="116">
        <f>E31*G31</f>
        <v>0</v>
      </c>
    </row>
    <row r="32" spans="1:9" x14ac:dyDescent="0.2">
      <c r="A32" s="112"/>
      <c r="B32" s="107"/>
      <c r="C32" s="27"/>
      <c r="D32" s="113"/>
      <c r="G32" s="327"/>
      <c r="H32" s="115"/>
      <c r="I32" s="114"/>
    </row>
    <row r="33" spans="1:11" x14ac:dyDescent="0.2">
      <c r="A33" s="112"/>
      <c r="B33" s="107" t="s">
        <v>82</v>
      </c>
      <c r="C33" s="27"/>
      <c r="D33" s="113" t="s">
        <v>15</v>
      </c>
      <c r="E33" s="22">
        <v>1</v>
      </c>
      <c r="G33" s="328"/>
      <c r="H33" s="115"/>
      <c r="I33" s="116">
        <f>E33*G33</f>
        <v>0</v>
      </c>
    </row>
    <row r="34" spans="1:11" x14ac:dyDescent="0.2">
      <c r="A34" s="112"/>
      <c r="B34" s="107"/>
      <c r="C34" s="27"/>
      <c r="D34" s="113"/>
      <c r="G34" s="327"/>
      <c r="H34" s="115"/>
      <c r="I34" s="114"/>
    </row>
    <row r="35" spans="1:11" x14ac:dyDescent="0.2">
      <c r="A35" s="112"/>
      <c r="B35" s="107" t="s">
        <v>83</v>
      </c>
      <c r="C35" s="27"/>
      <c r="D35" s="113" t="s">
        <v>15</v>
      </c>
      <c r="E35" s="22">
        <v>1</v>
      </c>
      <c r="G35" s="328"/>
      <c r="H35" s="115"/>
      <c r="I35" s="116">
        <f>E35*G35</f>
        <v>0</v>
      </c>
      <c r="J35" s="14"/>
      <c r="K35" s="1"/>
    </row>
    <row r="36" spans="1:11" x14ac:dyDescent="0.2">
      <c r="A36" s="112"/>
      <c r="B36" s="107"/>
      <c r="C36" s="27"/>
      <c r="D36" s="113"/>
      <c r="G36" s="327"/>
      <c r="H36" s="115"/>
      <c r="I36" s="114"/>
      <c r="J36" s="14"/>
      <c r="K36" s="1"/>
    </row>
    <row r="37" spans="1:11" x14ac:dyDescent="0.2">
      <c r="A37" s="112"/>
      <c r="B37" s="318" t="s">
        <v>245</v>
      </c>
      <c r="C37" s="27"/>
      <c r="D37" s="113" t="s">
        <v>15</v>
      </c>
      <c r="E37" s="22">
        <v>1</v>
      </c>
      <c r="G37" s="328"/>
      <c r="H37" s="115"/>
      <c r="I37" s="116">
        <f>E37*G37</f>
        <v>0</v>
      </c>
      <c r="J37" s="14"/>
      <c r="K37" s="1"/>
    </row>
    <row r="38" spans="1:11" x14ac:dyDescent="0.2">
      <c r="A38" s="112"/>
      <c r="B38" s="107"/>
      <c r="C38" s="107"/>
      <c r="D38" s="149"/>
      <c r="E38" s="285"/>
      <c r="F38" s="149"/>
      <c r="G38" s="329"/>
      <c r="H38" s="107"/>
      <c r="I38" s="107"/>
      <c r="J38" s="14"/>
      <c r="K38" s="1"/>
    </row>
    <row r="39" spans="1:11" x14ac:dyDescent="0.2">
      <c r="A39" s="112"/>
      <c r="B39" s="107"/>
      <c r="C39" s="27"/>
      <c r="D39" s="113"/>
      <c r="G39" s="323"/>
      <c r="H39" s="22"/>
      <c r="I39" s="22"/>
      <c r="J39" s="14"/>
      <c r="K39" s="1"/>
    </row>
    <row r="40" spans="1:11" ht="38.25" x14ac:dyDescent="0.2">
      <c r="A40" s="112">
        <f>A29+1</f>
        <v>4</v>
      </c>
      <c r="B40" s="27" t="s">
        <v>84</v>
      </c>
      <c r="C40" s="27"/>
      <c r="D40" s="113" t="s">
        <v>17</v>
      </c>
      <c r="E40" s="22">
        <v>11.52</v>
      </c>
      <c r="G40" s="328"/>
      <c r="H40" s="115"/>
      <c r="I40" s="116">
        <f>E40*G40</f>
        <v>0</v>
      </c>
      <c r="J40" s="14"/>
      <c r="K40" s="1"/>
    </row>
    <row r="41" spans="1:11" x14ac:dyDescent="0.2">
      <c r="A41" s="112"/>
      <c r="B41" s="107"/>
      <c r="C41" s="27"/>
      <c r="D41" s="113"/>
      <c r="G41" s="327"/>
      <c r="H41" s="115"/>
      <c r="I41" s="114"/>
      <c r="J41" s="14"/>
      <c r="K41" s="1"/>
    </row>
    <row r="42" spans="1:11" x14ac:dyDescent="0.2">
      <c r="A42" s="112"/>
      <c r="B42" s="107"/>
      <c r="C42" s="27"/>
      <c r="D42" s="113"/>
      <c r="G42" s="327"/>
      <c r="H42" s="115"/>
      <c r="I42" s="114"/>
      <c r="J42" s="14"/>
      <c r="K42" s="1"/>
    </row>
    <row r="43" spans="1:11" ht="38.25" x14ac:dyDescent="0.2">
      <c r="A43" s="112">
        <f>A40+1</f>
        <v>5</v>
      </c>
      <c r="B43" s="27" t="s">
        <v>85</v>
      </c>
      <c r="C43" s="27"/>
      <c r="D43" s="113" t="s">
        <v>17</v>
      </c>
      <c r="E43" s="22">
        <v>3.18</v>
      </c>
      <c r="G43" s="328"/>
      <c r="H43" s="115"/>
      <c r="I43" s="116">
        <f>E43*G43</f>
        <v>0</v>
      </c>
      <c r="J43" s="14"/>
      <c r="K43" s="1"/>
    </row>
    <row r="44" spans="1:11" x14ac:dyDescent="0.2">
      <c r="A44" s="112"/>
      <c r="B44" s="107"/>
      <c r="C44" s="27"/>
      <c r="D44" s="113"/>
      <c r="G44" s="327"/>
      <c r="H44" s="115"/>
      <c r="I44" s="114"/>
      <c r="J44" s="14"/>
      <c r="K44" s="1"/>
    </row>
    <row r="45" spans="1:11" x14ac:dyDescent="0.2">
      <c r="A45" s="109"/>
      <c r="B45" s="110"/>
      <c r="C45" s="110"/>
      <c r="D45" s="99"/>
      <c r="E45" s="98"/>
      <c r="F45" s="98"/>
      <c r="G45" s="325"/>
      <c r="H45" s="22"/>
      <c r="I45" s="98"/>
      <c r="J45" s="14"/>
      <c r="K45" s="1"/>
    </row>
    <row r="46" spans="1:11" ht="63.75" x14ac:dyDescent="0.2">
      <c r="A46" s="109">
        <f>A43+1</f>
        <v>6</v>
      </c>
      <c r="B46" s="100" t="s">
        <v>86</v>
      </c>
      <c r="C46" s="100"/>
      <c r="D46" s="99" t="s">
        <v>17</v>
      </c>
      <c r="E46" s="98">
        <v>52.53</v>
      </c>
      <c r="F46" s="98"/>
      <c r="G46" s="324"/>
      <c r="H46" s="84"/>
      <c r="I46" s="89">
        <f>E46*G46</f>
        <v>0</v>
      </c>
      <c r="J46" s="14"/>
      <c r="K46" s="1"/>
    </row>
    <row r="47" spans="1:11" x14ac:dyDescent="0.2">
      <c r="A47" s="109"/>
      <c r="B47" s="100"/>
      <c r="C47" s="100"/>
      <c r="D47" s="99"/>
      <c r="E47" s="98"/>
      <c r="F47" s="98"/>
      <c r="G47" s="326"/>
      <c r="H47" s="84"/>
      <c r="I47" s="83"/>
      <c r="J47" s="14"/>
      <c r="K47" s="1"/>
    </row>
    <row r="48" spans="1:11" x14ac:dyDescent="0.2">
      <c r="A48" s="109"/>
      <c r="B48" s="110"/>
      <c r="C48" s="110"/>
      <c r="D48" s="99"/>
      <c r="E48" s="98"/>
      <c r="F48" s="98"/>
      <c r="G48" s="325"/>
      <c r="H48" s="22"/>
      <c r="I48" s="98"/>
      <c r="J48" s="14"/>
      <c r="K48" s="1"/>
    </row>
    <row r="49" spans="1:11" x14ac:dyDescent="0.2">
      <c r="A49" s="109">
        <f>A46+1</f>
        <v>7</v>
      </c>
      <c r="B49" s="110" t="s">
        <v>87</v>
      </c>
      <c r="C49" s="110"/>
      <c r="D49" s="99" t="s">
        <v>16</v>
      </c>
      <c r="E49" s="98">
        <v>15.37</v>
      </c>
      <c r="F49" s="98"/>
      <c r="G49" s="324"/>
      <c r="H49" s="84"/>
      <c r="I49" s="89">
        <f>E49*G49</f>
        <v>0</v>
      </c>
      <c r="J49" s="14"/>
      <c r="K49" s="1"/>
    </row>
    <row r="50" spans="1:11" x14ac:dyDescent="0.2">
      <c r="A50" s="109"/>
      <c r="B50" s="110"/>
      <c r="C50" s="110"/>
      <c r="D50" s="99"/>
      <c r="E50" s="98"/>
      <c r="F50" s="98"/>
      <c r="G50" s="325"/>
      <c r="H50" s="22"/>
      <c r="I50" s="98"/>
      <c r="J50" s="14"/>
      <c r="K50" s="1"/>
    </row>
    <row r="51" spans="1:11" x14ac:dyDescent="0.2">
      <c r="A51" s="109"/>
      <c r="B51" s="110"/>
      <c r="C51" s="110"/>
      <c r="D51" s="99"/>
      <c r="E51" s="98"/>
      <c r="F51" s="98"/>
      <c r="G51" s="325"/>
      <c r="H51" s="22"/>
      <c r="I51" s="98"/>
      <c r="J51" s="14"/>
      <c r="K51" s="1"/>
    </row>
    <row r="52" spans="1:11" ht="51" x14ac:dyDescent="0.2">
      <c r="A52" s="313">
        <f>A49+1</f>
        <v>8</v>
      </c>
      <c r="B52" s="310" t="s">
        <v>246</v>
      </c>
      <c r="C52" s="310"/>
      <c r="D52" s="314" t="s">
        <v>18</v>
      </c>
      <c r="E52" s="315">
        <v>1</v>
      </c>
      <c r="F52" s="315"/>
      <c r="G52" s="330"/>
      <c r="H52" s="316"/>
      <c r="I52" s="317">
        <f>E52*G52</f>
        <v>0</v>
      </c>
      <c r="J52" s="14"/>
      <c r="K52" s="1"/>
    </row>
    <row r="53" spans="1:11" x14ac:dyDescent="0.2">
      <c r="A53" s="313"/>
      <c r="B53" s="319"/>
      <c r="C53" s="319"/>
      <c r="D53" s="314"/>
      <c r="E53" s="315"/>
      <c r="F53" s="315"/>
      <c r="G53" s="331"/>
      <c r="H53" s="320"/>
      <c r="I53" s="315"/>
      <c r="J53" s="14"/>
      <c r="K53" s="1"/>
    </row>
    <row r="54" spans="1:11" x14ac:dyDescent="0.2">
      <c r="A54" s="109"/>
      <c r="B54" s="110"/>
      <c r="C54" s="110"/>
      <c r="D54" s="99"/>
      <c r="E54" s="98"/>
      <c r="F54" s="98"/>
      <c r="G54" s="325"/>
      <c r="H54" s="22"/>
      <c r="I54" s="98"/>
      <c r="J54" s="14"/>
      <c r="K54" s="1"/>
    </row>
    <row r="55" spans="1:11" ht="40.5" customHeight="1" x14ac:dyDescent="0.2">
      <c r="A55" s="109">
        <f>A52+1</f>
        <v>9</v>
      </c>
      <c r="B55" s="100" t="s">
        <v>88</v>
      </c>
      <c r="C55" s="100"/>
      <c r="D55" s="99" t="s">
        <v>16</v>
      </c>
      <c r="E55" s="98">
        <v>18.309999999999999</v>
      </c>
      <c r="F55" s="98"/>
      <c r="G55" s="324"/>
      <c r="H55" s="84"/>
      <c r="I55" s="89">
        <f>E55*G55</f>
        <v>0</v>
      </c>
      <c r="J55" s="14"/>
      <c r="K55" s="1"/>
    </row>
    <row r="56" spans="1:11" x14ac:dyDescent="0.2">
      <c r="A56" s="109"/>
      <c r="B56" s="110"/>
      <c r="C56" s="110"/>
      <c r="D56" s="99"/>
      <c r="E56" s="98"/>
      <c r="F56" s="98"/>
      <c r="G56" s="325"/>
      <c r="H56" s="22"/>
      <c r="I56" s="98"/>
      <c r="J56" s="14"/>
      <c r="K56" s="1"/>
    </row>
    <row r="57" spans="1:11" x14ac:dyDescent="0.2">
      <c r="A57" s="109"/>
      <c r="B57" s="110"/>
      <c r="C57" s="110"/>
      <c r="D57" s="99"/>
      <c r="E57" s="98"/>
      <c r="F57" s="98"/>
      <c r="G57" s="325"/>
      <c r="H57" s="22"/>
      <c r="I57" s="98"/>
      <c r="J57" s="14"/>
      <c r="K57" s="1"/>
    </row>
    <row r="58" spans="1:11" ht="51" x14ac:dyDescent="0.2">
      <c r="A58" s="109">
        <f>A55+1</f>
        <v>10</v>
      </c>
      <c r="B58" s="100" t="s">
        <v>90</v>
      </c>
      <c r="C58" s="110"/>
      <c r="D58" s="99" t="s">
        <v>15</v>
      </c>
      <c r="E58" s="98">
        <v>1</v>
      </c>
      <c r="F58" s="98"/>
      <c r="G58" s="324"/>
      <c r="H58" s="84"/>
      <c r="I58" s="89">
        <f>E58*G58</f>
        <v>0</v>
      </c>
      <c r="J58" s="14"/>
      <c r="K58" s="1"/>
    </row>
    <row r="59" spans="1:11" x14ac:dyDescent="0.2">
      <c r="A59" s="109"/>
      <c r="B59" s="110"/>
      <c r="C59" s="110"/>
      <c r="D59" s="99"/>
      <c r="E59" s="98"/>
      <c r="F59" s="98"/>
      <c r="G59" s="325"/>
      <c r="H59" s="22"/>
      <c r="I59" s="98"/>
      <c r="J59" s="14"/>
      <c r="K59" s="1"/>
    </row>
    <row r="60" spans="1:11" x14ac:dyDescent="0.2">
      <c r="A60" s="109"/>
      <c r="B60" s="110"/>
      <c r="C60" s="110"/>
      <c r="D60" s="99"/>
      <c r="E60" s="98"/>
      <c r="F60" s="98"/>
      <c r="G60" s="325"/>
      <c r="H60" s="22"/>
      <c r="I60" s="98"/>
      <c r="J60" s="14"/>
      <c r="K60" s="1"/>
    </row>
    <row r="61" spans="1:11" ht="28.5" customHeight="1" x14ac:dyDescent="0.2">
      <c r="A61" s="109">
        <f>A58+1</f>
        <v>11</v>
      </c>
      <c r="B61" s="100" t="s">
        <v>89</v>
      </c>
      <c r="C61" s="110"/>
      <c r="D61" s="99" t="s">
        <v>29</v>
      </c>
      <c r="E61" s="98">
        <v>4</v>
      </c>
      <c r="F61" s="98"/>
      <c r="G61" s="324"/>
      <c r="H61" s="84"/>
      <c r="I61" s="89">
        <f>E61*G61</f>
        <v>0</v>
      </c>
      <c r="J61" s="14"/>
      <c r="K61" s="1"/>
    </row>
    <row r="62" spans="1:11" x14ac:dyDescent="0.2">
      <c r="A62" s="109"/>
      <c r="B62" s="110"/>
      <c r="C62" s="110"/>
      <c r="D62" s="99"/>
      <c r="E62" s="98"/>
      <c r="F62" s="98"/>
      <c r="G62" s="325"/>
      <c r="H62" s="22"/>
      <c r="I62" s="98"/>
      <c r="J62" s="14"/>
      <c r="K62" s="1"/>
    </row>
    <row r="63" spans="1:11" x14ac:dyDescent="0.2">
      <c r="A63" s="109"/>
      <c r="B63" s="110"/>
      <c r="C63" s="110"/>
      <c r="D63" s="99"/>
      <c r="E63" s="98"/>
      <c r="F63" s="98"/>
      <c r="G63" s="325"/>
      <c r="H63" s="22"/>
      <c r="I63" s="98"/>
      <c r="J63" s="14"/>
      <c r="K63" s="1"/>
    </row>
    <row r="64" spans="1:11" ht="25.5" x14ac:dyDescent="0.2">
      <c r="A64" s="109">
        <f>A61+1</f>
        <v>12</v>
      </c>
      <c r="B64" s="100" t="s">
        <v>148</v>
      </c>
      <c r="C64" s="110"/>
      <c r="D64" s="99" t="s">
        <v>15</v>
      </c>
      <c r="E64" s="98">
        <v>1</v>
      </c>
      <c r="F64" s="98"/>
      <c r="G64" s="324"/>
      <c r="H64" s="84"/>
      <c r="I64" s="89">
        <f>E64*G64</f>
        <v>0</v>
      </c>
      <c r="J64" s="14"/>
      <c r="K64" s="1"/>
    </row>
    <row r="65" spans="1:11" x14ac:dyDescent="0.2">
      <c r="A65" s="109"/>
      <c r="B65" s="110"/>
      <c r="C65" s="110"/>
      <c r="D65" s="99"/>
      <c r="E65" s="98"/>
      <c r="F65" s="98"/>
      <c r="G65" s="325"/>
      <c r="H65" s="22"/>
      <c r="I65" s="98"/>
      <c r="J65" s="14"/>
      <c r="K65" s="1"/>
    </row>
    <row r="66" spans="1:11" x14ac:dyDescent="0.2">
      <c r="A66" s="109"/>
      <c r="B66" s="110"/>
      <c r="C66" s="110"/>
      <c r="D66" s="99"/>
      <c r="E66" s="98"/>
      <c r="F66" s="98"/>
      <c r="G66" s="325"/>
      <c r="H66" s="22"/>
      <c r="I66" s="98"/>
      <c r="J66" s="14"/>
      <c r="K66" s="1"/>
    </row>
    <row r="67" spans="1:11" ht="38.25" x14ac:dyDescent="0.2">
      <c r="A67" s="109">
        <f>A64+1</f>
        <v>13</v>
      </c>
      <c r="B67" s="100" t="s">
        <v>74</v>
      </c>
      <c r="C67" s="100"/>
      <c r="D67" s="99" t="s">
        <v>73</v>
      </c>
      <c r="E67" s="98">
        <v>12.5</v>
      </c>
      <c r="F67" s="98"/>
      <c r="G67" s="324"/>
      <c r="H67" s="84"/>
      <c r="I67" s="89">
        <f>E67*G67</f>
        <v>0</v>
      </c>
      <c r="J67" s="14"/>
      <c r="K67" s="1"/>
    </row>
    <row r="68" spans="1:11" x14ac:dyDescent="0.2">
      <c r="A68" s="88"/>
      <c r="B68" s="93"/>
      <c r="C68" s="93"/>
      <c r="D68" s="86"/>
      <c r="E68" s="85"/>
      <c r="F68" s="85"/>
      <c r="G68" s="332"/>
      <c r="H68" s="95"/>
      <c r="I68" s="85"/>
      <c r="J68" s="14"/>
    </row>
    <row r="69" spans="1:11" x14ac:dyDescent="0.2">
      <c r="A69" s="28"/>
      <c r="B69" s="29"/>
      <c r="C69" s="29"/>
      <c r="D69" s="122"/>
      <c r="E69" s="58"/>
      <c r="F69" s="58"/>
      <c r="G69" s="333"/>
      <c r="H69" s="30"/>
      <c r="I69" s="30"/>
    </row>
    <row r="70" spans="1:11" x14ac:dyDescent="0.2">
      <c r="A70" s="16"/>
      <c r="B70" s="17" t="s">
        <v>0</v>
      </c>
      <c r="C70" s="17"/>
      <c r="D70" s="113"/>
      <c r="G70" s="323"/>
      <c r="H70" s="18"/>
      <c r="I70" s="18"/>
    </row>
    <row r="71" spans="1:11" ht="13.5" thickBot="1" x14ac:dyDescent="0.25">
      <c r="A71" s="12"/>
      <c r="B71" s="31" t="str">
        <f>"SKUPAJ " &amp;B21</f>
        <v>SKUPAJ RUŠITVENA DELA</v>
      </c>
      <c r="C71" s="31"/>
      <c r="D71" s="123"/>
      <c r="E71" s="59"/>
      <c r="F71" s="59"/>
      <c r="G71" s="334"/>
      <c r="H71" s="13"/>
      <c r="I71" s="13">
        <f>SUM(I22:I69)</f>
        <v>0</v>
      </c>
    </row>
    <row r="72" spans="1:11" ht="13.5" thickTop="1" x14ac:dyDescent="0.2">
      <c r="A72" s="16"/>
      <c r="B72" s="17" t="s">
        <v>0</v>
      </c>
      <c r="C72" s="17"/>
      <c r="D72" s="113"/>
      <c r="G72" s="323"/>
      <c r="H72" s="18"/>
      <c r="I72" s="18"/>
    </row>
    <row r="73" spans="1:11" x14ac:dyDescent="0.2">
      <c r="A73" s="16"/>
      <c r="B73" s="17"/>
      <c r="C73" s="17"/>
      <c r="D73" s="113"/>
      <c r="G73" s="323"/>
      <c r="H73" s="18"/>
      <c r="I73" s="18"/>
    </row>
    <row r="74" spans="1:11" x14ac:dyDescent="0.2">
      <c r="A74" s="21" t="s">
        <v>10</v>
      </c>
      <c r="B74" s="21" t="s">
        <v>22</v>
      </c>
      <c r="C74" s="21"/>
      <c r="D74" s="113"/>
      <c r="G74" s="323"/>
      <c r="H74" s="18"/>
      <c r="I74" s="18"/>
    </row>
    <row r="75" spans="1:11" x14ac:dyDescent="0.2">
      <c r="A75" s="16"/>
      <c r="B75" s="25"/>
      <c r="C75" s="17"/>
      <c r="D75" s="113"/>
      <c r="G75" s="335"/>
      <c r="H75" s="26"/>
      <c r="I75" s="26"/>
    </row>
    <row r="76" spans="1:11" x14ac:dyDescent="0.2">
      <c r="A76" s="109">
        <v>1</v>
      </c>
      <c r="B76" s="100" t="s">
        <v>92</v>
      </c>
      <c r="C76" s="100"/>
      <c r="D76" s="99"/>
      <c r="E76" s="98"/>
      <c r="F76" s="98"/>
      <c r="G76" s="325"/>
      <c r="H76" s="22"/>
      <c r="I76" s="98"/>
    </row>
    <row r="77" spans="1:11" x14ac:dyDescent="0.2">
      <c r="A77" s="109"/>
      <c r="B77" s="100"/>
      <c r="C77" s="100"/>
      <c r="D77" s="99"/>
      <c r="E77" s="98"/>
      <c r="F77" s="98"/>
      <c r="G77" s="325"/>
      <c r="H77" s="22"/>
      <c r="I77" s="98"/>
    </row>
    <row r="78" spans="1:11" ht="25.5" x14ac:dyDescent="0.2">
      <c r="A78" s="109"/>
      <c r="B78" s="117" t="s">
        <v>93</v>
      </c>
      <c r="C78" s="110"/>
      <c r="D78" s="99"/>
      <c r="E78" s="98"/>
      <c r="F78" s="98"/>
      <c r="G78" s="325"/>
      <c r="H78" s="22"/>
      <c r="I78" s="98"/>
    </row>
    <row r="79" spans="1:11" x14ac:dyDescent="0.2">
      <c r="A79" s="109"/>
      <c r="B79" s="100"/>
      <c r="C79" s="110"/>
      <c r="D79" s="99"/>
      <c r="E79" s="98"/>
      <c r="F79" s="98"/>
      <c r="G79" s="325"/>
      <c r="H79" s="22"/>
      <c r="I79" s="98"/>
    </row>
    <row r="80" spans="1:11" ht="25.5" x14ac:dyDescent="0.2">
      <c r="A80" s="109"/>
      <c r="B80" s="117" t="s">
        <v>94</v>
      </c>
      <c r="C80" s="110"/>
      <c r="D80" s="99" t="s">
        <v>17</v>
      </c>
      <c r="E80" s="98">
        <v>18</v>
      </c>
      <c r="F80" s="98"/>
      <c r="G80" s="324"/>
      <c r="H80" s="84"/>
      <c r="I80" s="89">
        <f>E80*G80</f>
        <v>0</v>
      </c>
    </row>
    <row r="81" spans="1:10" x14ac:dyDescent="0.2">
      <c r="A81" s="109"/>
      <c r="B81" s="118"/>
      <c r="C81" s="110"/>
      <c r="D81" s="99"/>
      <c r="E81" s="98"/>
      <c r="F81" s="98"/>
      <c r="G81" s="325"/>
      <c r="H81" s="22"/>
      <c r="I81" s="98"/>
    </row>
    <row r="82" spans="1:10" x14ac:dyDescent="0.2">
      <c r="A82" s="109"/>
      <c r="B82" s="118"/>
      <c r="C82" s="110"/>
      <c r="D82" s="99"/>
      <c r="E82" s="98"/>
      <c r="F82" s="98"/>
      <c r="G82" s="325"/>
      <c r="H82" s="22"/>
      <c r="I82" s="98"/>
    </row>
    <row r="83" spans="1:10" ht="38.25" x14ac:dyDescent="0.2">
      <c r="A83" s="109">
        <f>A76+1</f>
        <v>2</v>
      </c>
      <c r="B83" s="100" t="s">
        <v>95</v>
      </c>
      <c r="C83" s="100"/>
      <c r="D83" s="99" t="s">
        <v>17</v>
      </c>
      <c r="E83" s="98">
        <v>4</v>
      </c>
      <c r="F83" s="98"/>
      <c r="G83" s="324"/>
      <c r="H83" s="84"/>
      <c r="I83" s="89">
        <f>E83*G83</f>
        <v>0</v>
      </c>
    </row>
    <row r="84" spans="1:10" x14ac:dyDescent="0.2">
      <c r="A84" s="109"/>
      <c r="B84" s="118"/>
      <c r="C84" s="110"/>
      <c r="D84" s="99"/>
      <c r="E84" s="98"/>
      <c r="F84" s="98"/>
      <c r="G84" s="325"/>
      <c r="H84" s="22"/>
      <c r="I84" s="98"/>
    </row>
    <row r="85" spans="1:10" x14ac:dyDescent="0.2">
      <c r="A85" s="109"/>
      <c r="B85" s="100"/>
      <c r="C85" s="100"/>
      <c r="D85" s="99"/>
      <c r="E85" s="98"/>
      <c r="F85" s="98"/>
      <c r="G85" s="326"/>
      <c r="H85" s="84"/>
      <c r="I85" s="83"/>
    </row>
    <row r="86" spans="1:10" ht="51" x14ac:dyDescent="0.2">
      <c r="A86" s="109">
        <f>A83+1</f>
        <v>3</v>
      </c>
      <c r="B86" s="100" t="s">
        <v>98</v>
      </c>
      <c r="C86" s="100"/>
      <c r="D86" s="99" t="s">
        <v>17</v>
      </c>
      <c r="E86" s="98">
        <v>35</v>
      </c>
      <c r="F86" s="98"/>
      <c r="G86" s="324"/>
      <c r="H86" s="84"/>
      <c r="I86" s="89">
        <f>E86*G86</f>
        <v>0</v>
      </c>
    </row>
    <row r="87" spans="1:10" x14ac:dyDescent="0.2">
      <c r="A87" s="109"/>
      <c r="B87" s="100"/>
      <c r="C87" s="100"/>
      <c r="D87" s="99"/>
      <c r="E87" s="98"/>
      <c r="F87" s="98"/>
      <c r="G87" s="326"/>
      <c r="H87" s="84"/>
      <c r="I87" s="83"/>
    </row>
    <row r="88" spans="1:10" x14ac:dyDescent="0.2">
      <c r="A88" s="109"/>
      <c r="B88" s="118"/>
      <c r="C88" s="110"/>
      <c r="D88" s="99"/>
      <c r="E88" s="98"/>
      <c r="F88" s="98"/>
      <c r="G88" s="326"/>
      <c r="H88" s="97"/>
      <c r="I88" s="83"/>
    </row>
    <row r="89" spans="1:10" ht="63.75" x14ac:dyDescent="0.2">
      <c r="A89" s="109">
        <f>A86+1</f>
        <v>4</v>
      </c>
      <c r="B89" s="100" t="s">
        <v>99</v>
      </c>
      <c r="C89" s="100"/>
      <c r="D89" s="99" t="s">
        <v>18</v>
      </c>
      <c r="E89" s="98">
        <v>1</v>
      </c>
      <c r="F89" s="98"/>
      <c r="G89" s="324"/>
      <c r="H89" s="84"/>
      <c r="I89" s="89">
        <f>E89*G89</f>
        <v>0</v>
      </c>
    </row>
    <row r="90" spans="1:10" x14ac:dyDescent="0.2">
      <c r="A90" s="109"/>
      <c r="B90" s="100"/>
      <c r="C90" s="100"/>
      <c r="D90" s="99"/>
      <c r="E90" s="98"/>
      <c r="F90" s="98"/>
      <c r="G90" s="326"/>
      <c r="H90" s="84"/>
      <c r="I90" s="83"/>
    </row>
    <row r="91" spans="1:10" x14ac:dyDescent="0.2">
      <c r="A91" s="109"/>
      <c r="B91" s="100"/>
      <c r="C91" s="100"/>
      <c r="D91" s="99"/>
      <c r="E91" s="98"/>
      <c r="F91" s="98"/>
      <c r="G91" s="326"/>
      <c r="H91" s="84"/>
      <c r="I91" s="83"/>
      <c r="J91" s="17"/>
    </row>
    <row r="92" spans="1:10" x14ac:dyDescent="0.2">
      <c r="A92" s="109">
        <f>A89+1</f>
        <v>5</v>
      </c>
      <c r="B92" s="27" t="s">
        <v>100</v>
      </c>
      <c r="C92" s="27"/>
      <c r="D92" s="113"/>
      <c r="G92" s="323"/>
      <c r="H92" s="18"/>
      <c r="I92" s="18"/>
      <c r="J92" s="17"/>
    </row>
    <row r="93" spans="1:10" x14ac:dyDescent="0.2">
      <c r="A93" s="109"/>
      <c r="B93" s="107" t="s">
        <v>79</v>
      </c>
      <c r="C93" s="27"/>
      <c r="D93" s="113"/>
      <c r="G93" s="323"/>
      <c r="H93" s="18"/>
      <c r="I93" s="18"/>
      <c r="J93" s="17"/>
    </row>
    <row r="94" spans="1:10" ht="25.5" x14ac:dyDescent="0.2">
      <c r="A94" s="109"/>
      <c r="B94" s="107" t="s">
        <v>36</v>
      </c>
      <c r="C94" s="27"/>
      <c r="D94" s="113"/>
      <c r="G94" s="335"/>
      <c r="H94" s="24"/>
      <c r="I94" s="26"/>
      <c r="J94" s="17"/>
    </row>
    <row r="95" spans="1:10" x14ac:dyDescent="0.2">
      <c r="A95" s="109"/>
      <c r="B95" s="107" t="s">
        <v>37</v>
      </c>
      <c r="C95" s="27"/>
      <c r="D95" s="113"/>
      <c r="G95" s="335"/>
      <c r="H95" s="24"/>
      <c r="I95" s="26"/>
      <c r="J95" s="17"/>
    </row>
    <row r="96" spans="1:10" ht="25.5" x14ac:dyDescent="0.2">
      <c r="A96" s="109"/>
      <c r="B96" s="107" t="s">
        <v>91</v>
      </c>
      <c r="C96" s="27"/>
      <c r="D96" s="113" t="s">
        <v>18</v>
      </c>
      <c r="E96" s="22">
        <v>1</v>
      </c>
      <c r="G96" s="336"/>
      <c r="H96" s="24"/>
      <c r="I96" s="23">
        <f>E96*G96</f>
        <v>0</v>
      </c>
      <c r="J96" s="17"/>
    </row>
    <row r="97" spans="1:10" x14ac:dyDescent="0.2">
      <c r="A97" s="109"/>
      <c r="B97" s="100"/>
      <c r="C97" s="100"/>
      <c r="D97" s="99"/>
      <c r="E97" s="98"/>
      <c r="F97" s="98"/>
      <c r="G97" s="326"/>
      <c r="H97" s="84"/>
      <c r="I97" s="83"/>
      <c r="J97" s="17"/>
    </row>
    <row r="98" spans="1:10" x14ac:dyDescent="0.2">
      <c r="A98" s="109"/>
      <c r="B98" s="100"/>
      <c r="C98" s="100"/>
      <c r="D98" s="99"/>
      <c r="E98" s="98"/>
      <c r="F98" s="98"/>
      <c r="G98" s="326"/>
      <c r="H98" s="84"/>
      <c r="I98" s="83"/>
      <c r="J98" s="17"/>
    </row>
    <row r="99" spans="1:10" x14ac:dyDescent="0.2">
      <c r="A99" s="109">
        <f>A92+1</f>
        <v>6</v>
      </c>
      <c r="B99" s="100" t="s">
        <v>144</v>
      </c>
      <c r="C99" s="100"/>
      <c r="D99" s="99" t="s">
        <v>15</v>
      </c>
      <c r="E99" s="98">
        <v>1</v>
      </c>
      <c r="F99" s="98"/>
      <c r="G99" s="324"/>
      <c r="H99" s="84"/>
      <c r="I99" s="89">
        <f>E99*G99</f>
        <v>0</v>
      </c>
    </row>
    <row r="100" spans="1:10" x14ac:dyDescent="0.2">
      <c r="A100" s="109"/>
      <c r="B100" s="118"/>
      <c r="C100" s="110"/>
      <c r="D100" s="99"/>
      <c r="E100" s="98"/>
      <c r="F100" s="98"/>
      <c r="G100" s="326"/>
      <c r="H100" s="97"/>
      <c r="I100" s="83"/>
    </row>
    <row r="101" spans="1:10" x14ac:dyDescent="0.2">
      <c r="A101" s="109"/>
      <c r="B101" s="118"/>
      <c r="C101" s="110"/>
      <c r="D101" s="99"/>
      <c r="E101" s="98"/>
      <c r="F101" s="98"/>
      <c r="G101" s="326"/>
      <c r="H101" s="97"/>
      <c r="I101" s="83"/>
    </row>
    <row r="102" spans="1:10" ht="25.5" x14ac:dyDescent="0.2">
      <c r="A102" s="109">
        <f>A99+1</f>
        <v>7</v>
      </c>
      <c r="B102" s="100" t="s">
        <v>96</v>
      </c>
      <c r="C102" s="100"/>
      <c r="D102" s="99"/>
      <c r="E102" s="98"/>
      <c r="F102" s="98"/>
      <c r="G102" s="326"/>
      <c r="H102" s="97"/>
      <c r="I102" s="83"/>
    </row>
    <row r="103" spans="1:10" x14ac:dyDescent="0.2">
      <c r="A103" s="109"/>
      <c r="B103" s="100"/>
      <c r="C103" s="100"/>
      <c r="D103" s="99"/>
      <c r="E103" s="98"/>
      <c r="F103" s="98"/>
      <c r="G103" s="326"/>
      <c r="H103" s="84"/>
      <c r="I103" s="83"/>
    </row>
    <row r="104" spans="1:10" x14ac:dyDescent="0.2">
      <c r="A104" s="109"/>
      <c r="B104" s="117" t="s">
        <v>97</v>
      </c>
      <c r="C104" s="100"/>
      <c r="D104" s="99" t="s">
        <v>29</v>
      </c>
      <c r="E104" s="98">
        <v>5</v>
      </c>
      <c r="F104" s="98"/>
      <c r="G104" s="324"/>
      <c r="H104" s="84"/>
      <c r="I104" s="89">
        <f>E104*G104</f>
        <v>0</v>
      </c>
    </row>
    <row r="105" spans="1:10" x14ac:dyDescent="0.2">
      <c r="A105" s="109"/>
      <c r="B105" s="117"/>
      <c r="C105" s="100"/>
      <c r="D105" s="99"/>
      <c r="E105" s="98"/>
      <c r="F105" s="98"/>
      <c r="G105" s="326"/>
      <c r="H105" s="84"/>
      <c r="I105" s="83"/>
    </row>
    <row r="106" spans="1:10" x14ac:dyDescent="0.2">
      <c r="A106" s="16"/>
      <c r="B106" s="25" t="s">
        <v>101</v>
      </c>
      <c r="C106" s="17"/>
      <c r="D106" s="113" t="s">
        <v>4</v>
      </c>
      <c r="E106" s="22">
        <v>1</v>
      </c>
      <c r="G106" s="324"/>
      <c r="H106" s="84"/>
      <c r="I106" s="89">
        <f>E106*G106</f>
        <v>0</v>
      </c>
    </row>
    <row r="107" spans="1:10" x14ac:dyDescent="0.2">
      <c r="A107" s="16"/>
      <c r="B107" s="25"/>
      <c r="C107" s="17"/>
      <c r="D107" s="113"/>
      <c r="G107" s="335"/>
      <c r="H107" s="26"/>
      <c r="I107" s="26"/>
    </row>
    <row r="108" spans="1:10" x14ac:dyDescent="0.2">
      <c r="A108" s="28"/>
      <c r="B108" s="29"/>
      <c r="C108" s="29"/>
      <c r="D108" s="122"/>
      <c r="E108" s="58"/>
      <c r="F108" s="58"/>
      <c r="G108" s="333"/>
      <c r="H108" s="30"/>
      <c r="I108" s="30"/>
    </row>
    <row r="109" spans="1:10" x14ac:dyDescent="0.2">
      <c r="A109" s="16"/>
      <c r="B109" s="17" t="s">
        <v>0</v>
      </c>
      <c r="C109" s="17"/>
      <c r="D109" s="113"/>
      <c r="G109" s="323"/>
      <c r="H109" s="18"/>
      <c r="I109" s="18"/>
    </row>
    <row r="110" spans="1:10" ht="13.5" thickBot="1" x14ac:dyDescent="0.25">
      <c r="A110" s="12"/>
      <c r="B110" s="31" t="str">
        <f>"SKUPAJ " &amp;B74</f>
        <v>SKUPAJ ZIDARSKA DELA</v>
      </c>
      <c r="C110" s="31"/>
      <c r="D110" s="123"/>
      <c r="E110" s="59"/>
      <c r="F110" s="59"/>
      <c r="G110" s="334"/>
      <c r="H110" s="13"/>
      <c r="I110" s="13">
        <f>SUM(I75:I108)</f>
        <v>0</v>
      </c>
    </row>
    <row r="111" spans="1:10" ht="13.5" thickTop="1" x14ac:dyDescent="0.2">
      <c r="A111" s="16"/>
      <c r="B111" s="17"/>
      <c r="C111" s="17"/>
      <c r="D111" s="113"/>
      <c r="G111" s="323"/>
      <c r="H111" s="18"/>
      <c r="I111" s="18"/>
    </row>
    <row r="112" spans="1:10" x14ac:dyDescent="0.2">
      <c r="A112" s="16"/>
      <c r="B112" s="17"/>
      <c r="C112" s="17"/>
      <c r="D112" s="113"/>
      <c r="G112" s="323"/>
      <c r="H112" s="18"/>
      <c r="I112" s="18"/>
    </row>
    <row r="113" spans="1:9" x14ac:dyDescent="0.2">
      <c r="A113" s="21" t="s">
        <v>12</v>
      </c>
      <c r="B113" s="21" t="s">
        <v>30</v>
      </c>
      <c r="C113" s="21"/>
      <c r="D113" s="113"/>
      <c r="G113" s="323"/>
      <c r="H113" s="18"/>
      <c r="I113" s="18"/>
    </row>
    <row r="114" spans="1:9" x14ac:dyDescent="0.2">
      <c r="A114" s="16"/>
      <c r="B114" s="17"/>
      <c r="C114" s="17"/>
      <c r="D114" s="113"/>
      <c r="G114" s="323"/>
      <c r="H114" s="18"/>
      <c r="I114" s="18"/>
    </row>
    <row r="115" spans="1:9" ht="25.5" x14ac:dyDescent="0.2">
      <c r="A115" s="88">
        <v>1</v>
      </c>
      <c r="B115" s="94" t="s">
        <v>31</v>
      </c>
      <c r="C115" s="94"/>
      <c r="D115" s="86" t="s">
        <v>17</v>
      </c>
      <c r="E115" s="85">
        <v>13.51</v>
      </c>
      <c r="F115" s="85"/>
      <c r="G115" s="324"/>
      <c r="H115" s="84"/>
      <c r="I115" s="89">
        <f>E115*G115</f>
        <v>0</v>
      </c>
    </row>
    <row r="116" spans="1:9" x14ac:dyDescent="0.2">
      <c r="A116" s="88"/>
      <c r="B116" s="87"/>
      <c r="C116" s="93"/>
      <c r="D116" s="86"/>
      <c r="E116" s="85"/>
      <c r="F116" s="85"/>
      <c r="G116" s="332"/>
      <c r="H116" s="95"/>
      <c r="I116" s="85"/>
    </row>
    <row r="117" spans="1:9" x14ac:dyDescent="0.2">
      <c r="A117" s="88"/>
      <c r="B117" s="87"/>
      <c r="C117" s="93"/>
      <c r="D117" s="86"/>
      <c r="E117" s="85"/>
      <c r="F117" s="85"/>
      <c r="G117" s="332"/>
      <c r="H117" s="95"/>
      <c r="I117" s="85"/>
    </row>
    <row r="118" spans="1:9" ht="63.75" x14ac:dyDescent="0.2">
      <c r="A118" s="88">
        <f>A115+1</f>
        <v>2</v>
      </c>
      <c r="B118" s="94" t="s">
        <v>72</v>
      </c>
      <c r="C118" s="94"/>
      <c r="D118" s="86" t="s">
        <v>17</v>
      </c>
      <c r="E118" s="85">
        <v>44.59</v>
      </c>
      <c r="F118" s="85"/>
      <c r="G118" s="324"/>
      <c r="H118" s="84"/>
      <c r="I118" s="89">
        <f>E118*G118</f>
        <v>0</v>
      </c>
    </row>
    <row r="119" spans="1:9" x14ac:dyDescent="0.2">
      <c r="A119" s="88"/>
      <c r="B119" s="94"/>
      <c r="C119" s="94"/>
      <c r="D119" s="86"/>
      <c r="E119" s="85"/>
      <c r="F119" s="85"/>
      <c r="G119" s="326"/>
      <c r="H119" s="84"/>
      <c r="I119" s="83"/>
    </row>
    <row r="120" spans="1:9" x14ac:dyDescent="0.2">
      <c r="A120" s="88"/>
      <c r="B120" s="94"/>
      <c r="C120" s="94"/>
      <c r="D120" s="86"/>
      <c r="E120" s="85"/>
      <c r="F120" s="85"/>
      <c r="G120" s="326"/>
      <c r="H120" s="84"/>
      <c r="I120" s="83"/>
    </row>
    <row r="121" spans="1:9" ht="89.25" x14ac:dyDescent="0.2">
      <c r="A121" s="88">
        <f>A118+1</f>
        <v>3</v>
      </c>
      <c r="B121" s="94" t="s">
        <v>71</v>
      </c>
      <c r="C121" s="94"/>
      <c r="D121" s="92"/>
      <c r="E121" s="85"/>
      <c r="F121" s="85"/>
      <c r="G121" s="332"/>
      <c r="H121" s="91"/>
      <c r="I121" s="90"/>
    </row>
    <row r="122" spans="1:9" x14ac:dyDescent="0.2">
      <c r="A122" s="88"/>
      <c r="B122" s="94"/>
      <c r="C122" s="94"/>
      <c r="D122" s="86"/>
      <c r="E122" s="85"/>
      <c r="F122" s="85"/>
      <c r="G122" s="326"/>
      <c r="H122" s="84"/>
      <c r="I122" s="83"/>
    </row>
    <row r="123" spans="1:9" x14ac:dyDescent="0.2">
      <c r="A123" s="88"/>
      <c r="B123" s="96" t="s">
        <v>70</v>
      </c>
      <c r="C123" s="94"/>
      <c r="D123" s="86" t="s">
        <v>17</v>
      </c>
      <c r="E123" s="85">
        <v>26.53</v>
      </c>
      <c r="F123" s="85"/>
      <c r="G123" s="324"/>
      <c r="H123" s="84"/>
      <c r="I123" s="89">
        <f>E123*G123</f>
        <v>0</v>
      </c>
    </row>
    <row r="124" spans="1:9" x14ac:dyDescent="0.2">
      <c r="A124" s="88"/>
      <c r="B124" s="94"/>
      <c r="C124" s="94"/>
      <c r="D124" s="86"/>
      <c r="E124" s="85"/>
      <c r="F124" s="85"/>
      <c r="G124" s="326"/>
      <c r="H124" s="84"/>
      <c r="I124" s="83"/>
    </row>
    <row r="125" spans="1:9" x14ac:dyDescent="0.2">
      <c r="A125" s="88"/>
      <c r="B125" s="96" t="s">
        <v>69</v>
      </c>
      <c r="C125" s="94"/>
      <c r="D125" s="86" t="s">
        <v>17</v>
      </c>
      <c r="E125" s="85">
        <v>18.03</v>
      </c>
      <c r="F125" s="85"/>
      <c r="G125" s="324"/>
      <c r="H125" s="84"/>
      <c r="I125" s="89">
        <f>E125*G125</f>
        <v>0</v>
      </c>
    </row>
    <row r="126" spans="1:9" x14ac:dyDescent="0.2">
      <c r="A126" s="88"/>
      <c r="B126" s="94"/>
      <c r="C126" s="94"/>
      <c r="D126" s="86"/>
      <c r="E126" s="85"/>
      <c r="F126" s="85"/>
      <c r="G126" s="326"/>
      <c r="H126" s="84"/>
      <c r="I126" s="83"/>
    </row>
    <row r="127" spans="1:9" x14ac:dyDescent="0.2">
      <c r="A127" s="88"/>
      <c r="B127" s="94"/>
      <c r="C127" s="94"/>
      <c r="D127" s="86"/>
      <c r="E127" s="85"/>
      <c r="F127" s="85"/>
      <c r="G127" s="326"/>
      <c r="H127" s="84"/>
      <c r="I127" s="83"/>
    </row>
    <row r="128" spans="1:9" ht="25.5" x14ac:dyDescent="0.2">
      <c r="A128" s="88">
        <f>A121+1</f>
        <v>4</v>
      </c>
      <c r="B128" s="94" t="s">
        <v>35</v>
      </c>
      <c r="C128" s="93"/>
      <c r="D128" s="86"/>
      <c r="E128" s="85"/>
      <c r="F128" s="85"/>
      <c r="G128" s="332"/>
      <c r="H128" s="95"/>
      <c r="I128" s="85"/>
    </row>
    <row r="129" spans="1:9" ht="38.25" x14ac:dyDescent="0.2">
      <c r="A129" s="88"/>
      <c r="B129" s="94" t="s">
        <v>32</v>
      </c>
      <c r="C129" s="93"/>
      <c r="D129" s="86"/>
      <c r="E129" s="85"/>
      <c r="F129" s="85"/>
      <c r="G129" s="332"/>
      <c r="H129" s="95"/>
      <c r="I129" s="85"/>
    </row>
    <row r="130" spans="1:9" ht="25.5" x14ac:dyDescent="0.2">
      <c r="A130" s="88"/>
      <c r="B130" s="94" t="s">
        <v>33</v>
      </c>
      <c r="C130" s="93"/>
      <c r="D130" s="86"/>
      <c r="E130" s="85"/>
      <c r="F130" s="85"/>
      <c r="G130" s="332"/>
      <c r="H130" s="95"/>
      <c r="I130" s="85"/>
    </row>
    <row r="131" spans="1:9" ht="38.25" x14ac:dyDescent="0.2">
      <c r="A131" s="88"/>
      <c r="B131" s="94" t="s">
        <v>68</v>
      </c>
      <c r="C131" s="93"/>
      <c r="D131" s="86"/>
      <c r="E131" s="85"/>
      <c r="F131" s="85"/>
      <c r="G131" s="332"/>
      <c r="H131" s="95"/>
      <c r="I131" s="85"/>
    </row>
    <row r="132" spans="1:9" x14ac:dyDescent="0.2">
      <c r="A132" s="88" t="s">
        <v>3</v>
      </c>
      <c r="B132" s="94" t="s">
        <v>34</v>
      </c>
      <c r="C132" s="94"/>
      <c r="D132" s="86" t="s">
        <v>17</v>
      </c>
      <c r="E132" s="85">
        <v>44.59</v>
      </c>
      <c r="F132" s="85"/>
      <c r="G132" s="324"/>
      <c r="H132" s="84"/>
      <c r="I132" s="89">
        <f>E132*G132</f>
        <v>0</v>
      </c>
    </row>
    <row r="133" spans="1:9" x14ac:dyDescent="0.2">
      <c r="A133" s="88"/>
      <c r="B133" s="94"/>
      <c r="C133" s="94"/>
      <c r="D133" s="86"/>
      <c r="E133" s="85"/>
      <c r="F133" s="85"/>
      <c r="G133" s="326"/>
      <c r="H133" s="84"/>
      <c r="I133" s="83"/>
    </row>
    <row r="134" spans="1:9" x14ac:dyDescent="0.2">
      <c r="A134" s="88"/>
      <c r="B134" s="87"/>
      <c r="C134" s="93"/>
      <c r="D134" s="86"/>
      <c r="E134" s="85"/>
      <c r="F134" s="85"/>
      <c r="G134" s="326"/>
      <c r="H134" s="97"/>
      <c r="I134" s="83"/>
    </row>
    <row r="135" spans="1:9" ht="38.25" x14ac:dyDescent="0.2">
      <c r="A135" s="88">
        <f>A128+1</f>
        <v>5</v>
      </c>
      <c r="B135" s="94" t="s">
        <v>67</v>
      </c>
      <c r="C135" s="94"/>
      <c r="D135" s="86" t="s">
        <v>17</v>
      </c>
      <c r="E135" s="85">
        <v>6.75</v>
      </c>
      <c r="F135" s="85"/>
      <c r="G135" s="324"/>
      <c r="H135" s="84"/>
      <c r="I135" s="89">
        <f>E135*G135</f>
        <v>0</v>
      </c>
    </row>
    <row r="136" spans="1:9" x14ac:dyDescent="0.2">
      <c r="A136" s="88"/>
      <c r="B136" s="87"/>
      <c r="C136" s="93"/>
      <c r="D136" s="86"/>
      <c r="E136" s="85"/>
      <c r="F136" s="85"/>
      <c r="G136" s="326"/>
      <c r="H136" s="97"/>
      <c r="I136" s="83"/>
    </row>
    <row r="137" spans="1:9" x14ac:dyDescent="0.2">
      <c r="A137" s="88"/>
      <c r="B137" s="87"/>
      <c r="C137" s="93"/>
      <c r="D137" s="86"/>
      <c r="E137" s="85"/>
      <c r="F137" s="85"/>
      <c r="G137" s="326"/>
      <c r="H137" s="97"/>
      <c r="I137" s="83"/>
    </row>
    <row r="138" spans="1:9" ht="51" x14ac:dyDescent="0.2">
      <c r="A138" s="88">
        <f>A135+1</f>
        <v>6</v>
      </c>
      <c r="B138" s="94" t="s">
        <v>66</v>
      </c>
      <c r="C138" s="94"/>
      <c r="D138" s="86" t="s">
        <v>16</v>
      </c>
      <c r="E138" s="85">
        <v>3</v>
      </c>
      <c r="F138" s="85"/>
      <c r="G138" s="324"/>
      <c r="H138" s="84"/>
      <c r="I138" s="89">
        <f>E138*G138</f>
        <v>0</v>
      </c>
    </row>
    <row r="139" spans="1:9" x14ac:dyDescent="0.2">
      <c r="A139" s="88"/>
      <c r="B139" s="87"/>
      <c r="C139" s="93"/>
      <c r="D139" s="86"/>
      <c r="E139" s="85"/>
      <c r="F139" s="85"/>
      <c r="G139" s="326"/>
      <c r="H139" s="97"/>
      <c r="I139" s="83"/>
    </row>
    <row r="140" spans="1:9" x14ac:dyDescent="0.2">
      <c r="A140" s="28"/>
      <c r="B140" s="29"/>
      <c r="C140" s="29"/>
      <c r="D140" s="122"/>
      <c r="E140" s="58"/>
      <c r="F140" s="58"/>
      <c r="G140" s="333"/>
      <c r="H140" s="30"/>
      <c r="I140" s="30"/>
    </row>
    <row r="141" spans="1:9" x14ac:dyDescent="0.2">
      <c r="A141" s="16"/>
      <c r="B141" s="17" t="s">
        <v>0</v>
      </c>
      <c r="C141" s="17"/>
      <c r="D141" s="113"/>
      <c r="G141" s="323"/>
      <c r="H141" s="18"/>
      <c r="I141" s="18"/>
    </row>
    <row r="142" spans="1:9" ht="13.5" thickBot="1" x14ac:dyDescent="0.25">
      <c r="A142" s="12"/>
      <c r="B142" s="31" t="str">
        <f>"SKUPAJ " &amp;B113</f>
        <v>SKUPAJ FASADERSKA DELA</v>
      </c>
      <c r="C142" s="31"/>
      <c r="D142" s="123"/>
      <c r="E142" s="59"/>
      <c r="F142" s="59"/>
      <c r="G142" s="334"/>
      <c r="H142" s="13"/>
      <c r="I142" s="13">
        <f>SUM(I114:I140)</f>
        <v>0</v>
      </c>
    </row>
    <row r="143" spans="1:9" ht="13.5" thickTop="1" x14ac:dyDescent="0.2">
      <c r="A143" s="16"/>
      <c r="B143" s="17"/>
      <c r="C143" s="17"/>
      <c r="D143" s="113"/>
      <c r="G143" s="323"/>
      <c r="H143" s="18"/>
      <c r="I143" s="18"/>
    </row>
    <row r="144" spans="1:9" x14ac:dyDescent="0.2">
      <c r="A144" s="16"/>
      <c r="B144" s="17"/>
      <c r="C144" s="17"/>
      <c r="D144" s="113"/>
      <c r="G144" s="323"/>
      <c r="H144" s="18"/>
      <c r="I144" s="18"/>
    </row>
    <row r="145" spans="1:9" x14ac:dyDescent="0.2">
      <c r="A145" s="21" t="s">
        <v>13</v>
      </c>
      <c r="B145" s="21" t="s">
        <v>104</v>
      </c>
      <c r="C145" s="21"/>
      <c r="D145" s="113"/>
      <c r="G145" s="323"/>
      <c r="H145" s="18"/>
      <c r="I145" s="18"/>
    </row>
    <row r="146" spans="1:9" x14ac:dyDescent="0.2">
      <c r="A146" s="21"/>
      <c r="B146" s="21"/>
      <c r="C146" s="21"/>
      <c r="D146" s="113"/>
      <c r="G146" s="323"/>
      <c r="H146" s="18"/>
      <c r="I146" s="18"/>
    </row>
    <row r="147" spans="1:9" x14ac:dyDescent="0.2">
      <c r="A147" s="21"/>
      <c r="B147" s="32" t="s">
        <v>105</v>
      </c>
      <c r="C147" s="21"/>
      <c r="D147" s="113"/>
      <c r="G147" s="323"/>
      <c r="H147" s="18"/>
      <c r="I147" s="18"/>
    </row>
    <row r="148" spans="1:9" ht="38.25" x14ac:dyDescent="0.2">
      <c r="A148" s="21"/>
      <c r="B148" s="307" t="s">
        <v>106</v>
      </c>
      <c r="C148" s="21"/>
      <c r="D148" s="113"/>
      <c r="G148" s="323"/>
      <c r="H148" s="18"/>
      <c r="I148" s="18"/>
    </row>
    <row r="149" spans="1:9" x14ac:dyDescent="0.2">
      <c r="A149" s="16"/>
      <c r="B149" s="17"/>
      <c r="C149" s="17"/>
      <c r="D149" s="113"/>
      <c r="G149" s="323"/>
      <c r="H149" s="18"/>
      <c r="I149" s="18"/>
    </row>
    <row r="150" spans="1:9" ht="28.5" customHeight="1" x14ac:dyDescent="0.2">
      <c r="A150" s="16">
        <v>1</v>
      </c>
      <c r="B150" s="27" t="s">
        <v>107</v>
      </c>
      <c r="C150" s="48"/>
      <c r="D150" s="113" t="s">
        <v>108</v>
      </c>
      <c r="E150" s="22">
        <v>1</v>
      </c>
      <c r="F150" s="168"/>
      <c r="G150" s="328"/>
      <c r="H150" s="115"/>
      <c r="I150" s="116">
        <f>E150*G150</f>
        <v>0</v>
      </c>
    </row>
    <row r="151" spans="1:9" x14ac:dyDescent="0.2">
      <c r="A151" s="28"/>
      <c r="B151" s="29"/>
      <c r="C151" s="29"/>
      <c r="D151" s="122"/>
      <c r="E151" s="58"/>
      <c r="F151" s="58"/>
      <c r="G151" s="333"/>
      <c r="H151" s="30"/>
      <c r="I151" s="30"/>
    </row>
    <row r="152" spans="1:9" x14ac:dyDescent="0.2">
      <c r="A152" s="16"/>
      <c r="B152" s="17" t="s">
        <v>0</v>
      </c>
      <c r="C152" s="17"/>
      <c r="D152" s="113"/>
      <c r="G152" s="323"/>
      <c r="H152" s="18"/>
      <c r="I152" s="18"/>
    </row>
    <row r="153" spans="1:9" ht="13.5" thickBot="1" x14ac:dyDescent="0.25">
      <c r="A153" s="12"/>
      <c r="B153" s="31" t="str">
        <f>"SKUPAJ " &amp;B145</f>
        <v>SKUPAJ KANALIZACIJA</v>
      </c>
      <c r="C153" s="31"/>
      <c r="D153" s="123"/>
      <c r="E153" s="59"/>
      <c r="F153" s="59"/>
      <c r="G153" s="334"/>
      <c r="H153" s="13"/>
      <c r="I153" s="13">
        <f>SUM(I147:I151)</f>
        <v>0</v>
      </c>
    </row>
    <row r="154" spans="1:9" ht="13.5" thickTop="1" x14ac:dyDescent="0.2">
      <c r="A154" s="16"/>
      <c r="B154" s="17"/>
      <c r="C154" s="17"/>
      <c r="D154" s="113"/>
      <c r="G154" s="323"/>
      <c r="H154" s="18"/>
      <c r="I154" s="18"/>
    </row>
    <row r="155" spans="1:9" x14ac:dyDescent="0.2">
      <c r="A155" s="16"/>
      <c r="B155" s="17"/>
      <c r="C155" s="17"/>
      <c r="D155" s="113"/>
      <c r="G155" s="323"/>
      <c r="H155" s="18"/>
      <c r="I155" s="18"/>
    </row>
    <row r="156" spans="1:9" x14ac:dyDescent="0.2">
      <c r="A156" s="16"/>
      <c r="B156" s="17"/>
      <c r="C156" s="17"/>
      <c r="D156" s="113"/>
      <c r="G156" s="323"/>
      <c r="H156" s="18"/>
      <c r="I156" s="18"/>
    </row>
    <row r="157" spans="1:9" x14ac:dyDescent="0.2">
      <c r="A157" s="19" t="s">
        <v>14</v>
      </c>
      <c r="B157" s="20" t="s">
        <v>23</v>
      </c>
      <c r="C157" s="17"/>
      <c r="D157" s="113"/>
      <c r="G157" s="323"/>
      <c r="H157" s="18"/>
      <c r="I157" s="18"/>
    </row>
    <row r="158" spans="1:9" x14ac:dyDescent="0.2">
      <c r="A158" s="16"/>
      <c r="B158" s="17"/>
      <c r="C158" s="17"/>
      <c r="D158" s="113"/>
      <c r="G158" s="323"/>
      <c r="H158" s="18"/>
      <c r="I158" s="18"/>
    </row>
    <row r="159" spans="1:9" x14ac:dyDescent="0.2">
      <c r="A159" s="21" t="s">
        <v>9</v>
      </c>
      <c r="B159" s="21" t="s">
        <v>102</v>
      </c>
      <c r="C159" s="21"/>
      <c r="D159" s="113"/>
      <c r="G159" s="323"/>
      <c r="H159" s="18"/>
      <c r="I159" s="18"/>
    </row>
    <row r="160" spans="1:9" x14ac:dyDescent="0.2">
      <c r="A160" s="16"/>
      <c r="B160" s="17" t="s">
        <v>3</v>
      </c>
      <c r="C160" s="17"/>
      <c r="D160" s="113"/>
      <c r="G160" s="323"/>
      <c r="H160" s="18"/>
      <c r="I160" s="18"/>
    </row>
    <row r="161" spans="1:9" ht="51" x14ac:dyDescent="0.2">
      <c r="A161" s="16">
        <v>1</v>
      </c>
      <c r="B161" s="27" t="s">
        <v>103</v>
      </c>
      <c r="C161" s="27"/>
      <c r="D161" s="113" t="s">
        <v>17</v>
      </c>
      <c r="E161" s="22">
        <v>8</v>
      </c>
      <c r="G161" s="336"/>
      <c r="H161" s="24"/>
      <c r="I161" s="23">
        <f>E161*G161</f>
        <v>0</v>
      </c>
    </row>
    <row r="162" spans="1:9" x14ac:dyDescent="0.2">
      <c r="A162" s="16"/>
      <c r="B162" s="27"/>
      <c r="C162" s="27"/>
      <c r="D162" s="113"/>
      <c r="G162" s="335"/>
      <c r="H162" s="24"/>
      <c r="I162" s="26"/>
    </row>
    <row r="163" spans="1:9" x14ac:dyDescent="0.2">
      <c r="A163" s="16"/>
      <c r="B163" s="27"/>
      <c r="C163" s="27"/>
      <c r="D163" s="113"/>
      <c r="G163" s="335"/>
      <c r="H163" s="24"/>
      <c r="I163" s="26"/>
    </row>
    <row r="164" spans="1:9" ht="27.75" customHeight="1" x14ac:dyDescent="0.2">
      <c r="A164" s="16">
        <f>A161+1</f>
        <v>2</v>
      </c>
      <c r="B164" s="321" t="s">
        <v>247</v>
      </c>
      <c r="C164" s="27"/>
      <c r="D164" s="113" t="s">
        <v>17</v>
      </c>
      <c r="E164" s="22">
        <v>5</v>
      </c>
      <c r="G164" s="336"/>
      <c r="H164" s="24"/>
      <c r="I164" s="23">
        <f>E164*G164</f>
        <v>0</v>
      </c>
    </row>
    <row r="165" spans="1:9" x14ac:dyDescent="0.2">
      <c r="A165" s="16"/>
      <c r="B165" s="27"/>
      <c r="C165" s="27"/>
      <c r="D165" s="113"/>
      <c r="G165" s="335"/>
      <c r="H165" s="24"/>
      <c r="I165" s="26"/>
    </row>
    <row r="166" spans="1:9" x14ac:dyDescent="0.2">
      <c r="A166" s="28"/>
      <c r="B166" s="29" t="s">
        <v>3</v>
      </c>
      <c r="C166" s="29"/>
      <c r="D166" s="122"/>
      <c r="E166" s="58"/>
      <c r="F166" s="58"/>
      <c r="G166" s="333"/>
      <c r="H166" s="30"/>
      <c r="I166" s="30"/>
    </row>
    <row r="167" spans="1:9" x14ac:dyDescent="0.2">
      <c r="A167" s="16"/>
      <c r="B167" s="17" t="s">
        <v>0</v>
      </c>
      <c r="C167" s="17"/>
      <c r="D167" s="113"/>
      <c r="G167" s="323"/>
      <c r="H167" s="18"/>
      <c r="I167" s="18"/>
    </row>
    <row r="168" spans="1:9" ht="13.5" thickBot="1" x14ac:dyDescent="0.25">
      <c r="A168" s="12"/>
      <c r="B168" s="31" t="str">
        <f>"SKUPAJ " &amp;B159</f>
        <v>SKUPAJ TESARSKA DELA</v>
      </c>
      <c r="C168" s="31"/>
      <c r="D168" s="123"/>
      <c r="E168" s="59"/>
      <c r="F168" s="59"/>
      <c r="G168" s="334"/>
      <c r="H168" s="13"/>
      <c r="I168" s="13">
        <f>SUM(I160:I166)</f>
        <v>0</v>
      </c>
    </row>
    <row r="169" spans="1:9" ht="13.5" thickTop="1" x14ac:dyDescent="0.2">
      <c r="A169" s="16"/>
      <c r="B169" s="17" t="s">
        <v>0</v>
      </c>
      <c r="C169" s="17"/>
      <c r="D169" s="113"/>
      <c r="G169" s="323"/>
      <c r="H169" s="18"/>
      <c r="I169" s="18"/>
    </row>
    <row r="170" spans="1:9" x14ac:dyDescent="0.2">
      <c r="A170" s="16"/>
      <c r="B170" s="17"/>
      <c r="C170" s="17"/>
      <c r="D170" s="113"/>
      <c r="G170" s="323"/>
      <c r="H170" s="18"/>
      <c r="I170" s="18"/>
    </row>
    <row r="171" spans="1:9" x14ac:dyDescent="0.2">
      <c r="A171" s="21" t="s">
        <v>10</v>
      </c>
      <c r="B171" s="21" t="s">
        <v>111</v>
      </c>
      <c r="C171" s="21"/>
      <c r="D171" s="113"/>
      <c r="G171" s="323"/>
      <c r="H171" s="18"/>
      <c r="I171" s="18"/>
    </row>
    <row r="172" spans="1:9" x14ac:dyDescent="0.2">
      <c r="A172" s="16"/>
      <c r="B172" s="17"/>
      <c r="C172" s="17"/>
      <c r="D172" s="113"/>
      <c r="G172" s="323"/>
      <c r="H172" s="18"/>
      <c r="I172" s="18"/>
    </row>
    <row r="173" spans="1:9" x14ac:dyDescent="0.2">
      <c r="A173" s="135"/>
      <c r="B173" s="306" t="s">
        <v>105</v>
      </c>
      <c r="C173" s="136"/>
      <c r="D173" s="99"/>
      <c r="E173" s="98"/>
      <c r="F173" s="98"/>
      <c r="G173" s="325"/>
      <c r="H173" s="22"/>
      <c r="I173" s="98"/>
    </row>
    <row r="174" spans="1:9" ht="38.25" x14ac:dyDescent="0.2">
      <c r="A174" s="135"/>
      <c r="B174" s="308" t="s">
        <v>238</v>
      </c>
      <c r="C174" s="136"/>
      <c r="D174" s="99"/>
      <c r="E174" s="98"/>
      <c r="F174" s="98"/>
      <c r="G174" s="325"/>
      <c r="H174" s="22"/>
      <c r="I174" s="98"/>
    </row>
    <row r="175" spans="1:9" x14ac:dyDescent="0.2">
      <c r="A175" s="109"/>
      <c r="B175" s="110"/>
      <c r="C175" s="110"/>
      <c r="D175" s="99"/>
      <c r="E175" s="98"/>
      <c r="F175" s="98"/>
      <c r="G175" s="325"/>
      <c r="H175" s="22"/>
      <c r="I175" s="98"/>
    </row>
    <row r="176" spans="1:9" ht="25.5" x14ac:dyDescent="0.2">
      <c r="A176" s="109">
        <v>1</v>
      </c>
      <c r="B176" s="100" t="s">
        <v>112</v>
      </c>
      <c r="C176" s="100"/>
      <c r="D176" s="99" t="s">
        <v>17</v>
      </c>
      <c r="E176" s="98">
        <v>52.53</v>
      </c>
      <c r="F176" s="98"/>
      <c r="G176" s="324"/>
      <c r="H176" s="84"/>
      <c r="I176" s="89">
        <f>E176*G176</f>
        <v>0</v>
      </c>
    </row>
    <row r="177" spans="1:9" x14ac:dyDescent="0.2">
      <c r="A177" s="109"/>
      <c r="B177" s="110"/>
      <c r="C177" s="110"/>
      <c r="D177" s="99"/>
      <c r="E177" s="98"/>
      <c r="F177" s="98"/>
      <c r="G177" s="325"/>
      <c r="H177" s="22"/>
      <c r="I177" s="98"/>
    </row>
    <row r="178" spans="1:9" x14ac:dyDescent="0.2">
      <c r="A178" s="109"/>
      <c r="B178" s="110"/>
      <c r="C178" s="110"/>
      <c r="D178" s="99"/>
      <c r="E178" s="98"/>
      <c r="F178" s="98"/>
      <c r="G178" s="325"/>
      <c r="H178" s="22"/>
      <c r="I178" s="98"/>
    </row>
    <row r="179" spans="1:9" ht="38.25" x14ac:dyDescent="0.2">
      <c r="A179" s="109">
        <f>A176+1</f>
        <v>2</v>
      </c>
      <c r="B179" s="100" t="s">
        <v>113</v>
      </c>
      <c r="C179" s="100"/>
      <c r="D179" s="99" t="s">
        <v>17</v>
      </c>
      <c r="E179" s="98">
        <v>52.53</v>
      </c>
      <c r="F179" s="98"/>
      <c r="G179" s="324"/>
      <c r="H179" s="84"/>
      <c r="I179" s="89">
        <f>E179*G179</f>
        <v>0</v>
      </c>
    </row>
    <row r="180" spans="1:9" x14ac:dyDescent="0.2">
      <c r="A180" s="109"/>
      <c r="B180" s="110"/>
      <c r="C180" s="110"/>
      <c r="D180" s="99"/>
      <c r="E180" s="98"/>
      <c r="F180" s="98"/>
      <c r="G180" s="325"/>
      <c r="H180" s="22"/>
      <c r="I180" s="98"/>
    </row>
    <row r="181" spans="1:9" x14ac:dyDescent="0.2">
      <c r="A181" s="109"/>
      <c r="B181" s="110"/>
      <c r="C181" s="110"/>
      <c r="D181" s="99"/>
      <c r="E181" s="98"/>
      <c r="F181" s="98"/>
      <c r="G181" s="325"/>
      <c r="H181" s="22"/>
      <c r="I181" s="98"/>
    </row>
    <row r="182" spans="1:9" ht="51" x14ac:dyDescent="0.2">
      <c r="A182" s="109">
        <f>A179+1</f>
        <v>3</v>
      </c>
      <c r="B182" s="100" t="s">
        <v>114</v>
      </c>
      <c r="C182" s="100"/>
      <c r="D182" s="99" t="s">
        <v>17</v>
      </c>
      <c r="E182" s="98">
        <v>52.53</v>
      </c>
      <c r="F182" s="98"/>
      <c r="G182" s="324"/>
      <c r="H182" s="84"/>
      <c r="I182" s="89">
        <f>E182*G182</f>
        <v>0</v>
      </c>
    </row>
    <row r="183" spans="1:9" x14ac:dyDescent="0.2">
      <c r="A183" s="109"/>
      <c r="B183" s="137"/>
      <c r="C183" s="110"/>
      <c r="D183" s="99"/>
      <c r="E183" s="98"/>
      <c r="F183" s="98"/>
      <c r="G183" s="325"/>
      <c r="H183" s="22"/>
      <c r="I183" s="98"/>
    </row>
    <row r="184" spans="1:9" x14ac:dyDescent="0.2">
      <c r="A184" s="109"/>
      <c r="B184" s="110" t="s">
        <v>3</v>
      </c>
      <c r="C184" s="110"/>
      <c r="D184" s="99"/>
      <c r="E184" s="98"/>
      <c r="F184" s="98"/>
      <c r="G184" s="325"/>
      <c r="H184" s="22"/>
      <c r="I184" s="98"/>
    </row>
    <row r="185" spans="1:9" ht="38.25" x14ac:dyDescent="0.2">
      <c r="A185" s="109">
        <f>A182+1</f>
        <v>4</v>
      </c>
      <c r="B185" s="100" t="s">
        <v>129</v>
      </c>
      <c r="C185" s="100"/>
      <c r="D185" s="99" t="s">
        <v>17</v>
      </c>
      <c r="E185" s="98">
        <v>52.53</v>
      </c>
      <c r="F185" s="98"/>
      <c r="G185" s="324"/>
      <c r="H185" s="84"/>
      <c r="I185" s="89">
        <f>E185*G185</f>
        <v>0</v>
      </c>
    </row>
    <row r="186" spans="1:9" x14ac:dyDescent="0.2">
      <c r="A186" s="109"/>
      <c r="B186" s="110" t="s">
        <v>3</v>
      </c>
      <c r="C186" s="110"/>
      <c r="D186" s="99"/>
      <c r="E186" s="98"/>
      <c r="F186" s="98"/>
      <c r="G186" s="326"/>
      <c r="H186" s="97"/>
      <c r="I186" s="83"/>
    </row>
    <row r="187" spans="1:9" x14ac:dyDescent="0.2">
      <c r="A187" s="109"/>
      <c r="B187" s="110"/>
      <c r="C187" s="110"/>
      <c r="D187" s="99"/>
      <c r="E187" s="98"/>
      <c r="F187" s="98"/>
      <c r="G187" s="325"/>
      <c r="H187" s="22"/>
      <c r="I187" s="98"/>
    </row>
    <row r="188" spans="1:9" ht="54.75" customHeight="1" x14ac:dyDescent="0.2">
      <c r="A188" s="109">
        <f>A185+1</f>
        <v>5</v>
      </c>
      <c r="B188" s="100" t="s">
        <v>115</v>
      </c>
      <c r="C188" s="100"/>
      <c r="D188" s="99" t="s">
        <v>16</v>
      </c>
      <c r="E188" s="98">
        <v>15.37</v>
      </c>
      <c r="F188" s="98"/>
      <c r="G188" s="324"/>
      <c r="H188" s="84"/>
      <c r="I188" s="89">
        <f>E188*G188</f>
        <v>0</v>
      </c>
    </row>
    <row r="189" spans="1:9" ht="12" customHeight="1" x14ac:dyDescent="0.2">
      <c r="A189" s="109"/>
      <c r="B189" s="100"/>
      <c r="C189" s="100"/>
      <c r="D189" s="99"/>
      <c r="E189" s="98"/>
      <c r="F189" s="98"/>
      <c r="G189" s="326"/>
      <c r="H189" s="84"/>
      <c r="I189" s="83"/>
    </row>
    <row r="190" spans="1:9" ht="13.5" customHeight="1" x14ac:dyDescent="0.2">
      <c r="A190" s="109"/>
      <c r="B190" s="100"/>
      <c r="C190" s="100"/>
      <c r="D190" s="99"/>
      <c r="E190" s="98"/>
      <c r="F190" s="98"/>
      <c r="G190" s="326"/>
      <c r="H190" s="84"/>
      <c r="I190" s="83"/>
    </row>
    <row r="191" spans="1:9" ht="25.5" x14ac:dyDescent="0.2">
      <c r="A191" s="313">
        <f>A188+1</f>
        <v>6</v>
      </c>
      <c r="B191" s="310" t="s">
        <v>243</v>
      </c>
      <c r="C191" s="310"/>
      <c r="D191" s="314" t="s">
        <v>16</v>
      </c>
      <c r="E191" s="315">
        <v>7.25</v>
      </c>
      <c r="F191" s="315"/>
      <c r="G191" s="330"/>
      <c r="H191" s="316"/>
      <c r="I191" s="317">
        <f>E191*G191</f>
        <v>0</v>
      </c>
    </row>
    <row r="192" spans="1:9" x14ac:dyDescent="0.2">
      <c r="A192" s="109"/>
      <c r="B192" s="100"/>
      <c r="C192" s="100"/>
      <c r="D192" s="99"/>
      <c r="E192" s="98"/>
      <c r="F192" s="98"/>
      <c r="G192" s="326"/>
      <c r="H192" s="84"/>
      <c r="I192" s="83"/>
    </row>
    <row r="193" spans="1:9" x14ac:dyDescent="0.2">
      <c r="A193" s="109"/>
      <c r="B193" s="100"/>
      <c r="C193" s="100"/>
      <c r="D193" s="99"/>
      <c r="E193" s="98"/>
      <c r="F193" s="98"/>
      <c r="G193" s="326"/>
      <c r="H193" s="97"/>
      <c r="I193" s="83"/>
    </row>
    <row r="194" spans="1:9" ht="25.5" x14ac:dyDescent="0.2">
      <c r="A194" s="109">
        <f>A191+1</f>
        <v>7</v>
      </c>
      <c r="B194" s="100" t="s">
        <v>116</v>
      </c>
      <c r="C194" s="100"/>
      <c r="D194" s="99" t="s">
        <v>16</v>
      </c>
      <c r="E194" s="98">
        <v>7.54</v>
      </c>
      <c r="F194" s="98"/>
      <c r="G194" s="324"/>
      <c r="H194" s="84"/>
      <c r="I194" s="89">
        <f>E194*G194</f>
        <v>0</v>
      </c>
    </row>
    <row r="195" spans="1:9" x14ac:dyDescent="0.2">
      <c r="A195" s="109"/>
      <c r="B195" s="100"/>
      <c r="C195" s="100"/>
      <c r="D195" s="99" t="s">
        <v>3</v>
      </c>
      <c r="E195" s="98"/>
      <c r="F195" s="98"/>
      <c r="G195" s="326"/>
      <c r="H195" s="97"/>
      <c r="I195" s="83"/>
    </row>
    <row r="196" spans="1:9" x14ac:dyDescent="0.2">
      <c r="A196" s="109"/>
      <c r="B196" s="100"/>
      <c r="C196" s="100"/>
      <c r="D196" s="99"/>
      <c r="E196" s="98"/>
      <c r="F196" s="98"/>
      <c r="G196" s="326"/>
      <c r="H196" s="97"/>
      <c r="I196" s="83"/>
    </row>
    <row r="197" spans="1:9" ht="25.5" x14ac:dyDescent="0.2">
      <c r="A197" s="109">
        <f>A194+1</f>
        <v>8</v>
      </c>
      <c r="B197" s="100" t="s">
        <v>130</v>
      </c>
      <c r="C197" s="100"/>
      <c r="D197" s="99" t="s">
        <v>16</v>
      </c>
      <c r="E197" s="98">
        <v>5.6</v>
      </c>
      <c r="F197" s="98"/>
      <c r="G197" s="324"/>
      <c r="H197" s="84"/>
      <c r="I197" s="89">
        <f>E197*G197</f>
        <v>0</v>
      </c>
    </row>
    <row r="198" spans="1:9" x14ac:dyDescent="0.2">
      <c r="A198" s="109"/>
      <c r="B198" s="100"/>
      <c r="C198" s="100"/>
      <c r="D198" s="99"/>
      <c r="E198" s="98"/>
      <c r="F198" s="98"/>
      <c r="G198" s="326"/>
      <c r="H198" s="84"/>
      <c r="I198" s="83"/>
    </row>
    <row r="199" spans="1:9" x14ac:dyDescent="0.2">
      <c r="A199" s="109"/>
      <c r="B199" s="100"/>
      <c r="C199" s="100"/>
      <c r="D199" s="99"/>
      <c r="E199" s="98"/>
      <c r="F199" s="98"/>
      <c r="G199" s="326"/>
      <c r="H199" s="84"/>
      <c r="I199" s="83"/>
    </row>
    <row r="200" spans="1:9" ht="25.5" x14ac:dyDescent="0.2">
      <c r="A200" s="109">
        <f>A197+1</f>
        <v>9</v>
      </c>
      <c r="B200" s="100" t="s">
        <v>117</v>
      </c>
      <c r="C200" s="100"/>
      <c r="D200" s="99" t="s">
        <v>16</v>
      </c>
      <c r="E200" s="98">
        <v>5.17</v>
      </c>
      <c r="F200" s="98"/>
      <c r="G200" s="324"/>
      <c r="H200" s="84"/>
      <c r="I200" s="89">
        <f>E200*G200</f>
        <v>0</v>
      </c>
    </row>
    <row r="201" spans="1:9" x14ac:dyDescent="0.2">
      <c r="A201" s="109"/>
      <c r="B201" s="100"/>
      <c r="C201" s="100"/>
      <c r="D201" s="99"/>
      <c r="E201" s="98"/>
      <c r="F201" s="98"/>
      <c r="G201" s="326"/>
      <c r="H201" s="84"/>
      <c r="I201" s="83"/>
    </row>
    <row r="202" spans="1:9" x14ac:dyDescent="0.2">
      <c r="A202" s="109"/>
      <c r="B202" s="100"/>
      <c r="C202" s="100"/>
      <c r="D202" s="99"/>
      <c r="E202" s="98"/>
      <c r="F202" s="98"/>
      <c r="G202" s="326"/>
      <c r="H202" s="84"/>
      <c r="I202" s="83"/>
    </row>
    <row r="203" spans="1:9" ht="38.25" x14ac:dyDescent="0.2">
      <c r="A203" s="109">
        <f>A200+1</f>
        <v>10</v>
      </c>
      <c r="B203" s="100" t="s">
        <v>131</v>
      </c>
      <c r="C203" s="100"/>
      <c r="D203" s="99" t="s">
        <v>16</v>
      </c>
      <c r="E203" s="98">
        <v>5.9</v>
      </c>
      <c r="F203" s="98"/>
      <c r="G203" s="324"/>
      <c r="H203" s="84"/>
      <c r="I203" s="89">
        <f>E203*G203</f>
        <v>0</v>
      </c>
    </row>
    <row r="204" spans="1:9" x14ac:dyDescent="0.2">
      <c r="A204" s="109"/>
      <c r="B204" s="100"/>
      <c r="C204" s="100"/>
      <c r="D204" s="99"/>
      <c r="E204" s="98"/>
      <c r="F204" s="98"/>
      <c r="G204" s="326"/>
      <c r="H204" s="84"/>
      <c r="I204" s="83"/>
    </row>
    <row r="205" spans="1:9" x14ac:dyDescent="0.2">
      <c r="A205" s="109"/>
      <c r="B205" s="100"/>
      <c r="C205" s="100"/>
      <c r="D205" s="99"/>
      <c r="E205" s="98"/>
      <c r="F205" s="98"/>
      <c r="G205" s="326"/>
      <c r="H205" s="84"/>
      <c r="I205" s="83"/>
    </row>
    <row r="206" spans="1:9" ht="51" x14ac:dyDescent="0.2">
      <c r="A206" s="109">
        <f>A203+1</f>
        <v>11</v>
      </c>
      <c r="B206" s="100" t="s">
        <v>118</v>
      </c>
      <c r="C206" s="100"/>
      <c r="D206" s="99" t="s">
        <v>16</v>
      </c>
      <c r="E206" s="98">
        <v>4.7</v>
      </c>
      <c r="F206" s="98"/>
      <c r="G206" s="324"/>
      <c r="H206" s="84"/>
      <c r="I206" s="89">
        <f>E206*G206</f>
        <v>0</v>
      </c>
    </row>
    <row r="207" spans="1:9" x14ac:dyDescent="0.2">
      <c r="A207" s="109"/>
      <c r="B207" s="100"/>
      <c r="C207" s="100"/>
      <c r="D207" s="99"/>
      <c r="E207" s="98"/>
      <c r="F207" s="98"/>
      <c r="G207" s="326"/>
      <c r="H207" s="84"/>
      <c r="I207" s="83"/>
    </row>
    <row r="208" spans="1:9" x14ac:dyDescent="0.2">
      <c r="A208" s="109"/>
      <c r="B208" s="100"/>
      <c r="C208" s="100"/>
      <c r="D208" s="99"/>
      <c r="E208" s="98"/>
      <c r="F208" s="98"/>
      <c r="G208" s="326"/>
      <c r="H208" s="84"/>
      <c r="I208" s="83"/>
    </row>
    <row r="209" spans="1:9" ht="38.25" x14ac:dyDescent="0.2">
      <c r="A209" s="109">
        <f>A206+1</f>
        <v>12</v>
      </c>
      <c r="B209" s="100" t="s">
        <v>119</v>
      </c>
      <c r="C209" s="100"/>
      <c r="D209" s="99" t="s">
        <v>16</v>
      </c>
      <c r="E209" s="98">
        <v>5.9</v>
      </c>
      <c r="F209" s="98"/>
      <c r="G209" s="324"/>
      <c r="H209" s="84"/>
      <c r="I209" s="89">
        <f>E209*G209</f>
        <v>0</v>
      </c>
    </row>
    <row r="210" spans="1:9" x14ac:dyDescent="0.2">
      <c r="A210" s="109"/>
      <c r="B210" s="100"/>
      <c r="C210" s="100"/>
      <c r="D210" s="99"/>
      <c r="E210" s="98"/>
      <c r="F210" s="98"/>
      <c r="G210" s="326"/>
      <c r="H210" s="84"/>
      <c r="I210" s="83"/>
    </row>
    <row r="211" spans="1:9" x14ac:dyDescent="0.2">
      <c r="A211" s="109"/>
      <c r="B211" s="100"/>
      <c r="C211" s="100"/>
      <c r="D211" s="99"/>
      <c r="E211" s="98"/>
      <c r="F211" s="98"/>
      <c r="G211" s="326"/>
      <c r="H211" s="84"/>
      <c r="I211" s="83"/>
    </row>
    <row r="212" spans="1:9" ht="42" customHeight="1" x14ac:dyDescent="0.2">
      <c r="A212" s="109">
        <f>A209+1</f>
        <v>13</v>
      </c>
      <c r="B212" s="100" t="s">
        <v>141</v>
      </c>
      <c r="C212" s="100"/>
      <c r="D212" s="99" t="s">
        <v>16</v>
      </c>
      <c r="E212" s="98">
        <v>4</v>
      </c>
      <c r="F212" s="98"/>
      <c r="G212" s="324"/>
      <c r="H212" s="84"/>
      <c r="I212" s="89">
        <f>E212*G212</f>
        <v>0</v>
      </c>
    </row>
    <row r="213" spans="1:9" x14ac:dyDescent="0.2">
      <c r="A213" s="109"/>
      <c r="B213" s="100"/>
      <c r="C213" s="100"/>
      <c r="D213" s="99"/>
      <c r="E213" s="98"/>
      <c r="F213" s="98"/>
      <c r="G213" s="326"/>
      <c r="H213" s="84"/>
      <c r="I213" s="83"/>
    </row>
    <row r="214" spans="1:9" x14ac:dyDescent="0.2">
      <c r="A214" s="109"/>
      <c r="B214" s="100"/>
      <c r="C214" s="100"/>
      <c r="D214" s="99"/>
      <c r="E214" s="98"/>
      <c r="F214" s="98"/>
      <c r="G214" s="326"/>
      <c r="H214" s="84"/>
      <c r="I214" s="83"/>
    </row>
    <row r="215" spans="1:9" x14ac:dyDescent="0.2">
      <c r="A215" s="109">
        <f>A212+1</f>
        <v>14</v>
      </c>
      <c r="B215" s="100" t="s">
        <v>120</v>
      </c>
      <c r="C215" s="100"/>
      <c r="D215" s="99" t="s">
        <v>15</v>
      </c>
      <c r="E215" s="98">
        <v>1</v>
      </c>
      <c r="F215" s="98"/>
      <c r="G215" s="324"/>
      <c r="H215" s="84"/>
      <c r="I215" s="89">
        <f>E215*G215</f>
        <v>0</v>
      </c>
    </row>
    <row r="216" spans="1:9" x14ac:dyDescent="0.2">
      <c r="A216" s="109"/>
      <c r="B216" s="100"/>
      <c r="C216" s="100"/>
      <c r="D216" s="99"/>
      <c r="E216" s="98"/>
      <c r="F216" s="98"/>
      <c r="G216" s="326"/>
      <c r="H216" s="97"/>
      <c r="I216" s="83"/>
    </row>
    <row r="217" spans="1:9" x14ac:dyDescent="0.2">
      <c r="A217" s="109"/>
      <c r="B217" s="100"/>
      <c r="C217" s="100"/>
      <c r="D217" s="99"/>
      <c r="E217" s="98"/>
      <c r="F217" s="98"/>
      <c r="G217" s="326"/>
      <c r="H217" s="97"/>
      <c r="I217" s="83"/>
    </row>
    <row r="218" spans="1:9" x14ac:dyDescent="0.2">
      <c r="A218" s="109">
        <f>A215+1</f>
        <v>15</v>
      </c>
      <c r="B218" s="100" t="s">
        <v>121</v>
      </c>
      <c r="C218" s="100"/>
      <c r="D218" s="99" t="s">
        <v>15</v>
      </c>
      <c r="E218" s="98">
        <v>3</v>
      </c>
      <c r="F218" s="98"/>
      <c r="G218" s="324"/>
      <c r="H218" s="84"/>
      <c r="I218" s="89">
        <f>E218*G218</f>
        <v>0</v>
      </c>
    </row>
    <row r="219" spans="1:9" x14ac:dyDescent="0.2">
      <c r="A219" s="109"/>
      <c r="B219" s="100"/>
      <c r="C219" s="100"/>
      <c r="D219" s="99"/>
      <c r="E219" s="98"/>
      <c r="F219" s="98"/>
      <c r="G219" s="326"/>
      <c r="H219" s="97"/>
      <c r="I219" s="83"/>
    </row>
    <row r="220" spans="1:9" x14ac:dyDescent="0.2">
      <c r="A220" s="109"/>
      <c r="B220" s="100"/>
      <c r="C220" s="100"/>
      <c r="D220" s="99"/>
      <c r="E220" s="98"/>
      <c r="F220" s="98"/>
      <c r="G220" s="326"/>
      <c r="H220" s="97"/>
      <c r="I220" s="83"/>
    </row>
    <row r="221" spans="1:9" ht="38.25" x14ac:dyDescent="0.2">
      <c r="A221" s="109">
        <f>A218+1</f>
        <v>16</v>
      </c>
      <c r="B221" s="100" t="s">
        <v>122</v>
      </c>
      <c r="C221" s="100"/>
      <c r="D221" s="99" t="s">
        <v>15</v>
      </c>
      <c r="E221" s="98">
        <v>2</v>
      </c>
      <c r="F221" s="98"/>
      <c r="G221" s="324"/>
      <c r="H221" s="84"/>
      <c r="I221" s="89">
        <f>E221*G221</f>
        <v>0</v>
      </c>
    </row>
    <row r="222" spans="1:9" x14ac:dyDescent="0.2">
      <c r="A222" s="16"/>
      <c r="B222" s="27"/>
      <c r="C222" s="27"/>
      <c r="D222" s="113"/>
      <c r="G222" s="327"/>
      <c r="H222" s="115"/>
      <c r="I222" s="114"/>
    </row>
    <row r="223" spans="1:9" x14ac:dyDescent="0.2">
      <c r="A223" s="28"/>
      <c r="B223" s="29" t="s">
        <v>3</v>
      </c>
      <c r="C223" s="29"/>
      <c r="D223" s="122"/>
      <c r="E223" s="58"/>
      <c r="F223" s="58"/>
      <c r="G223" s="333"/>
      <c r="H223" s="30"/>
      <c r="I223" s="30"/>
    </row>
    <row r="224" spans="1:9" x14ac:dyDescent="0.2">
      <c r="A224" s="16"/>
      <c r="B224" s="17" t="s">
        <v>0</v>
      </c>
      <c r="C224" s="17"/>
      <c r="D224" s="113"/>
      <c r="G224" s="323"/>
      <c r="H224" s="18"/>
      <c r="I224" s="18"/>
    </row>
    <row r="225" spans="1:9" ht="13.5" thickBot="1" x14ac:dyDescent="0.25">
      <c r="A225" s="12"/>
      <c r="B225" s="31" t="str">
        <f>"SKUPAJ " &amp;B171</f>
        <v>SKUPAJ KROVSKO - KLEPARSKA DELA</v>
      </c>
      <c r="C225" s="31"/>
      <c r="D225" s="123"/>
      <c r="E225" s="62"/>
      <c r="F225" s="59"/>
      <c r="G225" s="334"/>
      <c r="H225" s="13"/>
      <c r="I225" s="13">
        <f>SUM(I172:I223)</f>
        <v>0</v>
      </c>
    </row>
    <row r="226" spans="1:9" ht="13.5" thickTop="1" x14ac:dyDescent="0.2">
      <c r="A226" s="16"/>
      <c r="B226" s="17"/>
      <c r="C226" s="17"/>
      <c r="D226" s="113"/>
      <c r="G226" s="323"/>
      <c r="H226" s="18"/>
      <c r="I226" s="18"/>
    </row>
    <row r="227" spans="1:9" x14ac:dyDescent="0.2">
      <c r="A227" s="16"/>
      <c r="B227" s="17"/>
      <c r="C227" s="17"/>
      <c r="D227" s="113"/>
      <c r="G227" s="323"/>
      <c r="H227" s="18"/>
      <c r="I227" s="18"/>
    </row>
    <row r="228" spans="1:9" x14ac:dyDescent="0.2">
      <c r="A228" s="21" t="s">
        <v>12</v>
      </c>
      <c r="B228" s="21" t="s">
        <v>123</v>
      </c>
      <c r="C228" s="21"/>
      <c r="D228" s="113"/>
      <c r="G228" s="323"/>
      <c r="H228" s="18"/>
      <c r="I228" s="18"/>
    </row>
    <row r="229" spans="1:9" x14ac:dyDescent="0.2">
      <c r="A229" s="21"/>
      <c r="B229" s="21"/>
      <c r="C229" s="21"/>
      <c r="D229" s="113"/>
      <c r="G229" s="323"/>
      <c r="H229" s="18"/>
      <c r="I229" s="18"/>
    </row>
    <row r="230" spans="1:9" ht="76.5" x14ac:dyDescent="0.2">
      <c r="A230" s="112">
        <v>1</v>
      </c>
      <c r="B230" s="27" t="s">
        <v>124</v>
      </c>
      <c r="C230" s="27"/>
      <c r="D230" s="113" t="s">
        <v>17</v>
      </c>
      <c r="E230" s="22">
        <v>18</v>
      </c>
      <c r="G230" s="328"/>
      <c r="H230" s="115"/>
      <c r="I230" s="116">
        <f>E230*G230</f>
        <v>0</v>
      </c>
    </row>
    <row r="231" spans="1:9" x14ac:dyDescent="0.2">
      <c r="A231" s="112"/>
      <c r="B231" s="17" t="s">
        <v>3</v>
      </c>
      <c r="C231" s="17"/>
      <c r="D231" s="113"/>
      <c r="G231" s="323"/>
      <c r="H231" s="18"/>
      <c r="I231" s="18"/>
    </row>
    <row r="232" spans="1:9" x14ac:dyDescent="0.2">
      <c r="A232" s="112"/>
      <c r="B232" s="17" t="s">
        <v>3</v>
      </c>
      <c r="C232" s="17"/>
      <c r="D232" s="113"/>
      <c r="G232" s="323"/>
      <c r="H232" s="18"/>
      <c r="I232" s="18"/>
    </row>
    <row r="233" spans="1:9" ht="25.5" x14ac:dyDescent="0.2">
      <c r="A233" s="112">
        <f>A230+1</f>
        <v>2</v>
      </c>
      <c r="B233" s="27" t="s">
        <v>125</v>
      </c>
      <c r="C233" s="27"/>
      <c r="D233" s="113" t="s">
        <v>17</v>
      </c>
      <c r="E233" s="22">
        <v>3.18</v>
      </c>
      <c r="G233" s="328"/>
      <c r="H233" s="115"/>
      <c r="I233" s="116">
        <f>E233*G233</f>
        <v>0</v>
      </c>
    </row>
    <row r="234" spans="1:9" x14ac:dyDescent="0.2">
      <c r="A234" s="112"/>
      <c r="B234" s="17" t="s">
        <v>3</v>
      </c>
      <c r="C234" s="17"/>
      <c r="D234" s="113"/>
      <c r="G234" s="327"/>
      <c r="H234" s="114"/>
      <c r="I234" s="114"/>
    </row>
    <row r="235" spans="1:9" x14ac:dyDescent="0.2">
      <c r="A235" s="112"/>
      <c r="B235" s="17"/>
      <c r="C235" s="17"/>
      <c r="D235" s="113"/>
      <c r="G235" s="327"/>
      <c r="H235" s="114"/>
      <c r="I235" s="114"/>
    </row>
    <row r="236" spans="1:9" ht="25.5" x14ac:dyDescent="0.2">
      <c r="A236" s="112">
        <f>A233+1</f>
        <v>3</v>
      </c>
      <c r="B236" s="27" t="s">
        <v>142</v>
      </c>
      <c r="C236" s="27"/>
      <c r="D236" s="113" t="s">
        <v>17</v>
      </c>
      <c r="E236" s="22">
        <v>1.6</v>
      </c>
      <c r="G236" s="328"/>
      <c r="H236" s="115"/>
      <c r="I236" s="116">
        <f>E236*G236</f>
        <v>0</v>
      </c>
    </row>
    <row r="237" spans="1:9" x14ac:dyDescent="0.2">
      <c r="A237" s="112"/>
      <c r="B237" s="17"/>
      <c r="C237" s="17"/>
      <c r="D237" s="113"/>
      <c r="G237" s="327"/>
      <c r="H237" s="114"/>
      <c r="I237" s="114"/>
    </row>
    <row r="238" spans="1:9" x14ac:dyDescent="0.2">
      <c r="A238" s="112"/>
      <c r="B238" s="17"/>
      <c r="C238" s="17"/>
      <c r="D238" s="113"/>
      <c r="G238" s="327"/>
      <c r="H238" s="114"/>
      <c r="I238" s="114"/>
    </row>
    <row r="239" spans="1:9" ht="25.5" x14ac:dyDescent="0.2">
      <c r="A239" s="109">
        <f>A236+1</f>
        <v>4</v>
      </c>
      <c r="B239" s="100" t="s">
        <v>143</v>
      </c>
      <c r="C239" s="100"/>
      <c r="D239" s="99" t="s">
        <v>16</v>
      </c>
      <c r="E239" s="98">
        <v>1.9</v>
      </c>
      <c r="F239" s="98"/>
      <c r="G239" s="324"/>
      <c r="H239" s="84"/>
      <c r="I239" s="89">
        <f>E239*G239</f>
        <v>0</v>
      </c>
    </row>
    <row r="240" spans="1:9" x14ac:dyDescent="0.2">
      <c r="A240" s="109"/>
      <c r="B240" s="110"/>
      <c r="C240" s="110"/>
      <c r="D240" s="99"/>
      <c r="E240" s="98"/>
      <c r="F240" s="98"/>
      <c r="G240" s="326"/>
      <c r="H240" s="97"/>
      <c r="I240" s="83"/>
    </row>
    <row r="241" spans="1:9" x14ac:dyDescent="0.2">
      <c r="A241" s="109"/>
      <c r="B241" s="110"/>
      <c r="C241" s="110"/>
      <c r="D241" s="99"/>
      <c r="E241" s="98"/>
      <c r="F241" s="98"/>
      <c r="G241" s="326"/>
      <c r="H241" s="97"/>
      <c r="I241" s="83"/>
    </row>
    <row r="242" spans="1:9" ht="25.5" x14ac:dyDescent="0.2">
      <c r="A242" s="109">
        <f>A239+1</f>
        <v>5</v>
      </c>
      <c r="B242" s="100" t="s">
        <v>126</v>
      </c>
      <c r="C242" s="100"/>
      <c r="D242" s="99" t="s">
        <v>15</v>
      </c>
      <c r="E242" s="98">
        <v>1</v>
      </c>
      <c r="F242" s="98"/>
      <c r="G242" s="324"/>
      <c r="H242" s="84"/>
      <c r="I242" s="89">
        <f>E242*G242</f>
        <v>0</v>
      </c>
    </row>
    <row r="243" spans="1:9" x14ac:dyDescent="0.2">
      <c r="A243" s="109"/>
      <c r="B243" s="110"/>
      <c r="C243" s="110"/>
      <c r="D243" s="99"/>
      <c r="E243" s="98"/>
      <c r="F243" s="98"/>
      <c r="G243" s="326"/>
      <c r="H243" s="97"/>
      <c r="I243" s="83"/>
    </row>
    <row r="244" spans="1:9" x14ac:dyDescent="0.2">
      <c r="A244" s="28"/>
      <c r="B244" s="29" t="s">
        <v>3</v>
      </c>
      <c r="C244" s="29"/>
      <c r="D244" s="122"/>
      <c r="E244" s="58"/>
      <c r="F244" s="58"/>
      <c r="G244" s="333"/>
      <c r="H244" s="30"/>
      <c r="I244" s="30"/>
    </row>
    <row r="245" spans="1:9" x14ac:dyDescent="0.2">
      <c r="A245" s="16"/>
      <c r="B245" s="17" t="s">
        <v>0</v>
      </c>
      <c r="C245" s="17"/>
      <c r="D245" s="113"/>
      <c r="G245" s="323"/>
      <c r="H245" s="18"/>
      <c r="I245" s="18"/>
    </row>
    <row r="246" spans="1:9" ht="13.5" thickBot="1" x14ac:dyDescent="0.25">
      <c r="A246" s="12"/>
      <c r="B246" s="31" t="str">
        <f>"SKUPAJ " &amp;B228</f>
        <v>SKUPAJ KERAMIČARSKA DELA</v>
      </c>
      <c r="C246" s="31"/>
      <c r="D246" s="123"/>
      <c r="E246" s="62"/>
      <c r="F246" s="59"/>
      <c r="G246" s="334"/>
      <c r="H246" s="13"/>
      <c r="I246" s="13">
        <f>SUM(I230:I244)</f>
        <v>0</v>
      </c>
    </row>
    <row r="247" spans="1:9" ht="13.5" thickTop="1" x14ac:dyDescent="0.2">
      <c r="A247" s="16"/>
      <c r="B247" s="17" t="s">
        <v>0</v>
      </c>
      <c r="C247" s="17"/>
      <c r="D247" s="113"/>
      <c r="G247" s="323"/>
      <c r="H247" s="18"/>
      <c r="I247" s="18"/>
    </row>
    <row r="248" spans="1:9" x14ac:dyDescent="0.2">
      <c r="A248" s="16"/>
      <c r="B248" s="17"/>
      <c r="C248" s="17"/>
      <c r="D248" s="113"/>
      <c r="G248" s="323"/>
      <c r="H248" s="18"/>
      <c r="I248" s="18"/>
    </row>
    <row r="249" spans="1:9" x14ac:dyDescent="0.2">
      <c r="A249" s="135" t="s">
        <v>13</v>
      </c>
      <c r="B249" s="136" t="s">
        <v>127</v>
      </c>
      <c r="C249" s="136"/>
      <c r="D249" s="99"/>
      <c r="E249" s="98"/>
      <c r="F249" s="98"/>
      <c r="G249" s="325"/>
      <c r="H249" s="22"/>
      <c r="I249" s="98"/>
    </row>
    <row r="250" spans="1:9" x14ac:dyDescent="0.2">
      <c r="A250" s="109"/>
      <c r="B250" s="110" t="s">
        <v>3</v>
      </c>
      <c r="C250" s="110"/>
      <c r="D250" s="99"/>
      <c r="E250" s="98"/>
      <c r="F250" s="98"/>
      <c r="G250" s="325"/>
      <c r="H250" s="22"/>
      <c r="I250" s="98"/>
    </row>
    <row r="251" spans="1:9" ht="89.25" x14ac:dyDescent="0.2">
      <c r="A251" s="109">
        <v>1</v>
      </c>
      <c r="B251" s="310" t="s">
        <v>269</v>
      </c>
      <c r="C251" s="319"/>
      <c r="D251" s="314"/>
      <c r="E251" s="315"/>
      <c r="F251" s="315"/>
      <c r="G251" s="331"/>
      <c r="H251" s="22"/>
      <c r="I251" s="98"/>
    </row>
    <row r="252" spans="1:9" x14ac:dyDescent="0.2">
      <c r="A252" s="109"/>
      <c r="B252" s="319"/>
      <c r="C252" s="319"/>
      <c r="D252" s="314"/>
      <c r="E252" s="315"/>
      <c r="F252" s="315"/>
      <c r="G252" s="331"/>
      <c r="H252" s="22"/>
      <c r="I252" s="98"/>
    </row>
    <row r="253" spans="1:9" x14ac:dyDescent="0.2">
      <c r="A253" s="109"/>
      <c r="B253" s="392" t="s">
        <v>270</v>
      </c>
      <c r="C253" s="392"/>
      <c r="D253" s="314" t="s">
        <v>15</v>
      </c>
      <c r="E253" s="315">
        <v>1</v>
      </c>
      <c r="F253" s="315"/>
      <c r="G253" s="396"/>
      <c r="H253" s="84"/>
      <c r="I253" s="89">
        <f>E253*G253</f>
        <v>0</v>
      </c>
    </row>
    <row r="254" spans="1:9" x14ac:dyDescent="0.2">
      <c r="A254" s="109"/>
      <c r="B254" s="118"/>
      <c r="C254" s="118"/>
      <c r="D254" s="99"/>
      <c r="E254" s="98"/>
      <c r="F254" s="98"/>
      <c r="G254" s="326"/>
      <c r="H254" s="84"/>
      <c r="I254" s="83"/>
    </row>
    <row r="255" spans="1:9" x14ac:dyDescent="0.2">
      <c r="A255" s="109"/>
      <c r="B255" s="118"/>
      <c r="C255" s="118"/>
      <c r="D255" s="99"/>
      <c r="E255" s="98"/>
      <c r="F255" s="98"/>
      <c r="G255" s="326"/>
      <c r="H255" s="84"/>
      <c r="I255" s="83"/>
    </row>
    <row r="256" spans="1:9" ht="76.5" x14ac:dyDescent="0.2">
      <c r="A256" s="109">
        <f>A251+1</f>
        <v>2</v>
      </c>
      <c r="B256" s="100" t="s">
        <v>136</v>
      </c>
      <c r="C256" s="110"/>
      <c r="D256" s="99"/>
      <c r="E256" s="98"/>
      <c r="F256" s="98"/>
      <c r="G256" s="326"/>
      <c r="H256" s="84"/>
      <c r="I256" s="83"/>
    </row>
    <row r="257" spans="1:9" x14ac:dyDescent="0.2">
      <c r="A257" s="109"/>
      <c r="B257" s="100"/>
      <c r="C257" s="110"/>
      <c r="D257" s="99"/>
      <c r="E257" s="98"/>
      <c r="F257" s="98"/>
      <c r="G257" s="326"/>
      <c r="H257" s="84"/>
      <c r="I257" s="83"/>
    </row>
    <row r="258" spans="1:9" x14ac:dyDescent="0.2">
      <c r="A258" s="109"/>
      <c r="B258" s="118" t="s">
        <v>135</v>
      </c>
      <c r="C258" s="118"/>
      <c r="D258" s="99" t="s">
        <v>15</v>
      </c>
      <c r="E258" s="98">
        <v>1</v>
      </c>
      <c r="F258" s="98"/>
      <c r="G258" s="324"/>
      <c r="H258" s="84"/>
      <c r="I258" s="89">
        <f>E258*G258</f>
        <v>0</v>
      </c>
    </row>
    <row r="259" spans="1:9" x14ac:dyDescent="0.2">
      <c r="A259" s="109"/>
      <c r="B259" s="118"/>
      <c r="C259" s="118"/>
      <c r="D259" s="99"/>
      <c r="E259" s="98"/>
      <c r="F259" s="98"/>
      <c r="G259" s="326"/>
      <c r="H259" s="84"/>
      <c r="I259" s="83"/>
    </row>
    <row r="260" spans="1:9" x14ac:dyDescent="0.2">
      <c r="A260" s="109"/>
      <c r="B260" s="118"/>
      <c r="C260" s="118"/>
      <c r="D260" s="99"/>
      <c r="E260" s="98"/>
      <c r="F260" s="98"/>
      <c r="G260" s="326"/>
      <c r="H260" s="84"/>
      <c r="I260" s="83"/>
    </row>
    <row r="261" spans="1:9" ht="25.5" x14ac:dyDescent="0.2">
      <c r="A261" s="109">
        <f>A256+1</f>
        <v>3</v>
      </c>
      <c r="B261" s="100" t="s">
        <v>128</v>
      </c>
      <c r="C261" s="110"/>
      <c r="D261" s="113"/>
      <c r="G261" s="323"/>
      <c r="H261" s="18"/>
      <c r="I261" s="18"/>
    </row>
    <row r="262" spans="1:9" x14ac:dyDescent="0.2">
      <c r="A262" s="109"/>
      <c r="B262" s="110"/>
      <c r="C262" s="110"/>
      <c r="D262" s="113"/>
      <c r="G262" s="323"/>
      <c r="H262" s="18"/>
      <c r="I262" s="18"/>
    </row>
    <row r="263" spans="1:9" x14ac:dyDescent="0.2">
      <c r="A263" s="112"/>
      <c r="B263" s="25" t="s">
        <v>133</v>
      </c>
      <c r="C263" s="25"/>
      <c r="D263" s="113" t="s">
        <v>15</v>
      </c>
      <c r="E263" s="22">
        <v>2</v>
      </c>
      <c r="G263" s="328"/>
      <c r="H263" s="115"/>
      <c r="I263" s="116">
        <f>E263*G263</f>
        <v>0</v>
      </c>
    </row>
    <row r="264" spans="1:9" x14ac:dyDescent="0.2">
      <c r="A264" s="112"/>
      <c r="B264" s="17" t="s">
        <v>3</v>
      </c>
      <c r="C264" s="17"/>
      <c r="D264" s="113"/>
      <c r="G264" s="323"/>
      <c r="H264" s="18"/>
      <c r="I264" s="18"/>
    </row>
    <row r="265" spans="1:9" x14ac:dyDescent="0.2">
      <c r="A265" s="112"/>
      <c r="B265" s="17"/>
      <c r="C265" s="17"/>
      <c r="D265" s="113"/>
      <c r="G265" s="323"/>
      <c r="H265" s="18"/>
      <c r="I265" s="18"/>
    </row>
    <row r="266" spans="1:9" ht="89.25" x14ac:dyDescent="0.2">
      <c r="A266" s="88">
        <f>A261+1</f>
        <v>4</v>
      </c>
      <c r="B266" s="94" t="s">
        <v>150</v>
      </c>
      <c r="C266" s="93"/>
      <c r="D266" s="86" t="s">
        <v>17</v>
      </c>
      <c r="E266" s="85">
        <v>4.5</v>
      </c>
      <c r="F266" s="85"/>
      <c r="G266" s="324"/>
      <c r="H266" s="84"/>
      <c r="I266" s="89">
        <f>E266*G266</f>
        <v>0</v>
      </c>
    </row>
    <row r="267" spans="1:9" x14ac:dyDescent="0.2">
      <c r="A267" s="112"/>
      <c r="B267" s="17"/>
      <c r="C267" s="17"/>
      <c r="D267" s="113"/>
      <c r="G267" s="323"/>
      <c r="H267" s="18"/>
      <c r="I267" s="18"/>
    </row>
    <row r="268" spans="1:9" x14ac:dyDescent="0.2">
      <c r="A268" s="138"/>
      <c r="B268" s="139" t="s">
        <v>3</v>
      </c>
      <c r="C268" s="139"/>
      <c r="D268" s="140"/>
      <c r="E268" s="141"/>
      <c r="F268" s="141"/>
      <c r="G268" s="337"/>
      <c r="H268" s="58"/>
      <c r="I268" s="141"/>
    </row>
    <row r="269" spans="1:9" x14ac:dyDescent="0.2">
      <c r="A269" s="109"/>
      <c r="B269" s="110" t="s">
        <v>0</v>
      </c>
      <c r="C269" s="110"/>
      <c r="D269" s="99"/>
      <c r="E269" s="98"/>
      <c r="F269" s="98"/>
      <c r="G269" s="325"/>
      <c r="H269" s="22"/>
      <c r="I269" s="98"/>
    </row>
    <row r="270" spans="1:9" ht="13.5" thickBot="1" x14ac:dyDescent="0.25">
      <c r="A270" s="142"/>
      <c r="B270" s="143" t="str">
        <f>"SKUPAJ " &amp;B249</f>
        <v>SKUPAJ MIZARSKA DELA</v>
      </c>
      <c r="C270" s="143"/>
      <c r="D270" s="144"/>
      <c r="E270" s="145" t="s">
        <v>3</v>
      </c>
      <c r="F270" s="146"/>
      <c r="G270" s="338"/>
      <c r="H270" s="59"/>
      <c r="I270" s="146">
        <f>SUM(I249:I268)</f>
        <v>0</v>
      </c>
    </row>
    <row r="271" spans="1:9" ht="13.5" thickTop="1" x14ac:dyDescent="0.2">
      <c r="A271" s="109"/>
      <c r="B271" s="110" t="s">
        <v>0</v>
      </c>
      <c r="C271" s="110"/>
      <c r="D271" s="99"/>
      <c r="E271" s="98"/>
      <c r="F271" s="98"/>
      <c r="G271" s="325"/>
      <c r="H271" s="22"/>
      <c r="I271" s="98"/>
    </row>
    <row r="272" spans="1:9" x14ac:dyDescent="0.2">
      <c r="A272" s="16"/>
      <c r="B272" s="17"/>
      <c r="C272" s="17"/>
      <c r="D272" s="113"/>
      <c r="G272" s="323"/>
      <c r="H272" s="18"/>
      <c r="I272" s="18"/>
    </row>
    <row r="273" spans="1:11" x14ac:dyDescent="0.2">
      <c r="A273" s="21" t="s">
        <v>109</v>
      </c>
      <c r="B273" s="21" t="s">
        <v>24</v>
      </c>
      <c r="C273" s="21"/>
      <c r="D273" s="113"/>
      <c r="G273" s="323"/>
      <c r="H273" s="18"/>
      <c r="I273" s="18"/>
    </row>
    <row r="274" spans="1:11" x14ac:dyDescent="0.2">
      <c r="A274" s="16"/>
      <c r="B274" s="17" t="s">
        <v>3</v>
      </c>
      <c r="C274" s="17"/>
      <c r="D274" s="113"/>
      <c r="G274" s="323"/>
      <c r="H274" s="18"/>
      <c r="I274" s="18"/>
    </row>
    <row r="275" spans="1:11" ht="38.25" x14ac:dyDescent="0.2">
      <c r="A275" s="112">
        <v>1</v>
      </c>
      <c r="B275" s="27" t="s">
        <v>27</v>
      </c>
      <c r="C275" s="27"/>
      <c r="D275" s="113" t="s">
        <v>17</v>
      </c>
      <c r="E275" s="22">
        <v>8</v>
      </c>
      <c r="G275" s="336"/>
      <c r="H275" s="24"/>
      <c r="I275" s="23">
        <f>E275*G275</f>
        <v>0</v>
      </c>
    </row>
    <row r="276" spans="1:11" x14ac:dyDescent="0.2">
      <c r="A276" s="16"/>
      <c r="B276" s="27"/>
      <c r="C276" s="27"/>
      <c r="D276" s="113"/>
      <c r="G276" s="335"/>
      <c r="H276" s="24"/>
      <c r="I276" s="26"/>
    </row>
    <row r="277" spans="1:11" x14ac:dyDescent="0.2">
      <c r="A277" s="16"/>
      <c r="B277" s="27"/>
      <c r="C277" s="27"/>
      <c r="D277" s="113"/>
      <c r="G277" s="335"/>
      <c r="H277" s="24"/>
      <c r="I277" s="26"/>
    </row>
    <row r="278" spans="1:11" ht="39.75" customHeight="1" x14ac:dyDescent="0.2">
      <c r="A278" s="112">
        <f>A275+1</f>
        <v>2</v>
      </c>
      <c r="B278" s="27" t="s">
        <v>110</v>
      </c>
      <c r="C278" s="27"/>
      <c r="D278" s="113" t="s">
        <v>17</v>
      </c>
      <c r="E278" s="22">
        <v>9</v>
      </c>
      <c r="G278" s="336"/>
      <c r="H278" s="24"/>
      <c r="I278" s="23">
        <f>E278*G278</f>
        <v>0</v>
      </c>
    </row>
    <row r="279" spans="1:11" x14ac:dyDescent="0.2">
      <c r="A279" s="16"/>
      <c r="B279" s="27"/>
      <c r="C279" s="27"/>
      <c r="D279" s="113"/>
      <c r="G279" s="335"/>
      <c r="H279" s="24"/>
      <c r="I279" s="26"/>
    </row>
    <row r="280" spans="1:11" x14ac:dyDescent="0.2">
      <c r="A280" s="16"/>
      <c r="B280" s="17"/>
      <c r="C280" s="17"/>
      <c r="D280" s="113"/>
      <c r="G280" s="323"/>
      <c r="H280" s="18"/>
      <c r="I280" s="18"/>
    </row>
    <row r="281" spans="1:11" ht="51" x14ac:dyDescent="0.2">
      <c r="A281" s="109">
        <f>A278+1</f>
        <v>3</v>
      </c>
      <c r="B281" s="100" t="s">
        <v>132</v>
      </c>
      <c r="C281" s="100"/>
      <c r="D281" s="99" t="s">
        <v>17</v>
      </c>
      <c r="E281" s="98">
        <v>12.5</v>
      </c>
      <c r="F281" s="98"/>
      <c r="G281" s="324"/>
      <c r="H281" s="84"/>
      <c r="I281" s="89">
        <f>E281*G281</f>
        <v>0</v>
      </c>
    </row>
    <row r="282" spans="1:11" x14ac:dyDescent="0.2">
      <c r="A282" s="109"/>
      <c r="B282" s="100"/>
      <c r="C282" s="100"/>
      <c r="D282" s="99"/>
      <c r="E282" s="98"/>
      <c r="F282" s="98"/>
      <c r="G282" s="326"/>
      <c r="H282" s="84"/>
      <c r="I282" s="83"/>
    </row>
    <row r="283" spans="1:11" x14ac:dyDescent="0.2">
      <c r="A283" s="109"/>
      <c r="B283" s="100"/>
      <c r="C283" s="100"/>
      <c r="D283" s="99"/>
      <c r="E283" s="98"/>
      <c r="F283" s="98"/>
      <c r="G283" s="326"/>
      <c r="H283" s="84"/>
      <c r="I283" s="83"/>
    </row>
    <row r="284" spans="1:11" ht="38.25" x14ac:dyDescent="0.2">
      <c r="A284" s="109">
        <f>A281+1</f>
        <v>4</v>
      </c>
      <c r="B284" s="310" t="s">
        <v>242</v>
      </c>
      <c r="C284" s="100"/>
      <c r="D284" s="99" t="s">
        <v>17</v>
      </c>
      <c r="E284" s="98">
        <v>3.18</v>
      </c>
      <c r="F284" s="98"/>
      <c r="G284" s="324"/>
      <c r="H284" s="84"/>
      <c r="I284" s="89">
        <f>E284*G284</f>
        <v>0</v>
      </c>
    </row>
    <row r="285" spans="1:11" x14ac:dyDescent="0.2">
      <c r="A285" s="109"/>
      <c r="B285" s="310"/>
      <c r="C285" s="310"/>
      <c r="D285" s="310"/>
      <c r="E285" s="310"/>
      <c r="F285" s="310"/>
      <c r="G285" s="339"/>
      <c r="H285" s="310"/>
      <c r="I285" s="310"/>
    </row>
    <row r="286" spans="1:11" x14ac:dyDescent="0.2">
      <c r="A286" s="28"/>
      <c r="B286" s="29" t="s">
        <v>3</v>
      </c>
      <c r="C286" s="29"/>
      <c r="D286" s="122"/>
      <c r="E286" s="58"/>
      <c r="F286" s="58"/>
      <c r="G286" s="333"/>
      <c r="H286" s="30"/>
      <c r="I286" s="30"/>
    </row>
    <row r="287" spans="1:11" x14ac:dyDescent="0.2">
      <c r="A287" s="16"/>
      <c r="B287" s="17" t="s">
        <v>0</v>
      </c>
      <c r="C287" s="17"/>
      <c r="D287" s="113"/>
      <c r="G287" s="323"/>
      <c r="H287" s="18"/>
      <c r="I287" s="18"/>
    </row>
    <row r="288" spans="1:11" ht="13.5" thickBot="1" x14ac:dyDescent="0.25">
      <c r="A288" s="12"/>
      <c r="B288" s="31" t="str">
        <f>"SKUPAJ " &amp;B273</f>
        <v>SKUPAJ SLIKOPLESKARSKA DELA</v>
      </c>
      <c r="C288" s="31"/>
      <c r="D288" s="123"/>
      <c r="E288" s="62"/>
      <c r="F288" s="59"/>
      <c r="G288" s="334"/>
      <c r="H288" s="13"/>
      <c r="I288" s="13">
        <f>SUM(I273:I286)</f>
        <v>0</v>
      </c>
      <c r="K288" s="18" t="s">
        <v>3</v>
      </c>
    </row>
    <row r="289" spans="1:9" ht="13.5" thickTop="1" x14ac:dyDescent="0.2">
      <c r="A289" s="16"/>
      <c r="B289" s="17"/>
      <c r="C289" s="17"/>
      <c r="D289" s="113"/>
      <c r="G289" s="323"/>
      <c r="H289" s="18"/>
      <c r="I289" s="18"/>
    </row>
    <row r="290" spans="1:9" x14ac:dyDescent="0.2">
      <c r="A290" s="16"/>
      <c r="B290" s="17"/>
      <c r="C290" s="17"/>
      <c r="D290" s="113"/>
      <c r="G290" s="323"/>
      <c r="H290" s="18"/>
      <c r="I290" s="18"/>
    </row>
    <row r="291" spans="1:9" x14ac:dyDescent="0.2">
      <c r="A291" s="369" t="s">
        <v>253</v>
      </c>
      <c r="B291" s="21" t="s">
        <v>254</v>
      </c>
      <c r="C291" s="21"/>
      <c r="D291" s="311"/>
      <c r="E291" s="320"/>
      <c r="F291" s="370"/>
      <c r="G291" s="397"/>
      <c r="H291" s="370"/>
      <c r="I291" s="370"/>
    </row>
    <row r="292" spans="1:9" x14ac:dyDescent="0.2">
      <c r="A292" s="371"/>
      <c r="B292" s="364" t="s">
        <v>3</v>
      </c>
      <c r="C292" s="364"/>
      <c r="D292" s="311"/>
      <c r="E292" s="320"/>
      <c r="F292" s="370"/>
      <c r="G292" s="397"/>
      <c r="H292" s="370"/>
      <c r="I292" s="370"/>
    </row>
    <row r="293" spans="1:9" ht="51" x14ac:dyDescent="0.2">
      <c r="A293" s="372">
        <v>1</v>
      </c>
      <c r="B293" s="310" t="s">
        <v>255</v>
      </c>
      <c r="C293" s="310"/>
      <c r="D293" s="314" t="s">
        <v>18</v>
      </c>
      <c r="E293" s="315">
        <v>1</v>
      </c>
      <c r="F293" s="315"/>
      <c r="G293" s="396"/>
      <c r="H293" s="373"/>
      <c r="I293" s="374">
        <f>E293*G293</f>
        <v>0</v>
      </c>
    </row>
    <row r="294" spans="1:9" x14ac:dyDescent="0.2">
      <c r="A294" s="372"/>
      <c r="B294" s="310"/>
      <c r="C294" s="310"/>
      <c r="D294" s="314"/>
      <c r="E294" s="315"/>
      <c r="F294" s="315"/>
      <c r="G294" s="398"/>
      <c r="H294" s="373"/>
      <c r="I294" s="375"/>
    </row>
    <row r="295" spans="1:9" x14ac:dyDescent="0.2">
      <c r="A295" s="372"/>
      <c r="B295" s="376"/>
      <c r="C295" s="376"/>
      <c r="D295" s="377"/>
      <c r="E295" s="378"/>
      <c r="F295" s="378"/>
      <c r="G295" s="399"/>
      <c r="H295" s="379"/>
      <c r="I295" s="380"/>
    </row>
    <row r="296" spans="1:9" ht="38.25" x14ac:dyDescent="0.2">
      <c r="A296" s="372">
        <f>A293+1</f>
        <v>2</v>
      </c>
      <c r="B296" s="310" t="s">
        <v>256</v>
      </c>
      <c r="C296" s="376"/>
      <c r="D296" s="377" t="s">
        <v>17</v>
      </c>
      <c r="E296" s="378">
        <v>6.5</v>
      </c>
      <c r="F296" s="378"/>
      <c r="G296" s="400"/>
      <c r="H296" s="379"/>
      <c r="I296" s="381">
        <f>E296*G296</f>
        <v>0</v>
      </c>
    </row>
    <row r="297" spans="1:9" x14ac:dyDescent="0.2">
      <c r="A297" s="372"/>
      <c r="B297" s="382"/>
      <c r="C297" s="376"/>
      <c r="D297" s="377"/>
      <c r="E297" s="378"/>
      <c r="F297" s="378"/>
      <c r="G297" s="399"/>
      <c r="H297" s="379"/>
      <c r="I297" s="380"/>
    </row>
    <row r="298" spans="1:9" x14ac:dyDescent="0.2">
      <c r="A298" s="372"/>
      <c r="B298" s="382"/>
      <c r="C298" s="376"/>
      <c r="D298" s="377"/>
      <c r="E298" s="378"/>
      <c r="F298" s="378"/>
      <c r="G298" s="399"/>
      <c r="H298" s="379"/>
      <c r="I298" s="380"/>
    </row>
    <row r="299" spans="1:9" ht="63.75" x14ac:dyDescent="0.2">
      <c r="A299" s="372">
        <f>A296+1</f>
        <v>3</v>
      </c>
      <c r="B299" s="310" t="s">
        <v>257</v>
      </c>
      <c r="C299" s="376"/>
      <c r="D299" s="377" t="s">
        <v>18</v>
      </c>
      <c r="E299" s="378">
        <v>1</v>
      </c>
      <c r="F299" s="378"/>
      <c r="G299" s="400"/>
      <c r="H299" s="379"/>
      <c r="I299" s="381">
        <f>E299*G299</f>
        <v>0</v>
      </c>
    </row>
    <row r="300" spans="1:9" x14ac:dyDescent="0.2">
      <c r="A300" s="372"/>
      <c r="B300" s="376"/>
      <c r="C300" s="376"/>
      <c r="D300" s="377"/>
      <c r="E300" s="378"/>
      <c r="F300" s="378"/>
      <c r="G300" s="399"/>
      <c r="H300" s="379"/>
      <c r="I300" s="380"/>
    </row>
    <row r="301" spans="1:9" x14ac:dyDescent="0.2">
      <c r="A301" s="372"/>
      <c r="B301" s="376"/>
      <c r="C301" s="376"/>
      <c r="D301" s="377"/>
      <c r="E301" s="378"/>
      <c r="F301" s="378"/>
      <c r="G301" s="399"/>
      <c r="H301" s="379"/>
      <c r="I301" s="380"/>
    </row>
    <row r="302" spans="1:9" ht="25.5" x14ac:dyDescent="0.2">
      <c r="A302" s="372">
        <f>A299+1</f>
        <v>4</v>
      </c>
      <c r="B302" s="376" t="s">
        <v>258</v>
      </c>
      <c r="C302" s="376"/>
      <c r="D302" s="377" t="s">
        <v>18</v>
      </c>
      <c r="E302" s="378">
        <v>1</v>
      </c>
      <c r="F302" s="378"/>
      <c r="G302" s="400"/>
      <c r="H302" s="379"/>
      <c r="I302" s="381">
        <f>E302*G302</f>
        <v>0</v>
      </c>
    </row>
    <row r="303" spans="1:9" x14ac:dyDescent="0.2">
      <c r="A303" s="372"/>
      <c r="B303" s="376"/>
      <c r="C303" s="376"/>
      <c r="D303" s="377"/>
      <c r="E303" s="378"/>
      <c r="F303" s="378"/>
      <c r="G303" s="399"/>
      <c r="H303" s="379"/>
      <c r="I303" s="380"/>
    </row>
    <row r="304" spans="1:9" x14ac:dyDescent="0.2">
      <c r="A304" s="372"/>
      <c r="B304" s="376"/>
      <c r="C304" s="376"/>
      <c r="D304" s="377"/>
      <c r="E304" s="378"/>
      <c r="F304" s="378"/>
      <c r="G304" s="399"/>
      <c r="H304" s="379"/>
      <c r="I304" s="380"/>
    </row>
    <row r="305" spans="1:9" ht="38.25" x14ac:dyDescent="0.2">
      <c r="A305" s="372">
        <f>A302+1</f>
        <v>5</v>
      </c>
      <c r="B305" s="376" t="s">
        <v>259</v>
      </c>
      <c r="C305" s="376"/>
      <c r="D305" s="377" t="s">
        <v>16</v>
      </c>
      <c r="E305" s="378">
        <v>1.2</v>
      </c>
      <c r="F305" s="378"/>
      <c r="G305" s="400"/>
      <c r="H305" s="379"/>
      <c r="I305" s="381">
        <f>E305*G305</f>
        <v>0</v>
      </c>
    </row>
    <row r="306" spans="1:9" x14ac:dyDescent="0.2">
      <c r="A306" s="372"/>
      <c r="B306" s="376"/>
      <c r="C306" s="376"/>
      <c r="D306" s="377"/>
      <c r="E306" s="378"/>
      <c r="F306" s="378"/>
      <c r="G306" s="399"/>
      <c r="H306" s="379"/>
      <c r="I306" s="380"/>
    </row>
    <row r="307" spans="1:9" x14ac:dyDescent="0.2">
      <c r="A307" s="372"/>
      <c r="B307" s="376"/>
      <c r="C307" s="376"/>
      <c r="D307" s="377"/>
      <c r="E307" s="378"/>
      <c r="F307" s="378"/>
      <c r="G307" s="399"/>
      <c r="H307" s="379"/>
      <c r="I307" s="380"/>
    </row>
    <row r="308" spans="1:9" ht="51" x14ac:dyDescent="0.2">
      <c r="A308" s="372">
        <f>A305+1</f>
        <v>6</v>
      </c>
      <c r="B308" s="376" t="s">
        <v>260</v>
      </c>
      <c r="C308" s="376"/>
      <c r="D308" s="377" t="s">
        <v>18</v>
      </c>
      <c r="E308" s="378">
        <v>1</v>
      </c>
      <c r="F308" s="378"/>
      <c r="G308" s="400"/>
      <c r="H308" s="379"/>
      <c r="I308" s="381">
        <f>E308*G308</f>
        <v>0</v>
      </c>
    </row>
    <row r="309" spans="1:9" x14ac:dyDescent="0.2">
      <c r="A309" s="372"/>
      <c r="B309" s="383"/>
      <c r="C309" s="383"/>
      <c r="D309" s="377"/>
      <c r="E309" s="378"/>
      <c r="F309" s="378"/>
      <c r="G309" s="401"/>
      <c r="H309" s="384"/>
      <c r="I309" s="378"/>
    </row>
    <row r="310" spans="1:9" x14ac:dyDescent="0.2">
      <c r="A310" s="372"/>
      <c r="B310" s="383"/>
      <c r="C310" s="383"/>
      <c r="D310" s="377"/>
      <c r="E310" s="378"/>
      <c r="F310" s="378"/>
      <c r="G310" s="401"/>
      <c r="H310" s="384"/>
      <c r="I310" s="378"/>
    </row>
    <row r="311" spans="1:9" ht="25.5" x14ac:dyDescent="0.2">
      <c r="A311" s="372">
        <f>A308+1</f>
        <v>7</v>
      </c>
      <c r="B311" s="376" t="s">
        <v>261</v>
      </c>
      <c r="C311" s="376"/>
      <c r="D311" s="377" t="s">
        <v>16</v>
      </c>
      <c r="E311" s="378">
        <v>6</v>
      </c>
      <c r="F311" s="378"/>
      <c r="G311" s="400"/>
      <c r="H311" s="379"/>
      <c r="I311" s="381">
        <f>E311*G311</f>
        <v>0</v>
      </c>
    </row>
    <row r="312" spans="1:9" x14ac:dyDescent="0.2">
      <c r="A312" s="372"/>
      <c r="B312" s="376"/>
      <c r="C312" s="376"/>
      <c r="D312" s="377"/>
      <c r="E312" s="378"/>
      <c r="F312" s="378"/>
      <c r="G312" s="399"/>
      <c r="H312" s="379"/>
      <c r="I312" s="380"/>
    </row>
    <row r="313" spans="1:9" x14ac:dyDescent="0.2">
      <c r="A313" s="372"/>
      <c r="B313" s="383"/>
      <c r="C313" s="383"/>
      <c r="D313" s="377"/>
      <c r="E313" s="378"/>
      <c r="F313" s="378"/>
      <c r="G313" s="401"/>
      <c r="H313" s="384"/>
      <c r="I313" s="378"/>
    </row>
    <row r="314" spans="1:9" ht="63.75" x14ac:dyDescent="0.2">
      <c r="A314" s="372">
        <f>A311+1</f>
        <v>8</v>
      </c>
      <c r="B314" s="376" t="s">
        <v>262</v>
      </c>
      <c r="C314" s="376"/>
      <c r="D314" s="377" t="s">
        <v>17</v>
      </c>
      <c r="E314" s="378">
        <v>6.5</v>
      </c>
      <c r="F314" s="378"/>
      <c r="G314" s="400"/>
      <c r="H314" s="379"/>
      <c r="I314" s="381">
        <f>E314*G314</f>
        <v>0</v>
      </c>
    </row>
    <row r="315" spans="1:9" x14ac:dyDescent="0.2">
      <c r="A315" s="372"/>
      <c r="B315" s="383"/>
      <c r="C315" s="383"/>
      <c r="D315" s="377"/>
      <c r="E315" s="378"/>
      <c r="F315" s="378"/>
      <c r="G315" s="401"/>
      <c r="H315" s="384"/>
      <c r="I315" s="378"/>
    </row>
    <row r="316" spans="1:9" x14ac:dyDescent="0.2">
      <c r="A316" s="372"/>
      <c r="B316" s="383"/>
      <c r="C316" s="383"/>
      <c r="D316" s="377"/>
      <c r="E316" s="378"/>
      <c r="F316" s="378"/>
      <c r="G316" s="401"/>
      <c r="H316" s="384"/>
      <c r="I316" s="378"/>
    </row>
    <row r="317" spans="1:9" ht="89.25" x14ac:dyDescent="0.2">
      <c r="A317" s="372">
        <f>A314+1</f>
        <v>9</v>
      </c>
      <c r="B317" s="376" t="s">
        <v>263</v>
      </c>
      <c r="C317" s="376"/>
      <c r="D317" s="377" t="s">
        <v>15</v>
      </c>
      <c r="E317" s="378">
        <v>1</v>
      </c>
      <c r="F317" s="378"/>
      <c r="G317" s="400"/>
      <c r="H317" s="379"/>
      <c r="I317" s="381">
        <f>E317*G317</f>
        <v>0</v>
      </c>
    </row>
    <row r="318" spans="1:9" x14ac:dyDescent="0.2">
      <c r="A318" s="372"/>
      <c r="B318" s="383"/>
      <c r="C318" s="383"/>
      <c r="D318" s="377"/>
      <c r="E318" s="378"/>
      <c r="F318" s="378"/>
      <c r="G318" s="401"/>
      <c r="H318" s="384"/>
      <c r="I318" s="378"/>
    </row>
    <row r="319" spans="1:9" x14ac:dyDescent="0.2">
      <c r="A319" s="372"/>
      <c r="B319" s="383"/>
      <c r="C319" s="383"/>
      <c r="D319" s="377"/>
      <c r="E319" s="378"/>
      <c r="F319" s="378"/>
      <c r="G319" s="401"/>
      <c r="H319" s="384"/>
      <c r="I319" s="378"/>
    </row>
    <row r="320" spans="1:9" ht="89.25" x14ac:dyDescent="0.2">
      <c r="A320" s="372">
        <f>A317+1</f>
        <v>10</v>
      </c>
      <c r="B320" s="376" t="s">
        <v>264</v>
      </c>
      <c r="C320" s="383"/>
      <c r="D320" s="377" t="s">
        <v>15</v>
      </c>
      <c r="E320" s="378">
        <v>1</v>
      </c>
      <c r="F320" s="378"/>
      <c r="G320" s="400"/>
      <c r="H320" s="379"/>
      <c r="I320" s="381">
        <f>E320*G320</f>
        <v>0</v>
      </c>
    </row>
    <row r="321" spans="1:9" x14ac:dyDescent="0.2">
      <c r="A321" s="372"/>
      <c r="B321" s="383"/>
      <c r="C321" s="383"/>
      <c r="D321" s="377"/>
      <c r="E321" s="378"/>
      <c r="F321" s="378"/>
      <c r="G321" s="401"/>
      <c r="H321" s="384"/>
      <c r="I321" s="378"/>
    </row>
    <row r="322" spans="1:9" x14ac:dyDescent="0.2">
      <c r="A322" s="372"/>
      <c r="B322" s="383"/>
      <c r="C322" s="383"/>
      <c r="D322" s="377"/>
      <c r="E322" s="378"/>
      <c r="F322" s="378"/>
      <c r="G322" s="401"/>
      <c r="H322" s="384"/>
      <c r="I322" s="378"/>
    </row>
    <row r="323" spans="1:9" ht="25.5" x14ac:dyDescent="0.2">
      <c r="A323" s="372">
        <f>A320+1</f>
        <v>11</v>
      </c>
      <c r="B323" s="376" t="s">
        <v>265</v>
      </c>
      <c r="C323" s="376"/>
      <c r="D323" s="377" t="s">
        <v>17</v>
      </c>
      <c r="E323" s="378">
        <v>3</v>
      </c>
      <c r="F323" s="378"/>
      <c r="G323" s="400"/>
      <c r="H323" s="379"/>
      <c r="I323" s="381">
        <f>E323*G323</f>
        <v>0</v>
      </c>
    </row>
    <row r="324" spans="1:9" x14ac:dyDescent="0.2">
      <c r="A324" s="372"/>
      <c r="B324" s="383"/>
      <c r="C324" s="383"/>
      <c r="D324" s="377"/>
      <c r="E324" s="378"/>
      <c r="F324" s="378"/>
      <c r="G324" s="401"/>
      <c r="H324" s="384"/>
      <c r="I324" s="378"/>
    </row>
    <row r="325" spans="1:9" x14ac:dyDescent="0.2">
      <c r="A325" s="372"/>
      <c r="B325" s="383"/>
      <c r="C325" s="383"/>
      <c r="D325" s="377"/>
      <c r="E325" s="378"/>
      <c r="F325" s="378"/>
      <c r="G325" s="401"/>
      <c r="H325" s="384"/>
      <c r="I325" s="378"/>
    </row>
    <row r="326" spans="1:9" ht="76.5" x14ac:dyDescent="0.2">
      <c r="A326" s="385">
        <f>A323+1</f>
        <v>12</v>
      </c>
      <c r="B326" s="321" t="s">
        <v>266</v>
      </c>
      <c r="C326" s="321"/>
      <c r="D326" s="311" t="s">
        <v>17</v>
      </c>
      <c r="E326" s="320">
        <v>2</v>
      </c>
      <c r="F326" s="378"/>
      <c r="G326" s="400"/>
      <c r="H326" s="379"/>
      <c r="I326" s="381">
        <f>E326*G326</f>
        <v>0</v>
      </c>
    </row>
    <row r="327" spans="1:9" x14ac:dyDescent="0.2">
      <c r="A327" s="385"/>
      <c r="B327" s="321"/>
      <c r="C327" s="321"/>
      <c r="D327" s="311"/>
      <c r="E327" s="320"/>
      <c r="F327" s="378"/>
      <c r="G327" s="399"/>
      <c r="H327" s="379"/>
      <c r="I327" s="380"/>
    </row>
    <row r="328" spans="1:9" x14ac:dyDescent="0.2">
      <c r="A328" s="385"/>
      <c r="B328" s="321"/>
      <c r="C328" s="321"/>
      <c r="D328" s="311"/>
      <c r="E328" s="320"/>
      <c r="F328" s="378"/>
      <c r="G328" s="399"/>
      <c r="H328" s="379"/>
      <c r="I328" s="380"/>
    </row>
    <row r="329" spans="1:9" ht="25.5" x14ac:dyDescent="0.2">
      <c r="A329" s="385">
        <f>A326+1</f>
        <v>13</v>
      </c>
      <c r="B329" s="310" t="s">
        <v>267</v>
      </c>
      <c r="C329" s="310"/>
      <c r="D329" s="314" t="s">
        <v>15</v>
      </c>
      <c r="E329" s="315">
        <v>1</v>
      </c>
      <c r="F329" s="378"/>
      <c r="G329" s="400"/>
      <c r="H329" s="379"/>
      <c r="I329" s="381">
        <f>E329*G329</f>
        <v>0</v>
      </c>
    </row>
    <row r="330" spans="1:9" x14ac:dyDescent="0.2">
      <c r="A330" s="372"/>
      <c r="B330" s="383"/>
      <c r="C330" s="383"/>
      <c r="D330" s="377"/>
      <c r="E330" s="378"/>
      <c r="F330" s="378"/>
      <c r="G330" s="401"/>
      <c r="H330" s="384"/>
      <c r="I330" s="378"/>
    </row>
    <row r="331" spans="1:9" x14ac:dyDescent="0.2">
      <c r="A331" s="372"/>
      <c r="B331" s="376"/>
      <c r="C331" s="383"/>
      <c r="D331" s="377"/>
      <c r="E331" s="378"/>
      <c r="F331" s="378"/>
      <c r="G331" s="399"/>
      <c r="H331" s="379"/>
      <c r="I331" s="380"/>
    </row>
    <row r="332" spans="1:9" ht="38.25" x14ac:dyDescent="0.2">
      <c r="A332" s="372">
        <f>A329+1</f>
        <v>14</v>
      </c>
      <c r="B332" s="376" t="s">
        <v>74</v>
      </c>
      <c r="C332" s="376"/>
      <c r="D332" s="377" t="s">
        <v>73</v>
      </c>
      <c r="E332" s="378">
        <v>1</v>
      </c>
      <c r="F332" s="378"/>
      <c r="G332" s="400"/>
      <c r="H332" s="379"/>
      <c r="I332" s="381">
        <f>E332*G332</f>
        <v>0</v>
      </c>
    </row>
    <row r="333" spans="1:9" x14ac:dyDescent="0.2">
      <c r="A333" s="372"/>
      <c r="B333" s="383"/>
      <c r="C333" s="383"/>
      <c r="D333" s="377"/>
      <c r="E333" s="378"/>
      <c r="F333" s="378"/>
      <c r="G333" s="401"/>
      <c r="H333" s="384"/>
      <c r="I333" s="378"/>
    </row>
    <row r="334" spans="1:9" x14ac:dyDescent="0.2">
      <c r="A334" s="386"/>
      <c r="B334" s="387"/>
      <c r="C334" s="387"/>
      <c r="D334" s="388"/>
      <c r="E334" s="389"/>
      <c r="F334" s="390"/>
      <c r="G334" s="402"/>
      <c r="H334" s="390"/>
      <c r="I334" s="390"/>
    </row>
    <row r="335" spans="1:9" x14ac:dyDescent="0.2">
      <c r="A335" s="391"/>
      <c r="B335" s="364" t="s">
        <v>0</v>
      </c>
      <c r="C335" s="364"/>
      <c r="D335" s="311"/>
      <c r="E335" s="320"/>
      <c r="F335" s="370"/>
      <c r="G335" s="397"/>
      <c r="H335" s="370"/>
      <c r="I335" s="370"/>
    </row>
    <row r="336" spans="1:9" ht="13.5" thickBot="1" x14ac:dyDescent="0.25">
      <c r="A336" s="12"/>
      <c r="B336" s="31" t="str">
        <f>"SKUPAJ " &amp;B291</f>
        <v>SKUPAJ VETROLOV IN KLANČINA</v>
      </c>
      <c r="C336" s="31"/>
      <c r="D336" s="123"/>
      <c r="E336" s="62"/>
      <c r="F336" s="13"/>
      <c r="G336" s="403"/>
      <c r="H336" s="13"/>
      <c r="I336" s="13">
        <f>SUM(I291:I334)</f>
        <v>0</v>
      </c>
    </row>
    <row r="337" spans="1:9" ht="13.5" thickTop="1" x14ac:dyDescent="0.2">
      <c r="A337" s="16"/>
      <c r="B337" s="17"/>
      <c r="C337" s="17"/>
      <c r="D337" s="113"/>
      <c r="G337" s="323"/>
      <c r="H337" s="18"/>
      <c r="I337" s="18"/>
    </row>
    <row r="338" spans="1:9" x14ac:dyDescent="0.2">
      <c r="A338" s="16"/>
      <c r="B338" s="17"/>
      <c r="C338" s="17"/>
      <c r="D338" s="113"/>
      <c r="G338" s="323"/>
      <c r="H338" s="18"/>
      <c r="I338" s="18"/>
    </row>
    <row r="339" spans="1:9" x14ac:dyDescent="0.2">
      <c r="A339" s="16"/>
      <c r="B339" s="17"/>
      <c r="C339" s="17"/>
      <c r="D339" s="113"/>
      <c r="G339" s="323"/>
      <c r="H339" s="18"/>
      <c r="I339" s="18"/>
    </row>
    <row r="340" spans="1:9" x14ac:dyDescent="0.2">
      <c r="A340" s="19" t="s">
        <v>11</v>
      </c>
      <c r="B340" s="20" t="s">
        <v>25</v>
      </c>
      <c r="C340" s="17"/>
      <c r="D340" s="113"/>
      <c r="G340" s="323"/>
      <c r="H340" s="18"/>
      <c r="I340" s="18"/>
    </row>
    <row r="341" spans="1:9" x14ac:dyDescent="0.2">
      <c r="A341" s="16"/>
      <c r="B341" s="17"/>
      <c r="C341" s="17"/>
      <c r="D341" s="113"/>
      <c r="G341" s="323"/>
      <c r="H341" s="18"/>
      <c r="I341" s="18"/>
    </row>
    <row r="342" spans="1:9" x14ac:dyDescent="0.2">
      <c r="A342" s="19" t="s">
        <v>9</v>
      </c>
      <c r="B342" s="21" t="s">
        <v>26</v>
      </c>
      <c r="C342" s="21"/>
      <c r="G342" s="323"/>
    </row>
    <row r="343" spans="1:9" x14ac:dyDescent="0.2">
      <c r="A343" s="16"/>
      <c r="B343" s="17" t="s">
        <v>3</v>
      </c>
      <c r="C343" s="17"/>
      <c r="G343" s="323"/>
    </row>
    <row r="344" spans="1:9" ht="42" customHeight="1" x14ac:dyDescent="0.2">
      <c r="A344" s="109">
        <v>1</v>
      </c>
      <c r="B344" s="100" t="s">
        <v>137</v>
      </c>
      <c r="C344" s="110"/>
      <c r="D344" s="99" t="s">
        <v>15</v>
      </c>
      <c r="E344" s="98">
        <v>5</v>
      </c>
      <c r="F344" s="98"/>
      <c r="G344" s="324"/>
      <c r="H344" s="84"/>
      <c r="I344" s="89">
        <f>E344*G344</f>
        <v>0</v>
      </c>
    </row>
    <row r="345" spans="1:9" x14ac:dyDescent="0.2">
      <c r="A345" s="109"/>
      <c r="B345" s="110" t="s">
        <v>3</v>
      </c>
      <c r="C345" s="110"/>
      <c r="D345" s="147"/>
      <c r="E345" s="98"/>
      <c r="F345" s="98"/>
      <c r="G345" s="325"/>
      <c r="H345" s="60"/>
      <c r="I345" s="148"/>
    </row>
    <row r="346" spans="1:9" x14ac:dyDescent="0.2">
      <c r="A346" s="109"/>
      <c r="B346" s="118"/>
      <c r="C346" s="118"/>
      <c r="D346" s="99"/>
      <c r="E346" s="98"/>
      <c r="F346" s="98"/>
      <c r="G346" s="326"/>
      <c r="H346" s="84"/>
      <c r="I346" s="83"/>
    </row>
    <row r="347" spans="1:9" ht="38.25" x14ac:dyDescent="0.2">
      <c r="A347" s="109">
        <f>A344+1</f>
        <v>2</v>
      </c>
      <c r="B347" s="100" t="s">
        <v>138</v>
      </c>
      <c r="C347" s="110"/>
      <c r="D347" s="99" t="s">
        <v>15</v>
      </c>
      <c r="E347" s="98">
        <v>1</v>
      </c>
      <c r="F347" s="98"/>
      <c r="G347" s="324"/>
      <c r="H347" s="84"/>
      <c r="I347" s="89">
        <f>E347*G347</f>
        <v>0</v>
      </c>
    </row>
    <row r="348" spans="1:9" x14ac:dyDescent="0.2">
      <c r="A348" s="109"/>
      <c r="B348" s="110"/>
      <c r="C348" s="110"/>
      <c r="D348" s="99"/>
      <c r="E348" s="98"/>
      <c r="F348" s="98"/>
      <c r="G348" s="325"/>
      <c r="H348" s="22"/>
      <c r="I348" s="98"/>
    </row>
    <row r="349" spans="1:9" ht="63.75" x14ac:dyDescent="0.2">
      <c r="A349" s="109">
        <f>A347+1</f>
        <v>3</v>
      </c>
      <c r="B349" s="100" t="s">
        <v>139</v>
      </c>
      <c r="C349" s="110"/>
      <c r="D349" s="99" t="s">
        <v>15</v>
      </c>
      <c r="E349" s="98">
        <v>1</v>
      </c>
      <c r="F349" s="98"/>
      <c r="G349" s="324"/>
      <c r="H349" s="84"/>
      <c r="I349" s="89">
        <f>E349*G349</f>
        <v>0</v>
      </c>
    </row>
    <row r="350" spans="1:9" x14ac:dyDescent="0.2">
      <c r="A350" s="109"/>
      <c r="B350" s="110"/>
      <c r="C350" s="110"/>
      <c r="D350" s="99"/>
      <c r="E350" s="98"/>
      <c r="F350" s="98"/>
      <c r="G350" s="325"/>
      <c r="H350" s="22"/>
      <c r="I350" s="98"/>
    </row>
    <row r="351" spans="1:9" x14ac:dyDescent="0.2">
      <c r="A351" s="109"/>
      <c r="B351" s="110"/>
      <c r="C351" s="110"/>
      <c r="D351" s="99"/>
      <c r="E351" s="98"/>
      <c r="F351" s="98"/>
      <c r="G351" s="325"/>
      <c r="H351" s="22"/>
      <c r="I351" s="98"/>
    </row>
    <row r="352" spans="1:9" ht="25.5" x14ac:dyDescent="0.2">
      <c r="A352" s="109">
        <f>A349+1</f>
        <v>4</v>
      </c>
      <c r="B352" s="100" t="s">
        <v>140</v>
      </c>
      <c r="C352" s="110"/>
      <c r="D352" s="99" t="s">
        <v>15</v>
      </c>
      <c r="E352" s="98">
        <v>1</v>
      </c>
      <c r="F352" s="98"/>
      <c r="G352" s="324"/>
      <c r="H352" s="84"/>
      <c r="I352" s="89">
        <f>E352*G352</f>
        <v>0</v>
      </c>
    </row>
    <row r="353" spans="1:9" x14ac:dyDescent="0.2">
      <c r="A353" s="109"/>
      <c r="B353" s="110"/>
      <c r="C353" s="110"/>
      <c r="D353" s="99"/>
      <c r="E353" s="98"/>
      <c r="F353" s="98"/>
      <c r="G353" s="325"/>
      <c r="H353" s="22"/>
      <c r="I353" s="98"/>
    </row>
    <row r="354" spans="1:9" x14ac:dyDescent="0.2">
      <c r="A354" s="109"/>
      <c r="B354" s="110"/>
      <c r="C354" s="110"/>
      <c r="D354" s="99"/>
      <c r="E354" s="98"/>
      <c r="F354" s="98"/>
      <c r="G354" s="325"/>
      <c r="H354" s="22"/>
      <c r="I354" s="98"/>
    </row>
    <row r="355" spans="1:9" ht="66.75" customHeight="1" x14ac:dyDescent="0.2">
      <c r="A355" s="109">
        <f>A352+1</f>
        <v>5</v>
      </c>
      <c r="B355" s="100" t="s">
        <v>185</v>
      </c>
      <c r="C355" s="110"/>
      <c r="D355" s="99" t="s">
        <v>18</v>
      </c>
      <c r="E355" s="98">
        <v>1</v>
      </c>
      <c r="F355" s="98"/>
      <c r="G355" s="324"/>
      <c r="H355" s="84"/>
      <c r="I355" s="89">
        <f>E355*G355</f>
        <v>0</v>
      </c>
    </row>
    <row r="356" spans="1:9" x14ac:dyDescent="0.2">
      <c r="A356" s="109"/>
      <c r="B356" s="110"/>
      <c r="C356" s="110"/>
      <c r="D356" s="99"/>
      <c r="E356" s="98"/>
      <c r="F356" s="98"/>
      <c r="G356" s="325"/>
      <c r="H356" s="22"/>
      <c r="I356" s="98"/>
    </row>
    <row r="357" spans="1:9" x14ac:dyDescent="0.2">
      <c r="A357" s="109"/>
      <c r="B357" s="110"/>
      <c r="C357" s="110"/>
      <c r="D357" s="99"/>
      <c r="E357" s="98"/>
      <c r="F357" s="98"/>
      <c r="G357" s="325"/>
      <c r="H357" s="22"/>
      <c r="I357" s="98"/>
    </row>
    <row r="358" spans="1:9" ht="38.25" x14ac:dyDescent="0.2">
      <c r="A358" s="109">
        <f>A355+1</f>
        <v>6</v>
      </c>
      <c r="B358" s="100" t="s">
        <v>147</v>
      </c>
      <c r="C358" s="110"/>
      <c r="D358" s="99" t="s">
        <v>15</v>
      </c>
      <c r="E358" s="98">
        <v>1</v>
      </c>
      <c r="F358" s="98"/>
      <c r="G358" s="324"/>
      <c r="H358" s="84"/>
      <c r="I358" s="89">
        <f>E358*G358</f>
        <v>0</v>
      </c>
    </row>
    <row r="359" spans="1:9" x14ac:dyDescent="0.2">
      <c r="A359" s="109"/>
      <c r="B359" s="110"/>
      <c r="C359" s="110"/>
      <c r="D359" s="99"/>
      <c r="E359" s="98"/>
      <c r="F359" s="98"/>
      <c r="G359" s="325"/>
      <c r="H359" s="22"/>
      <c r="I359" s="98"/>
    </row>
    <row r="360" spans="1:9" x14ac:dyDescent="0.2">
      <c r="A360" s="109"/>
      <c r="B360" s="110"/>
      <c r="C360" s="110"/>
      <c r="D360" s="99"/>
      <c r="E360" s="98"/>
      <c r="F360" s="98"/>
      <c r="G360" s="325"/>
      <c r="H360" s="22"/>
      <c r="I360" s="98"/>
    </row>
    <row r="361" spans="1:9" ht="51" x14ac:dyDescent="0.2">
      <c r="A361" s="109">
        <f>A358+1</f>
        <v>7</v>
      </c>
      <c r="B361" s="100" t="s">
        <v>145</v>
      </c>
      <c r="C361" s="110"/>
      <c r="D361" s="99" t="s">
        <v>15</v>
      </c>
      <c r="E361" s="98">
        <v>1</v>
      </c>
      <c r="F361" s="98"/>
      <c r="G361" s="324"/>
      <c r="H361" s="84"/>
      <c r="I361" s="89">
        <f>E361*G361</f>
        <v>0</v>
      </c>
    </row>
    <row r="362" spans="1:9" x14ac:dyDescent="0.2">
      <c r="A362" s="109"/>
      <c r="B362" s="100"/>
      <c r="C362" s="110"/>
      <c r="D362" s="99"/>
      <c r="E362" s="98"/>
      <c r="F362" s="98"/>
      <c r="G362" s="326"/>
      <c r="H362" s="84"/>
      <c r="I362" s="83"/>
    </row>
    <row r="363" spans="1:9" x14ac:dyDescent="0.2">
      <c r="A363" s="109"/>
      <c r="B363" s="110"/>
      <c r="C363" s="110"/>
      <c r="D363" s="99"/>
      <c r="E363" s="98"/>
      <c r="F363" s="98"/>
      <c r="G363" s="325"/>
      <c r="H363" s="22"/>
      <c r="I363" s="98"/>
    </row>
    <row r="364" spans="1:9" ht="25.5" x14ac:dyDescent="0.2">
      <c r="A364" s="109">
        <f>A358+1</f>
        <v>7</v>
      </c>
      <c r="B364" s="100" t="s">
        <v>146</v>
      </c>
      <c r="C364" s="110"/>
      <c r="D364" s="147"/>
      <c r="E364" s="98"/>
      <c r="F364" s="98"/>
      <c r="G364" s="325"/>
      <c r="H364" s="60"/>
      <c r="I364" s="148"/>
    </row>
    <row r="365" spans="1:9" x14ac:dyDescent="0.2">
      <c r="A365" s="109"/>
      <c r="B365" s="110" t="s">
        <v>3</v>
      </c>
      <c r="C365" s="110"/>
      <c r="D365" s="147"/>
      <c r="E365" s="98"/>
      <c r="F365" s="98"/>
      <c r="G365" s="325"/>
      <c r="H365" s="60"/>
      <c r="I365" s="148"/>
    </row>
    <row r="366" spans="1:9" x14ac:dyDescent="0.2">
      <c r="A366" s="109"/>
      <c r="B366" s="118" t="s">
        <v>28</v>
      </c>
      <c r="C366" s="118"/>
      <c r="D366" s="99" t="s">
        <v>29</v>
      </c>
      <c r="E366" s="98">
        <v>3</v>
      </c>
      <c r="F366" s="98"/>
      <c r="G366" s="324"/>
      <c r="H366" s="84"/>
      <c r="I366" s="89">
        <f>E366*G366</f>
        <v>0</v>
      </c>
    </row>
    <row r="367" spans="1:9" x14ac:dyDescent="0.2">
      <c r="A367" s="16"/>
      <c r="B367" s="27"/>
      <c r="C367" s="17"/>
      <c r="D367" s="113"/>
      <c r="G367" s="327"/>
      <c r="H367" s="115"/>
      <c r="I367" s="114"/>
    </row>
    <row r="368" spans="1:9" x14ac:dyDescent="0.2">
      <c r="A368" s="28"/>
      <c r="B368" s="29" t="s">
        <v>3</v>
      </c>
      <c r="C368" s="29"/>
      <c r="D368" s="122"/>
      <c r="E368" s="58"/>
      <c r="F368" s="58"/>
      <c r="G368" s="333"/>
      <c r="H368" s="30"/>
      <c r="I368" s="30"/>
    </row>
    <row r="369" spans="1:9" x14ac:dyDescent="0.2">
      <c r="A369" s="16"/>
      <c r="B369" s="17" t="s">
        <v>0</v>
      </c>
      <c r="C369" s="17"/>
      <c r="D369" s="113"/>
      <c r="G369" s="323"/>
      <c r="H369" s="18"/>
      <c r="I369" s="18"/>
    </row>
    <row r="370" spans="1:9" ht="13.5" thickBot="1" x14ac:dyDescent="0.25">
      <c r="A370" s="12"/>
      <c r="B370" s="31" t="str">
        <f>"SKUPAJ " &amp;B342</f>
        <v>SKUPAJ ELEKTRIKA</v>
      </c>
      <c r="C370" s="31"/>
      <c r="D370" s="123"/>
      <c r="E370" s="59"/>
      <c r="F370" s="59"/>
      <c r="G370" s="334"/>
      <c r="H370" s="13"/>
      <c r="I370" s="13">
        <f>SUM(I343:I368)</f>
        <v>0</v>
      </c>
    </row>
    <row r="371" spans="1:9" ht="13.5" thickTop="1" x14ac:dyDescent="0.2">
      <c r="A371" s="16"/>
      <c r="B371" s="17" t="s">
        <v>0</v>
      </c>
      <c r="C371" s="17"/>
      <c r="D371" s="113"/>
      <c r="G371" s="323"/>
      <c r="H371" s="18"/>
      <c r="I371" s="18"/>
    </row>
    <row r="372" spans="1:9" x14ac:dyDescent="0.2">
      <c r="A372" s="16"/>
      <c r="B372" s="17"/>
      <c r="C372" s="17"/>
      <c r="D372" s="113"/>
      <c r="G372" s="323"/>
      <c r="H372" s="18"/>
      <c r="I372" s="18"/>
    </row>
    <row r="373" spans="1:9" ht="15" x14ac:dyDescent="0.2">
      <c r="A373" s="165"/>
      <c r="B373" s="166"/>
      <c r="C373" s="166"/>
      <c r="D373" s="167"/>
      <c r="E373" s="168"/>
      <c r="F373" s="167"/>
      <c r="G373" s="340"/>
      <c r="H373" s="49"/>
      <c r="I373" s="49"/>
    </row>
    <row r="374" spans="1:9" ht="89.25" customHeight="1" x14ac:dyDescent="0.2">
      <c r="A374" s="205"/>
      <c r="B374" s="407" t="s">
        <v>187</v>
      </c>
      <c r="C374" s="407"/>
      <c r="D374" s="407"/>
      <c r="E374" s="407"/>
      <c r="F374" s="407"/>
      <c r="G374" s="407"/>
      <c r="H374" s="18"/>
      <c r="I374" s="18"/>
    </row>
    <row r="375" spans="1:9" ht="83.25" customHeight="1" x14ac:dyDescent="0.2">
      <c r="A375" s="205"/>
      <c r="B375" s="408" t="s">
        <v>188</v>
      </c>
      <c r="C375" s="408"/>
      <c r="D375" s="408"/>
      <c r="E375" s="408"/>
      <c r="F375" s="408"/>
      <c r="G375" s="408"/>
      <c r="H375" s="18"/>
      <c r="I375" s="18"/>
    </row>
    <row r="376" spans="1:9" ht="24.75" customHeight="1" x14ac:dyDescent="0.2">
      <c r="A376" s="205"/>
      <c r="B376" s="408" t="s">
        <v>189</v>
      </c>
      <c r="C376" s="408"/>
      <c r="D376" s="408"/>
      <c r="E376" s="408"/>
      <c r="F376" s="408"/>
      <c r="G376" s="408"/>
      <c r="H376" s="18"/>
      <c r="I376" s="18"/>
    </row>
    <row r="377" spans="1:9" ht="15" customHeight="1" x14ac:dyDescent="0.2">
      <c r="A377" s="205"/>
      <c r="B377" s="368"/>
      <c r="C377" s="368"/>
      <c r="D377" s="273"/>
      <c r="E377" s="296"/>
      <c r="F377" s="297"/>
      <c r="G377" s="341"/>
      <c r="H377" s="18"/>
      <c r="I377" s="18"/>
    </row>
    <row r="378" spans="1:9" ht="15" customHeight="1" x14ac:dyDescent="0.2">
      <c r="A378" s="169"/>
      <c r="B378" s="170"/>
      <c r="C378" s="170"/>
      <c r="D378" s="171"/>
      <c r="E378" s="298"/>
      <c r="F378" s="299"/>
      <c r="G378" s="342"/>
      <c r="H378" s="49"/>
      <c r="I378" s="49"/>
    </row>
    <row r="379" spans="1:9" ht="15" x14ac:dyDescent="0.2">
      <c r="A379" s="206" t="s">
        <v>10</v>
      </c>
      <c r="B379" s="21" t="s">
        <v>229</v>
      </c>
      <c r="C379" s="207"/>
      <c r="D379" s="125"/>
      <c r="F379" s="125"/>
      <c r="G379" s="343"/>
      <c r="H379" s="18"/>
      <c r="I379" s="18"/>
    </row>
    <row r="380" spans="1:9" ht="15" x14ac:dyDescent="0.25">
      <c r="A380" s="205"/>
      <c r="B380" s="208"/>
      <c r="C380" s="208"/>
      <c r="D380" s="209"/>
      <c r="E380" s="300"/>
      <c r="F380" s="301"/>
      <c r="G380" s="344"/>
      <c r="H380" s="47"/>
      <c r="I380" s="47"/>
    </row>
    <row r="381" spans="1:9" ht="15" x14ac:dyDescent="0.2">
      <c r="A381" s="205"/>
      <c r="B381" s="187" t="s">
        <v>230</v>
      </c>
      <c r="C381" s="187"/>
      <c r="D381" s="210"/>
      <c r="E381" s="211"/>
      <c r="F381" s="210"/>
      <c r="G381" s="345"/>
      <c r="H381" s="53"/>
      <c r="I381" s="53"/>
    </row>
    <row r="382" spans="1:9" ht="15" x14ac:dyDescent="0.2">
      <c r="A382" s="205"/>
      <c r="B382" s="212"/>
      <c r="C382" s="212"/>
      <c r="D382" s="213"/>
      <c r="E382" s="111"/>
      <c r="F382" s="213"/>
      <c r="G382" s="345"/>
      <c r="H382" s="53"/>
      <c r="I382" s="53"/>
    </row>
    <row r="383" spans="1:9" ht="66.75" customHeight="1" x14ac:dyDescent="0.2">
      <c r="A383" s="109">
        <f>A377+1</f>
        <v>1</v>
      </c>
      <c r="B383" s="239" t="s">
        <v>190</v>
      </c>
      <c r="C383" s="239"/>
      <c r="D383" s="247" t="s">
        <v>38</v>
      </c>
      <c r="E383" s="221">
        <v>1</v>
      </c>
      <c r="F383" s="288"/>
      <c r="G383" s="324"/>
      <c r="H383" s="84"/>
      <c r="I383" s="89">
        <f>E383*G383</f>
        <v>0</v>
      </c>
    </row>
    <row r="384" spans="1:9" x14ac:dyDescent="0.2">
      <c r="A384" s="238"/>
      <c r="B384" s="240"/>
      <c r="C384" s="240"/>
      <c r="D384" s="248"/>
      <c r="E384" s="256"/>
      <c r="F384" s="288"/>
      <c r="G384" s="335"/>
      <c r="H384" s="69"/>
      <c r="I384" s="69"/>
    </row>
    <row r="385" spans="1:9" ht="80.25" customHeight="1" x14ac:dyDescent="0.2">
      <c r="A385" s="109">
        <f>A383+1</f>
        <v>2</v>
      </c>
      <c r="B385" s="239" t="s">
        <v>191</v>
      </c>
      <c r="C385" s="239"/>
      <c r="D385" s="247" t="s">
        <v>38</v>
      </c>
      <c r="E385" s="221">
        <v>1</v>
      </c>
      <c r="F385" s="288"/>
      <c r="G385" s="324"/>
      <c r="H385" s="84"/>
      <c r="I385" s="89">
        <f>E385*G385</f>
        <v>0</v>
      </c>
    </row>
    <row r="386" spans="1:9" ht="14.25" customHeight="1" x14ac:dyDescent="0.2">
      <c r="A386" s="109"/>
      <c r="B386" s="239"/>
      <c r="C386" s="239"/>
      <c r="D386" s="247"/>
      <c r="E386" s="221"/>
      <c r="F386" s="288"/>
      <c r="G386" s="326"/>
      <c r="H386" s="84"/>
      <c r="I386" s="83"/>
    </row>
    <row r="387" spans="1:9" x14ac:dyDescent="0.2">
      <c r="A387" s="238"/>
      <c r="B387" s="237"/>
      <c r="C387" s="237"/>
      <c r="D387" s="248"/>
      <c r="E387" s="256"/>
      <c r="F387" s="248"/>
      <c r="G387" s="346"/>
      <c r="H387" s="248"/>
      <c r="I387" s="248"/>
    </row>
    <row r="388" spans="1:9" ht="63.75" x14ac:dyDescent="0.2">
      <c r="A388" s="109">
        <f>A385+1</f>
        <v>3</v>
      </c>
      <c r="B388" s="393" t="s">
        <v>271</v>
      </c>
      <c r="C388" s="393"/>
      <c r="D388" s="394" t="s">
        <v>38</v>
      </c>
      <c r="E388" s="395">
        <v>1</v>
      </c>
      <c r="F388" s="288"/>
      <c r="G388" s="324"/>
      <c r="H388" s="84"/>
      <c r="I388" s="89">
        <f>E388*G388</f>
        <v>0</v>
      </c>
    </row>
    <row r="389" spans="1:9" x14ac:dyDescent="0.2">
      <c r="A389" s="109"/>
      <c r="B389" s="239"/>
      <c r="C389" s="239"/>
      <c r="D389" s="247"/>
      <c r="E389" s="221"/>
      <c r="F389" s="288"/>
      <c r="G389" s="326"/>
      <c r="H389" s="84"/>
      <c r="I389" s="83"/>
    </row>
    <row r="390" spans="1:9" x14ac:dyDescent="0.2">
      <c r="A390" s="216"/>
      <c r="B390" s="239"/>
      <c r="C390" s="239"/>
      <c r="D390" s="249"/>
      <c r="E390" s="257"/>
      <c r="F390" s="288"/>
      <c r="G390" s="347"/>
      <c r="H390" s="236"/>
      <c r="I390" s="236"/>
    </row>
    <row r="391" spans="1:9" ht="38.25" x14ac:dyDescent="0.2">
      <c r="A391" s="109">
        <f>A388+1</f>
        <v>4</v>
      </c>
      <c r="B391" s="239" t="s">
        <v>192</v>
      </c>
      <c r="C391" s="239"/>
      <c r="D391" s="247" t="s">
        <v>38</v>
      </c>
      <c r="E391" s="221">
        <v>1</v>
      </c>
      <c r="F391" s="289"/>
      <c r="G391" s="324"/>
      <c r="H391" s="84"/>
      <c r="I391" s="89">
        <f>E391*G391</f>
        <v>0</v>
      </c>
    </row>
    <row r="392" spans="1:9" x14ac:dyDescent="0.2">
      <c r="A392" s="109"/>
      <c r="B392" s="239"/>
      <c r="C392" s="239"/>
      <c r="D392" s="247"/>
      <c r="E392" s="221"/>
      <c r="F392" s="289"/>
      <c r="G392" s="326"/>
      <c r="H392" s="84"/>
      <c r="I392" s="83"/>
    </row>
    <row r="393" spans="1:9" x14ac:dyDescent="0.2">
      <c r="A393" s="216"/>
      <c r="B393" s="239" t="s">
        <v>3</v>
      </c>
      <c r="C393" s="239"/>
      <c r="D393" s="249"/>
      <c r="E393" s="257"/>
      <c r="F393" s="289"/>
      <c r="G393" s="335"/>
      <c r="H393" s="69"/>
      <c r="I393" s="69"/>
    </row>
    <row r="394" spans="1:9" ht="25.5" x14ac:dyDescent="0.2">
      <c r="A394" s="109">
        <f>A391+1</f>
        <v>5</v>
      </c>
      <c r="B394" s="239" t="s">
        <v>193</v>
      </c>
      <c r="C394" s="239"/>
      <c r="D394" s="247" t="s">
        <v>17</v>
      </c>
      <c r="E394" s="221">
        <v>5</v>
      </c>
      <c r="F394" s="289"/>
      <c r="G394" s="324"/>
      <c r="H394" s="84"/>
      <c r="I394" s="89">
        <f>E394*G394</f>
        <v>0</v>
      </c>
    </row>
    <row r="395" spans="1:9" x14ac:dyDescent="0.2">
      <c r="A395" s="109"/>
      <c r="B395" s="239"/>
      <c r="C395" s="239"/>
      <c r="D395" s="247"/>
      <c r="E395" s="221"/>
      <c r="F395" s="289"/>
      <c r="G395" s="326"/>
      <c r="H395" s="84"/>
      <c r="I395" s="83"/>
    </row>
    <row r="396" spans="1:9" x14ac:dyDescent="0.2">
      <c r="A396" s="216"/>
      <c r="B396" s="239"/>
      <c r="C396" s="239"/>
      <c r="D396" s="250"/>
      <c r="E396" s="257"/>
      <c r="F396" s="257"/>
      <c r="G396" s="348"/>
      <c r="H396" s="258"/>
      <c r="I396" s="258"/>
    </row>
    <row r="397" spans="1:9" x14ac:dyDescent="0.2">
      <c r="A397" s="109">
        <f>A394+1</f>
        <v>6</v>
      </c>
      <c r="B397" s="239" t="s">
        <v>194</v>
      </c>
      <c r="C397" s="239"/>
      <c r="D397" s="247" t="s">
        <v>39</v>
      </c>
      <c r="E397" s="221">
        <v>1</v>
      </c>
      <c r="F397" s="289"/>
      <c r="G397" s="324"/>
      <c r="H397" s="84"/>
      <c r="I397" s="89">
        <f>E397*G397</f>
        <v>0</v>
      </c>
    </row>
    <row r="398" spans="1:9" x14ac:dyDescent="0.2">
      <c r="A398" s="109"/>
      <c r="B398" s="239"/>
      <c r="C398" s="239"/>
      <c r="D398" s="247"/>
      <c r="E398" s="221"/>
      <c r="F398" s="289"/>
      <c r="G398" s="326"/>
      <c r="H398" s="84"/>
      <c r="I398" s="83"/>
    </row>
    <row r="399" spans="1:9" x14ac:dyDescent="0.2">
      <c r="A399" s="216"/>
      <c r="B399" s="239"/>
      <c r="C399" s="239"/>
      <c r="D399" s="247"/>
      <c r="E399" s="221"/>
      <c r="F399" s="289"/>
      <c r="G399" s="347"/>
      <c r="H399" s="236"/>
      <c r="I399" s="236"/>
    </row>
    <row r="400" spans="1:9" x14ac:dyDescent="0.2">
      <c r="A400" s="109">
        <f>A397+1</f>
        <v>7</v>
      </c>
      <c r="B400" s="242" t="s">
        <v>195</v>
      </c>
      <c r="C400" s="242"/>
      <c r="D400" s="274" t="s">
        <v>39</v>
      </c>
      <c r="E400" s="286">
        <v>1</v>
      </c>
      <c r="F400" s="289"/>
      <c r="G400" s="324"/>
      <c r="H400" s="84"/>
      <c r="I400" s="89">
        <f>E400*G400</f>
        <v>0</v>
      </c>
    </row>
    <row r="401" spans="1:9" x14ac:dyDescent="0.2">
      <c r="A401" s="112"/>
      <c r="B401" s="188"/>
      <c r="C401" s="188"/>
      <c r="D401" s="214"/>
      <c r="E401" s="215"/>
      <c r="F401" s="113"/>
      <c r="G401" s="335"/>
      <c r="H401" s="68"/>
      <c r="I401" s="69"/>
    </row>
    <row r="402" spans="1:9" x14ac:dyDescent="0.2">
      <c r="A402" s="217"/>
      <c r="B402" s="29" t="s">
        <v>3</v>
      </c>
      <c r="C402" s="29"/>
      <c r="D402" s="122"/>
      <c r="E402" s="58"/>
      <c r="F402" s="58"/>
      <c r="G402" s="333"/>
      <c r="H402" s="70"/>
      <c r="I402" s="70"/>
    </row>
    <row r="403" spans="1:9" x14ac:dyDescent="0.2">
      <c r="A403" s="112"/>
      <c r="B403" s="17" t="s">
        <v>0</v>
      </c>
      <c r="C403" s="17"/>
      <c r="D403" s="113"/>
      <c r="G403" s="323"/>
      <c r="H403" s="53"/>
      <c r="I403" s="53"/>
    </row>
    <row r="404" spans="1:9" ht="13.5" thickBot="1" x14ac:dyDescent="0.25">
      <c r="A404" s="218"/>
      <c r="B404" s="31" t="str">
        <f>"SKUPAJ " &amp;B381</f>
        <v>SKUPAJ A. SANITARNI ELEMENTI</v>
      </c>
      <c r="C404" s="31"/>
      <c r="D404" s="123"/>
      <c r="E404" s="59"/>
      <c r="F404" s="59"/>
      <c r="G404" s="334"/>
      <c r="H404" s="71"/>
      <c r="I404" s="71">
        <f>SUM(I381:I402)</f>
        <v>0</v>
      </c>
    </row>
    <row r="405" spans="1:9" ht="13.5" thickTop="1" x14ac:dyDescent="0.2">
      <c r="A405" s="219"/>
      <c r="B405" s="219"/>
      <c r="C405" s="219"/>
      <c r="D405" s="220"/>
      <c r="E405" s="221"/>
      <c r="F405" s="220"/>
      <c r="G405" s="349"/>
      <c r="H405" s="222"/>
      <c r="I405" s="222"/>
    </row>
    <row r="406" spans="1:9" x14ac:dyDescent="0.2">
      <c r="A406" s="219"/>
      <c r="B406" s="188"/>
      <c r="C406" s="188"/>
      <c r="D406" s="214"/>
      <c r="E406" s="215"/>
      <c r="F406" s="113"/>
      <c r="G406" s="350"/>
      <c r="H406" s="53"/>
      <c r="I406" s="53"/>
    </row>
    <row r="407" spans="1:9" ht="14.25" x14ac:dyDescent="0.2">
      <c r="A407" s="223"/>
      <c r="B407" s="187" t="s">
        <v>231</v>
      </c>
      <c r="C407" s="187"/>
      <c r="D407" s="210"/>
      <c r="E407" s="111"/>
      <c r="F407" s="113"/>
      <c r="G407" s="350"/>
      <c r="H407" s="53"/>
      <c r="I407" s="53"/>
    </row>
    <row r="408" spans="1:9" x14ac:dyDescent="0.2">
      <c r="A408" s="224"/>
      <c r="B408" s="225"/>
      <c r="C408" s="225"/>
      <c r="D408" s="210"/>
      <c r="E408" s="111"/>
      <c r="F408" s="113"/>
      <c r="G408" s="350"/>
      <c r="H408" s="53"/>
      <c r="I408" s="53"/>
    </row>
    <row r="409" spans="1:9" ht="63.75" x14ac:dyDescent="0.2">
      <c r="A409" s="109">
        <v>1</v>
      </c>
      <c r="B409" s="191" t="s">
        <v>248</v>
      </c>
      <c r="C409" s="188"/>
      <c r="D409" s="214"/>
      <c r="E409" s="215"/>
      <c r="F409" s="113"/>
      <c r="G409" s="350"/>
      <c r="H409" s="53"/>
      <c r="I409" s="53"/>
    </row>
    <row r="410" spans="1:9" x14ac:dyDescent="0.2">
      <c r="A410" s="109" t="s">
        <v>3</v>
      </c>
      <c r="B410" s="322" t="s">
        <v>197</v>
      </c>
      <c r="C410" s="189"/>
      <c r="D410" s="251" t="s">
        <v>38</v>
      </c>
      <c r="E410" s="251">
        <v>1</v>
      </c>
      <c r="F410" s="113"/>
      <c r="G410" s="324"/>
      <c r="H410" s="84"/>
      <c r="I410" s="89">
        <f>E410*G410</f>
        <v>0</v>
      </c>
    </row>
    <row r="411" spans="1:9" x14ac:dyDescent="0.2">
      <c r="A411" s="313" t="s">
        <v>3</v>
      </c>
      <c r="B411" s="322" t="s">
        <v>3</v>
      </c>
      <c r="C411" s="189"/>
      <c r="D411" s="251"/>
      <c r="E411" s="251"/>
      <c r="F411" s="113"/>
      <c r="G411" s="326"/>
      <c r="H411" s="84"/>
      <c r="I411" s="83"/>
    </row>
    <row r="412" spans="1:9" x14ac:dyDescent="0.2">
      <c r="A412" s="109"/>
      <c r="B412" s="241"/>
      <c r="C412" s="189"/>
      <c r="D412" s="251"/>
      <c r="E412" s="251"/>
      <c r="F412" s="113"/>
      <c r="G412" s="326"/>
      <c r="H412" s="84"/>
      <c r="I412" s="83"/>
    </row>
    <row r="413" spans="1:9" ht="38.25" x14ac:dyDescent="0.2">
      <c r="A413" s="109">
        <f>A409+1</f>
        <v>2</v>
      </c>
      <c r="B413" s="239" t="s">
        <v>196</v>
      </c>
      <c r="C413" s="188"/>
      <c r="D413" s="214"/>
      <c r="E413" s="215"/>
      <c r="F413" s="113"/>
      <c r="G413" s="350"/>
      <c r="H413" s="53"/>
      <c r="I413" s="53"/>
    </row>
    <row r="414" spans="1:9" x14ac:dyDescent="0.2">
      <c r="A414" s="109" t="s">
        <v>3</v>
      </c>
      <c r="B414" s="241" t="s">
        <v>197</v>
      </c>
      <c r="C414" s="189"/>
      <c r="D414" s="251" t="s">
        <v>38</v>
      </c>
      <c r="E414" s="251">
        <v>2</v>
      </c>
      <c r="F414" s="113"/>
      <c r="G414" s="324"/>
      <c r="H414" s="84"/>
      <c r="I414" s="89">
        <f>E414*G414</f>
        <v>0</v>
      </c>
    </row>
    <row r="415" spans="1:9" x14ac:dyDescent="0.2">
      <c r="A415" s="109"/>
      <c r="B415" s="241"/>
      <c r="C415" s="189"/>
      <c r="D415" s="251"/>
      <c r="E415" s="251"/>
      <c r="F415" s="113"/>
      <c r="G415" s="350"/>
      <c r="H415" s="53"/>
      <c r="I415" s="53"/>
    </row>
    <row r="416" spans="1:9" x14ac:dyDescent="0.2">
      <c r="A416" s="109" t="s">
        <v>3</v>
      </c>
      <c r="B416" s="243"/>
      <c r="C416" s="192"/>
      <c r="D416" s="214"/>
      <c r="E416" s="215"/>
      <c r="F416" s="113"/>
      <c r="G416" s="350"/>
      <c r="H416" s="53"/>
      <c r="I416" s="53"/>
    </row>
    <row r="417" spans="1:9" ht="63.75" x14ac:dyDescent="0.2">
      <c r="A417" s="109">
        <f>A413+1</f>
        <v>3</v>
      </c>
      <c r="B417" s="239" t="s">
        <v>198</v>
      </c>
      <c r="C417" s="188"/>
      <c r="D417" s="214"/>
      <c r="E417" s="215"/>
      <c r="F417" s="113"/>
      <c r="G417" s="350"/>
      <c r="H417" s="53"/>
      <c r="I417" s="53"/>
    </row>
    <row r="418" spans="1:9" x14ac:dyDescent="0.2">
      <c r="A418" s="109" t="s">
        <v>3</v>
      </c>
      <c r="B418" s="244" t="s">
        <v>199</v>
      </c>
      <c r="C418" s="193"/>
      <c r="D418" s="214"/>
      <c r="E418" s="215"/>
      <c r="F418" s="113"/>
      <c r="G418" s="350"/>
      <c r="H418" s="53"/>
      <c r="I418" s="53"/>
    </row>
    <row r="419" spans="1:9" x14ac:dyDescent="0.2">
      <c r="A419" s="109"/>
      <c r="B419" s="244"/>
      <c r="C419" s="193"/>
      <c r="D419" s="214"/>
      <c r="E419" s="215"/>
      <c r="F419" s="113"/>
      <c r="G419" s="350"/>
      <c r="H419" s="53"/>
      <c r="I419" s="53"/>
    </row>
    <row r="420" spans="1:9" x14ac:dyDescent="0.2">
      <c r="A420" s="109" t="s">
        <v>3</v>
      </c>
      <c r="B420" s="260" t="s">
        <v>232</v>
      </c>
      <c r="C420" s="193"/>
      <c r="D420" s="214" t="s">
        <v>40</v>
      </c>
      <c r="E420" s="215">
        <v>4</v>
      </c>
      <c r="F420" s="113"/>
      <c r="G420" s="324"/>
      <c r="H420" s="84"/>
      <c r="I420" s="89">
        <f>E420*G420</f>
        <v>0</v>
      </c>
    </row>
    <row r="421" spans="1:9" x14ac:dyDescent="0.2">
      <c r="A421" s="109"/>
      <c r="B421" s="244"/>
      <c r="C421" s="193"/>
      <c r="D421" s="214"/>
      <c r="E421" s="215"/>
      <c r="F421" s="113"/>
      <c r="G421" s="350"/>
      <c r="H421" s="53"/>
      <c r="I421" s="53"/>
    </row>
    <row r="422" spans="1:9" x14ac:dyDescent="0.2">
      <c r="A422" s="109" t="s">
        <v>3</v>
      </c>
      <c r="B422" s="261" t="s">
        <v>233</v>
      </c>
      <c r="C422" s="194"/>
      <c r="D422" s="215" t="s">
        <v>40</v>
      </c>
      <c r="E422" s="215">
        <v>1</v>
      </c>
      <c r="F422" s="113"/>
      <c r="G422" s="324"/>
      <c r="H422" s="84"/>
      <c r="I422" s="89">
        <f>E422*G422</f>
        <v>0</v>
      </c>
    </row>
    <row r="423" spans="1:9" x14ac:dyDescent="0.2">
      <c r="A423" s="109"/>
      <c r="B423" s="245"/>
      <c r="C423" s="194"/>
      <c r="D423" s="215"/>
      <c r="E423" s="215"/>
      <c r="F423" s="113"/>
      <c r="G423" s="350"/>
      <c r="H423" s="53"/>
      <c r="I423" s="53"/>
    </row>
    <row r="424" spans="1:9" x14ac:dyDescent="0.2">
      <c r="A424" s="109" t="s">
        <v>3</v>
      </c>
      <c r="B424" s="239"/>
      <c r="C424" s="188"/>
      <c r="D424" s="214"/>
      <c r="E424" s="251"/>
      <c r="F424" s="113"/>
      <c r="G424" s="350"/>
      <c r="H424" s="53"/>
      <c r="I424" s="53"/>
    </row>
    <row r="425" spans="1:9" ht="38.25" x14ac:dyDescent="0.2">
      <c r="A425" s="109">
        <f>A417+1</f>
        <v>4</v>
      </c>
      <c r="B425" s="239" t="s">
        <v>201</v>
      </c>
      <c r="C425" s="188"/>
      <c r="D425" s="214"/>
      <c r="E425" s="215"/>
      <c r="G425" s="350"/>
      <c r="H425" s="53"/>
      <c r="I425" s="53"/>
    </row>
    <row r="426" spans="1:9" x14ac:dyDescent="0.2">
      <c r="A426" s="109" t="s">
        <v>3</v>
      </c>
      <c r="B426" s="243" t="s">
        <v>200</v>
      </c>
      <c r="C426" s="192"/>
      <c r="D426" s="214" t="s">
        <v>40</v>
      </c>
      <c r="E426" s="215">
        <v>1</v>
      </c>
      <c r="G426" s="324"/>
      <c r="H426" s="84"/>
      <c r="I426" s="89">
        <f>E426*G426</f>
        <v>0</v>
      </c>
    </row>
    <row r="427" spans="1:9" x14ac:dyDescent="0.2">
      <c r="A427" s="109"/>
      <c r="B427" s="243"/>
      <c r="C427" s="192"/>
      <c r="D427" s="214"/>
      <c r="E427" s="215"/>
      <c r="G427" s="350"/>
      <c r="H427" s="53"/>
      <c r="I427" s="53"/>
    </row>
    <row r="428" spans="1:9" x14ac:dyDescent="0.2">
      <c r="A428" s="109" t="s">
        <v>3</v>
      </c>
      <c r="B428" s="239"/>
      <c r="C428" s="188"/>
      <c r="D428" s="215"/>
      <c r="E428" s="215"/>
      <c r="G428" s="350"/>
      <c r="H428" s="53"/>
      <c r="I428" s="53"/>
    </row>
    <row r="429" spans="1:9" ht="51" x14ac:dyDescent="0.2">
      <c r="A429" s="109">
        <f>A425+1</f>
        <v>5</v>
      </c>
      <c r="B429" s="239" t="s">
        <v>202</v>
      </c>
      <c r="C429" s="188"/>
      <c r="D429" s="214"/>
      <c r="E429" s="215"/>
      <c r="G429" s="350"/>
      <c r="H429" s="53"/>
      <c r="I429" s="53"/>
    </row>
    <row r="430" spans="1:9" x14ac:dyDescent="0.2">
      <c r="A430" s="109" t="s">
        <v>3</v>
      </c>
      <c r="B430" s="239" t="s">
        <v>203</v>
      </c>
      <c r="C430" s="188"/>
      <c r="D430" s="214"/>
      <c r="E430" s="215"/>
      <c r="F430" s="113"/>
      <c r="G430" s="350"/>
      <c r="H430" s="53"/>
      <c r="I430" s="53"/>
    </row>
    <row r="431" spans="1:9" x14ac:dyDescent="0.2">
      <c r="A431" s="109" t="s">
        <v>3</v>
      </c>
      <c r="B431" s="243" t="s">
        <v>204</v>
      </c>
      <c r="C431" s="192"/>
      <c r="D431" s="214" t="s">
        <v>40</v>
      </c>
      <c r="E431" s="215">
        <v>4</v>
      </c>
      <c r="F431" s="113"/>
      <c r="G431" s="324"/>
      <c r="H431" s="84"/>
      <c r="I431" s="89">
        <f>E431*G431</f>
        <v>0</v>
      </c>
    </row>
    <row r="432" spans="1:9" x14ac:dyDescent="0.2">
      <c r="A432" s="109"/>
      <c r="B432" s="243"/>
      <c r="C432" s="192"/>
      <c r="D432" s="214"/>
      <c r="E432" s="215"/>
      <c r="F432" s="113"/>
      <c r="G432" s="350"/>
      <c r="H432" s="53"/>
      <c r="I432" s="53"/>
    </row>
    <row r="433" spans="1:9" x14ac:dyDescent="0.2">
      <c r="A433" s="109" t="s">
        <v>3</v>
      </c>
      <c r="B433" s="246"/>
      <c r="C433" s="195"/>
      <c r="D433" s="214"/>
      <c r="E433" s="215"/>
      <c r="F433" s="113"/>
      <c r="G433" s="350"/>
      <c r="H433" s="53"/>
      <c r="I433" s="53"/>
    </row>
    <row r="434" spans="1:9" ht="38.25" x14ac:dyDescent="0.2">
      <c r="A434" s="109">
        <f>A429+1</f>
        <v>6</v>
      </c>
      <c r="B434" s="239" t="s">
        <v>205</v>
      </c>
      <c r="C434" s="188"/>
      <c r="D434" s="214"/>
      <c r="E434" s="215"/>
      <c r="G434" s="350"/>
      <c r="H434" s="53"/>
      <c r="I434" s="53"/>
    </row>
    <row r="435" spans="1:9" x14ac:dyDescent="0.2">
      <c r="A435" s="109"/>
      <c r="B435" s="239"/>
      <c r="C435" s="188"/>
      <c r="D435" s="214"/>
      <c r="E435" s="215"/>
      <c r="G435" s="350"/>
      <c r="H435" s="53"/>
      <c r="I435" s="53"/>
    </row>
    <row r="436" spans="1:9" x14ac:dyDescent="0.2">
      <c r="A436" s="109" t="s">
        <v>3</v>
      </c>
      <c r="B436" s="239" t="s">
        <v>206</v>
      </c>
      <c r="C436" s="188"/>
      <c r="D436" s="214" t="s">
        <v>40</v>
      </c>
      <c r="E436" s="215">
        <v>20</v>
      </c>
      <c r="G436" s="324"/>
      <c r="H436" s="84"/>
      <c r="I436" s="89">
        <f>E436*G436</f>
        <v>0</v>
      </c>
    </row>
    <row r="437" spans="1:9" x14ac:dyDescent="0.2">
      <c r="A437" s="109"/>
      <c r="B437" s="239"/>
      <c r="C437" s="188"/>
      <c r="D437" s="214"/>
      <c r="E437" s="215"/>
      <c r="G437" s="350"/>
      <c r="H437" s="53"/>
      <c r="I437" s="53"/>
    </row>
    <row r="438" spans="1:9" x14ac:dyDescent="0.2">
      <c r="A438" s="109" t="s">
        <v>3</v>
      </c>
      <c r="B438" s="243" t="s">
        <v>207</v>
      </c>
      <c r="C438" s="192"/>
      <c r="D438" s="214" t="s">
        <v>40</v>
      </c>
      <c r="E438" s="215">
        <v>4</v>
      </c>
      <c r="F438" s="113"/>
      <c r="G438" s="324"/>
      <c r="H438" s="84"/>
      <c r="I438" s="89">
        <f>E438*G438</f>
        <v>0</v>
      </c>
    </row>
    <row r="439" spans="1:9" x14ac:dyDescent="0.2">
      <c r="A439" s="109"/>
      <c r="B439" s="243"/>
      <c r="C439" s="192"/>
      <c r="D439" s="214"/>
      <c r="E439" s="215"/>
      <c r="F439" s="113"/>
      <c r="G439" s="350"/>
      <c r="H439" s="53"/>
      <c r="I439" s="53"/>
    </row>
    <row r="440" spans="1:9" x14ac:dyDescent="0.2">
      <c r="A440" s="109" t="s">
        <v>3</v>
      </c>
      <c r="B440" s="243"/>
      <c r="C440" s="192"/>
      <c r="D440" s="214"/>
      <c r="E440" s="215"/>
      <c r="F440" s="113"/>
      <c r="G440" s="350"/>
      <c r="H440" s="53"/>
      <c r="I440" s="53"/>
    </row>
    <row r="441" spans="1:9" ht="38.25" x14ac:dyDescent="0.2">
      <c r="A441" s="109">
        <f>A434+1</f>
        <v>7</v>
      </c>
      <c r="B441" s="239" t="s">
        <v>208</v>
      </c>
      <c r="C441" s="188"/>
      <c r="D441" s="214" t="s">
        <v>209</v>
      </c>
      <c r="E441" s="215">
        <v>4</v>
      </c>
      <c r="F441" s="113"/>
      <c r="G441" s="324"/>
      <c r="H441" s="84"/>
      <c r="I441" s="89">
        <f>E441*G441</f>
        <v>0</v>
      </c>
    </row>
    <row r="442" spans="1:9" x14ac:dyDescent="0.2">
      <c r="A442" s="109"/>
      <c r="B442" s="239"/>
      <c r="C442" s="188"/>
      <c r="D442" s="214"/>
      <c r="E442" s="215"/>
      <c r="F442" s="113"/>
      <c r="G442" s="350"/>
      <c r="H442" s="53"/>
      <c r="I442" s="53"/>
    </row>
    <row r="443" spans="1:9" x14ac:dyDescent="0.2">
      <c r="A443" s="109" t="s">
        <v>3</v>
      </c>
      <c r="B443" s="239"/>
      <c r="C443" s="188"/>
      <c r="D443" s="252"/>
      <c r="E443" s="251"/>
      <c r="G443" s="350"/>
      <c r="H443" s="53"/>
      <c r="I443" s="53"/>
    </row>
    <row r="444" spans="1:9" ht="25.5" x14ac:dyDescent="0.2">
      <c r="A444" s="109">
        <f>A441+1</f>
        <v>8</v>
      </c>
      <c r="B444" s="239" t="s">
        <v>193</v>
      </c>
      <c r="C444" s="188"/>
      <c r="D444" s="214" t="s">
        <v>17</v>
      </c>
      <c r="E444" s="215">
        <v>1</v>
      </c>
      <c r="G444" s="324"/>
      <c r="H444" s="84"/>
      <c r="I444" s="89">
        <f>E444*G444</f>
        <v>0</v>
      </c>
    </row>
    <row r="445" spans="1:9" x14ac:dyDescent="0.2">
      <c r="A445" s="109"/>
      <c r="B445" s="239"/>
      <c r="C445" s="188"/>
      <c r="D445" s="214"/>
      <c r="E445" s="215"/>
      <c r="G445" s="350"/>
      <c r="H445" s="53"/>
      <c r="I445" s="53"/>
    </row>
    <row r="446" spans="1:9" x14ac:dyDescent="0.2">
      <c r="A446" s="109" t="s">
        <v>3</v>
      </c>
      <c r="B446" s="239"/>
      <c r="C446" s="188"/>
      <c r="D446" s="252"/>
      <c r="E446" s="251"/>
      <c r="F446" s="113"/>
      <c r="G446" s="350"/>
      <c r="H446" s="53"/>
      <c r="I446" s="53"/>
    </row>
    <row r="447" spans="1:9" x14ac:dyDescent="0.2">
      <c r="A447" s="109">
        <f>A444+1</f>
        <v>9</v>
      </c>
      <c r="B447" s="239" t="s">
        <v>194</v>
      </c>
      <c r="C447" s="188"/>
      <c r="D447" s="214" t="s">
        <v>39</v>
      </c>
      <c r="E447" s="215">
        <v>1</v>
      </c>
      <c r="F447" s="113"/>
      <c r="G447" s="324"/>
      <c r="H447" s="84"/>
      <c r="I447" s="89">
        <f>E447*G447</f>
        <v>0</v>
      </c>
    </row>
    <row r="448" spans="1:9" x14ac:dyDescent="0.2">
      <c r="A448" s="109"/>
      <c r="B448" s="239"/>
      <c r="C448" s="188"/>
      <c r="D448" s="214"/>
      <c r="E448" s="215"/>
      <c r="F448" s="113"/>
      <c r="G448" s="350"/>
      <c r="H448" s="53"/>
      <c r="I448" s="53"/>
    </row>
    <row r="449" spans="1:9" x14ac:dyDescent="0.2">
      <c r="A449" s="109" t="s">
        <v>3</v>
      </c>
      <c r="B449" s="239"/>
      <c r="C449" s="188"/>
      <c r="D449" s="214"/>
      <c r="E449" s="215"/>
      <c r="F449" s="113"/>
      <c r="G449" s="350"/>
      <c r="H449" s="53"/>
      <c r="I449" s="53"/>
    </row>
    <row r="450" spans="1:9" ht="26.25" customHeight="1" x14ac:dyDescent="0.2">
      <c r="A450" s="109">
        <f>A447+1</f>
        <v>10</v>
      </c>
      <c r="B450" s="241" t="s">
        <v>193</v>
      </c>
      <c r="C450" s="189"/>
      <c r="D450" s="253" t="s">
        <v>17</v>
      </c>
      <c r="E450" s="251">
        <v>6</v>
      </c>
      <c r="G450" s="324"/>
      <c r="H450" s="84"/>
      <c r="I450" s="89">
        <f>E450*G450</f>
        <v>0</v>
      </c>
    </row>
    <row r="451" spans="1:9" x14ac:dyDescent="0.2">
      <c r="A451" s="109"/>
      <c r="B451" s="241"/>
      <c r="C451" s="189"/>
      <c r="D451" s="253"/>
      <c r="E451" s="251"/>
      <c r="G451" s="350"/>
      <c r="H451" s="53"/>
      <c r="I451" s="53"/>
    </row>
    <row r="452" spans="1:9" x14ac:dyDescent="0.2">
      <c r="A452" s="109" t="s">
        <v>3</v>
      </c>
      <c r="B452" s="241"/>
      <c r="C452" s="189"/>
      <c r="D452" s="254"/>
      <c r="E452" s="259"/>
      <c r="G452" s="350"/>
      <c r="H452" s="53"/>
      <c r="I452" s="53"/>
    </row>
    <row r="453" spans="1:9" x14ac:dyDescent="0.2">
      <c r="A453" s="109">
        <f>A450+1</f>
        <v>11</v>
      </c>
      <c r="B453" s="242" t="s">
        <v>210</v>
      </c>
      <c r="C453" s="190"/>
      <c r="D453" s="269" t="s">
        <v>39</v>
      </c>
      <c r="E453" s="282">
        <v>1</v>
      </c>
      <c r="G453" s="324"/>
      <c r="H453" s="84"/>
      <c r="I453" s="89">
        <f>E453*G453</f>
        <v>0</v>
      </c>
    </row>
    <row r="454" spans="1:9" x14ac:dyDescent="0.2">
      <c r="A454" s="109"/>
      <c r="B454" s="242"/>
      <c r="C454" s="190"/>
      <c r="D454" s="269"/>
      <c r="E454" s="282"/>
      <c r="G454" s="350"/>
      <c r="H454" s="53"/>
      <c r="I454" s="53"/>
    </row>
    <row r="455" spans="1:9" x14ac:dyDescent="0.2">
      <c r="A455" s="109"/>
      <c r="B455" s="242"/>
      <c r="C455" s="190"/>
      <c r="D455" s="269"/>
      <c r="E455" s="282"/>
      <c r="G455" s="350"/>
      <c r="H455" s="53"/>
      <c r="I455" s="53"/>
    </row>
    <row r="456" spans="1:9" x14ac:dyDescent="0.2">
      <c r="A456" s="109">
        <f>A453+1</f>
        <v>12</v>
      </c>
      <c r="B456" s="242" t="s">
        <v>211</v>
      </c>
      <c r="C456" s="196"/>
      <c r="D456" s="270" t="s">
        <v>38</v>
      </c>
      <c r="E456" s="284">
        <v>10</v>
      </c>
      <c r="G456" s="324"/>
      <c r="H456" s="84"/>
      <c r="I456" s="89">
        <f>E456*G456</f>
        <v>0</v>
      </c>
    </row>
    <row r="457" spans="1:9" x14ac:dyDescent="0.2">
      <c r="A457" s="109"/>
      <c r="B457" s="242"/>
      <c r="C457" s="196"/>
      <c r="D457" s="270"/>
      <c r="E457" s="284"/>
      <c r="G457" s="350"/>
      <c r="H457" s="53"/>
      <c r="I457" s="53"/>
    </row>
    <row r="458" spans="1:9" x14ac:dyDescent="0.2">
      <c r="A458" s="217"/>
      <c r="B458" s="29" t="s">
        <v>3</v>
      </c>
      <c r="C458" s="29"/>
      <c r="D458" s="122"/>
      <c r="E458" s="58"/>
      <c r="F458" s="58"/>
      <c r="G458" s="333"/>
      <c r="H458" s="70"/>
      <c r="I458" s="70"/>
    </row>
    <row r="459" spans="1:9" x14ac:dyDescent="0.2">
      <c r="A459" s="112"/>
      <c r="B459" s="17" t="s">
        <v>0</v>
      </c>
      <c r="C459" s="17"/>
      <c r="D459" s="113"/>
      <c r="G459" s="323"/>
      <c r="H459" s="53"/>
      <c r="I459" s="53"/>
    </row>
    <row r="460" spans="1:9" ht="13.5" thickBot="1" x14ac:dyDescent="0.25">
      <c r="A460" s="218"/>
      <c r="B460" s="31" t="str">
        <f>"SKUPAJ " &amp;B407</f>
        <v>SKUPAJ B. RAZVODNO OMREŽJE</v>
      </c>
      <c r="C460" s="31"/>
      <c r="D460" s="123"/>
      <c r="E460" s="59"/>
      <c r="F460" s="59"/>
      <c r="G460" s="334"/>
      <c r="H460" s="71"/>
      <c r="I460" s="71">
        <f>SUM(I407:I458)</f>
        <v>0</v>
      </c>
    </row>
    <row r="461" spans="1:9" ht="13.5" thickTop="1" x14ac:dyDescent="0.2">
      <c r="A461" s="227"/>
      <c r="B461" s="56"/>
      <c r="C461" s="56"/>
      <c r="D461" s="126"/>
      <c r="E461" s="61"/>
      <c r="F461" s="61"/>
      <c r="G461" s="351"/>
      <c r="H461" s="72"/>
      <c r="I461" s="72"/>
    </row>
    <row r="462" spans="1:9" x14ac:dyDescent="0.2">
      <c r="A462" s="228"/>
      <c r="B462" s="188"/>
      <c r="C462" s="188"/>
      <c r="D462" s="214"/>
      <c r="E462" s="215"/>
      <c r="F462" s="113"/>
      <c r="G462" s="350"/>
      <c r="H462" s="53"/>
      <c r="I462" s="53"/>
    </row>
    <row r="463" spans="1:9" ht="15" x14ac:dyDescent="0.25">
      <c r="A463" s="229"/>
      <c r="B463" s="187" t="s">
        <v>234</v>
      </c>
      <c r="C463" s="187"/>
      <c r="D463" s="230"/>
      <c r="E463" s="231"/>
      <c r="F463" s="290"/>
      <c r="G463" s="352"/>
      <c r="H463" s="53"/>
      <c r="I463" s="53"/>
    </row>
    <row r="464" spans="1:9" ht="15" x14ac:dyDescent="0.25">
      <c r="A464" s="232"/>
      <c r="B464" s="233"/>
      <c r="C464" s="233"/>
      <c r="D464" s="234"/>
      <c r="E464" s="231"/>
      <c r="F464" s="291"/>
      <c r="G464" s="352"/>
      <c r="H464" s="53"/>
      <c r="I464" s="53"/>
    </row>
    <row r="465" spans="1:9" ht="25.5" x14ac:dyDescent="0.2">
      <c r="A465" s="112">
        <f>A462+1</f>
        <v>1</v>
      </c>
      <c r="B465" s="189" t="s">
        <v>212</v>
      </c>
      <c r="C465" s="189"/>
      <c r="D465" s="275"/>
      <c r="E465" s="251"/>
      <c r="F465" s="125"/>
      <c r="G465" s="352"/>
      <c r="H465" s="53"/>
      <c r="I465" s="53"/>
    </row>
    <row r="466" spans="1:9" ht="14.25" x14ac:dyDescent="0.2">
      <c r="A466" s="112"/>
      <c r="B466" s="189"/>
      <c r="C466" s="189"/>
      <c r="D466" s="275"/>
      <c r="E466" s="251"/>
      <c r="F466" s="125"/>
      <c r="G466" s="352"/>
      <c r="H466" s="53"/>
      <c r="I466" s="53"/>
    </row>
    <row r="467" spans="1:9" x14ac:dyDescent="0.2">
      <c r="A467" s="235"/>
      <c r="B467" s="189" t="s">
        <v>213</v>
      </c>
      <c r="C467" s="189"/>
      <c r="D467" s="251" t="s">
        <v>40</v>
      </c>
      <c r="E467" s="251">
        <v>8</v>
      </c>
      <c r="F467" s="125"/>
      <c r="G467" s="324"/>
      <c r="H467" s="84"/>
      <c r="I467" s="89">
        <f>E467*G467</f>
        <v>0</v>
      </c>
    </row>
    <row r="468" spans="1:9" ht="14.25" x14ac:dyDescent="0.2">
      <c r="A468" s="235"/>
      <c r="B468" s="189"/>
      <c r="C468" s="189"/>
      <c r="D468" s="251"/>
      <c r="E468" s="251"/>
      <c r="F468" s="125"/>
      <c r="G468" s="352"/>
      <c r="H468" s="53"/>
      <c r="I468" s="53"/>
    </row>
    <row r="469" spans="1:9" x14ac:dyDescent="0.2">
      <c r="A469" s="235"/>
      <c r="B469" s="189" t="s">
        <v>214</v>
      </c>
      <c r="C469" s="189"/>
      <c r="D469" s="251" t="s">
        <v>40</v>
      </c>
      <c r="E469" s="251">
        <v>2</v>
      </c>
      <c r="F469" s="113"/>
      <c r="G469" s="324"/>
      <c r="H469" s="84"/>
      <c r="I469" s="89">
        <f>E469*G469</f>
        <v>0</v>
      </c>
    </row>
    <row r="470" spans="1:9" ht="14.25" x14ac:dyDescent="0.2">
      <c r="A470" s="235"/>
      <c r="B470" s="189"/>
      <c r="C470" s="189"/>
      <c r="D470" s="251"/>
      <c r="E470" s="251"/>
      <c r="F470" s="113"/>
      <c r="G470" s="352"/>
      <c r="H470" s="53"/>
      <c r="I470" s="53"/>
    </row>
    <row r="471" spans="1:9" x14ac:dyDescent="0.2">
      <c r="A471" s="235"/>
      <c r="B471" s="189" t="s">
        <v>215</v>
      </c>
      <c r="C471" s="189"/>
      <c r="D471" s="251" t="s">
        <v>40</v>
      </c>
      <c r="E471" s="251">
        <v>2</v>
      </c>
      <c r="F471" s="113"/>
      <c r="G471" s="324"/>
      <c r="H471" s="84"/>
      <c r="I471" s="89">
        <f>E471*G471</f>
        <v>0</v>
      </c>
    </row>
    <row r="472" spans="1:9" ht="14.25" x14ac:dyDescent="0.2">
      <c r="A472" s="112"/>
      <c r="B472" s="226"/>
      <c r="C472" s="226"/>
      <c r="D472" s="113"/>
      <c r="G472" s="352"/>
      <c r="H472" s="53"/>
      <c r="I472" s="53"/>
    </row>
    <row r="473" spans="1:9" x14ac:dyDescent="0.2">
      <c r="A473" s="112"/>
      <c r="B473" s="226"/>
      <c r="C473" s="226"/>
      <c r="D473" s="113"/>
      <c r="G473" s="335"/>
      <c r="H473" s="68"/>
      <c r="I473" s="69"/>
    </row>
    <row r="474" spans="1:9" ht="89.25" x14ac:dyDescent="0.2">
      <c r="A474" s="112">
        <f>A465+1</f>
        <v>2</v>
      </c>
      <c r="B474" s="197" t="s">
        <v>216</v>
      </c>
      <c r="C474" s="197"/>
      <c r="D474" s="253" t="s">
        <v>38</v>
      </c>
      <c r="E474" s="251">
        <v>1</v>
      </c>
      <c r="G474" s="324"/>
      <c r="H474" s="84"/>
      <c r="I474" s="89">
        <f>E474*G474</f>
        <v>0</v>
      </c>
    </row>
    <row r="475" spans="1:9" x14ac:dyDescent="0.2">
      <c r="A475" s="112"/>
      <c r="B475" s="197"/>
      <c r="C475" s="197"/>
      <c r="D475" s="253"/>
      <c r="E475" s="251"/>
      <c r="G475" s="335"/>
      <c r="H475" s="68"/>
      <c r="I475" s="69"/>
    </row>
    <row r="476" spans="1:9" x14ac:dyDescent="0.2">
      <c r="A476" s="112"/>
      <c r="B476" s="189"/>
      <c r="C476" s="189"/>
      <c r="D476" s="271"/>
      <c r="E476" s="251"/>
      <c r="G476" s="335"/>
      <c r="H476" s="68"/>
      <c r="I476" s="69"/>
    </row>
    <row r="477" spans="1:9" ht="51" x14ac:dyDescent="0.2">
      <c r="A477" s="112">
        <f>A474+1</f>
        <v>3</v>
      </c>
      <c r="B477" s="189" t="s">
        <v>217</v>
      </c>
      <c r="C477" s="189"/>
      <c r="D477" s="253" t="s">
        <v>38</v>
      </c>
      <c r="E477" s="251">
        <v>1</v>
      </c>
      <c r="G477" s="324"/>
      <c r="H477" s="84"/>
      <c r="I477" s="89">
        <f>E477*G477</f>
        <v>0</v>
      </c>
    </row>
    <row r="478" spans="1:9" x14ac:dyDescent="0.2">
      <c r="A478" s="112"/>
      <c r="B478" s="189"/>
      <c r="C478" s="189"/>
      <c r="D478" s="253"/>
      <c r="E478" s="251"/>
      <c r="G478" s="335"/>
      <c r="H478" s="68"/>
      <c r="I478" s="69"/>
    </row>
    <row r="479" spans="1:9" x14ac:dyDescent="0.2">
      <c r="A479" s="112"/>
      <c r="B479" s="189"/>
      <c r="C479" s="189"/>
      <c r="D479" s="271"/>
      <c r="E479" s="251"/>
      <c r="G479" s="335"/>
      <c r="H479" s="68"/>
      <c r="I479" s="69"/>
    </row>
    <row r="480" spans="1:9" ht="25.5" x14ac:dyDescent="0.2">
      <c r="A480" s="112">
        <f>A477+1</f>
        <v>4</v>
      </c>
      <c r="B480" s="189" t="s">
        <v>218</v>
      </c>
      <c r="C480" s="189"/>
      <c r="D480" s="253" t="s">
        <v>209</v>
      </c>
      <c r="E480" s="251">
        <v>10</v>
      </c>
      <c r="G480" s="324"/>
      <c r="H480" s="84"/>
      <c r="I480" s="89">
        <f>E480*G480</f>
        <v>0</v>
      </c>
    </row>
    <row r="481" spans="1:9" x14ac:dyDescent="0.2">
      <c r="A481" s="112"/>
      <c r="B481" s="189"/>
      <c r="C481" s="189"/>
      <c r="D481" s="253"/>
      <c r="E481" s="251"/>
      <c r="G481" s="335"/>
      <c r="H481" s="68"/>
      <c r="I481" s="69"/>
    </row>
    <row r="482" spans="1:9" x14ac:dyDescent="0.2">
      <c r="A482" s="112"/>
      <c r="B482" s="189"/>
      <c r="C482" s="189"/>
      <c r="D482" s="271"/>
      <c r="E482" s="251"/>
      <c r="G482" s="335"/>
      <c r="H482" s="68"/>
      <c r="I482" s="69"/>
    </row>
    <row r="483" spans="1:9" ht="25.5" x14ac:dyDescent="0.2">
      <c r="A483" s="112">
        <f>A480+1</f>
        <v>5</v>
      </c>
      <c r="B483" s="197" t="s">
        <v>193</v>
      </c>
      <c r="C483" s="197"/>
      <c r="D483" s="272" t="s">
        <v>108</v>
      </c>
      <c r="E483" s="251">
        <v>6</v>
      </c>
      <c r="G483" s="324"/>
      <c r="H483" s="84"/>
      <c r="I483" s="89">
        <f>E483*G483</f>
        <v>0</v>
      </c>
    </row>
    <row r="484" spans="1:9" x14ac:dyDescent="0.2">
      <c r="A484" s="112"/>
      <c r="B484" s="197"/>
      <c r="C484" s="197"/>
      <c r="D484" s="272"/>
      <c r="E484" s="251"/>
      <c r="G484" s="335"/>
      <c r="H484" s="68"/>
      <c r="I484" s="69"/>
    </row>
    <row r="485" spans="1:9" x14ac:dyDescent="0.2">
      <c r="A485" s="112"/>
      <c r="B485" s="197"/>
      <c r="C485" s="197"/>
      <c r="D485" s="272"/>
      <c r="E485" s="251"/>
      <c r="G485" s="335"/>
      <c r="H485" s="68"/>
      <c r="I485" s="69"/>
    </row>
    <row r="486" spans="1:9" x14ac:dyDescent="0.2">
      <c r="A486" s="112">
        <f>A483+1</f>
        <v>6</v>
      </c>
      <c r="B486" s="197" t="s">
        <v>219</v>
      </c>
      <c r="C486" s="197"/>
      <c r="D486" s="272" t="s">
        <v>108</v>
      </c>
      <c r="E486" s="251">
        <v>1</v>
      </c>
      <c r="G486" s="324"/>
      <c r="H486" s="84"/>
      <c r="I486" s="89">
        <f>E486*G486</f>
        <v>0</v>
      </c>
    </row>
    <row r="487" spans="1:9" x14ac:dyDescent="0.2">
      <c r="A487" s="112"/>
      <c r="B487" s="197"/>
      <c r="C487" s="197"/>
      <c r="D487" s="272"/>
      <c r="E487" s="251"/>
      <c r="G487" s="335"/>
      <c r="H487" s="68"/>
      <c r="I487" s="69"/>
    </row>
    <row r="488" spans="1:9" x14ac:dyDescent="0.2">
      <c r="A488" s="112"/>
      <c r="B488" s="197"/>
      <c r="C488" s="197"/>
      <c r="D488" s="252"/>
      <c r="E488" s="251"/>
      <c r="G488" s="335"/>
      <c r="H488" s="68"/>
      <c r="I488" s="69"/>
    </row>
    <row r="489" spans="1:9" x14ac:dyDescent="0.2">
      <c r="A489" s="112">
        <f>A486+1</f>
        <v>7</v>
      </c>
      <c r="B489" s="189" t="s">
        <v>220</v>
      </c>
      <c r="C489" s="189"/>
      <c r="D489" s="272" t="s">
        <v>39</v>
      </c>
      <c r="E489" s="215">
        <v>1</v>
      </c>
      <c r="G489" s="324"/>
      <c r="H489" s="84"/>
      <c r="I489" s="89">
        <f>E489*G489</f>
        <v>0</v>
      </c>
    </row>
    <row r="490" spans="1:9" x14ac:dyDescent="0.2">
      <c r="A490" s="112"/>
      <c r="B490" s="189"/>
      <c r="C490" s="189"/>
      <c r="D490" s="272"/>
      <c r="E490" s="215"/>
      <c r="G490" s="335"/>
      <c r="H490" s="68"/>
      <c r="I490" s="69"/>
    </row>
    <row r="491" spans="1:9" x14ac:dyDescent="0.2">
      <c r="A491" s="217"/>
      <c r="B491" s="29" t="s">
        <v>3</v>
      </c>
      <c r="C491" s="29"/>
      <c r="D491" s="122"/>
      <c r="E491" s="58"/>
      <c r="F491" s="58"/>
      <c r="G491" s="333"/>
      <c r="H491" s="70"/>
      <c r="I491" s="70"/>
    </row>
    <row r="492" spans="1:9" x14ac:dyDescent="0.2">
      <c r="A492" s="112"/>
      <c r="B492" s="17" t="s">
        <v>0</v>
      </c>
      <c r="C492" s="17"/>
      <c r="D492" s="113"/>
      <c r="G492" s="323"/>
      <c r="H492" s="53"/>
      <c r="I492" s="53"/>
    </row>
    <row r="493" spans="1:9" ht="13.5" thickBot="1" x14ac:dyDescent="0.25">
      <c r="A493" s="218"/>
      <c r="B493" s="31" t="str">
        <f>"SKUPAJ " &amp;B463</f>
        <v xml:space="preserve">SKUPAJ C. KANALIZACIJA FEKALNE VODE </v>
      </c>
      <c r="C493" s="31"/>
      <c r="D493" s="123"/>
      <c r="E493" s="59"/>
      <c r="F493" s="59"/>
      <c r="G493" s="334"/>
      <c r="H493" s="71"/>
      <c r="I493" s="71">
        <f>SUM(I463:I491)</f>
        <v>0</v>
      </c>
    </row>
    <row r="494" spans="1:9" ht="13.5" thickTop="1" x14ac:dyDescent="0.2">
      <c r="A494" s="227"/>
      <c r="B494" s="56"/>
      <c r="C494" s="56"/>
      <c r="D494" s="126"/>
      <c r="E494" s="61"/>
      <c r="F494" s="61"/>
      <c r="G494" s="351"/>
      <c r="H494" s="72"/>
      <c r="I494" s="72"/>
    </row>
    <row r="495" spans="1:9" x14ac:dyDescent="0.2">
      <c r="A495" s="227"/>
      <c r="B495" s="56"/>
      <c r="C495" s="56"/>
      <c r="D495" s="126"/>
      <c r="E495" s="61"/>
      <c r="F495" s="61"/>
      <c r="G495" s="351"/>
      <c r="H495" s="72"/>
      <c r="I495" s="72"/>
    </row>
    <row r="496" spans="1:9" ht="15.75" x14ac:dyDescent="0.25">
      <c r="A496" s="206" t="s">
        <v>12</v>
      </c>
      <c r="B496" s="21" t="s">
        <v>42</v>
      </c>
      <c r="C496" s="207"/>
      <c r="D496" s="230"/>
      <c r="E496" s="231"/>
      <c r="F496" s="231"/>
      <c r="G496" s="352"/>
      <c r="H496" s="22"/>
      <c r="I496" s="22"/>
    </row>
    <row r="497" spans="1:9" ht="15" x14ac:dyDescent="0.25">
      <c r="A497" s="262"/>
      <c r="B497" s="263"/>
      <c r="C497" s="263"/>
      <c r="D497" s="230"/>
      <c r="E497" s="231"/>
      <c r="F497" s="231"/>
      <c r="G497" s="352"/>
      <c r="H497" s="22"/>
      <c r="I497" s="22"/>
    </row>
    <row r="498" spans="1:9" ht="63.75" x14ac:dyDescent="0.2">
      <c r="A498" s="112">
        <v>1</v>
      </c>
      <c r="B498" s="198" t="s">
        <v>43</v>
      </c>
      <c r="C498" s="198"/>
      <c r="D498" s="268"/>
      <c r="E498" s="282"/>
      <c r="G498" s="323"/>
      <c r="H498" s="22"/>
      <c r="I498" s="22"/>
    </row>
    <row r="499" spans="1:9" x14ac:dyDescent="0.2">
      <c r="A499" s="267"/>
      <c r="B499" s="199" t="s">
        <v>44</v>
      </c>
      <c r="C499" s="199"/>
      <c r="D499" s="268"/>
      <c r="E499" s="282"/>
      <c r="G499" s="323"/>
      <c r="H499" s="22"/>
      <c r="I499" s="22"/>
    </row>
    <row r="500" spans="1:9" x14ac:dyDescent="0.2">
      <c r="A500" s="267"/>
      <c r="B500" s="199" t="s">
        <v>45</v>
      </c>
      <c r="C500" s="199"/>
      <c r="D500" s="268"/>
      <c r="E500" s="282"/>
      <c r="G500" s="323"/>
      <c r="H500" s="22"/>
      <c r="I500" s="22"/>
    </row>
    <row r="501" spans="1:9" x14ac:dyDescent="0.2">
      <c r="A501" s="267"/>
      <c r="B501" s="199" t="s">
        <v>46</v>
      </c>
      <c r="C501" s="199"/>
      <c r="D501" s="268"/>
      <c r="E501" s="282"/>
      <c r="G501" s="323"/>
      <c r="H501" s="22"/>
      <c r="I501" s="22"/>
    </row>
    <row r="502" spans="1:9" x14ac:dyDescent="0.2">
      <c r="A502" s="267"/>
      <c r="B502" s="200"/>
      <c r="C502" s="200"/>
      <c r="D502" s="276"/>
      <c r="E502" s="251"/>
      <c r="F502" s="266"/>
      <c r="G502" s="323"/>
      <c r="H502" s="22"/>
      <c r="I502" s="22"/>
    </row>
    <row r="503" spans="1:9" x14ac:dyDescent="0.2">
      <c r="A503" s="267"/>
      <c r="B503" s="201" t="s">
        <v>235</v>
      </c>
      <c r="C503" s="201"/>
      <c r="D503" s="268" t="s">
        <v>38</v>
      </c>
      <c r="E503" s="282">
        <v>1</v>
      </c>
      <c r="F503" s="266"/>
      <c r="G503" s="324"/>
      <c r="H503" s="84"/>
      <c r="I503" s="89">
        <f>E503*G503</f>
        <v>0</v>
      </c>
    </row>
    <row r="504" spans="1:9" x14ac:dyDescent="0.2">
      <c r="A504" s="267"/>
      <c r="B504" s="201"/>
      <c r="C504" s="201"/>
      <c r="D504" s="268"/>
      <c r="E504" s="282"/>
      <c r="F504" s="266"/>
      <c r="G504" s="323"/>
      <c r="H504" s="22"/>
      <c r="I504" s="22"/>
    </row>
    <row r="505" spans="1:9" x14ac:dyDescent="0.2">
      <c r="A505" s="267"/>
      <c r="B505" s="287" t="s">
        <v>47</v>
      </c>
      <c r="C505" s="202"/>
      <c r="D505" s="268" t="s">
        <v>38</v>
      </c>
      <c r="E505" s="282">
        <v>1</v>
      </c>
      <c r="F505" s="266"/>
      <c r="G505" s="324"/>
      <c r="H505" s="84"/>
      <c r="I505" s="89">
        <f>E505*G505</f>
        <v>0</v>
      </c>
    </row>
    <row r="506" spans="1:9" x14ac:dyDescent="0.2">
      <c r="A506" s="267"/>
      <c r="B506" s="202"/>
      <c r="C506" s="202"/>
      <c r="D506" s="268"/>
      <c r="E506" s="282"/>
      <c r="F506" s="266"/>
      <c r="G506" s="323"/>
      <c r="H506" s="22"/>
      <c r="I506" s="22"/>
    </row>
    <row r="507" spans="1:9" x14ac:dyDescent="0.2">
      <c r="A507" s="267"/>
      <c r="B507" s="287" t="s">
        <v>236</v>
      </c>
      <c r="C507" s="202"/>
      <c r="D507" s="268" t="s">
        <v>38</v>
      </c>
      <c r="E507" s="282">
        <v>1</v>
      </c>
      <c r="F507" s="266"/>
      <c r="G507" s="324"/>
      <c r="H507" s="84"/>
      <c r="I507" s="89">
        <f>E507*G507</f>
        <v>0</v>
      </c>
    </row>
    <row r="508" spans="1:9" x14ac:dyDescent="0.2">
      <c r="A508" s="267"/>
      <c r="B508" s="287"/>
      <c r="C508" s="202"/>
      <c r="D508" s="268"/>
      <c r="E508" s="282"/>
      <c r="F508" s="266"/>
      <c r="G508" s="326"/>
      <c r="H508" s="84"/>
      <c r="I508" s="83"/>
    </row>
    <row r="509" spans="1:9" x14ac:dyDescent="0.2">
      <c r="A509" s="267"/>
      <c r="B509" s="202"/>
      <c r="C509" s="202"/>
      <c r="D509" s="268"/>
      <c r="E509" s="282"/>
      <c r="F509" s="266"/>
      <c r="G509" s="323"/>
      <c r="H509" s="22"/>
      <c r="I509" s="22"/>
    </row>
    <row r="510" spans="1:9" ht="38.25" x14ac:dyDescent="0.2">
      <c r="A510" s="112">
        <f>A498+1</f>
        <v>2</v>
      </c>
      <c r="B510" s="190" t="s">
        <v>48</v>
      </c>
      <c r="C510" s="190"/>
      <c r="D510" s="269" t="s">
        <v>38</v>
      </c>
      <c r="E510" s="282">
        <v>3</v>
      </c>
      <c r="F510" s="266"/>
      <c r="G510" s="324"/>
      <c r="H510" s="84"/>
      <c r="I510" s="89">
        <f>E510*G510</f>
        <v>0</v>
      </c>
    </row>
    <row r="511" spans="1:9" x14ac:dyDescent="0.2">
      <c r="A511" s="267"/>
      <c r="B511" s="190"/>
      <c r="C511" s="190"/>
      <c r="D511" s="269"/>
      <c r="E511" s="282"/>
      <c r="F511" s="266"/>
      <c r="G511" s="323"/>
      <c r="H511" s="22"/>
      <c r="I511" s="22"/>
    </row>
    <row r="512" spans="1:9" x14ac:dyDescent="0.2">
      <c r="A512" s="267"/>
      <c r="B512" s="190"/>
      <c r="C512" s="190"/>
      <c r="D512" s="269"/>
      <c r="E512" s="282"/>
      <c r="F512" s="266"/>
      <c r="G512" s="323"/>
      <c r="H512" s="22"/>
      <c r="I512" s="22"/>
    </row>
    <row r="513" spans="1:9" ht="127.5" x14ac:dyDescent="0.2">
      <c r="A513" s="112">
        <f>A510+1</f>
        <v>3</v>
      </c>
      <c r="B513" s="203" t="s">
        <v>221</v>
      </c>
      <c r="C513" s="203"/>
      <c r="D513" s="269" t="s">
        <v>38</v>
      </c>
      <c r="E513" s="282">
        <v>3</v>
      </c>
      <c r="F513" s="266"/>
      <c r="G513" s="324"/>
      <c r="H513" s="84"/>
      <c r="I513" s="89">
        <f>E513*G513</f>
        <v>0</v>
      </c>
    </row>
    <row r="514" spans="1:9" x14ac:dyDescent="0.2">
      <c r="A514" s="267"/>
      <c r="B514" s="203"/>
      <c r="C514" s="203"/>
      <c r="D514" s="269"/>
      <c r="E514" s="282"/>
      <c r="F514" s="266"/>
      <c r="G514" s="323"/>
      <c r="H514" s="22"/>
      <c r="I514" s="22"/>
    </row>
    <row r="515" spans="1:9" x14ac:dyDescent="0.2">
      <c r="A515" s="267"/>
      <c r="B515" s="203"/>
      <c r="C515" s="203"/>
      <c r="D515" s="269"/>
      <c r="E515" s="282"/>
      <c r="F515" s="266"/>
      <c r="G515" s="323"/>
      <c r="H515" s="22"/>
      <c r="I515" s="22"/>
    </row>
    <row r="516" spans="1:9" ht="51" x14ac:dyDescent="0.2">
      <c r="A516" s="112">
        <f>A513+1</f>
        <v>4</v>
      </c>
      <c r="B516" s="203" t="s">
        <v>49</v>
      </c>
      <c r="C516" s="203"/>
      <c r="D516" s="269" t="s">
        <v>38</v>
      </c>
      <c r="E516" s="282">
        <v>3</v>
      </c>
      <c r="F516" s="266"/>
      <c r="G516" s="324"/>
      <c r="H516" s="84"/>
      <c r="I516" s="89">
        <f>E516*G516</f>
        <v>0</v>
      </c>
    </row>
    <row r="517" spans="1:9" x14ac:dyDescent="0.2">
      <c r="A517" s="267"/>
      <c r="B517" s="203"/>
      <c r="C517" s="203"/>
      <c r="D517" s="269"/>
      <c r="E517" s="282"/>
      <c r="F517" s="266"/>
      <c r="G517" s="326"/>
      <c r="H517" s="84"/>
      <c r="I517" s="83"/>
    </row>
    <row r="518" spans="1:9" x14ac:dyDescent="0.2">
      <c r="A518" s="267"/>
      <c r="B518" s="203"/>
      <c r="C518" s="203"/>
      <c r="D518" s="269"/>
      <c r="E518" s="282"/>
      <c r="F518" s="266"/>
      <c r="G518" s="326"/>
      <c r="H518" s="84"/>
      <c r="I518" s="83"/>
    </row>
    <row r="519" spans="1:9" ht="76.5" x14ac:dyDescent="0.2">
      <c r="A519" s="112">
        <f>A516+1</f>
        <v>5</v>
      </c>
      <c r="B519" s="198" t="s">
        <v>50</v>
      </c>
      <c r="C519" s="198"/>
      <c r="D519" s="268"/>
      <c r="E519" s="282"/>
      <c r="F519" s="266"/>
      <c r="G519" s="323"/>
      <c r="H519" s="22"/>
      <c r="I519" s="22"/>
    </row>
    <row r="520" spans="1:9" x14ac:dyDescent="0.2">
      <c r="A520" s="267"/>
      <c r="B520" s="198" t="s">
        <v>51</v>
      </c>
      <c r="C520" s="198"/>
      <c r="D520" s="268"/>
      <c r="E520" s="282"/>
      <c r="F520" s="266"/>
      <c r="G520" s="323"/>
      <c r="H520" s="22"/>
      <c r="I520" s="22"/>
    </row>
    <row r="521" spans="1:9" x14ac:dyDescent="0.2">
      <c r="A521" s="267"/>
      <c r="B521" s="204" t="s">
        <v>52</v>
      </c>
      <c r="C521" s="204"/>
      <c r="D521" s="268" t="s">
        <v>38</v>
      </c>
      <c r="E521" s="282">
        <v>1</v>
      </c>
      <c r="F521" s="266"/>
      <c r="G521" s="324"/>
      <c r="H521" s="84"/>
      <c r="I521" s="89">
        <f>E521*G521</f>
        <v>0</v>
      </c>
    </row>
    <row r="522" spans="1:9" x14ac:dyDescent="0.2">
      <c r="A522" s="267"/>
      <c r="B522" s="204"/>
      <c r="C522" s="204"/>
      <c r="D522" s="268"/>
      <c r="E522" s="282"/>
      <c r="F522" s="266"/>
      <c r="G522" s="323"/>
      <c r="H522" s="22"/>
      <c r="I522" s="22"/>
    </row>
    <row r="523" spans="1:9" x14ac:dyDescent="0.2">
      <c r="A523" s="112" t="s">
        <v>3</v>
      </c>
      <c r="B523" s="204"/>
      <c r="C523" s="204"/>
      <c r="D523" s="268"/>
      <c r="E523" s="282"/>
      <c r="G523" s="323"/>
      <c r="H523" s="22"/>
      <c r="I523" s="22"/>
    </row>
    <row r="524" spans="1:9" ht="38.25" x14ac:dyDescent="0.2">
      <c r="A524" s="112">
        <f>A519+1</f>
        <v>6</v>
      </c>
      <c r="B524" s="198" t="s">
        <v>53</v>
      </c>
      <c r="C524" s="198"/>
      <c r="D524" s="268" t="s">
        <v>38</v>
      </c>
      <c r="E524" s="282">
        <v>1</v>
      </c>
      <c r="G524" s="324"/>
      <c r="H524" s="84"/>
      <c r="I524" s="89">
        <f>E524*G524</f>
        <v>0</v>
      </c>
    </row>
    <row r="525" spans="1:9" x14ac:dyDescent="0.2">
      <c r="A525" s="112"/>
      <c r="B525" s="198"/>
      <c r="C525" s="198"/>
      <c r="D525" s="268"/>
      <c r="E525" s="282"/>
      <c r="F525" s="268"/>
      <c r="G525" s="353"/>
      <c r="H525" s="268"/>
      <c r="I525" s="283"/>
    </row>
    <row r="526" spans="1:9" x14ac:dyDescent="0.2">
      <c r="A526" s="112"/>
      <c r="B526" s="198"/>
      <c r="C526" s="198"/>
      <c r="D526" s="268"/>
      <c r="E526" s="282"/>
      <c r="F526" s="268"/>
      <c r="G526" s="353"/>
      <c r="H526" s="268"/>
      <c r="I526" s="283"/>
    </row>
    <row r="527" spans="1:9" ht="127.5" x14ac:dyDescent="0.2">
      <c r="A527" s="112">
        <f>A524+1</f>
        <v>7</v>
      </c>
      <c r="B527" s="203" t="s">
        <v>221</v>
      </c>
      <c r="C527" s="203"/>
      <c r="D527" s="269" t="s">
        <v>38</v>
      </c>
      <c r="E527" s="282">
        <v>1</v>
      </c>
      <c r="G527" s="324"/>
      <c r="H527" s="84"/>
      <c r="I527" s="89">
        <f>E527*G527</f>
        <v>0</v>
      </c>
    </row>
    <row r="528" spans="1:9" x14ac:dyDescent="0.2">
      <c r="A528" s="112"/>
      <c r="B528" s="203"/>
      <c r="C528" s="203"/>
      <c r="D528" s="269"/>
      <c r="E528" s="282"/>
      <c r="G528" s="323"/>
      <c r="H528" s="22"/>
      <c r="I528" s="22"/>
    </row>
    <row r="529" spans="1:9" x14ac:dyDescent="0.2">
      <c r="A529" s="112"/>
      <c r="B529" s="203"/>
      <c r="C529" s="203"/>
      <c r="D529" s="269"/>
      <c r="E529" s="282"/>
      <c r="G529" s="323"/>
      <c r="H529" s="22"/>
      <c r="I529" s="22"/>
    </row>
    <row r="530" spans="1:9" ht="51" x14ac:dyDescent="0.2">
      <c r="A530" s="112">
        <f>A527+1</f>
        <v>8</v>
      </c>
      <c r="B530" s="203" t="s">
        <v>49</v>
      </c>
      <c r="C530" s="203"/>
      <c r="D530" s="269" t="s">
        <v>38</v>
      </c>
      <c r="E530" s="282">
        <v>1</v>
      </c>
      <c r="G530" s="324"/>
      <c r="H530" s="84"/>
      <c r="I530" s="89">
        <f>E530*G530</f>
        <v>0</v>
      </c>
    </row>
    <row r="531" spans="1:9" x14ac:dyDescent="0.2">
      <c r="A531" s="112"/>
      <c r="B531" s="203"/>
      <c r="C531" s="203"/>
      <c r="D531" s="269"/>
      <c r="E531" s="282"/>
      <c r="G531" s="326"/>
      <c r="H531" s="84"/>
      <c r="I531" s="83"/>
    </row>
    <row r="532" spans="1:9" x14ac:dyDescent="0.2">
      <c r="A532" s="112"/>
      <c r="B532" s="203"/>
      <c r="C532" s="203"/>
      <c r="D532" s="269"/>
      <c r="E532" s="282"/>
      <c r="G532" s="326"/>
      <c r="H532" s="84"/>
      <c r="I532" s="83"/>
    </row>
    <row r="533" spans="1:9" ht="51" x14ac:dyDescent="0.2">
      <c r="A533" s="112">
        <f>A530+1</f>
        <v>9</v>
      </c>
      <c r="B533" s="196" t="s">
        <v>54</v>
      </c>
      <c r="C533" s="196"/>
      <c r="D533" s="270"/>
      <c r="E533" s="284"/>
      <c r="G533" s="323"/>
      <c r="H533" s="22"/>
      <c r="I533" s="22"/>
    </row>
    <row r="534" spans="1:9" x14ac:dyDescent="0.2">
      <c r="A534" s="112"/>
      <c r="B534" s="196"/>
      <c r="C534" s="196"/>
      <c r="D534" s="270"/>
      <c r="E534" s="284"/>
      <c r="G534" s="323"/>
      <c r="H534" s="22"/>
      <c r="I534" s="22"/>
    </row>
    <row r="535" spans="1:9" x14ac:dyDescent="0.2">
      <c r="A535" s="112"/>
      <c r="B535" s="277" t="s">
        <v>55</v>
      </c>
      <c r="C535" s="196"/>
      <c r="D535" s="270" t="s">
        <v>40</v>
      </c>
      <c r="E535" s="284">
        <v>8</v>
      </c>
      <c r="G535" s="324"/>
      <c r="H535" s="84"/>
      <c r="I535" s="89">
        <f>E535*G535</f>
        <v>0</v>
      </c>
    </row>
    <row r="536" spans="1:9" x14ac:dyDescent="0.2">
      <c r="A536" s="112"/>
      <c r="B536" s="196"/>
      <c r="C536" s="196"/>
      <c r="D536" s="270"/>
      <c r="E536" s="284"/>
      <c r="G536" s="323"/>
      <c r="H536" s="22"/>
      <c r="I536" s="22"/>
    </row>
    <row r="537" spans="1:9" x14ac:dyDescent="0.2">
      <c r="A537" s="112" t="s">
        <v>3</v>
      </c>
      <c r="B537" s="277" t="s">
        <v>41</v>
      </c>
      <c r="C537" s="196"/>
      <c r="D537" s="270" t="s">
        <v>40</v>
      </c>
      <c r="E537" s="284">
        <v>22</v>
      </c>
      <c r="G537" s="324"/>
      <c r="H537" s="84"/>
      <c r="I537" s="89">
        <f>E537*G537</f>
        <v>0</v>
      </c>
    </row>
    <row r="538" spans="1:9" x14ac:dyDescent="0.2">
      <c r="A538" s="112"/>
      <c r="B538" s="196"/>
      <c r="C538" s="196"/>
      <c r="D538" s="270"/>
      <c r="E538" s="284"/>
      <c r="G538" s="323"/>
      <c r="H538" s="22"/>
      <c r="I538" s="22"/>
    </row>
    <row r="539" spans="1:9" x14ac:dyDescent="0.2">
      <c r="A539" s="112"/>
      <c r="B539" s="277" t="s">
        <v>56</v>
      </c>
      <c r="C539" s="196"/>
      <c r="D539" s="270" t="s">
        <v>40</v>
      </c>
      <c r="E539" s="284">
        <v>20</v>
      </c>
      <c r="G539" s="324"/>
      <c r="H539" s="84"/>
      <c r="I539" s="89">
        <f>E539*G539</f>
        <v>0</v>
      </c>
    </row>
    <row r="540" spans="1:9" x14ac:dyDescent="0.2">
      <c r="A540" s="112"/>
      <c r="B540" s="196"/>
      <c r="C540" s="196"/>
      <c r="D540" s="270"/>
      <c r="E540" s="284"/>
      <c r="G540" s="323"/>
      <c r="H540" s="22"/>
      <c r="I540" s="22"/>
    </row>
    <row r="541" spans="1:9" x14ac:dyDescent="0.2">
      <c r="A541" s="112"/>
      <c r="B541" s="196"/>
      <c r="C541" s="196"/>
      <c r="D541" s="270"/>
      <c r="E541" s="284"/>
      <c r="G541" s="323"/>
      <c r="H541" s="22"/>
      <c r="I541" s="22"/>
    </row>
    <row r="542" spans="1:9" ht="51" x14ac:dyDescent="0.2">
      <c r="A542" s="112">
        <f>A533+1</f>
        <v>10</v>
      </c>
      <c r="B542" s="196" t="s">
        <v>57</v>
      </c>
      <c r="C542" s="196"/>
      <c r="D542" s="270" t="s">
        <v>58</v>
      </c>
      <c r="E542" s="284">
        <v>2</v>
      </c>
      <c r="G542" s="324"/>
      <c r="H542" s="84"/>
      <c r="I542" s="89">
        <f>E542*G542</f>
        <v>0</v>
      </c>
    </row>
    <row r="543" spans="1:9" x14ac:dyDescent="0.2">
      <c r="A543" s="112"/>
      <c r="B543" s="196"/>
      <c r="C543" s="196"/>
      <c r="D543" s="270"/>
      <c r="E543" s="284"/>
      <c r="G543" s="323"/>
      <c r="H543" s="22"/>
      <c r="I543" s="22"/>
    </row>
    <row r="544" spans="1:9" x14ac:dyDescent="0.2">
      <c r="A544" s="267"/>
      <c r="B544" s="196"/>
      <c r="C544" s="196"/>
      <c r="D544" s="270"/>
      <c r="E544" s="284"/>
      <c r="G544" s="323"/>
      <c r="H544" s="22"/>
      <c r="I544" s="22"/>
    </row>
    <row r="545" spans="1:10" ht="25.5" x14ac:dyDescent="0.2">
      <c r="A545" s="112">
        <f>A542+1</f>
        <v>11</v>
      </c>
      <c r="B545" s="196" t="s">
        <v>59</v>
      </c>
      <c r="C545" s="196"/>
      <c r="D545" s="270" t="s">
        <v>17</v>
      </c>
      <c r="E545" s="284">
        <v>10</v>
      </c>
      <c r="G545" s="324"/>
      <c r="H545" s="84"/>
      <c r="I545" s="89">
        <f>E545*G545</f>
        <v>0</v>
      </c>
    </row>
    <row r="546" spans="1:10" x14ac:dyDescent="0.2">
      <c r="A546" s="112"/>
      <c r="B546" s="196"/>
      <c r="C546" s="196"/>
      <c r="D546" s="270"/>
      <c r="E546" s="284"/>
      <c r="G546" s="326"/>
      <c r="H546" s="84"/>
      <c r="I546" s="83"/>
    </row>
    <row r="547" spans="1:10" x14ac:dyDescent="0.2">
      <c r="A547" s="267"/>
      <c r="B547" s="196"/>
      <c r="C547" s="196"/>
      <c r="D547" s="270"/>
      <c r="E547" s="284"/>
      <c r="G547" s="323"/>
      <c r="H547" s="22"/>
      <c r="I547" s="22"/>
    </row>
    <row r="548" spans="1:10" x14ac:dyDescent="0.2">
      <c r="A548" s="112">
        <f>A545+1</f>
        <v>12</v>
      </c>
      <c r="B548" s="196" t="s">
        <v>60</v>
      </c>
      <c r="C548" s="196"/>
      <c r="D548" s="270" t="s">
        <v>39</v>
      </c>
      <c r="E548" s="284">
        <v>1</v>
      </c>
      <c r="G548" s="324"/>
      <c r="H548" s="84"/>
      <c r="I548" s="89">
        <f>E548*G548</f>
        <v>0</v>
      </c>
    </row>
    <row r="549" spans="1:10" x14ac:dyDescent="0.2">
      <c r="A549" s="112"/>
      <c r="B549" s="196"/>
      <c r="C549" s="196"/>
      <c r="D549" s="270"/>
      <c r="E549" s="284"/>
      <c r="G549" s="326"/>
      <c r="H549" s="84"/>
      <c r="I549" s="83"/>
    </row>
    <row r="550" spans="1:10" x14ac:dyDescent="0.2">
      <c r="A550" s="267"/>
      <c r="B550" s="196"/>
      <c r="C550" s="196"/>
      <c r="D550" s="270"/>
      <c r="E550" s="284"/>
      <c r="G550" s="323"/>
      <c r="H550" s="22"/>
      <c r="I550" s="22"/>
    </row>
    <row r="551" spans="1:10" x14ac:dyDescent="0.2">
      <c r="A551" s="112">
        <f>A548+1</f>
        <v>13</v>
      </c>
      <c r="B551" s="196" t="s">
        <v>61</v>
      </c>
      <c r="C551" s="196"/>
      <c r="D551" s="270" t="s">
        <v>39</v>
      </c>
      <c r="E551" s="284">
        <v>1</v>
      </c>
      <c r="G551" s="324"/>
      <c r="H551" s="84"/>
      <c r="I551" s="89">
        <f>E551*G551</f>
        <v>0</v>
      </c>
    </row>
    <row r="552" spans="1:10" x14ac:dyDescent="0.2">
      <c r="A552" s="267"/>
      <c r="B552" s="196"/>
      <c r="C552" s="196"/>
      <c r="D552" s="270"/>
      <c r="E552" s="284"/>
      <c r="G552" s="323"/>
      <c r="H552" s="22"/>
      <c r="I552" s="22"/>
    </row>
    <row r="553" spans="1:10" x14ac:dyDescent="0.2">
      <c r="A553" s="267"/>
      <c r="B553" s="196"/>
      <c r="C553" s="196"/>
      <c r="D553" s="270"/>
      <c r="E553" s="284"/>
      <c r="G553" s="323"/>
      <c r="H553" s="22"/>
      <c r="I553" s="22"/>
    </row>
    <row r="554" spans="1:10" x14ac:dyDescent="0.2">
      <c r="A554" s="112">
        <f>A551+1</f>
        <v>14</v>
      </c>
      <c r="B554" s="196" t="s">
        <v>62</v>
      </c>
      <c r="C554" s="196"/>
      <c r="D554" s="270" t="s">
        <v>38</v>
      </c>
      <c r="E554" s="284">
        <v>5</v>
      </c>
      <c r="G554" s="324"/>
      <c r="H554" s="84"/>
      <c r="I554" s="89">
        <f>E554*G554</f>
        <v>0</v>
      </c>
    </row>
    <row r="555" spans="1:10" x14ac:dyDescent="0.2">
      <c r="A555" s="112"/>
      <c r="B555" s="264"/>
      <c r="C555" s="264"/>
      <c r="D555" s="265"/>
      <c r="E555" s="266"/>
      <c r="G555" s="323"/>
      <c r="H555" s="22"/>
      <c r="I555" s="22"/>
    </row>
    <row r="556" spans="1:10" x14ac:dyDescent="0.2">
      <c r="A556" s="174"/>
      <c r="B556" s="175" t="s">
        <v>3</v>
      </c>
      <c r="C556" s="175"/>
      <c r="D556" s="176"/>
      <c r="E556" s="177"/>
      <c r="F556" s="177"/>
      <c r="G556" s="354"/>
      <c r="H556" s="178"/>
      <c r="I556" s="178"/>
      <c r="J556" s="17"/>
    </row>
    <row r="557" spans="1:10" x14ac:dyDescent="0.2">
      <c r="A557" s="134"/>
      <c r="B557" s="50" t="s">
        <v>0</v>
      </c>
      <c r="C557" s="50"/>
      <c r="D557" s="51"/>
      <c r="E557" s="168"/>
      <c r="F557" s="168"/>
      <c r="G557" s="355"/>
      <c r="H557" s="173"/>
      <c r="I557" s="173"/>
      <c r="J557" s="17"/>
    </row>
    <row r="558" spans="1:10" s="17" customFormat="1" ht="13.5" thickBot="1" x14ac:dyDescent="0.25">
      <c r="A558" s="10"/>
      <c r="B558" s="31" t="str">
        <f>"SKUPAJ " &amp;B496</f>
        <v>SKUPAJ RADIATORSKO OGREVANJE</v>
      </c>
      <c r="C558" s="34"/>
      <c r="D558" s="129"/>
      <c r="E558" s="62"/>
      <c r="F558" s="62"/>
      <c r="G558" s="356"/>
      <c r="H558" s="82"/>
      <c r="I558" s="71">
        <f>SUM(I497:I556)</f>
        <v>0</v>
      </c>
    </row>
    <row r="559" spans="1:10" ht="13.5" thickTop="1" x14ac:dyDescent="0.2">
      <c r="A559" s="172"/>
      <c r="B559" s="179"/>
      <c r="C559" s="179"/>
      <c r="D559" s="180"/>
      <c r="E559" s="181"/>
      <c r="F559" s="181"/>
      <c r="G559" s="357"/>
      <c r="H559" s="182"/>
      <c r="I559" s="182"/>
      <c r="J559" s="17"/>
    </row>
    <row r="560" spans="1:10" ht="15" x14ac:dyDescent="0.25">
      <c r="A560" s="183"/>
      <c r="B560" s="184"/>
      <c r="C560" s="184"/>
      <c r="D560" s="185"/>
      <c r="E560" s="186"/>
      <c r="F560" s="292"/>
      <c r="G560" s="358"/>
      <c r="H560" s="173"/>
      <c r="I560" s="173"/>
      <c r="J560" s="17"/>
    </row>
    <row r="561" spans="1:10" ht="12.75" customHeight="1" x14ac:dyDescent="0.2">
      <c r="A561" s="11" t="s">
        <v>13</v>
      </c>
      <c r="B561" s="21" t="s">
        <v>63</v>
      </c>
      <c r="C561" s="151"/>
      <c r="D561" s="125"/>
      <c r="F561" s="125"/>
      <c r="G561" s="343"/>
      <c r="H561" s="53"/>
      <c r="I561" s="53"/>
      <c r="J561" s="17"/>
    </row>
    <row r="562" spans="1:10" ht="15" x14ac:dyDescent="0.25">
      <c r="A562" s="73"/>
      <c r="B562" s="152"/>
      <c r="C562" s="152"/>
      <c r="D562" s="125"/>
      <c r="F562" s="125"/>
      <c r="G562" s="343"/>
      <c r="H562" s="53"/>
      <c r="I562" s="53"/>
      <c r="J562" s="17"/>
    </row>
    <row r="563" spans="1:10" ht="15" x14ac:dyDescent="0.2">
      <c r="A563" s="74"/>
      <c r="B563" s="75" t="s">
        <v>64</v>
      </c>
      <c r="C563" s="75"/>
      <c r="D563" s="113"/>
      <c r="F563" s="113"/>
      <c r="G563" s="359"/>
      <c r="H563" s="53"/>
      <c r="I563" s="53"/>
      <c r="J563" s="17"/>
    </row>
    <row r="564" spans="1:10" ht="15" x14ac:dyDescent="0.2">
      <c r="A564" s="74"/>
      <c r="B564" s="108"/>
      <c r="C564" s="108"/>
      <c r="D564" s="113"/>
      <c r="F564" s="113"/>
      <c r="G564" s="359"/>
      <c r="H564" s="53"/>
      <c r="I564" s="53"/>
      <c r="J564" s="17"/>
    </row>
    <row r="565" spans="1:10" ht="25.5" x14ac:dyDescent="0.2">
      <c r="A565" s="16">
        <f>A562+1</f>
        <v>1</v>
      </c>
      <c r="B565" s="54" t="s">
        <v>170</v>
      </c>
      <c r="C565" s="108"/>
      <c r="D565" s="113"/>
      <c r="F565" s="127"/>
      <c r="G565" s="360"/>
      <c r="H565" s="53"/>
      <c r="I565" s="53"/>
      <c r="J565" s="17"/>
    </row>
    <row r="566" spans="1:10" ht="25.5" x14ac:dyDescent="0.2">
      <c r="A566" s="76"/>
      <c r="B566" s="54" t="s">
        <v>152</v>
      </c>
      <c r="C566" s="108"/>
      <c r="D566" s="128" t="s">
        <v>38</v>
      </c>
      <c r="E566" s="22">
        <v>1</v>
      </c>
      <c r="F566" s="127"/>
      <c r="G566" s="336"/>
      <c r="H566" s="68"/>
      <c r="I566" s="67">
        <f>E566*G566</f>
        <v>0</v>
      </c>
      <c r="J566" s="17"/>
    </row>
    <row r="567" spans="1:10" x14ac:dyDescent="0.2">
      <c r="A567" s="76"/>
      <c r="B567" s="108"/>
      <c r="C567" s="108"/>
      <c r="D567" s="113"/>
      <c r="F567" s="127"/>
      <c r="G567" s="360"/>
      <c r="H567" s="53"/>
      <c r="I567" s="53"/>
      <c r="J567" s="17"/>
    </row>
    <row r="568" spans="1:10" x14ac:dyDescent="0.2">
      <c r="A568" s="76"/>
      <c r="B568" s="108"/>
      <c r="C568" s="108"/>
      <c r="D568" s="127"/>
      <c r="E568" s="77"/>
      <c r="F568" s="127"/>
      <c r="G568" s="360"/>
      <c r="H568" s="53"/>
      <c r="I568" s="53"/>
      <c r="J568" s="17"/>
    </row>
    <row r="569" spans="1:10" ht="25.5" x14ac:dyDescent="0.2">
      <c r="A569" s="16">
        <f>A565+1</f>
        <v>2</v>
      </c>
      <c r="B569" s="54" t="s">
        <v>151</v>
      </c>
      <c r="C569" s="78"/>
      <c r="D569" s="128"/>
      <c r="F569" s="51"/>
      <c r="G569" s="361"/>
      <c r="H569" s="53"/>
      <c r="I569" s="53"/>
      <c r="J569" s="17"/>
    </row>
    <row r="570" spans="1:10" ht="25.5" x14ac:dyDescent="0.2">
      <c r="A570" s="16"/>
      <c r="B570" s="54" t="s">
        <v>152</v>
      </c>
      <c r="C570" s="78"/>
      <c r="D570" s="128" t="s">
        <v>38</v>
      </c>
      <c r="E570" s="22">
        <v>1</v>
      </c>
      <c r="F570" s="51"/>
      <c r="G570" s="336"/>
      <c r="H570" s="68"/>
      <c r="I570" s="67">
        <f>E570*G570</f>
        <v>0</v>
      </c>
      <c r="J570" s="17"/>
    </row>
    <row r="571" spans="1:10" x14ac:dyDescent="0.2">
      <c r="A571" s="79"/>
      <c r="B571" s="81"/>
      <c r="C571" s="81"/>
      <c r="D571" s="128"/>
      <c r="F571" s="51"/>
      <c r="G571" s="361"/>
      <c r="H571" s="53"/>
      <c r="I571" s="53"/>
      <c r="J571" s="17"/>
    </row>
    <row r="572" spans="1:10" x14ac:dyDescent="0.2">
      <c r="A572" s="79"/>
      <c r="B572" s="81"/>
      <c r="C572" s="81"/>
      <c r="D572" s="128"/>
      <c r="F572" s="113"/>
      <c r="G572" s="359"/>
      <c r="H572" s="53"/>
      <c r="I572" s="53"/>
      <c r="J572" s="17"/>
    </row>
    <row r="573" spans="1:10" ht="76.5" x14ac:dyDescent="0.2">
      <c r="A573" s="16">
        <f>A569+1</f>
        <v>3</v>
      </c>
      <c r="B573" s="153" t="s">
        <v>171</v>
      </c>
      <c r="C573" s="108"/>
      <c r="D573" s="113" t="s">
        <v>38</v>
      </c>
      <c r="E573" s="22">
        <v>1</v>
      </c>
      <c r="F573" s="113"/>
      <c r="G573" s="336"/>
      <c r="H573" s="68"/>
      <c r="I573" s="67">
        <f>E573*G573</f>
        <v>0</v>
      </c>
      <c r="J573" s="17"/>
    </row>
    <row r="574" spans="1:10" x14ac:dyDescent="0.2">
      <c r="A574" s="76"/>
      <c r="B574" s="108"/>
      <c r="C574" s="108"/>
      <c r="D574" s="113"/>
      <c r="F574" s="113"/>
      <c r="G574" s="359"/>
      <c r="H574" s="53"/>
      <c r="I574" s="53"/>
      <c r="J574" s="17"/>
    </row>
    <row r="575" spans="1:10" x14ac:dyDescent="0.2">
      <c r="A575" s="76"/>
      <c r="B575" s="108"/>
      <c r="C575" s="108"/>
      <c r="D575" s="113"/>
      <c r="F575" s="113"/>
      <c r="G575" s="359"/>
      <c r="H575" s="53"/>
      <c r="I575" s="53"/>
      <c r="J575" s="17"/>
    </row>
    <row r="576" spans="1:10" ht="114" customHeight="1" x14ac:dyDescent="0.2">
      <c r="A576" s="16">
        <f>A573+1</f>
        <v>4</v>
      </c>
      <c r="B576" s="153" t="s">
        <v>155</v>
      </c>
      <c r="C576" s="158"/>
      <c r="D576" s="113" t="s">
        <v>3</v>
      </c>
      <c r="F576" s="113"/>
      <c r="G576" s="359"/>
      <c r="H576" s="53"/>
      <c r="I576" s="53"/>
      <c r="J576" s="17"/>
    </row>
    <row r="577" spans="1:10" x14ac:dyDescent="0.2">
      <c r="A577" s="76"/>
      <c r="B577" s="153" t="s">
        <v>153</v>
      </c>
      <c r="C577" s="17"/>
      <c r="D577" s="113"/>
      <c r="F577" s="113"/>
      <c r="G577" s="359"/>
      <c r="H577" s="53"/>
      <c r="I577" s="53"/>
      <c r="J577" s="17"/>
    </row>
    <row r="578" spans="1:10" x14ac:dyDescent="0.2">
      <c r="A578" s="76"/>
      <c r="B578" s="153" t="s">
        <v>154</v>
      </c>
      <c r="C578" s="17"/>
      <c r="D578" s="113"/>
      <c r="F578" s="113"/>
      <c r="G578" s="359"/>
      <c r="H578" s="53"/>
      <c r="I578" s="53"/>
      <c r="J578" s="17"/>
    </row>
    <row r="579" spans="1:10" x14ac:dyDescent="0.2">
      <c r="A579" s="76"/>
      <c r="B579" s="108"/>
      <c r="C579" s="108"/>
      <c r="D579" s="113"/>
      <c r="F579" s="113"/>
      <c r="G579" s="359"/>
      <c r="H579" s="53"/>
      <c r="I579" s="53"/>
      <c r="J579" s="17"/>
    </row>
    <row r="580" spans="1:10" x14ac:dyDescent="0.2">
      <c r="A580" s="76"/>
      <c r="B580" s="365" t="s">
        <v>250</v>
      </c>
      <c r="C580" s="108"/>
      <c r="D580" s="311" t="s">
        <v>16</v>
      </c>
      <c r="E580" s="22">
        <v>1</v>
      </c>
      <c r="F580" s="113"/>
      <c r="G580" s="336"/>
      <c r="H580" s="68"/>
      <c r="I580" s="67">
        <f>E580*G580</f>
        <v>0</v>
      </c>
      <c r="J580" s="17"/>
    </row>
    <row r="581" spans="1:10" x14ac:dyDescent="0.2">
      <c r="A581" s="76"/>
      <c r="B581" s="108"/>
      <c r="C581" s="108"/>
      <c r="D581" s="113"/>
      <c r="F581" s="113"/>
      <c r="G581" s="359"/>
      <c r="H581" s="53"/>
      <c r="I581" s="53"/>
      <c r="J581" s="17"/>
    </row>
    <row r="582" spans="1:10" x14ac:dyDescent="0.2">
      <c r="A582" s="76"/>
      <c r="B582" s="365" t="s">
        <v>251</v>
      </c>
      <c r="C582" s="108"/>
      <c r="D582" s="311" t="s">
        <v>16</v>
      </c>
      <c r="E582" s="22">
        <v>6</v>
      </c>
      <c r="F582" s="113"/>
      <c r="G582" s="336"/>
      <c r="H582" s="68"/>
      <c r="I582" s="67">
        <f>E582*G582</f>
        <v>0</v>
      </c>
      <c r="J582" s="17"/>
    </row>
    <row r="583" spans="1:10" x14ac:dyDescent="0.2">
      <c r="A583" s="76"/>
      <c r="B583" s="108"/>
      <c r="C583" s="108"/>
      <c r="D583" s="113"/>
      <c r="F583" s="113"/>
      <c r="G583" s="359"/>
      <c r="H583" s="53"/>
      <c r="I583" s="53"/>
      <c r="J583" s="17"/>
    </row>
    <row r="584" spans="1:10" x14ac:dyDescent="0.2">
      <c r="A584" s="76"/>
      <c r="B584" s="108"/>
      <c r="C584" s="108"/>
      <c r="D584" s="113"/>
      <c r="F584" s="113"/>
      <c r="G584" s="359"/>
      <c r="H584" s="53"/>
      <c r="I584" s="53"/>
      <c r="J584" s="17"/>
    </row>
    <row r="585" spans="1:10" ht="51" x14ac:dyDescent="0.2">
      <c r="A585" s="16">
        <f>A576+1</f>
        <v>5</v>
      </c>
      <c r="B585" s="153" t="s">
        <v>156</v>
      </c>
      <c r="C585" s="108"/>
      <c r="D585" s="113"/>
      <c r="F585" s="113"/>
      <c r="G585" s="359"/>
      <c r="H585" s="53"/>
      <c r="I585" s="53"/>
      <c r="J585" s="17"/>
    </row>
    <row r="586" spans="1:10" x14ac:dyDescent="0.2">
      <c r="A586" s="76"/>
      <c r="B586" s="153" t="s">
        <v>157</v>
      </c>
      <c r="C586" s="17"/>
      <c r="D586" s="113"/>
      <c r="F586" s="113"/>
      <c r="G586" s="359"/>
      <c r="H586" s="53"/>
      <c r="I586" s="53"/>
      <c r="J586" s="17"/>
    </row>
    <row r="587" spans="1:10" x14ac:dyDescent="0.2">
      <c r="A587" s="76"/>
      <c r="B587" s="153" t="s">
        <v>154</v>
      </c>
      <c r="C587" s="17"/>
      <c r="D587" s="113"/>
      <c r="F587" s="113"/>
      <c r="G587" s="359"/>
      <c r="H587" s="53"/>
      <c r="I587" s="53"/>
      <c r="J587" s="17"/>
    </row>
    <row r="588" spans="1:10" x14ac:dyDescent="0.2">
      <c r="A588" s="76"/>
      <c r="B588" s="108"/>
      <c r="C588" s="108"/>
      <c r="D588" s="113"/>
      <c r="F588" s="113"/>
      <c r="G588" s="359"/>
      <c r="H588" s="53"/>
      <c r="I588" s="53"/>
      <c r="J588" s="17"/>
    </row>
    <row r="589" spans="1:10" x14ac:dyDescent="0.2">
      <c r="A589" s="76"/>
      <c r="B589" s="80" t="s">
        <v>41</v>
      </c>
      <c r="C589" s="108"/>
      <c r="D589" s="113" t="s">
        <v>38</v>
      </c>
      <c r="E589" s="22">
        <v>1</v>
      </c>
      <c r="F589" s="113"/>
      <c r="G589" s="336"/>
      <c r="H589" s="68"/>
      <c r="I589" s="67">
        <f>E589*G589</f>
        <v>0</v>
      </c>
      <c r="J589" s="17"/>
    </row>
    <row r="590" spans="1:10" x14ac:dyDescent="0.2">
      <c r="A590" s="76"/>
      <c r="B590" s="108"/>
      <c r="C590" s="108"/>
      <c r="D590" s="113"/>
      <c r="F590" s="113"/>
      <c r="G590" s="359"/>
      <c r="H590" s="53"/>
      <c r="I590" s="53"/>
      <c r="J590" s="17"/>
    </row>
    <row r="591" spans="1:10" x14ac:dyDescent="0.2">
      <c r="A591" s="76"/>
      <c r="B591" s="80" t="s">
        <v>56</v>
      </c>
      <c r="C591" s="108"/>
      <c r="D591" s="113" t="s">
        <v>38</v>
      </c>
      <c r="E591" s="22">
        <v>1</v>
      </c>
      <c r="F591" s="113"/>
      <c r="G591" s="336"/>
      <c r="H591" s="68"/>
      <c r="I591" s="67">
        <f>E591*G591</f>
        <v>0</v>
      </c>
      <c r="J591" s="17"/>
    </row>
    <row r="592" spans="1:10" x14ac:dyDescent="0.2">
      <c r="A592" s="76"/>
      <c r="B592" s="80"/>
      <c r="C592" s="108"/>
      <c r="D592" s="113"/>
      <c r="F592" s="113"/>
      <c r="G592" s="335"/>
      <c r="H592" s="68"/>
      <c r="I592" s="69"/>
      <c r="J592" s="17"/>
    </row>
    <row r="593" spans="1:10" x14ac:dyDescent="0.2">
      <c r="A593" s="76"/>
      <c r="B593" s="108"/>
      <c r="C593" s="108"/>
      <c r="D593" s="113"/>
      <c r="F593" s="113"/>
      <c r="G593" s="359"/>
      <c r="H593" s="53"/>
      <c r="I593" s="53"/>
      <c r="J593" s="17"/>
    </row>
    <row r="594" spans="1:10" ht="69.75" customHeight="1" x14ac:dyDescent="0.2">
      <c r="A594" s="16">
        <f>A585+1</f>
        <v>6</v>
      </c>
      <c r="B594" s="154" t="s">
        <v>172</v>
      </c>
      <c r="C594" s="108"/>
      <c r="D594" s="113"/>
      <c r="F594" s="113"/>
      <c r="G594" s="359"/>
      <c r="H594" s="53"/>
      <c r="I594" s="53"/>
      <c r="J594" s="17"/>
    </row>
    <row r="595" spans="1:10" x14ac:dyDescent="0.2">
      <c r="A595" s="76"/>
      <c r="B595" s="154" t="s">
        <v>158</v>
      </c>
      <c r="C595" s="108"/>
      <c r="D595" s="113"/>
      <c r="F595" s="113"/>
      <c r="G595" s="359"/>
      <c r="H595" s="53"/>
      <c r="I595" s="53"/>
      <c r="J595" s="17"/>
    </row>
    <row r="596" spans="1:10" x14ac:dyDescent="0.2">
      <c r="A596" s="76"/>
      <c r="B596" s="155" t="s">
        <v>154</v>
      </c>
      <c r="C596" s="108"/>
      <c r="D596" s="113"/>
      <c r="F596" s="113"/>
      <c r="G596" s="359"/>
      <c r="H596" s="53"/>
      <c r="I596" s="53"/>
      <c r="J596" s="17"/>
    </row>
    <row r="597" spans="1:10" x14ac:dyDescent="0.2">
      <c r="A597" s="76"/>
      <c r="B597" s="155"/>
      <c r="C597" s="108"/>
      <c r="D597" s="113"/>
      <c r="F597" s="113"/>
      <c r="G597" s="359"/>
      <c r="H597" s="53"/>
      <c r="I597" s="53"/>
      <c r="J597" s="17"/>
    </row>
    <row r="598" spans="1:10" x14ac:dyDescent="0.2">
      <c r="A598" s="76"/>
      <c r="B598" s="80" t="s">
        <v>41</v>
      </c>
      <c r="C598" s="108"/>
      <c r="D598" s="113" t="s">
        <v>38</v>
      </c>
      <c r="E598" s="22">
        <v>1</v>
      </c>
      <c r="F598" s="113"/>
      <c r="G598" s="336"/>
      <c r="H598" s="68"/>
      <c r="I598" s="67">
        <f>E598*G598</f>
        <v>0</v>
      </c>
      <c r="J598" s="17"/>
    </row>
    <row r="599" spans="1:10" x14ac:dyDescent="0.2">
      <c r="A599" s="76"/>
      <c r="B599" s="108"/>
      <c r="C599" s="108"/>
      <c r="D599" s="113"/>
      <c r="F599" s="113"/>
      <c r="G599" s="359"/>
      <c r="H599" s="53"/>
      <c r="I599" s="53"/>
      <c r="J599" s="17"/>
    </row>
    <row r="600" spans="1:10" x14ac:dyDescent="0.2">
      <c r="A600" s="76"/>
      <c r="B600" s="108"/>
      <c r="C600" s="108"/>
      <c r="D600" s="113"/>
      <c r="F600" s="113"/>
      <c r="G600" s="359"/>
      <c r="H600" s="53"/>
      <c r="I600" s="53"/>
      <c r="J600" s="17"/>
    </row>
    <row r="601" spans="1:10" ht="25.5" x14ac:dyDescent="0.2">
      <c r="A601" s="16">
        <f>A594+1</f>
        <v>7</v>
      </c>
      <c r="B601" s="154" t="s">
        <v>159</v>
      </c>
      <c r="C601" s="108"/>
      <c r="D601" s="113"/>
      <c r="F601" s="113"/>
      <c r="G601" s="359"/>
      <c r="H601" s="53"/>
      <c r="I601" s="53"/>
      <c r="J601" s="17"/>
    </row>
    <row r="602" spans="1:10" ht="63.75" x14ac:dyDescent="0.2">
      <c r="A602" s="76"/>
      <c r="B602" s="27" t="s">
        <v>241</v>
      </c>
      <c r="C602" s="108"/>
      <c r="D602" s="113" t="s">
        <v>38</v>
      </c>
      <c r="E602" s="22">
        <v>1</v>
      </c>
      <c r="F602" s="113"/>
      <c r="G602" s="336"/>
      <c r="H602" s="68"/>
      <c r="I602" s="67">
        <f>E602*G602</f>
        <v>0</v>
      </c>
      <c r="J602" s="17"/>
    </row>
    <row r="603" spans="1:10" x14ac:dyDescent="0.2">
      <c r="A603" s="76"/>
      <c r="B603" s="48"/>
      <c r="C603" s="108"/>
      <c r="D603" s="113"/>
      <c r="F603" s="113"/>
      <c r="G603" s="359"/>
      <c r="H603" s="113"/>
      <c r="I603" s="113"/>
      <c r="J603" s="17"/>
    </row>
    <row r="604" spans="1:10" ht="77.25" customHeight="1" x14ac:dyDescent="0.2">
      <c r="A604" s="76"/>
      <c r="B604" s="154" t="s">
        <v>173</v>
      </c>
      <c r="C604" s="108"/>
      <c r="D604" s="113" t="s">
        <v>38</v>
      </c>
      <c r="E604" s="22">
        <v>1</v>
      </c>
      <c r="F604" s="113"/>
      <c r="G604" s="336"/>
      <c r="H604" s="68"/>
      <c r="I604" s="67">
        <f>E604*G604</f>
        <v>0</v>
      </c>
      <c r="J604" s="17"/>
    </row>
    <row r="605" spans="1:10" x14ac:dyDescent="0.2">
      <c r="A605" s="76"/>
      <c r="B605" s="154" t="s">
        <v>3</v>
      </c>
      <c r="C605" s="108"/>
      <c r="D605" s="113"/>
      <c r="F605" s="113"/>
      <c r="G605" s="359"/>
      <c r="H605" s="53"/>
      <c r="I605" s="53"/>
      <c r="J605" s="17"/>
    </row>
    <row r="606" spans="1:10" x14ac:dyDescent="0.2">
      <c r="A606" s="76"/>
      <c r="B606" s="154" t="s">
        <v>160</v>
      </c>
      <c r="C606" s="108"/>
      <c r="D606" s="113" t="s">
        <v>38</v>
      </c>
      <c r="E606" s="22">
        <v>1</v>
      </c>
      <c r="F606" s="113"/>
      <c r="G606" s="336"/>
      <c r="H606" s="68"/>
      <c r="I606" s="67">
        <f>E606*G606</f>
        <v>0</v>
      </c>
      <c r="J606" s="17"/>
    </row>
    <row r="607" spans="1:10" x14ac:dyDescent="0.2">
      <c r="A607" s="76"/>
      <c r="B607" s="154"/>
      <c r="C607" s="108"/>
      <c r="D607" s="113"/>
      <c r="F607" s="113"/>
      <c r="G607" s="359"/>
      <c r="H607" s="53"/>
      <c r="I607" s="53"/>
      <c r="J607" s="17"/>
    </row>
    <row r="608" spans="1:10" x14ac:dyDescent="0.2">
      <c r="A608" s="76"/>
      <c r="B608" s="154" t="s">
        <v>174</v>
      </c>
      <c r="C608" s="108"/>
      <c r="D608" s="113" t="s">
        <v>38</v>
      </c>
      <c r="E608" s="22">
        <v>1</v>
      </c>
      <c r="F608" s="113"/>
      <c r="G608" s="336"/>
      <c r="H608" s="68"/>
      <c r="I608" s="67">
        <f>E608*G608</f>
        <v>0</v>
      </c>
      <c r="J608" s="17"/>
    </row>
    <row r="609" spans="1:10" x14ac:dyDescent="0.2">
      <c r="A609" s="76"/>
      <c r="B609" s="154"/>
      <c r="C609" s="108"/>
      <c r="D609" s="113"/>
      <c r="F609" s="113"/>
      <c r="G609" s="359"/>
      <c r="H609" s="53"/>
      <c r="I609" s="53"/>
      <c r="J609" s="17"/>
    </row>
    <row r="610" spans="1:10" x14ac:dyDescent="0.2">
      <c r="A610" s="76"/>
      <c r="B610" s="154" t="s">
        <v>175</v>
      </c>
      <c r="C610" s="108"/>
      <c r="D610" s="113" t="s">
        <v>38</v>
      </c>
      <c r="E610" s="22">
        <v>1</v>
      </c>
      <c r="F610" s="113"/>
      <c r="G610" s="336"/>
      <c r="H610" s="68"/>
      <c r="I610" s="67">
        <f>E610*G610</f>
        <v>0</v>
      </c>
      <c r="J610" s="17"/>
    </row>
    <row r="611" spans="1:10" x14ac:dyDescent="0.2">
      <c r="A611" s="76"/>
      <c r="B611" s="154"/>
      <c r="C611" s="108"/>
      <c r="D611" s="113"/>
      <c r="F611" s="113"/>
      <c r="G611" s="359"/>
      <c r="H611" s="53"/>
      <c r="I611" s="53"/>
      <c r="J611" s="17"/>
    </row>
    <row r="612" spans="1:10" x14ac:dyDescent="0.2">
      <c r="A612" s="76"/>
      <c r="B612" s="154" t="s">
        <v>161</v>
      </c>
      <c r="C612" s="108"/>
      <c r="D612" s="113" t="s">
        <v>38</v>
      </c>
      <c r="E612" s="22">
        <v>1</v>
      </c>
      <c r="F612" s="113"/>
      <c r="G612" s="336"/>
      <c r="H612" s="68"/>
      <c r="I612" s="67">
        <f>E612*G612</f>
        <v>0</v>
      </c>
      <c r="J612" s="17"/>
    </row>
    <row r="613" spans="1:10" x14ac:dyDescent="0.2">
      <c r="A613" s="76"/>
      <c r="B613" s="154"/>
      <c r="C613" s="108"/>
      <c r="D613" s="113"/>
      <c r="F613" s="113"/>
      <c r="G613" s="359"/>
      <c r="H613" s="53"/>
      <c r="I613" s="53"/>
      <c r="J613" s="17"/>
    </row>
    <row r="614" spans="1:10" x14ac:dyDescent="0.2">
      <c r="A614" s="76"/>
      <c r="B614" s="154" t="s">
        <v>162</v>
      </c>
      <c r="C614" s="108"/>
      <c r="D614" s="113" t="s">
        <v>16</v>
      </c>
      <c r="E614" s="22">
        <v>10</v>
      </c>
      <c r="F614" s="113"/>
      <c r="G614" s="336"/>
      <c r="H614" s="68"/>
      <c r="I614" s="67">
        <f>E614*G614</f>
        <v>0</v>
      </c>
      <c r="J614" s="17"/>
    </row>
    <row r="615" spans="1:10" x14ac:dyDescent="0.2">
      <c r="A615" s="76"/>
      <c r="B615" s="154"/>
      <c r="C615" s="108"/>
      <c r="D615" s="113"/>
      <c r="F615" s="113"/>
      <c r="G615" s="359"/>
      <c r="H615" s="53"/>
      <c r="I615" s="53"/>
      <c r="J615" s="17"/>
    </row>
    <row r="616" spans="1:10" x14ac:dyDescent="0.2">
      <c r="A616" s="76"/>
      <c r="B616" s="154"/>
      <c r="C616" s="108"/>
      <c r="D616" s="113"/>
      <c r="F616" s="113"/>
      <c r="G616" s="359"/>
      <c r="H616" s="53"/>
      <c r="I616" s="53"/>
      <c r="J616" s="17"/>
    </row>
    <row r="617" spans="1:10" ht="114.75" x14ac:dyDescent="0.2">
      <c r="A617" s="16">
        <f>A601+1</f>
        <v>8</v>
      </c>
      <c r="B617" s="154" t="s">
        <v>176</v>
      </c>
      <c r="C617" s="108"/>
      <c r="D617" s="113"/>
      <c r="F617" s="113"/>
      <c r="G617" s="359"/>
      <c r="H617" s="53"/>
      <c r="I617" s="53"/>
      <c r="J617" s="17"/>
    </row>
    <row r="618" spans="1:10" x14ac:dyDescent="0.2">
      <c r="A618" s="16"/>
      <c r="B618" s="108"/>
      <c r="C618" s="108"/>
      <c r="D618" s="113"/>
      <c r="F618" s="113"/>
      <c r="G618" s="359"/>
      <c r="H618" s="53"/>
      <c r="I618" s="53"/>
      <c r="J618" s="17"/>
    </row>
    <row r="619" spans="1:10" ht="25.5" x14ac:dyDescent="0.2">
      <c r="A619" s="16"/>
      <c r="B619" s="154" t="s">
        <v>163</v>
      </c>
      <c r="C619" s="17"/>
      <c r="D619" s="113" t="s">
        <v>38</v>
      </c>
      <c r="E619" s="22">
        <v>1</v>
      </c>
      <c r="F619" s="113"/>
      <c r="G619" s="336"/>
      <c r="H619" s="68"/>
      <c r="I619" s="67">
        <f>E619*G619</f>
        <v>0</v>
      </c>
      <c r="J619" s="17"/>
    </row>
    <row r="620" spans="1:10" x14ac:dyDescent="0.2">
      <c r="A620" s="16"/>
      <c r="B620" s="154"/>
      <c r="C620" s="156" t="s">
        <v>3</v>
      </c>
      <c r="D620" s="113"/>
      <c r="F620" s="113"/>
      <c r="G620" s="359"/>
      <c r="H620" s="53"/>
      <c r="I620" s="53"/>
      <c r="J620" s="17"/>
    </row>
    <row r="621" spans="1:10" ht="25.5" x14ac:dyDescent="0.2">
      <c r="A621" s="16"/>
      <c r="B621" s="154" t="s">
        <v>177</v>
      </c>
      <c r="C621" s="17"/>
      <c r="D621" s="113" t="s">
        <v>38</v>
      </c>
      <c r="E621" s="22">
        <v>1</v>
      </c>
      <c r="F621" s="113"/>
      <c r="G621" s="336"/>
      <c r="H621" s="68"/>
      <c r="I621" s="67">
        <f>E621*G621</f>
        <v>0</v>
      </c>
      <c r="J621" s="17"/>
    </row>
    <row r="622" spans="1:10" x14ac:dyDescent="0.2">
      <c r="A622" s="16"/>
      <c r="B622" s="154"/>
      <c r="C622" s="157" t="s">
        <v>3</v>
      </c>
      <c r="D622" s="113"/>
      <c r="F622" s="113"/>
      <c r="G622" s="359"/>
      <c r="H622" s="53"/>
      <c r="I622" s="53"/>
      <c r="J622" s="17"/>
    </row>
    <row r="623" spans="1:10" x14ac:dyDescent="0.2">
      <c r="A623" s="16"/>
      <c r="B623" s="154" t="s">
        <v>178</v>
      </c>
      <c r="C623" s="17"/>
      <c r="D623" s="113" t="s">
        <v>38</v>
      </c>
      <c r="E623" s="22">
        <v>1</v>
      </c>
      <c r="F623" s="113"/>
      <c r="G623" s="336"/>
      <c r="H623" s="68"/>
      <c r="I623" s="67">
        <f>E623*G623</f>
        <v>0</v>
      </c>
      <c r="J623" s="17"/>
    </row>
    <row r="624" spans="1:10" x14ac:dyDescent="0.2">
      <c r="A624" s="16"/>
      <c r="B624" s="154"/>
      <c r="C624" s="108"/>
      <c r="D624" s="113"/>
      <c r="F624" s="113"/>
      <c r="G624" s="359"/>
      <c r="H624" s="53"/>
      <c r="I624" s="53"/>
      <c r="J624" s="17"/>
    </row>
    <row r="625" spans="1:10" x14ac:dyDescent="0.2">
      <c r="A625" s="16"/>
      <c r="B625" s="154" t="s">
        <v>164</v>
      </c>
      <c r="C625" s="17"/>
      <c r="D625" s="113" t="s">
        <v>38</v>
      </c>
      <c r="E625" s="22">
        <v>3</v>
      </c>
      <c r="F625" s="113"/>
      <c r="G625" s="336"/>
      <c r="H625" s="68"/>
      <c r="I625" s="67">
        <f>E625*G625</f>
        <v>0</v>
      </c>
      <c r="J625" s="17"/>
    </row>
    <row r="626" spans="1:10" x14ac:dyDescent="0.2">
      <c r="A626" s="16"/>
      <c r="B626" s="154"/>
      <c r="C626" s="108"/>
      <c r="D626" s="113"/>
      <c r="F626" s="113"/>
      <c r="G626" s="359"/>
      <c r="H626" s="53"/>
      <c r="I626" s="53"/>
      <c r="J626" s="17"/>
    </row>
    <row r="627" spans="1:10" x14ac:dyDescent="0.2">
      <c r="A627" s="16"/>
      <c r="B627" s="154" t="s">
        <v>169</v>
      </c>
      <c r="C627" s="17"/>
      <c r="D627" s="113" t="s">
        <v>38</v>
      </c>
      <c r="E627" s="22">
        <v>1</v>
      </c>
      <c r="F627" s="113"/>
      <c r="G627" s="336"/>
      <c r="H627" s="68"/>
      <c r="I627" s="67">
        <f>E627*G627</f>
        <v>0</v>
      </c>
      <c r="J627" s="17"/>
    </row>
    <row r="628" spans="1:10" x14ac:dyDescent="0.2">
      <c r="A628" s="16"/>
      <c r="B628" s="154"/>
      <c r="C628" s="108"/>
      <c r="D628" s="113"/>
      <c r="F628" s="113"/>
      <c r="G628" s="359"/>
      <c r="H628" s="53"/>
      <c r="I628" s="53"/>
      <c r="J628" s="17"/>
    </row>
    <row r="629" spans="1:10" x14ac:dyDescent="0.2">
      <c r="A629" s="16"/>
      <c r="B629" s="154" t="s">
        <v>179</v>
      </c>
      <c r="C629" s="17"/>
      <c r="D629" s="113" t="s">
        <v>38</v>
      </c>
      <c r="E629" s="22">
        <v>1</v>
      </c>
      <c r="F629" s="113"/>
      <c r="G629" s="336"/>
      <c r="H629" s="68"/>
      <c r="I629" s="67">
        <f>E629*G629</f>
        <v>0</v>
      </c>
      <c r="J629" s="17"/>
    </row>
    <row r="630" spans="1:10" x14ac:dyDescent="0.2">
      <c r="A630" s="16"/>
      <c r="B630" s="154"/>
      <c r="C630" s="108"/>
      <c r="D630" s="113"/>
      <c r="F630" s="113"/>
      <c r="G630" s="359"/>
      <c r="H630" s="53"/>
      <c r="I630" s="53"/>
      <c r="J630" s="17"/>
    </row>
    <row r="631" spans="1:10" x14ac:dyDescent="0.2">
      <c r="A631" s="16"/>
      <c r="B631" s="154" t="s">
        <v>180</v>
      </c>
      <c r="C631" s="17"/>
      <c r="D631" s="113" t="s">
        <v>38</v>
      </c>
      <c r="E631" s="22">
        <v>3</v>
      </c>
      <c r="F631" s="113"/>
      <c r="G631" s="336"/>
      <c r="H631" s="68"/>
      <c r="I631" s="67">
        <f>E631*G631</f>
        <v>0</v>
      </c>
      <c r="J631" s="17"/>
    </row>
    <row r="632" spans="1:10" x14ac:dyDescent="0.2">
      <c r="A632" s="16"/>
      <c r="B632" s="154"/>
      <c r="C632" s="108"/>
      <c r="D632" s="113"/>
      <c r="F632" s="113"/>
      <c r="G632" s="359"/>
      <c r="H632" s="53"/>
      <c r="I632" s="53"/>
      <c r="J632" s="17"/>
    </row>
    <row r="633" spans="1:10" x14ac:dyDescent="0.2">
      <c r="A633" s="76"/>
      <c r="B633" s="154" t="s">
        <v>165</v>
      </c>
      <c r="C633" s="108"/>
      <c r="D633" s="113" t="s">
        <v>38</v>
      </c>
      <c r="E633" s="22">
        <v>1</v>
      </c>
      <c r="F633" s="113"/>
      <c r="G633" s="336"/>
      <c r="H633" s="68"/>
      <c r="I633" s="67">
        <f>E633*G633</f>
        <v>0</v>
      </c>
      <c r="J633" s="17"/>
    </row>
    <row r="634" spans="1:10" x14ac:dyDescent="0.2">
      <c r="A634" s="76"/>
      <c r="B634" s="154"/>
      <c r="C634" s="108"/>
      <c r="D634" s="113"/>
      <c r="F634" s="113"/>
      <c r="G634" s="335"/>
      <c r="H634" s="68"/>
      <c r="I634" s="69"/>
      <c r="J634" s="17"/>
    </row>
    <row r="635" spans="1:10" x14ac:dyDescent="0.2">
      <c r="A635" s="76"/>
      <c r="B635" s="154"/>
      <c r="C635" s="108"/>
      <c r="D635" s="113"/>
      <c r="F635" s="113"/>
      <c r="G635" s="335"/>
      <c r="H635" s="68"/>
      <c r="I635" s="69"/>
      <c r="J635" s="17"/>
    </row>
    <row r="636" spans="1:10" ht="25.5" x14ac:dyDescent="0.2">
      <c r="A636" s="150">
        <f>A617+1</f>
        <v>9</v>
      </c>
      <c r="B636" s="154" t="s">
        <v>181</v>
      </c>
      <c r="C636" s="17"/>
      <c r="D636" s="113" t="s">
        <v>38</v>
      </c>
      <c r="E636" s="22">
        <v>1</v>
      </c>
      <c r="F636" s="113"/>
      <c r="G636" s="336"/>
      <c r="H636" s="68"/>
      <c r="I636" s="67">
        <f>E636*G636</f>
        <v>0</v>
      </c>
      <c r="J636" s="17"/>
    </row>
    <row r="637" spans="1:10" x14ac:dyDescent="0.2">
      <c r="A637" s="76"/>
      <c r="B637" s="17"/>
      <c r="C637" s="157" t="s">
        <v>3</v>
      </c>
      <c r="D637" s="113" t="s">
        <v>3</v>
      </c>
      <c r="F637" s="113"/>
      <c r="G637" s="335"/>
      <c r="H637" s="68"/>
      <c r="I637" s="69"/>
      <c r="J637" s="17"/>
    </row>
    <row r="638" spans="1:10" x14ac:dyDescent="0.2">
      <c r="A638" s="76"/>
      <c r="B638" s="154"/>
      <c r="C638" s="108"/>
      <c r="D638" s="113"/>
      <c r="F638" s="113"/>
      <c r="G638" s="335"/>
      <c r="H638" s="68"/>
      <c r="I638" s="69"/>
      <c r="J638" s="17"/>
    </row>
    <row r="639" spans="1:10" ht="25.5" x14ac:dyDescent="0.2">
      <c r="A639" s="150">
        <f>A636+1</f>
        <v>10</v>
      </c>
      <c r="B639" s="154" t="s">
        <v>182</v>
      </c>
      <c r="C639" s="17"/>
      <c r="D639" s="113" t="s">
        <v>38</v>
      </c>
      <c r="E639" s="22">
        <v>1</v>
      </c>
      <c r="F639" s="113"/>
      <c r="G639" s="336"/>
      <c r="H639" s="68"/>
      <c r="I639" s="67">
        <f>E639*G639</f>
        <v>0</v>
      </c>
      <c r="J639" s="17"/>
    </row>
    <row r="640" spans="1:10" x14ac:dyDescent="0.2">
      <c r="A640" s="76"/>
      <c r="B640" s="154"/>
      <c r="C640" s="108"/>
      <c r="D640" s="113"/>
      <c r="F640" s="113"/>
      <c r="G640" s="335"/>
      <c r="H640" s="68"/>
      <c r="I640" s="69"/>
      <c r="J640" s="17"/>
    </row>
    <row r="641" spans="1:10" x14ac:dyDescent="0.2">
      <c r="A641" s="76"/>
      <c r="B641" s="154"/>
      <c r="C641" s="108"/>
      <c r="D641" s="113"/>
      <c r="F641" s="113"/>
      <c r="G641" s="335"/>
      <c r="H641" s="68"/>
      <c r="I641" s="69"/>
      <c r="J641" s="17"/>
    </row>
    <row r="642" spans="1:10" ht="25.5" x14ac:dyDescent="0.2">
      <c r="A642" s="150">
        <f>A639+1</f>
        <v>11</v>
      </c>
      <c r="B642" s="154" t="s">
        <v>183</v>
      </c>
      <c r="C642" s="17"/>
      <c r="D642" s="113" t="s">
        <v>108</v>
      </c>
      <c r="E642" s="22">
        <v>1</v>
      </c>
      <c r="F642" s="113"/>
      <c r="G642" s="336"/>
      <c r="H642" s="68"/>
      <c r="I642" s="67">
        <f>E642*G642</f>
        <v>0</v>
      </c>
      <c r="J642" s="17"/>
    </row>
    <row r="643" spans="1:10" x14ac:dyDescent="0.2">
      <c r="A643" s="76"/>
      <c r="B643" s="154"/>
      <c r="C643" s="108"/>
      <c r="D643" s="113"/>
      <c r="F643" s="113"/>
      <c r="G643" s="335"/>
      <c r="H643" s="68"/>
      <c r="I643" s="69"/>
      <c r="J643" s="17"/>
    </row>
    <row r="644" spans="1:10" x14ac:dyDescent="0.2">
      <c r="A644" s="76"/>
      <c r="B644" s="154"/>
      <c r="C644" s="108"/>
      <c r="D644" s="113"/>
      <c r="F644" s="113"/>
      <c r="G644" s="335"/>
      <c r="H644" s="68"/>
      <c r="I644" s="69"/>
      <c r="J644" s="17"/>
    </row>
    <row r="645" spans="1:10" ht="41.25" customHeight="1" x14ac:dyDescent="0.2">
      <c r="A645" s="150">
        <f>A642+1</f>
        <v>12</v>
      </c>
      <c r="B645" s="154" t="s">
        <v>184</v>
      </c>
      <c r="C645" s="17"/>
      <c r="D645" s="113" t="s">
        <v>38</v>
      </c>
      <c r="E645" s="22">
        <v>1</v>
      </c>
      <c r="F645" s="113"/>
      <c r="G645" s="336"/>
      <c r="H645" s="68"/>
      <c r="I645" s="67">
        <f>E645*G645</f>
        <v>0</v>
      </c>
      <c r="J645" s="17"/>
    </row>
    <row r="646" spans="1:10" x14ac:dyDescent="0.2">
      <c r="A646" s="76"/>
      <c r="B646" s="17"/>
      <c r="C646" s="157" t="s">
        <v>3</v>
      </c>
      <c r="D646" s="113"/>
      <c r="F646" s="113"/>
      <c r="G646" s="335"/>
      <c r="H646" s="68"/>
      <c r="I646" s="69"/>
      <c r="J646" s="17"/>
    </row>
    <row r="647" spans="1:10" x14ac:dyDescent="0.2">
      <c r="A647" s="76"/>
      <c r="B647" s="154"/>
      <c r="C647" s="108"/>
      <c r="D647" s="113"/>
      <c r="F647" s="113"/>
      <c r="G647" s="335"/>
      <c r="H647" s="68"/>
      <c r="I647" s="69"/>
      <c r="J647" s="17"/>
    </row>
    <row r="648" spans="1:10" ht="25.5" x14ac:dyDescent="0.2">
      <c r="A648" s="150">
        <f>A645+1</f>
        <v>13</v>
      </c>
      <c r="B648" s="154" t="s">
        <v>166</v>
      </c>
      <c r="C648" s="17"/>
      <c r="D648" s="113" t="s">
        <v>167</v>
      </c>
      <c r="E648" s="312">
        <v>0.03</v>
      </c>
      <c r="F648" s="113"/>
      <c r="G648" s="336"/>
      <c r="H648" s="68"/>
      <c r="I648" s="67">
        <f>E648*G648</f>
        <v>0</v>
      </c>
      <c r="J648" s="17"/>
    </row>
    <row r="649" spans="1:10" x14ac:dyDescent="0.2">
      <c r="A649" s="76"/>
      <c r="B649" s="154"/>
      <c r="C649" s="108"/>
      <c r="D649" s="113"/>
      <c r="F649" s="113"/>
      <c r="G649" s="335"/>
      <c r="H649" s="68"/>
      <c r="I649" s="69"/>
      <c r="J649" s="17"/>
    </row>
    <row r="650" spans="1:10" x14ac:dyDescent="0.2">
      <c r="A650" s="76"/>
      <c r="B650" s="154"/>
      <c r="C650" s="108"/>
      <c r="D650" s="113"/>
      <c r="F650" s="113"/>
      <c r="G650" s="335"/>
      <c r="H650" s="68"/>
      <c r="I650" s="69"/>
      <c r="J650" s="17"/>
    </row>
    <row r="651" spans="1:10" ht="25.5" x14ac:dyDescent="0.2">
      <c r="A651" s="150">
        <f>A648+1</f>
        <v>14</v>
      </c>
      <c r="B651" s="154" t="s">
        <v>168</v>
      </c>
      <c r="C651" s="17"/>
      <c r="D651" s="113" t="s">
        <v>4</v>
      </c>
      <c r="E651" s="22">
        <v>1</v>
      </c>
      <c r="F651" s="113"/>
      <c r="G651" s="336"/>
      <c r="H651" s="68"/>
      <c r="I651" s="67">
        <f>E651*G651</f>
        <v>0</v>
      </c>
      <c r="J651" s="17"/>
    </row>
    <row r="652" spans="1:10" x14ac:dyDescent="0.2">
      <c r="A652" s="76"/>
      <c r="B652" s="154"/>
      <c r="C652" s="108"/>
      <c r="D652" s="113"/>
      <c r="F652" s="113"/>
      <c r="G652" s="359"/>
      <c r="H652" s="53"/>
      <c r="I652" s="53"/>
      <c r="J652" s="17"/>
    </row>
    <row r="653" spans="1:10" x14ac:dyDescent="0.2">
      <c r="A653" s="76"/>
      <c r="B653" s="154"/>
      <c r="C653" s="108"/>
      <c r="D653" s="113"/>
      <c r="F653" s="113"/>
      <c r="G653" s="359"/>
      <c r="H653" s="53"/>
      <c r="I653" s="53"/>
      <c r="J653" s="17"/>
    </row>
    <row r="654" spans="1:10" ht="63.75" x14ac:dyDescent="0.2">
      <c r="A654" s="363">
        <f>A651+1</f>
        <v>15</v>
      </c>
      <c r="B654" s="154" t="s">
        <v>249</v>
      </c>
      <c r="C654" s="364"/>
      <c r="D654" s="311" t="s">
        <v>108</v>
      </c>
      <c r="E654" s="320">
        <v>1</v>
      </c>
      <c r="F654" s="311"/>
      <c r="G654" s="366"/>
      <c r="H654" s="68"/>
      <c r="I654" s="67">
        <f>E654*G654</f>
        <v>0</v>
      </c>
      <c r="J654" s="17"/>
    </row>
    <row r="655" spans="1:10" x14ac:dyDescent="0.2">
      <c r="A655" s="363"/>
      <c r="B655" s="154"/>
      <c r="C655" s="364"/>
      <c r="D655" s="311"/>
      <c r="E655" s="320"/>
      <c r="F655" s="311"/>
      <c r="G655" s="404"/>
      <c r="H655" s="68"/>
      <c r="I655" s="69"/>
      <c r="J655" s="17"/>
    </row>
    <row r="656" spans="1:10" ht="51" x14ac:dyDescent="0.2">
      <c r="A656" s="363">
        <f>A654+1</f>
        <v>16</v>
      </c>
      <c r="B656" s="154" t="s">
        <v>252</v>
      </c>
      <c r="C656" s="364"/>
      <c r="D656" s="311" t="s">
        <v>16</v>
      </c>
      <c r="E656" s="320">
        <v>10</v>
      </c>
      <c r="F656" s="311"/>
      <c r="G656" s="366"/>
      <c r="H656" s="68"/>
      <c r="I656" s="67">
        <f>E656*G656</f>
        <v>0</v>
      </c>
      <c r="J656" s="17"/>
    </row>
    <row r="657" spans="1:10" x14ac:dyDescent="0.2">
      <c r="A657" s="76"/>
      <c r="B657" s="154"/>
      <c r="C657" s="108"/>
      <c r="D657" s="113"/>
      <c r="F657" s="113"/>
      <c r="G657" s="359"/>
      <c r="H657" s="53"/>
      <c r="I657" s="53"/>
      <c r="J657" s="17"/>
    </row>
    <row r="658" spans="1:10" x14ac:dyDescent="0.2">
      <c r="A658" s="28"/>
      <c r="B658" s="29" t="s">
        <v>3</v>
      </c>
      <c r="C658" s="29"/>
      <c r="D658" s="122"/>
      <c r="E658" s="58"/>
      <c r="F658" s="58"/>
      <c r="G658" s="333"/>
      <c r="H658" s="70"/>
      <c r="I658" s="70"/>
      <c r="J658" s="17"/>
    </row>
    <row r="659" spans="1:10" x14ac:dyDescent="0.2">
      <c r="A659" s="16"/>
      <c r="B659" s="17" t="s">
        <v>0</v>
      </c>
      <c r="C659" s="17"/>
      <c r="D659" s="113"/>
      <c r="G659" s="323"/>
      <c r="H659" s="53"/>
      <c r="I659" s="53"/>
      <c r="J659" s="17"/>
    </row>
    <row r="660" spans="1:10" ht="13.5" thickBot="1" x14ac:dyDescent="0.25">
      <c r="A660" s="12"/>
      <c r="B660" s="31" t="str">
        <f>"SKUPAJ " &amp;B563</f>
        <v>SKUPAJ A. NOTRANJA PLINSKA INSTALACIJA</v>
      </c>
      <c r="C660" s="31"/>
      <c r="D660" s="123"/>
      <c r="E660" s="59"/>
      <c r="F660" s="59"/>
      <c r="G660" s="334"/>
      <c r="H660" s="71"/>
      <c r="I660" s="71">
        <f>SUM(I563:I658)</f>
        <v>0</v>
      </c>
      <c r="J660" s="17"/>
    </row>
    <row r="661" spans="1:10" ht="13.5" thickTop="1" x14ac:dyDescent="0.2">
      <c r="A661" s="55"/>
      <c r="B661" s="56"/>
      <c r="C661" s="56"/>
      <c r="D661" s="126"/>
      <c r="E661" s="61"/>
      <c r="F661" s="61"/>
      <c r="G661" s="351"/>
      <c r="H661" s="72"/>
      <c r="I661" s="72"/>
      <c r="J661" s="17"/>
    </row>
    <row r="662" spans="1:10" x14ac:dyDescent="0.2">
      <c r="A662" s="55"/>
      <c r="B662" s="56"/>
      <c r="C662" s="56"/>
      <c r="D662" s="126"/>
      <c r="E662" s="61"/>
      <c r="F662" s="61"/>
      <c r="G662" s="351"/>
      <c r="H662" s="72"/>
      <c r="I662" s="72"/>
      <c r="J662" s="17"/>
    </row>
    <row r="663" spans="1:10" x14ac:dyDescent="0.2">
      <c r="A663" s="21" t="s">
        <v>13</v>
      </c>
      <c r="B663" s="21" t="s">
        <v>237</v>
      </c>
      <c r="C663" s="21"/>
      <c r="G663" s="351"/>
      <c r="H663" s="72"/>
      <c r="I663" s="72"/>
      <c r="J663" s="17"/>
    </row>
    <row r="664" spans="1:10" x14ac:dyDescent="0.2">
      <c r="A664" s="16"/>
      <c r="B664" s="17" t="s">
        <v>3</v>
      </c>
      <c r="C664" s="17"/>
      <c r="G664" s="351"/>
      <c r="H664" s="72"/>
      <c r="I664" s="72"/>
      <c r="J664" s="17"/>
    </row>
    <row r="665" spans="1:10" ht="76.5" x14ac:dyDescent="0.2">
      <c r="A665" s="109">
        <v>1</v>
      </c>
      <c r="B665" s="154" t="s">
        <v>222</v>
      </c>
      <c r="C665" s="154"/>
      <c r="D665" s="293" t="s">
        <v>38</v>
      </c>
      <c r="E665" s="304">
        <v>1</v>
      </c>
      <c r="G665" s="336"/>
      <c r="H665" s="68"/>
      <c r="I665" s="67">
        <f>E665*G665</f>
        <v>0</v>
      </c>
      <c r="J665" s="17"/>
    </row>
    <row r="666" spans="1:10" x14ac:dyDescent="0.2">
      <c r="A666" s="109"/>
      <c r="B666" s="154"/>
      <c r="C666" s="154"/>
      <c r="D666" s="293"/>
      <c r="E666" s="304"/>
      <c r="F666" s="293"/>
      <c r="G666" s="351"/>
      <c r="H666" s="72"/>
      <c r="I666" s="72"/>
      <c r="J666" s="17"/>
    </row>
    <row r="667" spans="1:10" ht="51" x14ac:dyDescent="0.2">
      <c r="A667" s="109">
        <f>A665+1</f>
        <v>2</v>
      </c>
      <c r="B667" s="154" t="s">
        <v>223</v>
      </c>
      <c r="C667" s="154"/>
      <c r="D667" s="293"/>
      <c r="E667" s="304"/>
      <c r="F667" s="293"/>
      <c r="G667" s="351"/>
      <c r="H667" s="72"/>
      <c r="I667" s="72"/>
      <c r="J667" s="17"/>
    </row>
    <row r="668" spans="1:10" x14ac:dyDescent="0.2">
      <c r="A668" s="109"/>
      <c r="B668" s="154"/>
      <c r="C668" s="154"/>
      <c r="D668" s="293"/>
      <c r="E668" s="304"/>
      <c r="F668" s="293"/>
      <c r="G668" s="351"/>
      <c r="H668" s="72"/>
      <c r="I668" s="72"/>
      <c r="J668" s="17"/>
    </row>
    <row r="669" spans="1:10" x14ac:dyDescent="0.2">
      <c r="A669" s="109"/>
      <c r="B669" s="309" t="s">
        <v>239</v>
      </c>
      <c r="C669" s="154"/>
      <c r="D669" s="293" t="s">
        <v>40</v>
      </c>
      <c r="E669" s="304">
        <v>3</v>
      </c>
      <c r="G669" s="336"/>
      <c r="H669" s="68"/>
      <c r="I669" s="67">
        <f>E669*G669</f>
        <v>0</v>
      </c>
      <c r="J669" s="17"/>
    </row>
    <row r="670" spans="1:10" x14ac:dyDescent="0.2">
      <c r="A670" s="109"/>
      <c r="B670" s="154"/>
      <c r="C670" s="154"/>
      <c r="D670" s="293"/>
      <c r="E670" s="304"/>
      <c r="F670" s="293"/>
      <c r="G670" s="351"/>
      <c r="H670" s="72"/>
      <c r="I670" s="72"/>
      <c r="J670" s="17"/>
    </row>
    <row r="671" spans="1:10" x14ac:dyDescent="0.2">
      <c r="A671" s="109"/>
      <c r="B671" s="309" t="s">
        <v>240</v>
      </c>
      <c r="C671" s="154"/>
      <c r="D671" s="293" t="s">
        <v>40</v>
      </c>
      <c r="E671" s="304">
        <v>3</v>
      </c>
      <c r="G671" s="336"/>
      <c r="H671" s="68"/>
      <c r="I671" s="67">
        <f>E671*G671</f>
        <v>0</v>
      </c>
      <c r="J671" s="17"/>
    </row>
    <row r="672" spans="1:10" x14ac:dyDescent="0.2">
      <c r="A672" s="109"/>
      <c r="B672" s="154"/>
      <c r="C672" s="154"/>
      <c r="D672" s="293"/>
      <c r="E672" s="304"/>
      <c r="F672" s="293"/>
      <c r="G672" s="351"/>
      <c r="H672" s="72"/>
      <c r="I672" s="72"/>
      <c r="J672" s="17"/>
    </row>
    <row r="673" spans="1:10" x14ac:dyDescent="0.2">
      <c r="A673" s="109"/>
      <c r="B673" s="154"/>
      <c r="C673" s="154"/>
      <c r="D673" s="293"/>
      <c r="E673" s="304"/>
      <c r="F673" s="293"/>
      <c r="G673" s="351"/>
      <c r="H673" s="72"/>
      <c r="I673" s="72"/>
      <c r="J673" s="17"/>
    </row>
    <row r="674" spans="1:10" ht="25.5" x14ac:dyDescent="0.2">
      <c r="A674" s="109">
        <f>A667+1</f>
        <v>3</v>
      </c>
      <c r="B674" s="154" t="s">
        <v>224</v>
      </c>
      <c r="C674" s="154"/>
      <c r="D674" s="293" t="s">
        <v>225</v>
      </c>
      <c r="E674" s="304">
        <v>6</v>
      </c>
      <c r="G674" s="336"/>
      <c r="H674" s="68"/>
      <c r="I674" s="67">
        <f>E674*G674</f>
        <v>0</v>
      </c>
      <c r="J674" s="17"/>
    </row>
    <row r="675" spans="1:10" x14ac:dyDescent="0.2">
      <c r="A675" s="109"/>
      <c r="B675" s="154"/>
      <c r="C675" s="154"/>
      <c r="D675" s="293"/>
      <c r="E675" s="304"/>
      <c r="F675" s="293"/>
      <c r="G675" s="351"/>
      <c r="H675" s="72"/>
      <c r="I675" s="72"/>
      <c r="J675" s="17"/>
    </row>
    <row r="676" spans="1:10" x14ac:dyDescent="0.2">
      <c r="A676" s="109"/>
      <c r="B676" s="154"/>
      <c r="C676" s="154"/>
      <c r="D676" s="293"/>
      <c r="E676" s="304"/>
      <c r="F676" s="293"/>
      <c r="G676" s="351"/>
      <c r="H676" s="72"/>
      <c r="I676" s="72"/>
      <c r="J676" s="17"/>
    </row>
    <row r="677" spans="1:10" ht="38.25" x14ac:dyDescent="0.2">
      <c r="A677" s="109">
        <f>A674+1</f>
        <v>4</v>
      </c>
      <c r="B677" s="154" t="s">
        <v>226</v>
      </c>
      <c r="C677" s="154"/>
      <c r="D677" s="293"/>
      <c r="E677" s="304"/>
      <c r="F677" s="293"/>
      <c r="G677" s="351"/>
      <c r="H677" s="72"/>
      <c r="I677" s="72"/>
      <c r="J677" s="17"/>
    </row>
    <row r="678" spans="1:10" x14ac:dyDescent="0.2">
      <c r="A678" s="109"/>
      <c r="B678" s="154" t="s">
        <v>227</v>
      </c>
      <c r="C678" s="154"/>
      <c r="D678" s="293"/>
      <c r="E678" s="304"/>
      <c r="F678" s="293"/>
      <c r="G678" s="351"/>
      <c r="H678" s="72"/>
      <c r="I678" s="72"/>
      <c r="J678" s="17"/>
    </row>
    <row r="679" spans="1:10" x14ac:dyDescent="0.2">
      <c r="A679" s="109"/>
      <c r="B679" s="154"/>
      <c r="C679" s="154"/>
      <c r="D679" s="293"/>
      <c r="E679" s="304"/>
      <c r="F679" s="293"/>
      <c r="G679" s="351"/>
      <c r="H679" s="72"/>
      <c r="I679" s="72"/>
      <c r="J679" s="17"/>
    </row>
    <row r="680" spans="1:10" x14ac:dyDescent="0.2">
      <c r="A680" s="109"/>
      <c r="B680" s="309" t="s">
        <v>239</v>
      </c>
      <c r="C680" s="154"/>
      <c r="D680" s="293" t="s">
        <v>38</v>
      </c>
      <c r="E680" s="304">
        <v>1</v>
      </c>
      <c r="G680" s="336"/>
      <c r="H680" s="68"/>
      <c r="I680" s="67">
        <f>E680*G680</f>
        <v>0</v>
      </c>
      <c r="J680" s="17"/>
    </row>
    <row r="681" spans="1:10" x14ac:dyDescent="0.2">
      <c r="A681" s="109"/>
      <c r="B681" s="154"/>
      <c r="C681" s="154"/>
      <c r="D681" s="293"/>
      <c r="E681" s="304"/>
      <c r="F681" s="293"/>
      <c r="G681" s="351"/>
      <c r="H681" s="72"/>
      <c r="I681" s="72"/>
      <c r="J681" s="17"/>
    </row>
    <row r="682" spans="1:10" x14ac:dyDescent="0.2">
      <c r="A682" s="109"/>
      <c r="B682" s="309" t="s">
        <v>240</v>
      </c>
      <c r="C682" s="154"/>
      <c r="D682" s="293" t="s">
        <v>38</v>
      </c>
      <c r="E682" s="304">
        <v>1</v>
      </c>
      <c r="G682" s="336"/>
      <c r="H682" s="68"/>
      <c r="I682" s="67">
        <f>E682*G682</f>
        <v>0</v>
      </c>
      <c r="J682" s="17"/>
    </row>
    <row r="683" spans="1:10" x14ac:dyDescent="0.2">
      <c r="A683" s="109"/>
      <c r="B683" s="154"/>
      <c r="C683" s="154"/>
      <c r="D683" s="293"/>
      <c r="E683" s="304"/>
      <c r="F683" s="293"/>
      <c r="G683" s="351"/>
      <c r="H683" s="72"/>
      <c r="I683" s="72"/>
      <c r="J683" s="17"/>
    </row>
    <row r="684" spans="1:10" x14ac:dyDescent="0.2">
      <c r="A684" s="109"/>
      <c r="B684" s="154"/>
      <c r="C684" s="154"/>
      <c r="D684" s="293"/>
      <c r="E684" s="304"/>
      <c r="F684" s="293"/>
      <c r="G684" s="351"/>
      <c r="H684" s="72"/>
      <c r="I684" s="72"/>
      <c r="J684" s="17"/>
    </row>
    <row r="685" spans="1:10" ht="38.25" x14ac:dyDescent="0.2">
      <c r="A685" s="109">
        <f>A677+1</f>
        <v>5</v>
      </c>
      <c r="B685" s="154" t="s">
        <v>228</v>
      </c>
      <c r="C685" s="154"/>
      <c r="D685" s="293" t="s">
        <v>4</v>
      </c>
      <c r="E685" s="312">
        <v>0.03</v>
      </c>
      <c r="G685" s="336"/>
      <c r="H685" s="68"/>
      <c r="I685" s="67">
        <f>E685*G685</f>
        <v>0</v>
      </c>
      <c r="J685" s="17"/>
    </row>
    <row r="686" spans="1:10" x14ac:dyDescent="0.2">
      <c r="A686" s="109"/>
      <c r="B686" s="154"/>
      <c r="C686" s="154"/>
      <c r="D686" s="293"/>
      <c r="E686" s="304"/>
      <c r="F686" s="293"/>
      <c r="G686" s="351"/>
      <c r="H686" s="72"/>
      <c r="I686" s="72"/>
      <c r="J686" s="17"/>
    </row>
    <row r="687" spans="1:10" x14ac:dyDescent="0.2">
      <c r="A687" s="28"/>
      <c r="B687" s="302" t="s">
        <v>3</v>
      </c>
      <c r="C687" s="302"/>
      <c r="D687" s="303"/>
      <c r="E687" s="305"/>
      <c r="F687" s="303"/>
      <c r="G687" s="362"/>
      <c r="H687" s="30"/>
      <c r="I687" s="30"/>
      <c r="J687" s="17"/>
    </row>
    <row r="688" spans="1:10" x14ac:dyDescent="0.2">
      <c r="A688" s="16"/>
      <c r="B688" s="17" t="s">
        <v>0</v>
      </c>
      <c r="C688" s="17"/>
      <c r="D688" s="113"/>
      <c r="G688" s="323"/>
      <c r="H688" s="18"/>
      <c r="I688" s="18"/>
      <c r="J688" s="17"/>
    </row>
    <row r="689" spans="1:10" ht="13.5" thickBot="1" x14ac:dyDescent="0.25">
      <c r="A689" s="12"/>
      <c r="B689" s="31" t="str">
        <f>"SKUPAJ " &amp;B663</f>
        <v>SKUPAJ PREZRAČEVANJE</v>
      </c>
      <c r="C689" s="31"/>
      <c r="D689" s="123"/>
      <c r="E689" s="13" t="s">
        <v>3</v>
      </c>
      <c r="F689" s="59"/>
      <c r="G689" s="334"/>
      <c r="H689" s="13"/>
      <c r="I689" s="13">
        <f>SUM(I664:I687)</f>
        <v>0</v>
      </c>
      <c r="J689" s="17"/>
    </row>
    <row r="690" spans="1:10" ht="13.5" thickTop="1" x14ac:dyDescent="0.2">
      <c r="A690" s="55"/>
      <c r="B690" s="56"/>
      <c r="C690" s="56"/>
      <c r="D690" s="126"/>
      <c r="E690" s="61"/>
      <c r="F690" s="61"/>
      <c r="G690" s="61"/>
      <c r="H690" s="72"/>
      <c r="I690" s="72"/>
      <c r="J690" s="17"/>
    </row>
    <row r="691" spans="1:10" x14ac:dyDescent="0.2">
      <c r="A691" s="55"/>
      <c r="B691" s="56"/>
      <c r="C691" s="56"/>
      <c r="D691" s="126"/>
      <c r="E691" s="61"/>
      <c r="F691" s="61"/>
      <c r="G691" s="61"/>
      <c r="H691" s="72"/>
      <c r="I691" s="72"/>
      <c r="J691" s="17"/>
    </row>
    <row r="692" spans="1:10" ht="15" x14ac:dyDescent="0.2">
      <c r="A692" s="160"/>
      <c r="B692" s="159"/>
      <c r="C692" s="159"/>
      <c r="D692" s="161"/>
      <c r="E692" s="162"/>
      <c r="F692" s="294"/>
      <c r="G692" s="162"/>
      <c r="H692" s="163"/>
      <c r="I692" s="163"/>
      <c r="J692" s="17"/>
    </row>
    <row r="693" spans="1:10" x14ac:dyDescent="0.2">
      <c r="A693" s="17"/>
      <c r="B693" s="17"/>
      <c r="C693" s="17"/>
      <c r="D693" s="113"/>
      <c r="F693" s="113"/>
      <c r="G693" s="113"/>
      <c r="H693" s="17"/>
      <c r="I693" s="17"/>
      <c r="J693" s="17"/>
    </row>
    <row r="694" spans="1:10" ht="18" x14ac:dyDescent="0.25">
      <c r="A694" s="16"/>
      <c r="B694" s="33" t="s">
        <v>1</v>
      </c>
      <c r="C694" s="33"/>
      <c r="D694" s="113"/>
      <c r="H694" s="18"/>
      <c r="I694" s="18"/>
    </row>
    <row r="695" spans="1:10" x14ac:dyDescent="0.2">
      <c r="A695" s="16"/>
      <c r="B695" s="17"/>
      <c r="C695" s="17"/>
      <c r="D695" s="113"/>
      <c r="H695" s="18"/>
      <c r="I695" s="18"/>
    </row>
    <row r="696" spans="1:10" x14ac:dyDescent="0.2">
      <c r="A696" s="16"/>
      <c r="B696" s="17"/>
      <c r="C696" s="17"/>
      <c r="D696" s="113"/>
      <c r="H696" s="18"/>
      <c r="I696" s="18"/>
    </row>
    <row r="697" spans="1:10" x14ac:dyDescent="0.2">
      <c r="A697" s="16" t="str">
        <f>A19</f>
        <v>A.</v>
      </c>
      <c r="B697" s="20" t="str">
        <f>B19</f>
        <v>GRADBENA DELA</v>
      </c>
      <c r="C697" s="17"/>
      <c r="D697" s="113"/>
      <c r="H697" s="18"/>
      <c r="I697" s="18"/>
    </row>
    <row r="698" spans="1:10" x14ac:dyDescent="0.2">
      <c r="A698" s="16"/>
      <c r="B698" s="17" t="s">
        <v>2</v>
      </c>
      <c r="C698" s="17"/>
      <c r="D698" s="113"/>
      <c r="H698" s="18"/>
      <c r="I698" s="18"/>
    </row>
    <row r="699" spans="1:10" x14ac:dyDescent="0.2">
      <c r="A699" s="16" t="str">
        <f>A21</f>
        <v>I.</v>
      </c>
      <c r="B699" s="17" t="str">
        <f>B21</f>
        <v>RUŠITVENA DELA</v>
      </c>
      <c r="C699" s="17"/>
      <c r="D699" s="113"/>
      <c r="H699" s="18"/>
      <c r="I699" s="30">
        <f>I71</f>
        <v>0</v>
      </c>
    </row>
    <row r="700" spans="1:10" x14ac:dyDescent="0.2">
      <c r="A700" s="16"/>
      <c r="B700" s="17"/>
      <c r="C700" s="17"/>
      <c r="D700" s="113"/>
      <c r="H700" s="18"/>
      <c r="I700" s="18"/>
    </row>
    <row r="701" spans="1:10" x14ac:dyDescent="0.2">
      <c r="A701" s="16" t="str">
        <f>A74</f>
        <v>II.</v>
      </c>
      <c r="B701" s="17" t="str">
        <f>B74</f>
        <v>ZIDARSKA DELA</v>
      </c>
      <c r="C701" s="17"/>
      <c r="D701" s="113"/>
      <c r="H701" s="18"/>
      <c r="I701" s="30">
        <f>I110</f>
        <v>0</v>
      </c>
    </row>
    <row r="702" spans="1:10" x14ac:dyDescent="0.2">
      <c r="A702" s="16"/>
      <c r="B702" s="17"/>
      <c r="C702" s="17"/>
      <c r="D702" s="113"/>
      <c r="H702" s="18"/>
      <c r="I702" s="47"/>
    </row>
    <row r="703" spans="1:10" x14ac:dyDescent="0.2">
      <c r="A703" s="16" t="str">
        <f>A113</f>
        <v>III.</v>
      </c>
      <c r="B703" s="17" t="str">
        <f>B113</f>
        <v>FASADERSKA DELA</v>
      </c>
      <c r="C703" s="17"/>
      <c r="D703" s="113"/>
      <c r="H703" s="18"/>
      <c r="I703" s="30">
        <f>I142</f>
        <v>0</v>
      </c>
    </row>
    <row r="704" spans="1:10" x14ac:dyDescent="0.2">
      <c r="A704" s="16"/>
      <c r="B704" s="17"/>
      <c r="C704" s="17"/>
      <c r="D704" s="113"/>
      <c r="H704" s="18"/>
      <c r="I704" s="18"/>
    </row>
    <row r="705" spans="1:9" x14ac:dyDescent="0.2">
      <c r="A705" s="16" t="str">
        <f>A145</f>
        <v>IV.</v>
      </c>
      <c r="B705" s="17" t="str">
        <f>B145</f>
        <v>KANALIZACIJA</v>
      </c>
      <c r="C705" s="17"/>
      <c r="D705" s="113"/>
      <c r="H705" s="18"/>
      <c r="I705" s="30">
        <f>I153</f>
        <v>0</v>
      </c>
    </row>
    <row r="706" spans="1:9" x14ac:dyDescent="0.2">
      <c r="A706" s="16"/>
      <c r="B706" s="17"/>
      <c r="C706" s="17"/>
      <c r="D706" s="113"/>
      <c r="H706" s="18"/>
      <c r="I706" s="18"/>
    </row>
    <row r="707" spans="1:9" x14ac:dyDescent="0.2">
      <c r="A707" s="28"/>
      <c r="B707" s="29"/>
      <c r="C707" s="29"/>
      <c r="D707" s="122"/>
      <c r="E707" s="58"/>
      <c r="F707" s="58"/>
      <c r="G707" s="58"/>
      <c r="H707" s="30"/>
      <c r="I707" s="30"/>
    </row>
    <row r="708" spans="1:9" x14ac:dyDescent="0.2">
      <c r="A708" s="16"/>
      <c r="B708" s="17"/>
      <c r="C708" s="17"/>
      <c r="D708" s="113"/>
      <c r="H708" s="18"/>
      <c r="I708" s="18"/>
    </row>
    <row r="709" spans="1:9" ht="13.5" thickBot="1" x14ac:dyDescent="0.25">
      <c r="A709" s="10"/>
      <c r="B709" s="34" t="str">
        <f>"SKUPAJ "&amp;B19</f>
        <v>SKUPAJ GRADBENA DELA</v>
      </c>
      <c r="C709" s="34"/>
      <c r="D709" s="129"/>
      <c r="E709" s="62"/>
      <c r="F709" s="62"/>
      <c r="G709" s="62"/>
      <c r="H709" s="2"/>
      <c r="I709" s="2">
        <f>SUM(I699:I707)</f>
        <v>0</v>
      </c>
    </row>
    <row r="710" spans="1:9" ht="13.5" thickTop="1" x14ac:dyDescent="0.2">
      <c r="A710" s="11"/>
      <c r="B710" s="35"/>
      <c r="C710" s="35"/>
      <c r="D710" s="130"/>
      <c r="E710" s="63"/>
      <c r="F710" s="63"/>
      <c r="G710" s="63"/>
      <c r="H710" s="3"/>
      <c r="I710" s="3"/>
    </row>
    <row r="711" spans="1:9" x14ac:dyDescent="0.2">
      <c r="A711" s="11"/>
      <c r="B711" s="35"/>
      <c r="C711" s="35"/>
      <c r="D711" s="130"/>
      <c r="E711" s="63"/>
      <c r="F711" s="63"/>
      <c r="G711" s="63"/>
      <c r="H711" s="3"/>
      <c r="I711" s="3"/>
    </row>
    <row r="712" spans="1:9" x14ac:dyDescent="0.2">
      <c r="A712" s="11"/>
      <c r="B712" s="35"/>
      <c r="C712" s="35"/>
      <c r="D712" s="130"/>
      <c r="E712" s="63"/>
      <c r="F712" s="63"/>
      <c r="G712" s="63"/>
      <c r="H712" s="3"/>
      <c r="I712" s="3"/>
    </row>
    <row r="713" spans="1:9" x14ac:dyDescent="0.2">
      <c r="A713" s="16" t="str">
        <f>A157</f>
        <v>B.</v>
      </c>
      <c r="B713" s="20" t="str">
        <f>B157</f>
        <v>OBRTNIŠKA DELA</v>
      </c>
      <c r="C713" s="17"/>
      <c r="D713" s="113"/>
      <c r="H713" s="18"/>
      <c r="I713" s="18"/>
    </row>
    <row r="714" spans="1:9" x14ac:dyDescent="0.2">
      <c r="A714" s="16"/>
      <c r="B714" s="17" t="s">
        <v>2</v>
      </c>
      <c r="C714" s="17"/>
      <c r="D714" s="113"/>
      <c r="H714" s="18"/>
      <c r="I714" s="18"/>
    </row>
    <row r="715" spans="1:9" x14ac:dyDescent="0.2">
      <c r="A715" s="17"/>
      <c r="B715" s="17"/>
      <c r="C715" s="17"/>
      <c r="D715" s="113"/>
      <c r="H715" s="18"/>
      <c r="I715" s="18"/>
    </row>
    <row r="716" spans="1:9" x14ac:dyDescent="0.2">
      <c r="A716" s="17" t="str">
        <f>A159</f>
        <v>I.</v>
      </c>
      <c r="B716" s="17" t="str">
        <f>B159</f>
        <v>TESARSKA DELA</v>
      </c>
      <c r="C716" s="17"/>
      <c r="D716" s="113"/>
      <c r="H716" s="18"/>
      <c r="I716" s="30">
        <f>I168</f>
        <v>0</v>
      </c>
    </row>
    <row r="717" spans="1:9" x14ac:dyDescent="0.2">
      <c r="A717" s="16"/>
      <c r="B717" s="17"/>
      <c r="C717" s="17"/>
      <c r="D717" s="113"/>
      <c r="H717" s="18"/>
      <c r="I717" s="18"/>
    </row>
    <row r="718" spans="1:9" x14ac:dyDescent="0.2">
      <c r="A718" s="17" t="str">
        <f>A171</f>
        <v>II.</v>
      </c>
      <c r="B718" s="17" t="str">
        <f>B171</f>
        <v>KROVSKO - KLEPARSKA DELA</v>
      </c>
      <c r="C718" s="17"/>
      <c r="D718" s="113"/>
      <c r="H718" s="18"/>
      <c r="I718" s="30">
        <f>I225</f>
        <v>0</v>
      </c>
    </row>
    <row r="719" spans="1:9" x14ac:dyDescent="0.2">
      <c r="A719" s="16"/>
      <c r="B719" s="17"/>
      <c r="C719" s="17"/>
      <c r="D719" s="113"/>
      <c r="H719" s="18"/>
      <c r="I719" s="18"/>
    </row>
    <row r="720" spans="1:9" x14ac:dyDescent="0.2">
      <c r="A720" s="17" t="str">
        <f>A228</f>
        <v>III.</v>
      </c>
      <c r="B720" s="17" t="str">
        <f>B228</f>
        <v>KERAMIČARSKA DELA</v>
      </c>
      <c r="C720" s="17"/>
      <c r="D720" s="113"/>
      <c r="H720" s="18"/>
      <c r="I720" s="30">
        <f>I246</f>
        <v>0</v>
      </c>
    </row>
    <row r="721" spans="1:9" x14ac:dyDescent="0.2">
      <c r="A721" s="17"/>
      <c r="B721" s="17"/>
      <c r="C721" s="17"/>
      <c r="D721" s="113"/>
      <c r="H721" s="18"/>
      <c r="I721" s="18"/>
    </row>
    <row r="722" spans="1:9" x14ac:dyDescent="0.2">
      <c r="A722" s="17" t="str">
        <f>A249</f>
        <v>IV.</v>
      </c>
      <c r="B722" s="17" t="str">
        <f>B249</f>
        <v>MIZARSKA DELA</v>
      </c>
      <c r="C722" s="17"/>
      <c r="D722" s="113"/>
      <c r="H722" s="18"/>
      <c r="I722" s="30">
        <f>I270</f>
        <v>0</v>
      </c>
    </row>
    <row r="723" spans="1:9" x14ac:dyDescent="0.2">
      <c r="A723" s="16"/>
      <c r="B723" s="17"/>
      <c r="C723" s="17"/>
      <c r="D723" s="113"/>
      <c r="H723" s="18"/>
      <c r="I723" s="18"/>
    </row>
    <row r="724" spans="1:9" x14ac:dyDescent="0.2">
      <c r="A724" s="17" t="str">
        <f>A273</f>
        <v>V.</v>
      </c>
      <c r="B724" s="17" t="str">
        <f>B273</f>
        <v>SLIKOPLESKARSKA DELA</v>
      </c>
      <c r="C724" s="17"/>
      <c r="D724" s="113"/>
      <c r="H724" s="18"/>
      <c r="I724" s="30">
        <f>I288</f>
        <v>0</v>
      </c>
    </row>
    <row r="725" spans="1:9" x14ac:dyDescent="0.2">
      <c r="A725" s="16"/>
      <c r="B725" s="17"/>
      <c r="C725" s="17"/>
      <c r="D725" s="113"/>
      <c r="H725" s="18"/>
      <c r="I725" s="18"/>
    </row>
    <row r="726" spans="1:9" x14ac:dyDescent="0.2">
      <c r="A726" s="17" t="str">
        <f>A291</f>
        <v>VI.</v>
      </c>
      <c r="B726" s="17" t="str">
        <f>B291</f>
        <v>VETROLOV IN KLANČINA</v>
      </c>
      <c r="C726" s="17"/>
      <c r="D726" s="113"/>
      <c r="H726" s="18"/>
      <c r="I726" s="30">
        <f>I336</f>
        <v>0</v>
      </c>
    </row>
    <row r="727" spans="1:9" x14ac:dyDescent="0.2">
      <c r="A727" s="16"/>
      <c r="B727" s="17"/>
      <c r="C727" s="17"/>
      <c r="D727" s="113"/>
      <c r="H727" s="18"/>
      <c r="I727" s="18"/>
    </row>
    <row r="728" spans="1:9" x14ac:dyDescent="0.2">
      <c r="A728" s="28"/>
      <c r="B728" s="29"/>
      <c r="C728" s="29"/>
      <c r="D728" s="122"/>
      <c r="E728" s="58"/>
      <c r="F728" s="58"/>
      <c r="G728" s="58"/>
      <c r="H728" s="30"/>
      <c r="I728" s="30"/>
    </row>
    <row r="729" spans="1:9" x14ac:dyDescent="0.2">
      <c r="A729" s="16"/>
      <c r="B729" s="17"/>
      <c r="C729" s="17"/>
      <c r="D729" s="113"/>
      <c r="H729" s="18"/>
      <c r="I729" s="18"/>
    </row>
    <row r="730" spans="1:9" ht="13.5" thickBot="1" x14ac:dyDescent="0.25">
      <c r="A730" s="10"/>
      <c r="B730" s="34" t="str">
        <f>B157</f>
        <v>OBRTNIŠKA DELA</v>
      </c>
      <c r="C730" s="34"/>
      <c r="D730" s="129"/>
      <c r="E730" s="62"/>
      <c r="F730" s="62"/>
      <c r="G730" s="62"/>
      <c r="H730" s="2"/>
      <c r="I730" s="2">
        <f>SUM(I715:I728)</f>
        <v>0</v>
      </c>
    </row>
    <row r="731" spans="1:9" ht="13.5" thickTop="1" x14ac:dyDescent="0.2">
      <c r="A731" s="11"/>
      <c r="B731" s="35"/>
      <c r="C731" s="35"/>
      <c r="D731" s="130"/>
      <c r="E731" s="63"/>
      <c r="F731" s="63"/>
      <c r="G731" s="63"/>
      <c r="H731" s="3"/>
      <c r="I731" s="3"/>
    </row>
    <row r="732" spans="1:9" x14ac:dyDescent="0.2">
      <c r="A732" s="16"/>
      <c r="B732" s="17" t="s">
        <v>0</v>
      </c>
      <c r="C732" s="17"/>
      <c r="D732" s="113"/>
      <c r="H732" s="18"/>
      <c r="I732" s="18"/>
    </row>
    <row r="733" spans="1:9" x14ac:dyDescent="0.2">
      <c r="A733" s="16"/>
      <c r="B733" s="17"/>
      <c r="C733" s="17"/>
      <c r="D733" s="113"/>
      <c r="H733" s="18"/>
      <c r="I733" s="18"/>
    </row>
    <row r="734" spans="1:9" x14ac:dyDescent="0.2">
      <c r="A734" s="16" t="str">
        <f>A340</f>
        <v>C.</v>
      </c>
      <c r="B734" s="20" t="str">
        <f>B340</f>
        <v>INSTALACIJE</v>
      </c>
      <c r="C734" s="17"/>
      <c r="D734" s="113"/>
      <c r="H734" s="18"/>
      <c r="I734" s="18"/>
    </row>
    <row r="735" spans="1:9" x14ac:dyDescent="0.2">
      <c r="A735" s="16"/>
      <c r="B735" s="17" t="s">
        <v>2</v>
      </c>
      <c r="C735" s="17"/>
      <c r="D735" s="113"/>
      <c r="H735" s="18"/>
      <c r="I735" s="18"/>
    </row>
    <row r="736" spans="1:9" x14ac:dyDescent="0.2">
      <c r="A736" s="16" t="str">
        <f>A342</f>
        <v>I.</v>
      </c>
      <c r="B736" s="17" t="str">
        <f>B342</f>
        <v>ELEKTRIKA</v>
      </c>
      <c r="C736" s="17"/>
      <c r="D736" s="113"/>
      <c r="H736" s="18"/>
      <c r="I736" s="30">
        <f>I370</f>
        <v>0</v>
      </c>
    </row>
    <row r="737" spans="1:9" x14ac:dyDescent="0.2">
      <c r="A737" s="16"/>
      <c r="B737" s="17"/>
      <c r="C737" s="17"/>
      <c r="D737" s="113"/>
      <c r="H737" s="18"/>
      <c r="I737" s="18"/>
    </row>
    <row r="738" spans="1:9" x14ac:dyDescent="0.2">
      <c r="A738" s="16" t="str">
        <f>A379</f>
        <v>II.</v>
      </c>
      <c r="B738" s="17" t="str">
        <f>B379</f>
        <v>INTERNA VODOVODNA INSTALACIJA</v>
      </c>
      <c r="C738" s="17"/>
      <c r="D738" s="113"/>
      <c r="G738" s="281"/>
      <c r="H738" s="18"/>
      <c r="I738" s="30">
        <f>SUM(G740:G744)</f>
        <v>0</v>
      </c>
    </row>
    <row r="739" spans="1:9" x14ac:dyDescent="0.2">
      <c r="A739" s="16"/>
      <c r="B739" s="17"/>
      <c r="C739" s="17"/>
      <c r="D739" s="113"/>
      <c r="G739" s="281"/>
      <c r="H739" s="18"/>
      <c r="I739" s="47"/>
    </row>
    <row r="740" spans="1:9" x14ac:dyDescent="0.2">
      <c r="A740" s="16"/>
      <c r="B740" s="278" t="str">
        <f>B381</f>
        <v>A. SANITARNI ELEMENTI</v>
      </c>
      <c r="C740" s="279"/>
      <c r="D740" s="280"/>
      <c r="E740" s="281"/>
      <c r="F740" s="281"/>
      <c r="G740" s="295">
        <f>I404</f>
        <v>0</v>
      </c>
      <c r="H740" s="18"/>
      <c r="I740" s="47"/>
    </row>
    <row r="741" spans="1:9" x14ac:dyDescent="0.2">
      <c r="A741" s="16"/>
      <c r="B741" s="279"/>
      <c r="C741" s="279"/>
      <c r="D741" s="280"/>
      <c r="E741" s="281"/>
      <c r="F741" s="281"/>
      <c r="G741" s="281"/>
      <c r="H741" s="18"/>
      <c r="I741" s="47"/>
    </row>
    <row r="742" spans="1:9" x14ac:dyDescent="0.2">
      <c r="A742" s="16"/>
      <c r="B742" s="278" t="str">
        <f>B407</f>
        <v>B. RAZVODNO OMREŽJE</v>
      </c>
      <c r="C742" s="279"/>
      <c r="D742" s="280"/>
      <c r="E742" s="281"/>
      <c r="F742" s="281"/>
      <c r="G742" s="295">
        <f>I460</f>
        <v>0</v>
      </c>
      <c r="H742" s="18"/>
      <c r="I742" s="47"/>
    </row>
    <row r="743" spans="1:9" x14ac:dyDescent="0.2">
      <c r="A743" s="16"/>
      <c r="B743" s="279"/>
      <c r="C743" s="279"/>
      <c r="D743" s="280"/>
      <c r="E743" s="281"/>
      <c r="F743" s="281"/>
      <c r="G743" s="281"/>
      <c r="H743" s="18"/>
      <c r="I743" s="47"/>
    </row>
    <row r="744" spans="1:9" x14ac:dyDescent="0.2">
      <c r="A744" s="16"/>
      <c r="B744" s="278" t="str">
        <f>B463</f>
        <v xml:space="preserve">C. KANALIZACIJA FEKALNE VODE </v>
      </c>
      <c r="C744" s="279"/>
      <c r="D744" s="280"/>
      <c r="E744" s="281"/>
      <c r="F744" s="281"/>
      <c r="G744" s="295">
        <f>I493</f>
        <v>0</v>
      </c>
      <c r="H744" s="18"/>
      <c r="I744" s="47"/>
    </row>
    <row r="745" spans="1:9" x14ac:dyDescent="0.2">
      <c r="A745" s="16"/>
      <c r="B745" s="17" t="s">
        <v>3</v>
      </c>
      <c r="C745" s="17"/>
      <c r="D745" s="113"/>
      <c r="G745" s="281"/>
      <c r="H745" s="18"/>
      <c r="I745" s="18"/>
    </row>
    <row r="746" spans="1:9" x14ac:dyDescent="0.2">
      <c r="A746" s="17" t="str">
        <f>A496</f>
        <v>III.</v>
      </c>
      <c r="B746" s="17" t="str">
        <f>B496</f>
        <v>RADIATORSKO OGREVANJE</v>
      </c>
      <c r="C746" s="17"/>
      <c r="D746" s="113"/>
      <c r="G746" s="281"/>
      <c r="H746" s="18"/>
      <c r="I746" s="30">
        <f>I558</f>
        <v>0</v>
      </c>
    </row>
    <row r="747" spans="1:9" x14ac:dyDescent="0.2">
      <c r="A747" s="16"/>
      <c r="B747" s="17"/>
      <c r="C747" s="17"/>
      <c r="D747" s="113"/>
      <c r="G747" s="281"/>
      <c r="H747" s="18"/>
      <c r="I747" s="47"/>
    </row>
    <row r="748" spans="1:9" x14ac:dyDescent="0.2">
      <c r="A748" s="16" t="str">
        <f>A561</f>
        <v>IV.</v>
      </c>
      <c r="B748" s="17" t="str">
        <f>B561</f>
        <v>PLINSKA INSTALACIJA</v>
      </c>
      <c r="C748" s="17"/>
      <c r="D748" s="113"/>
      <c r="G748" s="281"/>
      <c r="H748" s="18"/>
      <c r="I748" s="30">
        <f>G750</f>
        <v>0</v>
      </c>
    </row>
    <row r="749" spans="1:9" x14ac:dyDescent="0.2">
      <c r="A749" s="16"/>
      <c r="B749" s="17"/>
      <c r="C749" s="17"/>
      <c r="D749" s="113"/>
      <c r="G749" s="281"/>
      <c r="H749" s="18"/>
      <c r="I749" s="47"/>
    </row>
    <row r="750" spans="1:9" x14ac:dyDescent="0.2">
      <c r="A750" s="16"/>
      <c r="B750" s="278" t="str">
        <f>B563</f>
        <v>A. NOTRANJA PLINSKA INSTALACIJA</v>
      </c>
      <c r="C750" s="17"/>
      <c r="D750" s="113"/>
      <c r="G750" s="295">
        <f>I660</f>
        <v>0</v>
      </c>
      <c r="H750" s="18"/>
      <c r="I750" s="47"/>
    </row>
    <row r="751" spans="1:9" x14ac:dyDescent="0.2">
      <c r="A751" s="16"/>
      <c r="B751" s="278"/>
      <c r="C751" s="17"/>
      <c r="D751" s="113"/>
      <c r="F751" s="113"/>
      <c r="G751" s="113"/>
      <c r="H751" s="113"/>
      <c r="I751" s="113"/>
    </row>
    <row r="752" spans="1:9" x14ac:dyDescent="0.2">
      <c r="A752" s="16" t="str">
        <f>A663</f>
        <v>IV.</v>
      </c>
      <c r="B752" s="17" t="str">
        <f>B663</f>
        <v>PREZRAČEVANJE</v>
      </c>
      <c r="C752" s="17"/>
      <c r="D752" s="113"/>
      <c r="F752" s="113"/>
      <c r="G752" s="113"/>
      <c r="H752" s="113"/>
      <c r="I752" s="30">
        <f>I689</f>
        <v>0</v>
      </c>
    </row>
    <row r="753" spans="1:9" x14ac:dyDescent="0.2">
      <c r="A753" s="16"/>
      <c r="B753" s="278"/>
      <c r="C753" s="17"/>
      <c r="D753" s="113"/>
      <c r="F753" s="113"/>
      <c r="G753" s="113"/>
      <c r="H753" s="113"/>
      <c r="I753" s="113"/>
    </row>
    <row r="754" spans="1:9" x14ac:dyDescent="0.2">
      <c r="A754" s="16"/>
      <c r="B754" s="278"/>
      <c r="C754" s="17"/>
      <c r="D754" s="113"/>
      <c r="F754" s="113"/>
      <c r="G754" s="113"/>
      <c r="H754" s="113"/>
      <c r="I754" s="113"/>
    </row>
    <row r="755" spans="1:9" x14ac:dyDescent="0.2">
      <c r="A755" s="28"/>
      <c r="B755" s="29"/>
      <c r="C755" s="29"/>
      <c r="D755" s="122"/>
      <c r="E755" s="58"/>
      <c r="F755" s="122"/>
      <c r="G755" s="122"/>
      <c r="H755" s="122"/>
      <c r="I755" s="122"/>
    </row>
    <row r="756" spans="1:9" x14ac:dyDescent="0.2">
      <c r="A756" s="16"/>
      <c r="B756" s="17"/>
      <c r="C756" s="17"/>
      <c r="D756" s="113"/>
      <c r="H756" s="18"/>
      <c r="I756" s="18"/>
    </row>
    <row r="757" spans="1:9" ht="13.5" thickBot="1" x14ac:dyDescent="0.25">
      <c r="A757" s="10"/>
      <c r="B757" s="34" t="str">
        <f>"SKUPAJ " &amp;B734</f>
        <v>SKUPAJ INSTALACIJE</v>
      </c>
      <c r="C757" s="34"/>
      <c r="D757" s="129"/>
      <c r="E757" s="62"/>
      <c r="F757" s="62"/>
      <c r="G757" s="62"/>
      <c r="H757" s="82"/>
      <c r="I757" s="82">
        <f>SUM(I734:I755)</f>
        <v>0</v>
      </c>
    </row>
    <row r="758" spans="1:9" ht="13.5" thickTop="1" x14ac:dyDescent="0.2">
      <c r="A758" s="16"/>
      <c r="B758" s="17"/>
      <c r="C758" s="17"/>
      <c r="D758" s="113"/>
      <c r="H758" s="18"/>
      <c r="I758" s="18"/>
    </row>
    <row r="759" spans="1:9" x14ac:dyDescent="0.2">
      <c r="A759" s="16"/>
      <c r="B759" s="17"/>
      <c r="C759" s="17"/>
      <c r="D759" s="113"/>
      <c r="H759" s="18"/>
      <c r="I759" s="18"/>
    </row>
    <row r="760" spans="1:9" x14ac:dyDescent="0.2">
      <c r="A760" s="16"/>
      <c r="B760" s="17"/>
      <c r="C760" s="17"/>
      <c r="D760" s="113"/>
      <c r="H760" s="18"/>
      <c r="I760" s="18"/>
    </row>
    <row r="761" spans="1:9" x14ac:dyDescent="0.2">
      <c r="A761" s="36"/>
      <c r="B761" s="37"/>
      <c r="C761" s="37"/>
      <c r="D761" s="131"/>
      <c r="E761" s="64"/>
      <c r="F761" s="64"/>
      <c r="G761" s="64"/>
      <c r="H761" s="38"/>
      <c r="I761" s="39"/>
    </row>
    <row r="762" spans="1:9" x14ac:dyDescent="0.2">
      <c r="A762" s="40"/>
      <c r="B762" s="41" t="s">
        <v>65</v>
      </c>
      <c r="C762" s="41"/>
      <c r="D762" s="132"/>
      <c r="E762" s="65"/>
      <c r="F762" s="65"/>
      <c r="G762" s="65"/>
      <c r="H762" s="42"/>
      <c r="I762" s="43">
        <f>I709+I730+I757</f>
        <v>0</v>
      </c>
    </row>
    <row r="763" spans="1:9" x14ac:dyDescent="0.2">
      <c r="A763" s="44"/>
      <c r="B763" s="45"/>
      <c r="C763" s="45"/>
      <c r="D763" s="133"/>
      <c r="E763" s="66"/>
      <c r="F763" s="66"/>
      <c r="G763" s="66"/>
      <c r="H763" s="46"/>
      <c r="I763" s="7" t="s">
        <v>3</v>
      </c>
    </row>
  </sheetData>
  <sheetProtection password="EF2E" sheet="1" objects="1" scenarios="1"/>
  <protectedRanges>
    <protectedRange sqref="G566:G685" name="Obseg6"/>
    <protectedRange sqref="G383:G554" name="Obseg5"/>
    <protectedRange sqref="G344:G366" name="Obseg4"/>
    <protectedRange sqref="G161:G332" name="Obseg3"/>
    <protectedRange sqref="G115:G150" name="Obseg2"/>
    <protectedRange sqref="G23:G106" name="Obseg1"/>
  </protectedRanges>
  <mergeCells count="5">
    <mergeCell ref="B4:F8"/>
    <mergeCell ref="B9:F15"/>
    <mergeCell ref="B374:G374"/>
    <mergeCell ref="B375:G375"/>
    <mergeCell ref="B376:G376"/>
  </mergeCells>
  <pageMargins left="0.59055118110236227" right="0.35433070866141736" top="0.35433070866141736" bottom="0.35433070866141736" header="0" footer="0"/>
  <pageSetup paperSize="9" orientation="portrait" r:id="rId1"/>
  <headerFooter alignWithMargins="0">
    <oddFooter>&amp;C&amp;8Stran: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2</vt:i4>
      </vt:variant>
    </vt:vector>
  </HeadingPairs>
  <TitlesOfParts>
    <vt:vector size="3" baseType="lpstr">
      <vt:lpstr>Popis del</vt:lpstr>
      <vt:lpstr>'Popis del'!Področje_tiskanja</vt:lpstr>
      <vt:lpstr>'Popis del'!Tiskanje_naslovov</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dc:creator>
  <cp:lastModifiedBy>Špela Kunšič</cp:lastModifiedBy>
  <cp:lastPrinted>2014-08-20T11:34:37Z</cp:lastPrinted>
  <dcterms:created xsi:type="dcterms:W3CDTF">2012-10-22T10:45:25Z</dcterms:created>
  <dcterms:modified xsi:type="dcterms:W3CDTF">2014-09-22T06:01:31Z</dcterms:modified>
</cp:coreProperties>
</file>