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Popis del" sheetId="1" r:id="rId1"/>
  </sheets>
  <definedNames>
    <definedName name="_xlnm.Print_Area" localSheetId="0">'Popis del'!$A$1:$I$454</definedName>
    <definedName name="_xlnm.Print_Titles" localSheetId="0">'Popis del'!$1:$2</definedName>
  </definedNames>
  <calcPr fullCalcOnLoad="1"/>
</workbook>
</file>

<file path=xl/sharedStrings.xml><?xml version="1.0" encoding="utf-8"?>
<sst xmlns="http://schemas.openxmlformats.org/spreadsheetml/2006/main" count="433" uniqueCount="206">
  <si>
    <t xml:space="preserve">GRADBENA DELA                 </t>
  </si>
  <si>
    <r>
      <t>PRIPRAVLJALNA DELA ZAJEMAJO SLEDE</t>
    </r>
    <r>
      <rPr>
        <sz val="10"/>
        <rFont val="Tahoma"/>
        <family val="2"/>
      </rPr>
      <t>Č</t>
    </r>
    <r>
      <rPr>
        <sz val="10"/>
        <rFont val="Courier New"/>
        <family val="0"/>
      </rPr>
      <t xml:space="preserve">E  </t>
    </r>
  </si>
  <si>
    <t xml:space="preserve">POSTAVKE:                            </t>
  </si>
  <si>
    <r>
      <t>- pla</t>
    </r>
    <r>
      <rPr>
        <sz val="10"/>
        <rFont val="Tahoma"/>
        <family val="2"/>
      </rPr>
      <t>č</t>
    </r>
    <r>
      <rPr>
        <sz val="10"/>
        <rFont val="Courier New"/>
        <family val="0"/>
      </rPr>
      <t xml:space="preserve">ilo upravne takse, komunalne   </t>
    </r>
  </si>
  <si>
    <r>
      <t>takse za za</t>
    </r>
    <r>
      <rPr>
        <sz val="10"/>
        <rFont val="Tahoma"/>
        <family val="2"/>
      </rPr>
      <t>č</t>
    </r>
    <r>
      <rPr>
        <sz val="10"/>
        <rFont val="Courier New"/>
        <family val="0"/>
      </rPr>
      <t>asno prometno ureditev na</t>
    </r>
  </si>
  <si>
    <t xml:space="preserve">javni prometni površini in komunalne </t>
  </si>
  <si>
    <t xml:space="preserve">takse za posebno rabo javne površine </t>
  </si>
  <si>
    <r>
      <t>(za souporabo mestnega zemljiš</t>
    </r>
    <r>
      <rPr>
        <sz val="10"/>
        <rFont val="Tahoma"/>
        <family val="2"/>
      </rPr>
      <t>č</t>
    </r>
    <r>
      <rPr>
        <sz val="10"/>
        <rFont val="Courier New"/>
        <family val="0"/>
      </rPr>
      <t xml:space="preserve">a za  </t>
    </r>
  </si>
  <si>
    <r>
      <t>č</t>
    </r>
    <r>
      <rPr>
        <sz val="10"/>
        <rFont val="Courier New"/>
        <family val="0"/>
      </rPr>
      <t xml:space="preserve">as del);                            </t>
    </r>
  </si>
  <si>
    <t xml:space="preserve">                                     </t>
  </si>
  <si>
    <t xml:space="preserve">- signalizacija in osvetljitev       </t>
  </si>
  <si>
    <r>
      <t>gradbiš</t>
    </r>
    <r>
      <rPr>
        <sz val="10"/>
        <rFont val="Tahoma"/>
        <family val="2"/>
      </rPr>
      <t>č</t>
    </r>
    <r>
      <rPr>
        <sz val="10"/>
        <rFont val="Courier New"/>
        <family val="0"/>
      </rPr>
      <t xml:space="preserve">a za </t>
    </r>
    <r>
      <rPr>
        <sz val="10"/>
        <rFont val="Tahoma"/>
        <family val="2"/>
      </rPr>
      <t>č</t>
    </r>
    <r>
      <rPr>
        <sz val="10"/>
        <rFont val="Courier New"/>
        <family val="0"/>
      </rPr>
      <t xml:space="preserve">as del z izdelavo vseh </t>
    </r>
  </si>
  <si>
    <r>
      <t>potrebnih na</t>
    </r>
    <r>
      <rPr>
        <sz val="10"/>
        <rFont val="Tahoma"/>
        <family val="2"/>
      </rPr>
      <t>č</t>
    </r>
    <r>
      <rPr>
        <sz val="10"/>
        <rFont val="Courier New"/>
        <family val="0"/>
      </rPr>
      <t xml:space="preserve">rtov - elaboratov       </t>
    </r>
  </si>
  <si>
    <r>
      <t>za</t>
    </r>
    <r>
      <rPr>
        <sz val="10"/>
        <rFont val="Tahoma"/>
        <family val="2"/>
      </rPr>
      <t>č</t>
    </r>
    <r>
      <rPr>
        <sz val="10"/>
        <rFont val="Courier New"/>
        <family val="0"/>
      </rPr>
      <t xml:space="preserve">asne prometne ureditve, nadzorom  </t>
    </r>
  </si>
  <si>
    <t xml:space="preserve">nad ureditvijo in zavarovanjem       </t>
  </si>
  <si>
    <r>
      <t>gradbiš</t>
    </r>
    <r>
      <rPr>
        <sz val="10"/>
        <rFont val="Tahoma"/>
        <family val="2"/>
      </rPr>
      <t>č</t>
    </r>
    <r>
      <rPr>
        <sz val="10"/>
        <rFont val="Courier New"/>
        <family val="0"/>
      </rPr>
      <t>a ter tehni</t>
    </r>
    <r>
      <rPr>
        <sz val="10"/>
        <rFont val="Tahoma"/>
        <family val="2"/>
      </rPr>
      <t>č</t>
    </r>
    <r>
      <rPr>
        <sz val="10"/>
        <rFont val="Courier New"/>
        <family val="0"/>
      </rPr>
      <t xml:space="preserve">nimi pogoji in   </t>
    </r>
  </si>
  <si>
    <t xml:space="preserve">predlogi za pridobitev dovljenja za  </t>
  </si>
  <si>
    <r>
      <t>zavarovanje in ureditev gradbiš</t>
    </r>
    <r>
      <rPr>
        <sz val="10"/>
        <rFont val="Tahoma"/>
        <family val="2"/>
      </rPr>
      <t>č</t>
    </r>
    <r>
      <rPr>
        <sz val="10"/>
        <rFont val="Courier New"/>
        <family val="0"/>
      </rPr>
      <t xml:space="preserve">a s  </t>
    </r>
  </si>
  <si>
    <t xml:space="preserve">strani Javne razsvetljave oz. KPL;   </t>
  </si>
  <si>
    <r>
      <t xml:space="preserve">- montaža, amortizacija za </t>
    </r>
    <r>
      <rPr>
        <sz val="10"/>
        <rFont val="Tahoma"/>
        <family val="2"/>
      </rPr>
      <t>č</t>
    </r>
    <r>
      <rPr>
        <sz val="10"/>
        <rFont val="Courier New"/>
        <family val="0"/>
      </rPr>
      <t xml:space="preserve">as       </t>
    </r>
  </si>
  <si>
    <t xml:space="preserve">gradnje in demontaža kvalitetnega    </t>
  </si>
  <si>
    <t xml:space="preserve">fasadnega odra kompletno z potrebno  </t>
  </si>
  <si>
    <r>
      <t>zaš</t>
    </r>
    <r>
      <rPr>
        <sz val="10"/>
        <rFont val="Tahoma"/>
        <family val="2"/>
      </rPr>
      <t>č</t>
    </r>
    <r>
      <rPr>
        <sz val="10"/>
        <rFont val="Courier New"/>
        <family val="0"/>
      </rPr>
      <t xml:space="preserve">itno z juto, skicami, izdelavo   </t>
    </r>
  </si>
  <si>
    <r>
      <t>projektov in stati</t>
    </r>
    <r>
      <rPr>
        <sz val="10"/>
        <rFont val="Tahoma"/>
        <family val="2"/>
      </rPr>
      <t>č</t>
    </r>
    <r>
      <rPr>
        <sz val="10"/>
        <rFont val="Courier New"/>
        <family val="0"/>
      </rPr>
      <t>nim izra</t>
    </r>
    <r>
      <rPr>
        <sz val="10"/>
        <rFont val="Tahoma"/>
        <family val="2"/>
      </rPr>
      <t>č</t>
    </r>
    <r>
      <rPr>
        <sz val="10"/>
        <rFont val="Courier New"/>
        <family val="0"/>
      </rPr>
      <t xml:space="preserve">unom;    </t>
    </r>
  </si>
  <si>
    <r>
      <t>- kvalitetni dostop na gradbiš</t>
    </r>
    <r>
      <rPr>
        <sz val="10"/>
        <rFont val="Tahoma"/>
        <family val="2"/>
      </rPr>
      <t>č</t>
    </r>
    <r>
      <rPr>
        <sz val="10"/>
        <rFont val="Courier New"/>
        <family val="0"/>
      </rPr>
      <t xml:space="preserve">ni    </t>
    </r>
  </si>
  <si>
    <t xml:space="preserve">oder;                                </t>
  </si>
  <si>
    <t xml:space="preserve">- transportni jašek za montažo       </t>
  </si>
  <si>
    <r>
      <t>konzolnega oz. ro</t>
    </r>
    <r>
      <rPr>
        <sz val="10"/>
        <rFont val="Tahoma"/>
        <family val="2"/>
      </rPr>
      <t>č</t>
    </r>
    <r>
      <rPr>
        <sz val="10"/>
        <rFont val="Courier New"/>
        <family val="0"/>
      </rPr>
      <t xml:space="preserve">nega dvigala;      </t>
    </r>
  </si>
  <si>
    <r>
      <t>- izvedba zaš</t>
    </r>
    <r>
      <rPr>
        <sz val="10"/>
        <rFont val="Tahoma"/>
        <family val="2"/>
      </rPr>
      <t>č</t>
    </r>
    <r>
      <rPr>
        <sz val="10"/>
        <rFont val="Courier New"/>
        <family val="0"/>
      </rPr>
      <t>itnih podhodov za varen</t>
    </r>
  </si>
  <si>
    <t xml:space="preserve">dostop v objekt;                     </t>
  </si>
  <si>
    <t xml:space="preserve">- 100% tesnjen lovilni oder (spodaj  </t>
  </si>
  <si>
    <t xml:space="preserve">in po potrebi zgoraj;                </t>
  </si>
  <si>
    <r>
      <t>- gradbiš</t>
    </r>
    <r>
      <rPr>
        <sz val="10"/>
        <rFont val="Tahoma"/>
        <family val="2"/>
      </rPr>
      <t>č</t>
    </r>
    <r>
      <rPr>
        <sz val="10"/>
        <rFont val="Courier New"/>
        <family val="0"/>
      </rPr>
      <t>na ograja, kot fizi</t>
    </r>
    <r>
      <rPr>
        <sz val="10"/>
        <rFont val="Tahoma"/>
        <family val="2"/>
      </rPr>
      <t>č</t>
    </r>
    <r>
      <rPr>
        <sz val="10"/>
        <rFont val="Courier New"/>
        <family val="0"/>
      </rPr>
      <t xml:space="preserve">na     </t>
    </r>
  </si>
  <si>
    <r>
      <t>zaš</t>
    </r>
    <r>
      <rPr>
        <sz val="10"/>
        <rFont val="Tahoma"/>
        <family val="2"/>
      </rPr>
      <t>č</t>
    </r>
    <r>
      <rPr>
        <sz val="10"/>
        <rFont val="Courier New"/>
        <family val="0"/>
      </rPr>
      <t>ita gradbiš</t>
    </r>
    <r>
      <rPr>
        <sz val="10"/>
        <rFont val="Tahoma"/>
        <family val="2"/>
      </rPr>
      <t>č</t>
    </r>
    <r>
      <rPr>
        <sz val="10"/>
        <rFont val="Courier New"/>
        <family val="0"/>
      </rPr>
      <t xml:space="preserve">a;                   </t>
    </r>
  </si>
  <si>
    <r>
      <t>- zaš</t>
    </r>
    <r>
      <rPr>
        <sz val="10"/>
        <rFont val="Tahoma"/>
        <family val="2"/>
      </rPr>
      <t>č</t>
    </r>
    <r>
      <rPr>
        <sz val="10"/>
        <rFont val="Courier New"/>
        <family val="0"/>
      </rPr>
      <t>ita plo</t>
    </r>
    <r>
      <rPr>
        <sz val="10"/>
        <rFont val="Tahoma"/>
        <family val="2"/>
      </rPr>
      <t>č</t>
    </r>
    <r>
      <rPr>
        <sz val="10"/>
        <rFont val="Courier New"/>
        <family val="0"/>
      </rPr>
      <t xml:space="preserve">nika oz. ceste pred    </t>
    </r>
  </si>
  <si>
    <r>
      <t>pri</t>
    </r>
    <r>
      <rPr>
        <sz val="10"/>
        <rFont val="Tahoma"/>
        <family val="2"/>
      </rPr>
      <t>č</t>
    </r>
    <r>
      <rPr>
        <sz val="10"/>
        <rFont val="Courier New"/>
        <family val="0"/>
      </rPr>
      <t xml:space="preserve">etkom del;                       </t>
    </r>
  </si>
  <si>
    <r>
      <t>- izdelava varnostnega na</t>
    </r>
    <r>
      <rPr>
        <sz val="10"/>
        <rFont val="Tahoma"/>
        <family val="2"/>
      </rPr>
      <t>č</t>
    </r>
    <r>
      <rPr>
        <sz val="10"/>
        <rFont val="Courier New"/>
        <family val="0"/>
      </rPr>
      <t xml:space="preserve">rta za     </t>
    </r>
  </si>
  <si>
    <t xml:space="preserve">- vse eventuelni manipulativni       </t>
  </si>
  <si>
    <t xml:space="preserve">stroški.  </t>
  </si>
  <si>
    <t xml:space="preserve">CENA ZA ENOTO JE FIKSNA IN SE ZARADI </t>
  </si>
  <si>
    <t xml:space="preserve">EVENTUELNIH DODATNIH STROŠKOV NE     </t>
  </si>
  <si>
    <t xml:space="preserve">SPREMINJA!!!                         </t>
  </si>
  <si>
    <t xml:space="preserve">(odbite in neodbite površine).       </t>
  </si>
  <si>
    <t xml:space="preserve">                                                            </t>
  </si>
  <si>
    <t xml:space="preserve">KLEPARSKA DELA  </t>
  </si>
  <si>
    <t xml:space="preserve">MIZARSKA DELA                 </t>
  </si>
  <si>
    <t xml:space="preserve">KLEPARSKA DELA                </t>
  </si>
  <si>
    <t xml:space="preserve">SLIKOPLESKARSKA DELA          </t>
  </si>
  <si>
    <t xml:space="preserve">                                                  </t>
  </si>
  <si>
    <t xml:space="preserve">KROVSKA DELA                  </t>
  </si>
  <si>
    <t xml:space="preserve">DIMNIK                        </t>
  </si>
  <si>
    <t xml:space="preserve">OSTALA DELA                   </t>
  </si>
  <si>
    <t xml:space="preserve">10% ZA NEPREDVIDENA DELA      </t>
  </si>
  <si>
    <t xml:space="preserve">                          R E K A P I T U L A C I J A   </t>
  </si>
  <si>
    <t xml:space="preserve">                                                         </t>
  </si>
  <si>
    <t xml:space="preserve"> </t>
  </si>
  <si>
    <t>€</t>
  </si>
  <si>
    <t>FASADA</t>
  </si>
  <si>
    <r>
      <t>KLJU</t>
    </r>
    <r>
      <rPr>
        <b/>
        <sz val="10"/>
        <color indexed="12"/>
        <rFont val="Tahoma"/>
        <family val="2"/>
      </rPr>
      <t>Č</t>
    </r>
    <r>
      <rPr>
        <b/>
        <sz val="10"/>
        <color indexed="12"/>
        <rFont val="Courier New"/>
        <family val="0"/>
      </rPr>
      <t>AVNI</t>
    </r>
    <r>
      <rPr>
        <b/>
        <sz val="10"/>
        <color indexed="12"/>
        <rFont val="Tahoma"/>
        <family val="2"/>
      </rPr>
      <t>Č</t>
    </r>
    <r>
      <rPr>
        <b/>
        <sz val="10"/>
        <color indexed="12"/>
        <rFont val="Courier New"/>
        <family val="0"/>
      </rPr>
      <t xml:space="preserve">ARSKA DELA          </t>
    </r>
  </si>
  <si>
    <t>STREHA</t>
  </si>
  <si>
    <t>SKUPAJ A + B + C :</t>
  </si>
  <si>
    <t>kamnitih fasadnih prvin ni dovoljeno barvati, temveč le strokovno očistiti in restavrat. obnoviti poškodbe</t>
  </si>
  <si>
    <t>-</t>
  </si>
  <si>
    <t>na fasadi ni dovočjeno nameščati elementov klimatskih naprav</t>
  </si>
  <si>
    <t>na pročelju.vsi instalacijski vodi na fasadsi morajo biti izvedeni podometno</t>
  </si>
  <si>
    <t>po obnovi fasade je potrebno pridobiti soglasje zavoda k morebitnim nameščanjem oglasnih prvin ali svetil</t>
  </si>
  <si>
    <t>vsi instalacijski vodi na fasadsi morajo biti izvedeni podometno</t>
  </si>
  <si>
    <t xml:space="preserve">ZVKDS, OE Ljubljana. </t>
  </si>
  <si>
    <t>obnove pripravljenih vzorcev ometa na fasadi ter opleska za fasado, ki jih bo potrdil konseravtor</t>
  </si>
  <si>
    <t>podrobni kulturnovarstveni pogoji za finalno obdelavo bodo podani na podlagi rezultatov raziskav in v času</t>
  </si>
  <si>
    <t>novi omet mora biti poravnan z linijo obstoječega zdravega ometa.</t>
  </si>
  <si>
    <t xml:space="preserve">bodo izvedena v enaki tehnologiji kot originalni del. </t>
  </si>
  <si>
    <t>za popravilo ometa je potrebno pridobiti barvno in mineraloško ustrezen pesek. Vsa obnovitvena dela naj</t>
  </si>
  <si>
    <t xml:space="preserve">ometa, ter doseči finalno obdelavo, enako prvotni. </t>
  </si>
  <si>
    <t>pri rekonstrukciji ometov je potrebno uporabiti mivko oziroma prodec (agregat) enak strukturi prvotnega</t>
  </si>
  <si>
    <t xml:space="preserve">za potrebe monitoringa fasade tako ZVKDS, OE Ljubljana kot upravnika oz. lastnikov. </t>
  </si>
  <si>
    <t xml:space="preserve">luščijo in podvotljena mesta je dopustno odstraniti, omete, ki so trdni,  je potrebno ohraniti. </t>
  </si>
  <si>
    <t>pred začetkom del na fasadi je potrebno temeljito preveriti stanje ometov s pretrkavanjem, omete, ki se</t>
  </si>
  <si>
    <t>KV pogoji k sanaciji ometov:</t>
  </si>
  <si>
    <t>Cena skupaj</t>
  </si>
  <si>
    <t>Cena/enoto</t>
  </si>
  <si>
    <t>Enota</t>
  </si>
  <si>
    <t xml:space="preserve"> mesta ohranjenih ometov je potrebno označiti na kartografski podlogi (lahko tudi na fotografiji)</t>
  </si>
  <si>
    <t>o.k.</t>
  </si>
  <si>
    <t>A.</t>
  </si>
  <si>
    <t>I.</t>
  </si>
  <si>
    <t>II.</t>
  </si>
  <si>
    <t>C.</t>
  </si>
  <si>
    <t>III.</t>
  </si>
  <si>
    <t>IV.</t>
  </si>
  <si>
    <t>VI.</t>
  </si>
  <si>
    <t>B.</t>
  </si>
  <si>
    <t>JURČIČEV TRG 3</t>
  </si>
  <si>
    <t>OPOMBA: LTŽ balkon ni predmet tega popisa del</t>
  </si>
  <si>
    <t xml:space="preserve">Odstranitev poškodovanih delov ometa na steni, ca debeline 4 cm, ročno z dleti ali udarnim kladivom. Odstranjujejo se samo ometi do dekoracij, profili se ne smejo poškodovati. </t>
  </si>
  <si>
    <t>Odstranitev opleska z rustikalnega pritličja, tehnika po določitvi ZVKDS RC. Odstranjuje se tudi poškodovan del ometa, potrdi nadzor ZVKDS.</t>
  </si>
  <si>
    <t>Po odstranitvi ometov očistiti rege in podlago, utrditi dobove, pripraviti za ometavanje</t>
  </si>
  <si>
    <t>Impregnacija fasade z emulzijo.</t>
  </si>
  <si>
    <t xml:space="preserve">Rekonstrukcija stenskih ometov v apneni malti, podložni in finalni omet, malte kompatibilne z obstoječimi, po recepturi ZVKDS RC. </t>
  </si>
  <si>
    <t>KONZERVATORSKO RESTAVRATORSKA DELA</t>
  </si>
  <si>
    <t>Odstranitev raznih inštalacij (elektrika, kabeljska TV, telefon…), izdelava utorov ter dobava in montaža elektro gibljivih RGB cevi in doz ter zazidava utorov po montaži instalacij.</t>
  </si>
  <si>
    <t>Izvedba samih inštalacij (dobava in vlačenje kablov) ni predmet tega popisa oz. sofinanciranja s strani MOL. Instalacija se lahko naroči in plača na osnovi dejanske fakture izvajalca del, razdeljene po posameznih lastnikih glede na % lastništva.</t>
  </si>
  <si>
    <t>Obnova oz. popravilo raznih fasadnih elementov kompletno z vsemi pomožnimi deli, vključno z odbijanjem, odvozom, pripravo podlage, izdelavo vodil, šablon ter profilov za robove in okrogline, eventuelnim</t>
  </si>
  <si>
    <t>rabiciranjem, v grobi in fini malti ter finalnim glajenjem in brušenjem površin, vse po navodilih ZVKDS OE Ljubljana.</t>
  </si>
  <si>
    <t>- kapni venec R.Š. 120 cm.</t>
  </si>
  <si>
    <t>- venec R.Š. 80 cm (ZAHTEVNO).</t>
  </si>
  <si>
    <t>- poševni venec na čelni "S" fasadi R.Š. 80 cm.</t>
  </si>
  <si>
    <t>- ravni venec na čelni "S" fasadi R.Š. 80 cm</t>
  </si>
  <si>
    <t>- enostavni ravni venec pod okni II. Nadstropja R.Š. 40 cm.</t>
  </si>
  <si>
    <t>- okenski nadstreški v I. nadstropju dolžine do 170 cm.</t>
  </si>
  <si>
    <t>- podstavki okenskih polic v II. Nadstropju, kompletno z 2 konzoloma na okno.</t>
  </si>
  <si>
    <t>- doplačilo za kasete nad okni v I. nadstropju (pod nadstrešnicami)</t>
  </si>
  <si>
    <t>- doplačilo za kasete pod vencem med pritličjem in I. nadstropjem</t>
  </si>
  <si>
    <t>Demontaža obstoječih, odnos na gradbiščno deponijo ter dobava in montaža novih polic iz Cu pločevine na venec čelne "S" fasade R.Š. 60 cm (podaljšek kapnega venca v čelno fasado).</t>
  </si>
  <si>
    <t>Demontaža obstoječih, odnos na gradbiščno deponijo ter dobava in montaža novih polic iz CINKOTIT pločevine na venec med pritličjem in I. nadstropjem, R.Š. 25 cm.</t>
  </si>
  <si>
    <t>Demontaža obstoječih, odnos na gradbiščno deponijo ter dobava in montaža nove CINKOTIT pločevine na nadokenske nadstrešnice, dolžine do 180 cm.</t>
  </si>
  <si>
    <t>Demontaža obstoječih, odvoz na deponijo ter dobava, montaža, kitanje in pleskanje novih lesenih okenskih kril in okvirjev.</t>
  </si>
  <si>
    <t>- okno dimenzij 100/180 cm</t>
  </si>
  <si>
    <t>- okno dimenzij  90/140 cm</t>
  </si>
  <si>
    <t>- okno dimenzij  90/120 cm</t>
  </si>
  <si>
    <t>- okno dimenzij  90/150 cm</t>
  </si>
  <si>
    <t>- okno dimenzij 110/240 cm</t>
  </si>
  <si>
    <t>- okno dimenzij 100/80 cm</t>
  </si>
  <si>
    <t>- okno dimenzij  50/80 cm</t>
  </si>
  <si>
    <t>- okno dimenzij 100/170 cm</t>
  </si>
  <si>
    <t>- okno dimenzij 100/160 cm</t>
  </si>
  <si>
    <t>- okno dimenzij  80/180 cm</t>
  </si>
  <si>
    <t>- balkonska vrata dimenzij 100/180 cm</t>
  </si>
  <si>
    <t>Barvanje fasade, vključno z vsemi dekorativnimi elementi večjih razvitih površin, z impregnacijo in s paropropustno mineralno barvo (v odtenku po navodilih ZVKDS OE Ljubljana).</t>
  </si>
  <si>
    <t>Osvežitev opleska vseh izložb v tonu, ki ga določi ZVKDS OE Ljubljana.</t>
  </si>
  <si>
    <t>Vsi dodatni faktorji zaradi večje razvite površine, rustikalnega ometa v pritličju, šivanih robov, kanelur, timpanonov, nadokenskih nadstrešnic, konzol in ostalih rustikalnih elementov so zajeti v ceni/enoto.</t>
  </si>
  <si>
    <t>Obračuna se 1x neto fasadna površina.</t>
  </si>
  <si>
    <t>Odkivanje strehe, krite z opečnim bobrovcem, kompletno z odnosom na gradbiščno deponijo.</t>
  </si>
  <si>
    <t>Demontaža obstoječih letev z odnosom na gradbiščno deponijo.</t>
  </si>
  <si>
    <t>Demontaža obstoječega, odnos na gradbiščno deponijo ter dobava in montaža novega kosmatega opaža pod žlotami iz desk 24 mm. Deske so bakticidno zaščitene.</t>
  </si>
  <si>
    <t>Dobava in pokrivanje strehe z kritino opečni bobrovec (cenovni razred Tondach), kompletno s potrebnim rezanjem ter ostalimi deli in transporti.</t>
  </si>
  <si>
    <t>kom</t>
  </si>
  <si>
    <t>Demontaža obstoječih, odnos na gradbiščno deponijo ter dobava in montaža novih Cu žlebov R.Š. 33 cm z vsem pritrdilnim materialom, Cu kljukami, ter ostalimi pomožnimi deli in transporti. V ceni zajeti tudi vtočni kotlički, zaključki žlebov, priklop …</t>
  </si>
  <si>
    <t>Demontaža obstoječih, odnos na gradbiščno deponijo ter dobava in montaža novih Cu linijskih snegolovov, sestavljenih iz stojk in dveh horizontalnih linij, z vsemi transporti in ostalimi deli. Zajeti dve liniji!</t>
  </si>
  <si>
    <t>Demontaža obstoječih, odnos na gradbiščno deponijo ter dobava in montaža novih Cu žlot R.Š. 66 cm, z vsemi transporti in ostalimi deli. Zajeti dve liniji!</t>
  </si>
  <si>
    <t xml:space="preserve">Demontaža obstoječih, odnos na gradbiščno deponijo ter dobava in montaža novih Cu dimniških obrob R.Š. 66 cm, z vsemi transporti in ostalimi deli. </t>
  </si>
  <si>
    <t xml:space="preserve">Demontaža obstoječih, odnos na gradbiščno deponijo ter dobava in montaža novih Cu čelnih obrob R.Š. 40 cm, z vsemi transporti in ostalimi deli. </t>
  </si>
  <si>
    <t>Demontaža obstoječih, odnos na gradbiščno deponijo ter dobava in montaža novih tipskih strešnih kleparskih oken za možnost dostopa na streho.</t>
  </si>
  <si>
    <t>Začasna postavitev delovnih odrov za potrebo obnove dimnikov.</t>
  </si>
  <si>
    <t>Rušenje obstoječih dotrajanih dimnikov cca 50 cm pod streho s transportom ruševin na gradbiščno deponijo. V ceni zajeta tudi odstranitev dimniške kape.</t>
  </si>
  <si>
    <t>Zidanje novih dimnikov z dimniško NF opeko, kompletno z zastičenjem.</t>
  </si>
  <si>
    <t>Čiščenje gradbišča med in po končanih delih ter odvoz vseh ruševin (fasada in streha) iz gradbiščne na stalno deponijo s plačilom vseh taks deponije.</t>
  </si>
  <si>
    <t>Verzija: 1302/2013-1</t>
  </si>
  <si>
    <t>Določitev materialov - ZVKDS RC</t>
  </si>
  <si>
    <t>1. ročno s ščetkanjem in skalperji</t>
  </si>
  <si>
    <t>2. z vodo</t>
  </si>
  <si>
    <t>3. nizkotlačno mikropeskanje</t>
  </si>
  <si>
    <t>Preizkus čiščenja štukaturnih elementov se bo izvedlo za vsak element posebej in sicer::</t>
  </si>
  <si>
    <t>- čiščenje nečistoč in opleska na ometih in prifilacijah, nedestruktivno, z izbrano metodo po preizkusu</t>
  </si>
  <si>
    <t>- čiščenje opleska na rustiki, po navodilih ZVKDS RC,</t>
  </si>
  <si>
    <t>- odstranitev slabih in poškodovanih delov ometov in prifilacij, količino odstranjevanja potrdi ZVKDS</t>
  </si>
  <si>
    <t>- čiščenje manjših poškodb in površinskih razpook; čiščenje ročno z dleti ali skalpeli</t>
  </si>
  <si>
    <t>- izdelava šablon in vodil za vlečenje profilov,</t>
  </si>
  <si>
    <t>- priprava podlage domodelacijo, utrditev stikov in rabiciranje.</t>
  </si>
  <si>
    <t>- domodelacije profilov s šablonskim izvlečenjem, grobo in fino. Material po recepturi ZVKDS RC,</t>
  </si>
  <si>
    <t>- ročne domodelacije profilov na manjših poškodovanih mestih, kitanje stikov, razpok ali pomanjkljivosti</t>
  </si>
  <si>
    <t xml:space="preserve">  z originalu prilagojeno paropropustno malto, izenačevanje vseh površin</t>
  </si>
  <si>
    <t xml:space="preserve">  kompatibilno z originalom</t>
  </si>
  <si>
    <t>Poseg - navodila:</t>
  </si>
  <si>
    <t>m1</t>
  </si>
  <si>
    <t>Izvedba: okenska škatla, zunanje krilo, enojna zasteklitev, natančen posnetek obstoječih, odpiranje navzven, štirikrilna, les smreka. Notranje krilo ima termopan zasteklitev. Ton opleska in ostale detajle določi ZVKDS OE Ljubljana.</t>
  </si>
  <si>
    <t>m2</t>
  </si>
  <si>
    <t>m3</t>
  </si>
  <si>
    <t xml:space="preserve"> zagotavljanje varnosti in zdravja pri</t>
  </si>
  <si>
    <t>komp</t>
  </si>
  <si>
    <t>Količina</t>
  </si>
  <si>
    <t>Izdelava dimniških kap - dvokapnica krita z opečnim bobrovcem, vse po navodilih ZVKDS OE Ljubljana.</t>
  </si>
  <si>
    <t>(3kom/m2)</t>
  </si>
  <si>
    <t xml:space="preserve">Dobava in montaža novih Cu usmerjevalne pločevine (pri žlebu) R.Š. 25 cm z vsem pritrdilnim materialom ter ostalimi pomožnimi deli in transporti. </t>
  </si>
  <si>
    <t>Demontaža obstoječih, odnos na gradbiščno deponijo ter dobava in montaža novih opečnih "Aero" slemenjakov in grebenjakov. V ceni zajeto tudi slemensko grebenski prezračevalni trak ter doplačilo za končne slemenjake in grebenske razdelilnike.</t>
  </si>
  <si>
    <t>Dobava in montaža vzdolžnih letev dimenzij 8/5 cm. Letve so bakticidno zaščitene.</t>
  </si>
  <si>
    <t>Dobava in montaža prečnih letev dimenzij 4/5 cm , za pokrivanje strehe z opečnim bobrovcem. Letve so bakticidno zaščitene.</t>
  </si>
  <si>
    <t>Dobava in montaža paropropustne folije, cenovni razred Tyvec.</t>
  </si>
  <si>
    <t>Dobava in montaža protimrčesne mrežice širine cca 15 cm.</t>
  </si>
  <si>
    <t>Dobava in montaža točkovnih snegolovov v barvi kritine. Snegolovi se montirajo le v primeru, da se pridobi soglasje ZVKDS OE Ljubljana, v nasprotnem primeru se namesti dve vrsti linijskih snegolovov.</t>
  </si>
  <si>
    <t>Dobava in montaža tipskih opečnih zračnikov.</t>
  </si>
  <si>
    <t>Zaščita balkona na "V" fasadi.</t>
  </si>
  <si>
    <r>
      <t xml:space="preserve"> delu na gradbiš</t>
    </r>
    <r>
      <rPr>
        <sz val="10"/>
        <rFont val="Tahoma"/>
        <family val="2"/>
      </rPr>
      <t>č</t>
    </r>
    <r>
      <rPr>
        <sz val="10"/>
        <rFont val="Courier New"/>
        <family val="0"/>
      </rPr>
      <t>u ter strošek nadzora</t>
    </r>
  </si>
  <si>
    <t xml:space="preserve"> varnostnega inženirja za čas del</t>
  </si>
  <si>
    <t>Obseg odbijanja ometov se določi s pretrkavanjem, odstranjevanje potrdi nadzor ZVKDS. V ceni zajet tudi transport na gradbiščno deponijo.</t>
  </si>
  <si>
    <t>Restavratorsko - mizarsko popravilo glavnih vhodnih vrat v objekt dimenzij 100/20 cm. V ceni zajeto tudi komplet oplesk (temeljni in finalni). Delo se izvaja po navodilih ZVKDS OE Ljubljana.</t>
  </si>
  <si>
    <t>Obračuna se 1x neto površina izložb. Vsi faktorji zaradi povečanja površin zajeti v ceni/enoto - obračunana je dejanska neto površina izložb.</t>
  </si>
  <si>
    <t>Čiščenje oz. nizkotlačno peskanje ograje iz montažnih elementov na balkonu nad vhodom v objekt. Zajeta dolžina ograje!</t>
  </si>
  <si>
    <t>- škatlasti - šivani rob 26/65 cm (doplačilo).</t>
  </si>
  <si>
    <t>- okenski okvirji (špaleta cca 5 m1/okno) v I. in II. nadstropju.</t>
  </si>
  <si>
    <t>Čiščenje ter temeljno in finalno pleskanje kovinske ograje pred vhodom v objekt. V ceni zajet tudi lesen ročnik.</t>
  </si>
  <si>
    <t>Čiščenje ter temeljno in finalno pleskanje kovinskih (potresnih) vezi, konzol električne napeljave ter ostalih kovinskih elementov.</t>
  </si>
  <si>
    <t>- ravni venec med pritličjem in I. nadstropjem (venec nad izložbami "J" fasade ni zajet)</t>
  </si>
  <si>
    <t>- ravni venec cca 30 cm pod vencem med pritličjem in I. nadstropjem,</t>
  </si>
  <si>
    <t>- kocke pod kapnim vencem 20/20 cm ter manjši venec neposredno pod njimi.</t>
  </si>
  <si>
    <t>- zahtevnejši ravni venec med pritličjem in I. nadstropjem na vhodnem delu v liniji šivanega robu, kompletno z kasetop in manjšim vencem pod njo (dolžina cca 2 m1/kom)</t>
  </si>
  <si>
    <t>Začasna demontaža klima naprav in ponovna montaža po končanih delih ni predmet tega popisa del.</t>
  </si>
  <si>
    <t>Zunanje klima enote mora na svoje stroške umakniti njen lastnik.</t>
  </si>
  <si>
    <t>Demontaža obstoječih, odnos na gradbiščno deponijo ter dobava in montaža novih Cu odtočnih cevi fi 150 mm z vsem pritrdilnim materialom, objemkami, ter ostalimi pomožnimi deli in transporti. V ceni zajeto tudi doplačilo za kolena, priklop na žleb oz. peskolov.</t>
  </si>
  <si>
    <t>Dobava in montaža Cu vodobranov na žlebove pri strešnih žlotah.</t>
  </si>
  <si>
    <t>V ceni zajeta tudi pooliva, zapiralni mehanizem, zidarska in finalna obdelava okenskih špalet (kitanje, oplesk…) med notranjim in zunanjim oknom, in v prostoru, izdelava delavniških načrtov okna z detajlem profilov…..</t>
  </si>
  <si>
    <t>Dobava in montaža nove konzole za zastavo po vzoru obstoječe oz. po navodilih ZVKDS OE Ljubljana, iz nerjaveče pločevine kompletno z barvanjem v tonu, ki ga določi ZVKDS OE Ljubljana.</t>
  </si>
  <si>
    <t>Začasna odstranitev raznih fasadnih elementov (razne table, hišne številke, drogovi za zastave, luči…), hranjenje in ponovna montaža po končanih delih v soglasju z ZVKDS OE Ljubljana.</t>
  </si>
  <si>
    <t>Kvalitetna zaščita oken in vrat s PVC folijo.</t>
  </si>
  <si>
    <t>Pregled in popravilo obstoječe obrobe nad izložbo na "J" fasadi, kompletno z namestitvijo nove CU veterne letve R.Š. 12 cm. V ceni zajeta tudi zaščita pločevine v času del.</t>
  </si>
  <si>
    <t>10% od vrednosti popisanih del za razna nepredvidena dela, ki niso zajeta v tem popisu del.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</si>
</sst>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rue&quot;;&quot;True&quot;;&quot;False&quot;"/>
    <numFmt numFmtId="165" formatCode="&quot;On&quot;;&quot;On&quot;;&quot;Off&quot;"/>
    <numFmt numFmtId="166" formatCode="#,##0.00\ &quot;€&quot;"/>
  </numFmts>
  <fonts count="25">
    <font>
      <sz val="10"/>
      <name val="Arial"/>
      <family val="0"/>
    </font>
    <font>
      <sz val="10"/>
      <name val="Courier New"/>
      <family val="0"/>
    </font>
    <font>
      <sz val="10"/>
      <name val="Tahoma"/>
      <family val="2"/>
    </font>
    <font>
      <sz val="8"/>
      <name val="Arial"/>
      <family val="0"/>
    </font>
    <font>
      <sz val="10"/>
      <name val="Arial CE"/>
      <family val="2"/>
    </font>
    <font>
      <b/>
      <sz val="10"/>
      <color indexed="12"/>
      <name val="Arial"/>
      <family val="0"/>
    </font>
    <font>
      <b/>
      <sz val="10"/>
      <color indexed="12"/>
      <name val="Courier New"/>
      <family val="0"/>
    </font>
    <font>
      <b/>
      <sz val="10"/>
      <color indexed="12"/>
      <name val="Arial CE"/>
      <family val="2"/>
    </font>
    <font>
      <b/>
      <sz val="10"/>
      <color indexed="12"/>
      <name val="Tahoma"/>
      <family val="2"/>
    </font>
    <font>
      <b/>
      <sz val="10"/>
      <name val="Arial"/>
      <family val="0"/>
    </font>
    <font>
      <b/>
      <sz val="10"/>
      <name val="Courier New"/>
      <family val="0"/>
    </font>
    <font>
      <b/>
      <sz val="14"/>
      <name val="Courier New"/>
      <family val="0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u val="single"/>
      <sz val="12"/>
      <name val="Garamond"/>
      <family val="1"/>
    </font>
    <font>
      <b/>
      <sz val="14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u val="single"/>
      <sz val="11"/>
      <name val="Arial"/>
      <family val="2"/>
    </font>
    <font>
      <sz val="6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4" fontId="4" fillId="0" borderId="1" xfId="17" applyNumberFormat="1" applyBorder="1" applyAlignment="1">
      <alignment/>
    </xf>
    <xf numFmtId="4" fontId="4" fillId="0" borderId="0" xfId="17" applyNumberFormat="1" applyAlignment="1">
      <alignment/>
    </xf>
    <xf numFmtId="4" fontId="0" fillId="0" borderId="1" xfId="0" applyNumberFormat="1" applyBorder="1" applyAlignment="1">
      <alignment/>
    </xf>
    <xf numFmtId="0" fontId="7" fillId="2" borderId="2" xfId="0" applyFont="1" applyFill="1" applyBorder="1" applyAlignment="1">
      <alignment/>
    </xf>
    <xf numFmtId="0" fontId="6" fillId="0" borderId="0" xfId="0" applyFont="1" applyAlignment="1">
      <alignment/>
    </xf>
    <xf numFmtId="4" fontId="4" fillId="0" borderId="0" xfId="17" applyNumberFormat="1" applyBorder="1" applyAlignment="1">
      <alignment/>
    </xf>
    <xf numFmtId="0" fontId="10" fillId="0" borderId="3" xfId="0" applyFont="1" applyBorder="1" applyAlignment="1">
      <alignment/>
    </xf>
    <xf numFmtId="4" fontId="9" fillId="0" borderId="3" xfId="0" applyNumberFormat="1" applyFont="1" applyBorder="1" applyAlignment="1">
      <alignment/>
    </xf>
    <xf numFmtId="0" fontId="10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0" fontId="0" fillId="3" borderId="4" xfId="0" applyFill="1" applyBorder="1" applyAlignment="1">
      <alignment/>
    </xf>
    <xf numFmtId="4" fontId="0" fillId="3" borderId="4" xfId="0" applyNumberFormat="1" applyFill="1" applyBorder="1" applyAlignment="1">
      <alignment/>
    </xf>
    <xf numFmtId="4" fontId="0" fillId="3" borderId="5" xfId="0" applyNumberFormat="1" applyFill="1" applyBorder="1" applyAlignment="1">
      <alignment/>
    </xf>
    <xf numFmtId="0" fontId="0" fillId="3" borderId="1" xfId="0" applyFill="1" applyBorder="1" applyAlignment="1">
      <alignment/>
    </xf>
    <xf numFmtId="4" fontId="0" fillId="3" borderId="1" xfId="0" applyNumberFormat="1" applyFill="1" applyBorder="1" applyAlignment="1">
      <alignment/>
    </xf>
    <xf numFmtId="0" fontId="9" fillId="3" borderId="0" xfId="0" applyFont="1" applyFill="1" applyBorder="1" applyAlignment="1">
      <alignment/>
    </xf>
    <xf numFmtId="4" fontId="9" fillId="3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4" fontId="12" fillId="0" borderId="0" xfId="15" applyNumberFormat="1" applyFont="1">
      <alignment/>
      <protection/>
    </xf>
    <xf numFmtId="0" fontId="13" fillId="0" borderId="0" xfId="15" applyFont="1" applyAlignment="1" quotePrefix="1">
      <alignment horizontal="center" vertical="top"/>
      <protection/>
    </xf>
    <xf numFmtId="0" fontId="13" fillId="0" borderId="0" xfId="15" applyFont="1" applyAlignment="1">
      <alignment horizontal="center" vertical="top"/>
      <protection/>
    </xf>
    <xf numFmtId="4" fontId="14" fillId="0" borderId="0" xfId="15" applyNumberFormat="1" applyFont="1">
      <alignment/>
      <protection/>
    </xf>
    <xf numFmtId="0" fontId="15" fillId="0" borderId="0" xfId="15" applyFont="1" applyAlignment="1">
      <alignment horizontal="center" vertical="top"/>
      <protection/>
    </xf>
    <xf numFmtId="0" fontId="13" fillId="0" borderId="0" xfId="15" applyFont="1" applyAlignment="1">
      <alignment horizontal="left"/>
      <protection/>
    </xf>
    <xf numFmtId="0" fontId="16" fillId="0" borderId="0" xfId="0" applyFont="1" applyAlignment="1">
      <alignment horizontal="justify"/>
    </xf>
    <xf numFmtId="0" fontId="16" fillId="0" borderId="0" xfId="0" applyFont="1" applyAlignment="1">
      <alignment horizontal="left" vertical="top"/>
    </xf>
    <xf numFmtId="0" fontId="0" fillId="0" borderId="0" xfId="15" applyFont="1" applyAlignment="1">
      <alignment horizontal="left"/>
      <protection/>
    </xf>
    <xf numFmtId="4" fontId="0" fillId="0" borderId="1" xfId="15" applyNumberFormat="1" applyBorder="1" applyAlignment="1">
      <alignment horizontal="right"/>
      <protection/>
    </xf>
    <xf numFmtId="4" fontId="0" fillId="0" borderId="1" xfId="15" applyNumberFormat="1" applyFont="1" applyBorder="1" applyAlignment="1">
      <alignment horizontal="right"/>
      <protection/>
    </xf>
    <xf numFmtId="0" fontId="0" fillId="0" borderId="1" xfId="15" applyFont="1" applyBorder="1" applyAlignment="1">
      <alignment horizontal="left"/>
      <protection/>
    </xf>
    <xf numFmtId="4" fontId="18" fillId="0" borderId="0" xfId="15" applyNumberFormat="1" applyFont="1">
      <alignment/>
      <protection/>
    </xf>
    <xf numFmtId="4" fontId="19" fillId="0" borderId="0" xfId="15" applyNumberFormat="1" applyFont="1">
      <alignment/>
      <protection/>
    </xf>
    <xf numFmtId="4" fontId="20" fillId="0" borderId="0" xfId="15" applyNumberFormat="1" applyFont="1" applyAlignment="1">
      <alignment horizontal="right"/>
      <protection/>
    </xf>
    <xf numFmtId="4" fontId="21" fillId="3" borderId="6" xfId="0" applyNumberFormat="1" applyFont="1" applyFill="1" applyBorder="1" applyAlignment="1">
      <alignment horizontal="right"/>
    </xf>
    <xf numFmtId="0" fontId="1" fillId="0" borderId="0" xfId="0" applyFont="1" applyAlignment="1">
      <alignment horizontal="justify" vertical="top"/>
    </xf>
    <xf numFmtId="0" fontId="17" fillId="0" borderId="1" xfId="15" applyFont="1" applyBorder="1" applyAlignment="1">
      <alignment horizontal="left" vertical="top"/>
      <protection/>
    </xf>
    <xf numFmtId="0" fontId="14" fillId="0" borderId="0" xfId="15" applyFont="1" applyAlignment="1">
      <alignment vertical="top"/>
      <protection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1" fillId="0" borderId="0" xfId="0" applyFont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0" fillId="3" borderId="7" xfId="0" applyFill="1" applyBorder="1" applyAlignment="1">
      <alignment vertical="top"/>
    </xf>
    <xf numFmtId="0" fontId="9" fillId="3" borderId="8" xfId="0" applyFont="1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 horizontal="justify" vertical="top"/>
    </xf>
    <xf numFmtId="0" fontId="5" fillId="0" borderId="3" xfId="0" applyFont="1" applyBorder="1" applyAlignment="1">
      <alignment vertical="top"/>
    </xf>
    <xf numFmtId="0" fontId="6" fillId="0" borderId="3" xfId="0" applyFont="1" applyBorder="1" applyAlignment="1">
      <alignment/>
    </xf>
    <xf numFmtId="4" fontId="5" fillId="0" borderId="3" xfId="0" applyNumberFormat="1" applyFont="1" applyBorder="1" applyAlignment="1">
      <alignment/>
    </xf>
    <xf numFmtId="0" fontId="0" fillId="0" borderId="1" xfId="15" applyBorder="1" applyAlignment="1">
      <alignment horizontal="left"/>
      <protection/>
    </xf>
    <xf numFmtId="0" fontId="14" fillId="0" borderId="0" xfId="15" applyFont="1" applyAlignment="1">
      <alignment horizontal="left"/>
      <protection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3" borderId="4" xfId="0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22" fillId="0" borderId="0" xfId="15" applyFont="1" applyAlignment="1" quotePrefix="1">
      <alignment horizontal="left"/>
      <protection/>
    </xf>
    <xf numFmtId="0" fontId="22" fillId="0" borderId="0" xfId="15" applyFont="1" applyAlignment="1">
      <alignment horizontal="left"/>
      <protection/>
    </xf>
    <xf numFmtId="4" fontId="18" fillId="0" borderId="0" xfId="15" applyNumberFormat="1" applyFont="1">
      <alignment/>
      <protection/>
    </xf>
    <xf numFmtId="0" fontId="23" fillId="0" borderId="0" xfId="15" applyFont="1" applyAlignment="1">
      <alignment horizontal="left"/>
      <protection/>
    </xf>
    <xf numFmtId="4" fontId="19" fillId="0" borderId="0" xfId="15" applyNumberFormat="1" applyFont="1">
      <alignment/>
      <protection/>
    </xf>
    <xf numFmtId="0" fontId="24" fillId="0" borderId="0" xfId="15" applyFont="1" applyAlignment="1">
      <alignment horizontal="left"/>
      <protection/>
    </xf>
    <xf numFmtId="4" fontId="9" fillId="3" borderId="6" xfId="0" applyNumberFormat="1" applyFont="1" applyFill="1" applyBorder="1" applyAlignment="1">
      <alignment/>
    </xf>
    <xf numFmtId="0" fontId="6" fillId="0" borderId="0" xfId="0" applyFont="1" applyAlignment="1" quotePrefix="1">
      <alignment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</cellXfs>
  <cellStyles count="7">
    <cellStyle name="Normal" xfId="0"/>
    <cellStyle name="Navadno_Župančičeva 10 12 - popis del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3"/>
  <sheetViews>
    <sheetView showGridLines="0" showZeros="0" tabSelected="1" zoomScaleSheetLayoutView="85" workbookViewId="0" topLeftCell="A1">
      <selection activeCell="I3" sqref="I3"/>
    </sheetView>
  </sheetViews>
  <sheetFormatPr defaultColWidth="9.140625" defaultRowHeight="12.75"/>
  <cols>
    <col min="1" max="1" width="5.28125" style="47" customWidth="1"/>
    <col min="2" max="2" width="45.28125" style="0" customWidth="1"/>
    <col min="3" max="3" width="2.421875" style="0" customWidth="1"/>
    <col min="4" max="4" width="7.28125" style="62" customWidth="1"/>
    <col min="5" max="5" width="8.140625" style="5" customWidth="1"/>
    <col min="6" max="6" width="3.00390625" style="5" customWidth="1"/>
    <col min="7" max="7" width="11.00390625" style="5" customWidth="1"/>
    <col min="8" max="8" width="3.140625" style="5" customWidth="1"/>
    <col min="9" max="9" width="13.140625" style="5" customWidth="1"/>
  </cols>
  <sheetData>
    <row r="1" spans="1:9" ht="18">
      <c r="A1" s="44" t="s">
        <v>92</v>
      </c>
      <c r="B1" s="38"/>
      <c r="C1" s="38"/>
      <c r="D1" s="60" t="s">
        <v>81</v>
      </c>
      <c r="E1" s="37" t="s">
        <v>170</v>
      </c>
      <c r="F1" s="36"/>
      <c r="G1" s="36" t="s">
        <v>80</v>
      </c>
      <c r="H1" s="36"/>
      <c r="I1" s="36" t="s">
        <v>79</v>
      </c>
    </row>
    <row r="2" spans="1:9" ht="14.25">
      <c r="A2" s="45"/>
      <c r="B2" s="35"/>
      <c r="C2" s="35"/>
      <c r="D2" s="61"/>
      <c r="E2" s="30"/>
      <c r="F2" s="30"/>
      <c r="G2" s="30"/>
      <c r="H2" s="30"/>
      <c r="I2" s="41" t="s">
        <v>147</v>
      </c>
    </row>
    <row r="3" spans="1:8" ht="15.75">
      <c r="A3" s="34" t="s">
        <v>78</v>
      </c>
      <c r="B3" s="33"/>
      <c r="C3" s="33"/>
      <c r="D3" s="32"/>
      <c r="E3" s="27"/>
      <c r="F3" s="27"/>
      <c r="G3" s="27"/>
      <c r="H3" s="27"/>
    </row>
    <row r="4" spans="1:9" ht="14.25">
      <c r="A4" s="28" t="s">
        <v>62</v>
      </c>
      <c r="B4" s="71" t="s">
        <v>77</v>
      </c>
      <c r="C4" s="71"/>
      <c r="D4" s="72"/>
      <c r="E4" s="73"/>
      <c r="F4" s="39"/>
      <c r="G4" s="39"/>
      <c r="H4" s="39"/>
      <c r="I4" s="39"/>
    </row>
    <row r="5" spans="1:9" ht="14.25">
      <c r="A5" s="29"/>
      <c r="B5" s="72" t="s">
        <v>76</v>
      </c>
      <c r="C5" s="72"/>
      <c r="D5" s="72"/>
      <c r="E5" s="73"/>
      <c r="F5" s="39"/>
      <c r="G5" s="39"/>
      <c r="H5" s="39"/>
      <c r="I5" s="39"/>
    </row>
    <row r="6" spans="1:9" ht="14.25">
      <c r="A6" s="28" t="s">
        <v>62</v>
      </c>
      <c r="B6" s="72" t="s">
        <v>82</v>
      </c>
      <c r="C6" s="72"/>
      <c r="D6" s="72"/>
      <c r="E6" s="73"/>
      <c r="F6" s="39"/>
      <c r="G6" s="39"/>
      <c r="H6" s="39"/>
      <c r="I6" s="39"/>
    </row>
    <row r="7" spans="1:9" ht="14.25">
      <c r="A7" s="28"/>
      <c r="B7" s="72" t="s">
        <v>75</v>
      </c>
      <c r="C7" s="72"/>
      <c r="D7" s="72"/>
      <c r="E7" s="73"/>
      <c r="F7" s="39"/>
      <c r="G7" s="39"/>
      <c r="H7" s="39"/>
      <c r="I7" s="39"/>
    </row>
    <row r="8" spans="1:9" ht="14.25">
      <c r="A8" s="28" t="s">
        <v>62</v>
      </c>
      <c r="B8" s="72" t="s">
        <v>74</v>
      </c>
      <c r="C8" s="72"/>
      <c r="D8" s="72"/>
      <c r="E8" s="73"/>
      <c r="F8" s="39"/>
      <c r="G8" s="39"/>
      <c r="H8" s="39"/>
      <c r="I8" s="39"/>
    </row>
    <row r="9" spans="1:9" ht="14.25">
      <c r="A9" s="28"/>
      <c r="B9" s="72" t="s">
        <v>73</v>
      </c>
      <c r="C9" s="72"/>
      <c r="D9" s="72"/>
      <c r="E9" s="73"/>
      <c r="F9" s="39"/>
      <c r="G9" s="39"/>
      <c r="H9" s="39"/>
      <c r="I9" s="39"/>
    </row>
    <row r="10" spans="1:9" ht="14.25">
      <c r="A10" s="28" t="s">
        <v>62</v>
      </c>
      <c r="B10" s="72" t="s">
        <v>72</v>
      </c>
      <c r="C10" s="72"/>
      <c r="D10" s="72"/>
      <c r="E10" s="73"/>
      <c r="F10" s="39"/>
      <c r="G10" s="39"/>
      <c r="H10" s="39"/>
      <c r="I10" s="39"/>
    </row>
    <row r="11" spans="1:9" ht="14.25">
      <c r="A11" s="28"/>
      <c r="B11" s="72" t="s">
        <v>71</v>
      </c>
      <c r="C11" s="72"/>
      <c r="D11" s="72"/>
      <c r="E11" s="73"/>
      <c r="F11" s="39"/>
      <c r="G11" s="39"/>
      <c r="H11" s="39"/>
      <c r="I11" s="39"/>
    </row>
    <row r="12" spans="1:9" ht="14.25">
      <c r="A12" s="28" t="s">
        <v>62</v>
      </c>
      <c r="B12" s="72" t="s">
        <v>70</v>
      </c>
      <c r="C12" s="72"/>
      <c r="D12" s="72"/>
      <c r="E12" s="73"/>
      <c r="F12" s="39"/>
      <c r="G12" s="39"/>
      <c r="H12" s="39"/>
      <c r="I12" s="39"/>
    </row>
    <row r="13" spans="1:9" ht="14.25">
      <c r="A13" s="28" t="s">
        <v>62</v>
      </c>
      <c r="B13" s="72" t="s">
        <v>69</v>
      </c>
      <c r="C13" s="72"/>
      <c r="D13" s="72"/>
      <c r="E13" s="73"/>
      <c r="F13" s="39"/>
      <c r="G13" s="39"/>
      <c r="H13" s="39"/>
      <c r="I13" s="39"/>
    </row>
    <row r="14" spans="1:9" ht="14.25">
      <c r="A14" s="29"/>
      <c r="B14" s="72" t="s">
        <v>68</v>
      </c>
      <c r="C14" s="72"/>
      <c r="D14" s="72"/>
      <c r="E14" s="73"/>
      <c r="F14" s="39"/>
      <c r="G14" s="39"/>
      <c r="H14" s="39"/>
      <c r="I14" s="39"/>
    </row>
    <row r="15" spans="1:9" ht="15">
      <c r="A15" s="31"/>
      <c r="B15" s="72" t="s">
        <v>67</v>
      </c>
      <c r="C15" s="72"/>
      <c r="D15" s="74"/>
      <c r="E15" s="75"/>
      <c r="F15" s="40"/>
      <c r="G15" s="40"/>
      <c r="H15" s="40"/>
      <c r="I15" s="40"/>
    </row>
    <row r="16" spans="1:9" ht="14.25">
      <c r="A16" s="28" t="s">
        <v>62</v>
      </c>
      <c r="B16" s="72" t="s">
        <v>66</v>
      </c>
      <c r="C16" s="72"/>
      <c r="D16" s="72"/>
      <c r="E16" s="73"/>
      <c r="F16" s="39"/>
      <c r="G16" s="39"/>
      <c r="H16" s="39"/>
      <c r="I16" s="39"/>
    </row>
    <row r="17" spans="1:9" ht="14.25">
      <c r="A17" s="28" t="s">
        <v>62</v>
      </c>
      <c r="B17" s="72" t="s">
        <v>65</v>
      </c>
      <c r="C17" s="72"/>
      <c r="D17" s="72"/>
      <c r="E17" s="73"/>
      <c r="F17" s="39"/>
      <c r="G17" s="39"/>
      <c r="H17" s="39"/>
      <c r="I17" s="39"/>
    </row>
    <row r="18" spans="1:9" ht="14.25">
      <c r="A18" s="29" t="s">
        <v>55</v>
      </c>
      <c r="B18" s="72" t="s">
        <v>64</v>
      </c>
      <c r="C18" s="72"/>
      <c r="D18" s="72"/>
      <c r="E18" s="73"/>
      <c r="F18" s="39"/>
      <c r="G18" s="39"/>
      <c r="H18" s="39"/>
      <c r="I18" s="39"/>
    </row>
    <row r="19" spans="1:9" ht="14.25">
      <c r="A19" s="28" t="s">
        <v>62</v>
      </c>
      <c r="B19" s="72" t="s">
        <v>63</v>
      </c>
      <c r="C19" s="72"/>
      <c r="D19" s="72"/>
      <c r="E19" s="73"/>
      <c r="F19" s="39"/>
      <c r="G19" s="39"/>
      <c r="H19" s="39"/>
      <c r="I19" s="39"/>
    </row>
    <row r="20" spans="1:9" ht="14.25">
      <c r="A20" s="28" t="s">
        <v>62</v>
      </c>
      <c r="B20" s="72" t="s">
        <v>61</v>
      </c>
      <c r="C20" s="72"/>
      <c r="D20" s="72"/>
      <c r="E20" s="73"/>
      <c r="F20" s="39"/>
      <c r="G20" s="39"/>
      <c r="H20" s="39"/>
      <c r="I20" s="39"/>
    </row>
    <row r="21" spans="1:9" ht="14.25">
      <c r="A21" s="28" t="s">
        <v>62</v>
      </c>
      <c r="B21" s="72" t="s">
        <v>196</v>
      </c>
      <c r="C21" s="72"/>
      <c r="D21" s="72"/>
      <c r="E21" s="73"/>
      <c r="F21" s="39"/>
      <c r="G21" s="39"/>
      <c r="H21" s="39"/>
      <c r="I21" s="39"/>
    </row>
    <row r="22" spans="1:9" ht="14.25">
      <c r="A22" s="28"/>
      <c r="B22" s="72" t="s">
        <v>197</v>
      </c>
      <c r="C22" s="72"/>
      <c r="D22" s="72"/>
      <c r="E22" s="73"/>
      <c r="F22" s="39"/>
      <c r="G22" s="39"/>
      <c r="H22" s="39"/>
      <c r="I22" s="39"/>
    </row>
    <row r="23" spans="1:9" ht="14.25">
      <c r="A23" s="28"/>
      <c r="B23" s="72"/>
      <c r="C23" s="72"/>
      <c r="D23" s="72"/>
      <c r="E23" s="73"/>
      <c r="F23" s="39"/>
      <c r="G23" s="39"/>
      <c r="H23" s="39"/>
      <c r="I23" s="39"/>
    </row>
    <row r="24" spans="1:9" ht="14.25">
      <c r="A24" s="28"/>
      <c r="B24" s="72" t="s">
        <v>148</v>
      </c>
      <c r="C24" s="72"/>
      <c r="D24" s="72"/>
      <c r="E24" s="73"/>
      <c r="F24" s="39"/>
      <c r="G24" s="39"/>
      <c r="H24" s="39"/>
      <c r="I24" s="39"/>
    </row>
    <row r="25" spans="1:9" ht="14.25">
      <c r="A25" s="28"/>
      <c r="B25" s="72" t="s">
        <v>152</v>
      </c>
      <c r="C25" s="72"/>
      <c r="D25" s="72"/>
      <c r="E25" s="73"/>
      <c r="F25" s="39"/>
      <c r="G25" s="39"/>
      <c r="H25" s="39"/>
      <c r="I25" s="39"/>
    </row>
    <row r="26" spans="1:9" ht="14.25">
      <c r="A26" s="28"/>
      <c r="B26" s="72" t="s">
        <v>149</v>
      </c>
      <c r="C26" s="72"/>
      <c r="D26" s="72"/>
      <c r="E26" s="73"/>
      <c r="F26" s="39"/>
      <c r="G26" s="39"/>
      <c r="H26" s="39"/>
      <c r="I26" s="39"/>
    </row>
    <row r="27" spans="1:9" ht="14.25">
      <c r="A27" s="28"/>
      <c r="B27" s="72" t="s">
        <v>150</v>
      </c>
      <c r="C27" s="72"/>
      <c r="D27" s="72"/>
      <c r="E27" s="73"/>
      <c r="F27" s="39"/>
      <c r="G27" s="39"/>
      <c r="H27" s="39"/>
      <c r="I27" s="39"/>
    </row>
    <row r="28" spans="1:9" ht="14.25">
      <c r="A28" s="28"/>
      <c r="B28" s="72" t="s">
        <v>151</v>
      </c>
      <c r="C28" s="72"/>
      <c r="D28" s="72"/>
      <c r="E28" s="73"/>
      <c r="F28" s="39"/>
      <c r="G28" s="39"/>
      <c r="H28" s="39"/>
      <c r="I28" s="39"/>
    </row>
    <row r="29" spans="1:9" ht="14.25">
      <c r="A29" s="28"/>
      <c r="B29" s="72"/>
      <c r="C29" s="72"/>
      <c r="D29" s="72"/>
      <c r="E29" s="73"/>
      <c r="F29" s="39"/>
      <c r="G29" s="39"/>
      <c r="H29" s="39"/>
      <c r="I29" s="39"/>
    </row>
    <row r="30" spans="1:9" ht="14.25">
      <c r="A30" s="28"/>
      <c r="B30" s="72"/>
      <c r="C30" s="72"/>
      <c r="D30" s="72"/>
      <c r="E30" s="73"/>
      <c r="F30" s="39"/>
      <c r="G30" s="39"/>
      <c r="H30" s="39"/>
      <c r="I30" s="39"/>
    </row>
    <row r="31" spans="1:9" ht="15">
      <c r="A31" s="28"/>
      <c r="B31" s="76" t="s">
        <v>93</v>
      </c>
      <c r="C31" s="76"/>
      <c r="D31" s="72"/>
      <c r="E31" s="73"/>
      <c r="F31" s="39"/>
      <c r="G31" s="39"/>
      <c r="H31" s="39"/>
      <c r="I31" s="39"/>
    </row>
    <row r="34" spans="1:2" ht="12.75">
      <c r="A34" s="46" t="s">
        <v>84</v>
      </c>
      <c r="B34" s="11" t="s">
        <v>57</v>
      </c>
    </row>
    <row r="36" spans="1:3" ht="12.75">
      <c r="A36" s="12" t="s">
        <v>85</v>
      </c>
      <c r="B36" s="12" t="s">
        <v>0</v>
      </c>
      <c r="C36" s="12"/>
    </row>
    <row r="37" spans="2:3" ht="12.75">
      <c r="B37" s="1" t="s">
        <v>55</v>
      </c>
      <c r="C37" s="1"/>
    </row>
    <row r="38" spans="1:3" ht="12.75">
      <c r="A38" s="47">
        <v>1</v>
      </c>
      <c r="B38" s="1" t="s">
        <v>1</v>
      </c>
      <c r="C38" s="1"/>
    </row>
    <row r="39" spans="2:3" ht="12.75">
      <c r="B39" s="1" t="s">
        <v>2</v>
      </c>
      <c r="C39" s="1"/>
    </row>
    <row r="40" spans="2:3" ht="12.75">
      <c r="B40" s="1" t="s">
        <v>3</v>
      </c>
      <c r="C40" s="1"/>
    </row>
    <row r="41" spans="2:3" ht="12.75">
      <c r="B41" s="1" t="s">
        <v>4</v>
      </c>
      <c r="C41" s="1"/>
    </row>
    <row r="42" spans="2:3" ht="12.75">
      <c r="B42" s="1" t="s">
        <v>5</v>
      </c>
      <c r="C42" s="1"/>
    </row>
    <row r="43" spans="2:3" ht="12.75">
      <c r="B43" s="1" t="s">
        <v>6</v>
      </c>
      <c r="C43" s="1"/>
    </row>
    <row r="44" spans="2:3" ht="12.75">
      <c r="B44" s="1" t="s">
        <v>7</v>
      </c>
      <c r="C44" s="1"/>
    </row>
    <row r="45" spans="2:3" ht="12.75">
      <c r="B45" s="2" t="s">
        <v>8</v>
      </c>
      <c r="C45" s="2"/>
    </row>
    <row r="46" spans="2:3" ht="12.75">
      <c r="B46" s="1" t="s">
        <v>9</v>
      </c>
      <c r="C46" s="1"/>
    </row>
    <row r="47" spans="2:3" ht="12.75">
      <c r="B47" s="1" t="s">
        <v>10</v>
      </c>
      <c r="C47" s="1"/>
    </row>
    <row r="48" spans="2:3" ht="12.75">
      <c r="B48" s="1" t="s">
        <v>11</v>
      </c>
      <c r="C48" s="1"/>
    </row>
    <row r="49" spans="2:3" ht="12.75">
      <c r="B49" s="1" t="s">
        <v>12</v>
      </c>
      <c r="C49" s="1"/>
    </row>
    <row r="50" spans="2:3" ht="12.75">
      <c r="B50" s="1" t="s">
        <v>13</v>
      </c>
      <c r="C50" s="1"/>
    </row>
    <row r="51" spans="2:3" ht="12.75">
      <c r="B51" s="1" t="s">
        <v>14</v>
      </c>
      <c r="C51" s="1"/>
    </row>
    <row r="52" spans="2:3" ht="12.75">
      <c r="B52" s="1" t="s">
        <v>15</v>
      </c>
      <c r="C52" s="1"/>
    </row>
    <row r="53" spans="2:3" ht="12.75">
      <c r="B53" s="1" t="s">
        <v>16</v>
      </c>
      <c r="C53" s="1"/>
    </row>
    <row r="54" spans="2:3" ht="12.75">
      <c r="B54" s="1" t="s">
        <v>17</v>
      </c>
      <c r="C54" s="1"/>
    </row>
    <row r="55" spans="2:3" ht="12.75">
      <c r="B55" s="1" t="s">
        <v>18</v>
      </c>
      <c r="C55" s="1"/>
    </row>
    <row r="56" spans="2:3" ht="12.75">
      <c r="B56" s="1" t="s">
        <v>9</v>
      </c>
      <c r="C56" s="1"/>
    </row>
    <row r="57" spans="2:3" ht="12.75">
      <c r="B57" s="1" t="s">
        <v>19</v>
      </c>
      <c r="C57" s="1"/>
    </row>
    <row r="58" spans="2:3" ht="12.75">
      <c r="B58" s="1" t="s">
        <v>20</v>
      </c>
      <c r="C58" s="1"/>
    </row>
    <row r="59" spans="2:3" ht="12.75">
      <c r="B59" s="1" t="s">
        <v>21</v>
      </c>
      <c r="C59" s="1"/>
    </row>
    <row r="60" spans="2:3" ht="12.75">
      <c r="B60" s="1" t="s">
        <v>22</v>
      </c>
      <c r="C60" s="1"/>
    </row>
    <row r="61" spans="2:3" ht="12.75">
      <c r="B61" s="1" t="s">
        <v>23</v>
      </c>
      <c r="C61" s="1"/>
    </row>
    <row r="62" spans="2:3" ht="12.75">
      <c r="B62" s="1" t="s">
        <v>9</v>
      </c>
      <c r="C62" s="1"/>
    </row>
    <row r="63" spans="2:3" ht="12.75">
      <c r="B63" s="1" t="s">
        <v>24</v>
      </c>
      <c r="C63" s="1"/>
    </row>
    <row r="64" spans="2:3" ht="12.75">
      <c r="B64" s="1" t="s">
        <v>25</v>
      </c>
      <c r="C64" s="1"/>
    </row>
    <row r="65" spans="2:3" ht="12.75">
      <c r="B65" s="1" t="s">
        <v>9</v>
      </c>
      <c r="C65" s="1"/>
    </row>
    <row r="66" spans="2:3" ht="12.75">
      <c r="B66" s="1" t="s">
        <v>26</v>
      </c>
      <c r="C66" s="1"/>
    </row>
    <row r="67" spans="2:3" ht="12.75">
      <c r="B67" s="1" t="s">
        <v>27</v>
      </c>
      <c r="C67" s="1"/>
    </row>
    <row r="68" spans="2:3" ht="12.75">
      <c r="B68" s="1" t="s">
        <v>9</v>
      </c>
      <c r="C68" s="1"/>
    </row>
    <row r="69" spans="2:3" ht="12.75">
      <c r="B69" s="1" t="s">
        <v>28</v>
      </c>
      <c r="C69" s="1"/>
    </row>
    <row r="70" spans="2:3" ht="12.75">
      <c r="B70" s="1" t="s">
        <v>29</v>
      </c>
      <c r="C70" s="1"/>
    </row>
    <row r="71" spans="2:3" ht="12.75">
      <c r="B71" s="1" t="s">
        <v>9</v>
      </c>
      <c r="C71" s="1"/>
    </row>
    <row r="72" spans="2:3" ht="12.75">
      <c r="B72" s="1" t="s">
        <v>30</v>
      </c>
      <c r="C72" s="1"/>
    </row>
    <row r="73" spans="2:3" ht="12.75">
      <c r="B73" s="1" t="s">
        <v>31</v>
      </c>
      <c r="C73" s="1"/>
    </row>
    <row r="74" spans="2:3" ht="12.75">
      <c r="B74" s="1" t="s">
        <v>9</v>
      </c>
      <c r="C74" s="1"/>
    </row>
    <row r="75" spans="2:3" ht="12.75">
      <c r="B75" s="1" t="s">
        <v>32</v>
      </c>
      <c r="C75" s="1"/>
    </row>
    <row r="76" spans="2:3" ht="12.75">
      <c r="B76" s="1" t="s">
        <v>33</v>
      </c>
      <c r="C76" s="1"/>
    </row>
    <row r="77" spans="2:3" ht="12.75">
      <c r="B77" s="1" t="s">
        <v>9</v>
      </c>
      <c r="C77" s="1"/>
    </row>
    <row r="78" spans="2:3" ht="12.75">
      <c r="B78" s="1" t="s">
        <v>34</v>
      </c>
      <c r="C78" s="1"/>
    </row>
    <row r="79" spans="2:3" ht="12.75">
      <c r="B79" s="1" t="s">
        <v>35</v>
      </c>
      <c r="C79" s="1"/>
    </row>
    <row r="80" spans="2:3" ht="12.75">
      <c r="B80" s="1" t="s">
        <v>9</v>
      </c>
      <c r="C80" s="1"/>
    </row>
    <row r="81" spans="2:3" ht="12.75">
      <c r="B81" s="1" t="s">
        <v>36</v>
      </c>
      <c r="C81" s="1"/>
    </row>
    <row r="82" spans="2:3" ht="12.75">
      <c r="B82" s="1" t="s">
        <v>168</v>
      </c>
      <c r="C82" s="1"/>
    </row>
    <row r="83" spans="2:3" ht="12.75">
      <c r="B83" s="1" t="s">
        <v>182</v>
      </c>
      <c r="C83" s="1"/>
    </row>
    <row r="84" spans="2:3" ht="12.75">
      <c r="B84" s="1" t="s">
        <v>183</v>
      </c>
      <c r="C84" s="1"/>
    </row>
    <row r="85" spans="2:3" ht="12.75">
      <c r="B85" s="1" t="s">
        <v>9</v>
      </c>
      <c r="C85" s="1"/>
    </row>
    <row r="86" spans="2:3" ht="12.75">
      <c r="B86" s="1" t="s">
        <v>37</v>
      </c>
      <c r="C86" s="1"/>
    </row>
    <row r="87" spans="2:3" ht="12.75">
      <c r="B87" s="1" t="s">
        <v>38</v>
      </c>
      <c r="C87" s="1"/>
    </row>
    <row r="88" spans="2:3" ht="12.75">
      <c r="B88" s="1"/>
      <c r="C88" s="1"/>
    </row>
    <row r="89" spans="2:3" ht="12.75">
      <c r="B89" s="1" t="s">
        <v>39</v>
      </c>
      <c r="C89" s="1"/>
    </row>
    <row r="90" spans="2:3" ht="12.75">
      <c r="B90" s="1" t="s">
        <v>40</v>
      </c>
      <c r="C90" s="1"/>
    </row>
    <row r="91" spans="2:9" ht="12.75">
      <c r="B91" s="1" t="s">
        <v>41</v>
      </c>
      <c r="C91" s="1"/>
      <c r="D91" s="62" t="s">
        <v>136</v>
      </c>
      <c r="E91" s="6">
        <v>1</v>
      </c>
      <c r="F91" s="7"/>
      <c r="G91" s="8">
        <v>0</v>
      </c>
      <c r="H91" s="9"/>
      <c r="I91" s="8">
        <f>E91*G91</f>
        <v>0</v>
      </c>
    </row>
    <row r="92" spans="2:3" ht="12.75">
      <c r="B92" s="1" t="s">
        <v>55</v>
      </c>
      <c r="C92" s="1"/>
    </row>
    <row r="93" spans="2:3" ht="12.75">
      <c r="B93" s="1" t="s">
        <v>55</v>
      </c>
      <c r="C93" s="1"/>
    </row>
    <row r="94" spans="1:9" ht="51">
      <c r="A94" s="47">
        <f>A38+1</f>
        <v>2</v>
      </c>
      <c r="B94" s="43" t="s">
        <v>202</v>
      </c>
      <c r="C94" s="43"/>
      <c r="D94" s="62" t="s">
        <v>169</v>
      </c>
      <c r="E94" s="5">
        <v>1</v>
      </c>
      <c r="F94" s="7"/>
      <c r="G94" s="8">
        <v>0</v>
      </c>
      <c r="H94" s="9"/>
      <c r="I94" s="8">
        <f>E94*G94</f>
        <v>0</v>
      </c>
    </row>
    <row r="95" spans="2:3" ht="12.75">
      <c r="B95" s="1" t="s">
        <v>55</v>
      </c>
      <c r="C95" s="1"/>
    </row>
    <row r="96" spans="2:3" ht="12.75">
      <c r="B96" s="1" t="s">
        <v>55</v>
      </c>
      <c r="C96" s="1"/>
    </row>
    <row r="97" spans="1:9" ht="12.75">
      <c r="A97" s="47">
        <f>A94+1</f>
        <v>3</v>
      </c>
      <c r="B97" s="1" t="s">
        <v>203</v>
      </c>
      <c r="C97" s="1"/>
      <c r="D97" s="62" t="s">
        <v>166</v>
      </c>
      <c r="E97" s="5">
        <v>160</v>
      </c>
      <c r="F97" s="7"/>
      <c r="G97" s="8">
        <v>0</v>
      </c>
      <c r="H97" s="9"/>
      <c r="I97" s="8">
        <f>E97*G97</f>
        <v>0</v>
      </c>
    </row>
    <row r="100" spans="1:9" ht="12.75">
      <c r="A100" s="47">
        <f>A97+1</f>
        <v>4</v>
      </c>
      <c r="B100" s="1" t="s">
        <v>181</v>
      </c>
      <c r="C100" s="1"/>
      <c r="D100" s="62" t="s">
        <v>169</v>
      </c>
      <c r="E100" s="5">
        <v>1</v>
      </c>
      <c r="F100" s="7"/>
      <c r="G100" s="8">
        <v>0</v>
      </c>
      <c r="H100" s="9"/>
      <c r="I100" s="8">
        <f>E100*G100</f>
        <v>0</v>
      </c>
    </row>
    <row r="102" spans="2:3" ht="12.75">
      <c r="B102" s="1" t="s">
        <v>55</v>
      </c>
      <c r="C102" s="1"/>
    </row>
    <row r="103" spans="1:3" ht="51">
      <c r="A103" s="47">
        <f>A100+1</f>
        <v>5</v>
      </c>
      <c r="B103" s="43" t="s">
        <v>94</v>
      </c>
      <c r="C103" s="43"/>
    </row>
    <row r="104" spans="2:9" ht="38.25">
      <c r="B104" s="43" t="s">
        <v>184</v>
      </c>
      <c r="C104" s="43"/>
      <c r="D104" s="62" t="s">
        <v>166</v>
      </c>
      <c r="E104" s="5">
        <v>492</v>
      </c>
      <c r="F104" s="7"/>
      <c r="G104" s="8">
        <v>0</v>
      </c>
      <c r="H104" s="9"/>
      <c r="I104" s="8">
        <f>E104*G104</f>
        <v>0</v>
      </c>
    </row>
    <row r="105" spans="2:3" ht="12.75">
      <c r="B105" s="1" t="s">
        <v>55</v>
      </c>
      <c r="C105" s="1"/>
    </row>
    <row r="106" spans="2:3" ht="12.75">
      <c r="B106" s="1" t="s">
        <v>55</v>
      </c>
      <c r="C106" s="1"/>
    </row>
    <row r="107" spans="1:9" ht="38.25">
      <c r="A107" s="47">
        <f>A103+1</f>
        <v>6</v>
      </c>
      <c r="B107" s="43" t="s">
        <v>95</v>
      </c>
      <c r="C107" s="43"/>
      <c r="D107" s="62" t="s">
        <v>166</v>
      </c>
      <c r="E107" s="5">
        <v>300</v>
      </c>
      <c r="F107" s="7"/>
      <c r="G107" s="8">
        <v>0</v>
      </c>
      <c r="H107" s="9"/>
      <c r="I107" s="8">
        <f>E107*G107</f>
        <v>0</v>
      </c>
    </row>
    <row r="108" spans="2:3" ht="12.75">
      <c r="B108" s="1" t="s">
        <v>55</v>
      </c>
      <c r="C108" s="1"/>
    </row>
    <row r="109" spans="2:3" ht="12.75">
      <c r="B109" s="1" t="s">
        <v>55</v>
      </c>
      <c r="C109" s="1"/>
    </row>
    <row r="110" spans="1:3" ht="25.5">
      <c r="A110" s="47">
        <f>A107+1</f>
        <v>7</v>
      </c>
      <c r="B110" s="43" t="s">
        <v>96</v>
      </c>
      <c r="C110" s="43"/>
    </row>
    <row r="111" spans="2:9" ht="12.75">
      <c r="B111" s="1" t="s">
        <v>42</v>
      </c>
      <c r="C111" s="1"/>
      <c r="D111" s="62" t="s">
        <v>166</v>
      </c>
      <c r="E111" s="5">
        <v>792</v>
      </c>
      <c r="F111" s="7"/>
      <c r="G111" s="8">
        <v>0</v>
      </c>
      <c r="H111" s="9"/>
      <c r="I111" s="8">
        <f>E111*G111</f>
        <v>0</v>
      </c>
    </row>
    <row r="113" spans="2:3" ht="12.75">
      <c r="B113" s="1" t="s">
        <v>55</v>
      </c>
      <c r="C113" s="1"/>
    </row>
    <row r="114" spans="1:9" ht="12.75">
      <c r="A114" s="47">
        <f>A110+1</f>
        <v>8</v>
      </c>
      <c r="B114" s="1" t="s">
        <v>97</v>
      </c>
      <c r="C114" s="1"/>
      <c r="D114" s="62" t="s">
        <v>166</v>
      </c>
      <c r="E114" s="5">
        <v>792</v>
      </c>
      <c r="F114" s="7"/>
      <c r="G114" s="8">
        <v>0</v>
      </c>
      <c r="H114" s="9"/>
      <c r="I114" s="8">
        <f>E114*G114</f>
        <v>0</v>
      </c>
    </row>
    <row r="115" spans="2:3" ht="12.75">
      <c r="B115" s="1" t="s">
        <v>55</v>
      </c>
      <c r="C115" s="1"/>
    </row>
    <row r="116" spans="2:3" ht="12.75">
      <c r="B116" s="1" t="s">
        <v>55</v>
      </c>
      <c r="C116" s="1"/>
    </row>
    <row r="117" spans="1:9" ht="38.25">
      <c r="A117" s="47">
        <f>A114+1</f>
        <v>9</v>
      </c>
      <c r="B117" s="43" t="s">
        <v>98</v>
      </c>
      <c r="C117" s="43"/>
      <c r="D117" s="62" t="s">
        <v>166</v>
      </c>
      <c r="E117" s="5">
        <v>792</v>
      </c>
      <c r="F117" s="7"/>
      <c r="G117" s="8">
        <v>0</v>
      </c>
      <c r="H117" s="9"/>
      <c r="I117" s="8">
        <f>E117*G117</f>
        <v>0</v>
      </c>
    </row>
    <row r="118" spans="2:3" ht="12.75">
      <c r="B118" s="1" t="s">
        <v>55</v>
      </c>
      <c r="C118" s="1"/>
    </row>
    <row r="119" spans="2:3" ht="12.75">
      <c r="B119" s="1" t="s">
        <v>55</v>
      </c>
      <c r="C119" s="1"/>
    </row>
    <row r="120" spans="1:3" ht="51">
      <c r="A120" s="47">
        <f>A117+1</f>
        <v>10</v>
      </c>
      <c r="B120" s="43" t="s">
        <v>100</v>
      </c>
      <c r="C120" s="43"/>
    </row>
    <row r="121" spans="2:9" ht="63.75">
      <c r="B121" s="43" t="s">
        <v>101</v>
      </c>
      <c r="C121" s="43"/>
      <c r="D121" s="62" t="s">
        <v>164</v>
      </c>
      <c r="E121" s="5">
        <v>80</v>
      </c>
      <c r="G121" s="8">
        <v>0</v>
      </c>
      <c r="H121" s="9"/>
      <c r="I121" s="8">
        <f>E121*G121</f>
        <v>0</v>
      </c>
    </row>
    <row r="122" spans="2:3" ht="12.75">
      <c r="B122" s="1" t="s">
        <v>55</v>
      </c>
      <c r="C122" s="1"/>
    </row>
    <row r="123" spans="2:3" ht="12.75">
      <c r="B123" s="1" t="s">
        <v>55</v>
      </c>
      <c r="C123" s="1"/>
    </row>
    <row r="124" spans="1:9" ht="38.25">
      <c r="A124" s="47">
        <f>A120+1</f>
        <v>11</v>
      </c>
      <c r="B124" s="43" t="s">
        <v>146</v>
      </c>
      <c r="C124" s="43"/>
      <c r="D124" s="62" t="s">
        <v>56</v>
      </c>
      <c r="E124" s="5">
        <v>1</v>
      </c>
      <c r="G124" s="8">
        <v>0</v>
      </c>
      <c r="H124" s="9"/>
      <c r="I124" s="8">
        <f>E124*G124</f>
        <v>0</v>
      </c>
    </row>
    <row r="125" spans="1:9" ht="12.75">
      <c r="A125" s="48"/>
      <c r="B125" s="4"/>
      <c r="C125" s="4"/>
      <c r="D125" s="63"/>
      <c r="E125" s="10"/>
      <c r="F125" s="10"/>
      <c r="G125" s="10"/>
      <c r="H125" s="10"/>
      <c r="I125" s="10"/>
    </row>
    <row r="126" spans="2:3" ht="12.75">
      <c r="B126" s="1" t="s">
        <v>43</v>
      </c>
      <c r="C126" s="1"/>
    </row>
    <row r="127" spans="1:9" ht="13.5" thickBot="1">
      <c r="A127" s="57"/>
      <c r="B127" s="58" t="str">
        <f>"SKUPAJ "&amp;B36</f>
        <v>SKUPAJ GRADBENA DELA                 </v>
      </c>
      <c r="C127" s="58"/>
      <c r="D127" s="64"/>
      <c r="E127" s="59"/>
      <c r="F127" s="59"/>
      <c r="G127" s="59"/>
      <c r="H127" s="59"/>
      <c r="I127" s="59">
        <f>SUM(I39:I125)</f>
        <v>0</v>
      </c>
    </row>
    <row r="128" spans="2:3" ht="13.5" thickTop="1">
      <c r="B128" s="1" t="s">
        <v>43</v>
      </c>
      <c r="C128" s="1"/>
    </row>
    <row r="129" spans="2:3" ht="12.75">
      <c r="B129" s="1"/>
      <c r="C129" s="1"/>
    </row>
    <row r="130" spans="1:3" ht="12.75">
      <c r="A130" s="12" t="s">
        <v>86</v>
      </c>
      <c r="B130" s="12" t="s">
        <v>99</v>
      </c>
      <c r="C130" s="12"/>
    </row>
    <row r="131" spans="1:3" ht="12.75">
      <c r="A131" s="12"/>
      <c r="B131" s="12"/>
      <c r="C131" s="12"/>
    </row>
    <row r="132" spans="1:3" ht="12.75">
      <c r="A132" s="12"/>
      <c r="B132" s="12" t="s">
        <v>163</v>
      </c>
      <c r="C132" s="12"/>
    </row>
    <row r="133" spans="1:3" ht="12.75">
      <c r="A133" s="12"/>
      <c r="B133" s="78" t="s">
        <v>153</v>
      </c>
      <c r="C133" s="12"/>
    </row>
    <row r="134" spans="1:3" ht="12.75">
      <c r="A134" s="12"/>
      <c r="B134" s="78" t="s">
        <v>154</v>
      </c>
      <c r="C134" s="12"/>
    </row>
    <row r="135" spans="1:3" ht="12.75">
      <c r="A135" s="12"/>
      <c r="B135" s="78" t="s">
        <v>155</v>
      </c>
      <c r="C135" s="12"/>
    </row>
    <row r="136" spans="1:3" ht="12.75">
      <c r="A136" s="12"/>
      <c r="B136" s="78" t="s">
        <v>156</v>
      </c>
      <c r="C136" s="12"/>
    </row>
    <row r="137" spans="1:3" ht="12.75">
      <c r="A137" s="12"/>
      <c r="B137" s="78" t="s">
        <v>157</v>
      </c>
      <c r="C137" s="12"/>
    </row>
    <row r="138" spans="1:3" ht="12.75">
      <c r="A138" s="12"/>
      <c r="B138" s="78" t="s">
        <v>158</v>
      </c>
      <c r="C138" s="12"/>
    </row>
    <row r="139" spans="1:3" ht="12.75">
      <c r="A139" s="12"/>
      <c r="B139" s="78" t="s">
        <v>159</v>
      </c>
      <c r="C139" s="12"/>
    </row>
    <row r="140" spans="1:3" ht="12.75">
      <c r="A140" s="12"/>
      <c r="B140" s="12" t="s">
        <v>162</v>
      </c>
      <c r="C140" s="12"/>
    </row>
    <row r="141" spans="1:3" ht="12.75">
      <c r="A141" s="12"/>
      <c r="B141" s="78" t="s">
        <v>160</v>
      </c>
      <c r="C141" s="12"/>
    </row>
    <row r="142" spans="2:3" ht="12.75">
      <c r="B142" s="78" t="s">
        <v>161</v>
      </c>
      <c r="C142" s="1"/>
    </row>
    <row r="143" spans="2:3" ht="12.75">
      <c r="B143" s="1"/>
      <c r="C143" s="1"/>
    </row>
    <row r="144" spans="1:3" ht="52.5" customHeight="1">
      <c r="A144" s="47">
        <v>1</v>
      </c>
      <c r="B144" s="43" t="s">
        <v>102</v>
      </c>
      <c r="C144" s="43"/>
    </row>
    <row r="145" spans="2:3" ht="38.25">
      <c r="B145" s="43" t="s">
        <v>103</v>
      </c>
      <c r="C145" s="43"/>
    </row>
    <row r="146" spans="2:3" ht="12.75">
      <c r="B146" s="43" t="s">
        <v>9</v>
      </c>
      <c r="C146" s="43"/>
    </row>
    <row r="147" spans="2:9" ht="12.75">
      <c r="B147" s="43" t="s">
        <v>104</v>
      </c>
      <c r="C147" s="43"/>
      <c r="D147" s="62" t="s">
        <v>164</v>
      </c>
      <c r="E147" s="5">
        <v>71</v>
      </c>
      <c r="F147" s="7"/>
      <c r="G147" s="8">
        <v>0</v>
      </c>
      <c r="H147" s="9"/>
      <c r="I147" s="8">
        <f>E147*G147</f>
        <v>0</v>
      </c>
    </row>
    <row r="148" spans="2:9" ht="12.75">
      <c r="B148" s="43" t="s">
        <v>55</v>
      </c>
      <c r="C148" s="43"/>
      <c r="F148" s="7"/>
      <c r="G148" s="13"/>
      <c r="H148" s="9"/>
      <c r="I148" s="13"/>
    </row>
    <row r="149" spans="2:3" ht="12.75">
      <c r="B149" s="43" t="s">
        <v>55</v>
      </c>
      <c r="C149" s="43"/>
    </row>
    <row r="150" spans="1:9" ht="12.75">
      <c r="A150" s="47">
        <f>A144+1</f>
        <v>2</v>
      </c>
      <c r="B150" s="43" t="s">
        <v>105</v>
      </c>
      <c r="C150" s="43"/>
      <c r="D150" s="62" t="s">
        <v>164</v>
      </c>
      <c r="E150" s="5">
        <v>57.2</v>
      </c>
      <c r="F150" s="7"/>
      <c r="G150" s="8">
        <v>0</v>
      </c>
      <c r="H150" s="9"/>
      <c r="I150" s="8">
        <f>E150*G150</f>
        <v>0</v>
      </c>
    </row>
    <row r="151" spans="2:3" ht="12.75">
      <c r="B151" s="43" t="s">
        <v>55</v>
      </c>
      <c r="C151" s="43"/>
    </row>
    <row r="152" spans="2:3" ht="12.75">
      <c r="B152" s="43" t="s">
        <v>55</v>
      </c>
      <c r="C152" s="43"/>
    </row>
    <row r="153" spans="1:9" ht="12.75">
      <c r="A153" s="47">
        <f>A150+1</f>
        <v>3</v>
      </c>
      <c r="B153" s="43" t="s">
        <v>106</v>
      </c>
      <c r="C153" s="43"/>
      <c r="D153" s="62" t="s">
        <v>164</v>
      </c>
      <c r="E153" s="5">
        <v>14</v>
      </c>
      <c r="F153" s="7"/>
      <c r="G153" s="8">
        <v>0</v>
      </c>
      <c r="H153" s="9"/>
      <c r="I153" s="8">
        <f>E153*G153</f>
        <v>0</v>
      </c>
    </row>
    <row r="154" spans="2:3" ht="12.75">
      <c r="B154" s="43" t="s">
        <v>55</v>
      </c>
      <c r="C154" s="43"/>
    </row>
    <row r="155" spans="2:3" ht="12.75">
      <c r="B155" s="43" t="s">
        <v>55</v>
      </c>
      <c r="C155" s="43"/>
    </row>
    <row r="156" spans="1:9" ht="12.75">
      <c r="A156" s="47">
        <f>A153+1</f>
        <v>4</v>
      </c>
      <c r="B156" s="43" t="s">
        <v>107</v>
      </c>
      <c r="C156" s="43"/>
      <c r="D156" s="62" t="s">
        <v>164</v>
      </c>
      <c r="E156" s="5">
        <v>10</v>
      </c>
      <c r="G156" s="8">
        <v>0</v>
      </c>
      <c r="H156" s="9"/>
      <c r="I156" s="8">
        <f>E156*G156</f>
        <v>0</v>
      </c>
    </row>
    <row r="157" spans="2:3" ht="12.75">
      <c r="B157" s="43" t="s">
        <v>55</v>
      </c>
      <c r="C157" s="43"/>
    </row>
    <row r="158" spans="2:3" ht="12.75">
      <c r="B158" s="43" t="s">
        <v>55</v>
      </c>
      <c r="C158" s="43"/>
    </row>
    <row r="159" spans="1:9" ht="25.5">
      <c r="A159" s="47">
        <f>A156+1</f>
        <v>5</v>
      </c>
      <c r="B159" s="56" t="s">
        <v>192</v>
      </c>
      <c r="C159" s="43"/>
      <c r="D159" s="62" t="s">
        <v>164</v>
      </c>
      <c r="E159" s="5">
        <v>71</v>
      </c>
      <c r="G159" s="8">
        <v>0</v>
      </c>
      <c r="H159" s="9"/>
      <c r="I159" s="8">
        <f>E159*G159</f>
        <v>0</v>
      </c>
    </row>
    <row r="160" spans="2:3" ht="12.75">
      <c r="B160" s="43" t="s">
        <v>55</v>
      </c>
      <c r="C160" s="43"/>
    </row>
    <row r="161" spans="2:3" ht="12.75">
      <c r="B161" s="43"/>
      <c r="C161" s="43"/>
    </row>
    <row r="162" spans="1:9" ht="25.5">
      <c r="A162" s="47">
        <f>A159+1</f>
        <v>6</v>
      </c>
      <c r="B162" s="56" t="s">
        <v>193</v>
      </c>
      <c r="C162" s="43"/>
      <c r="D162" s="62" t="s">
        <v>164</v>
      </c>
      <c r="E162" s="5">
        <v>71</v>
      </c>
      <c r="G162" s="8">
        <v>0</v>
      </c>
      <c r="H162" s="9"/>
      <c r="I162" s="8">
        <f>E162*G162</f>
        <v>0</v>
      </c>
    </row>
    <row r="163" spans="2:3" ht="12.75">
      <c r="B163" s="43"/>
      <c r="C163" s="43"/>
    </row>
    <row r="164" spans="2:3" ht="12.75">
      <c r="B164" s="43"/>
      <c r="C164" s="43"/>
    </row>
    <row r="165" spans="1:9" ht="51">
      <c r="A165" s="47">
        <f>A161+1</f>
        <v>1</v>
      </c>
      <c r="B165" s="56" t="s">
        <v>195</v>
      </c>
      <c r="C165" s="43"/>
      <c r="D165" s="62" t="s">
        <v>169</v>
      </c>
      <c r="E165" s="5">
        <v>2</v>
      </c>
      <c r="G165" s="8">
        <v>0</v>
      </c>
      <c r="H165" s="9"/>
      <c r="I165" s="8">
        <f>E165*G165</f>
        <v>0</v>
      </c>
    </row>
    <row r="166" spans="2:3" ht="12.75">
      <c r="B166" s="43"/>
      <c r="C166" s="43"/>
    </row>
    <row r="167" spans="2:3" ht="12.75">
      <c r="B167" s="43" t="s">
        <v>55</v>
      </c>
      <c r="C167" s="43"/>
    </row>
    <row r="168" spans="1:9" ht="25.5">
      <c r="A168" s="47">
        <f>A162+1</f>
        <v>7</v>
      </c>
      <c r="B168" s="43" t="s">
        <v>108</v>
      </c>
      <c r="C168" s="43"/>
      <c r="D168" s="62" t="s">
        <v>164</v>
      </c>
      <c r="E168" s="5">
        <v>78</v>
      </c>
      <c r="G168" s="8">
        <v>0</v>
      </c>
      <c r="H168" s="9"/>
      <c r="I168" s="8">
        <f>E168*G168</f>
        <v>0</v>
      </c>
    </row>
    <row r="169" spans="2:3" ht="12.75">
      <c r="B169" s="43" t="s">
        <v>55</v>
      </c>
      <c r="C169" s="43"/>
    </row>
    <row r="170" spans="2:6" ht="12.75">
      <c r="B170" s="43" t="s">
        <v>55</v>
      </c>
      <c r="C170" s="43"/>
      <c r="F170" s="7"/>
    </row>
    <row r="171" spans="1:9" ht="25.5">
      <c r="A171" s="47">
        <f>A168+1</f>
        <v>8</v>
      </c>
      <c r="B171" s="56" t="s">
        <v>194</v>
      </c>
      <c r="C171" s="56"/>
      <c r="D171" s="62" t="s">
        <v>164</v>
      </c>
      <c r="E171" s="5">
        <v>65</v>
      </c>
      <c r="G171" s="8">
        <v>0</v>
      </c>
      <c r="H171" s="9"/>
      <c r="I171" s="8">
        <f>E171*G171</f>
        <v>0</v>
      </c>
    </row>
    <row r="172" spans="2:3" ht="12.75">
      <c r="B172" s="43" t="s">
        <v>55</v>
      </c>
      <c r="C172" s="43"/>
    </row>
    <row r="173" spans="2:3" ht="12.75">
      <c r="B173" s="43" t="s">
        <v>55</v>
      </c>
      <c r="C173" s="43"/>
    </row>
    <row r="174" spans="1:9" ht="25.5">
      <c r="A174" s="47">
        <f>A171+1</f>
        <v>9</v>
      </c>
      <c r="B174" s="56" t="s">
        <v>189</v>
      </c>
      <c r="C174" s="56"/>
      <c r="D174" s="62" t="s">
        <v>136</v>
      </c>
      <c r="E174" s="5">
        <v>40</v>
      </c>
      <c r="G174" s="8">
        <v>0</v>
      </c>
      <c r="H174" s="9"/>
      <c r="I174" s="8">
        <f>E174*G174</f>
        <v>0</v>
      </c>
    </row>
    <row r="175" spans="2:3" ht="12.75">
      <c r="B175" s="43" t="s">
        <v>55</v>
      </c>
      <c r="C175" s="43"/>
    </row>
    <row r="176" spans="2:3" ht="12.75">
      <c r="B176" s="43" t="s">
        <v>55</v>
      </c>
      <c r="C176" s="43"/>
    </row>
    <row r="177" spans="1:9" ht="25.5">
      <c r="A177" s="47">
        <f>A174+1</f>
        <v>10</v>
      </c>
      <c r="B177" s="56" t="s">
        <v>109</v>
      </c>
      <c r="C177" s="56"/>
      <c r="D177" s="62" t="s">
        <v>136</v>
      </c>
      <c r="E177" s="5">
        <v>20</v>
      </c>
      <c r="G177" s="8">
        <v>0</v>
      </c>
      <c r="H177" s="9"/>
      <c r="I177" s="8">
        <f>E177*G177</f>
        <v>0</v>
      </c>
    </row>
    <row r="178" spans="2:3" ht="12.75">
      <c r="B178" s="43" t="s">
        <v>55</v>
      </c>
      <c r="C178" s="43"/>
    </row>
    <row r="179" spans="2:3" ht="12.75">
      <c r="B179" s="56" t="s">
        <v>55</v>
      </c>
      <c r="C179" s="56"/>
    </row>
    <row r="180" spans="1:9" ht="25.5">
      <c r="A180" s="47">
        <f>A177+1</f>
        <v>11</v>
      </c>
      <c r="B180" s="56" t="s">
        <v>110</v>
      </c>
      <c r="C180" s="56"/>
      <c r="D180" s="62" t="s">
        <v>136</v>
      </c>
      <c r="E180" s="5">
        <v>20</v>
      </c>
      <c r="G180" s="8">
        <v>0</v>
      </c>
      <c r="H180" s="9"/>
      <c r="I180" s="8">
        <f>E180*G180</f>
        <v>0</v>
      </c>
    </row>
    <row r="181" spans="2:3" ht="12.75">
      <c r="B181" s="43" t="s">
        <v>55</v>
      </c>
      <c r="C181" s="56"/>
    </row>
    <row r="182" spans="2:3" ht="12.75">
      <c r="B182" s="56" t="s">
        <v>55</v>
      </c>
      <c r="C182" s="56"/>
    </row>
    <row r="183" spans="2:6" ht="12.75">
      <c r="B183" s="56" t="s">
        <v>55</v>
      </c>
      <c r="C183" s="56"/>
      <c r="F183" s="7"/>
    </row>
    <row r="184" spans="1:9" ht="12.75">
      <c r="A184" s="47">
        <f>A180+1</f>
        <v>12</v>
      </c>
      <c r="B184" s="56" t="s">
        <v>188</v>
      </c>
      <c r="C184" s="56"/>
      <c r="D184" s="62" t="s">
        <v>164</v>
      </c>
      <c r="E184" s="5">
        <v>200.8</v>
      </c>
      <c r="G184" s="8">
        <v>0</v>
      </c>
      <c r="H184" s="9"/>
      <c r="I184" s="8">
        <f>E184*G184</f>
        <v>0</v>
      </c>
    </row>
    <row r="185" spans="2:3" ht="12.75">
      <c r="B185" s="56" t="s">
        <v>55</v>
      </c>
      <c r="C185" s="56"/>
    </row>
    <row r="186" spans="2:3" ht="12.75">
      <c r="B186" s="56" t="s">
        <v>55</v>
      </c>
      <c r="C186" s="56"/>
    </row>
    <row r="187" spans="1:9" ht="25.5">
      <c r="A187" s="47">
        <f>A184+1</f>
        <v>13</v>
      </c>
      <c r="B187" s="56" t="s">
        <v>111</v>
      </c>
      <c r="C187" s="56"/>
      <c r="D187" s="62" t="s">
        <v>136</v>
      </c>
      <c r="E187" s="5">
        <v>18</v>
      </c>
      <c r="G187" s="8">
        <v>0</v>
      </c>
      <c r="H187" s="9"/>
      <c r="I187" s="8">
        <f>E187*G187</f>
        <v>0</v>
      </c>
    </row>
    <row r="188" spans="2:3" ht="12.75">
      <c r="B188" s="56" t="s">
        <v>55</v>
      </c>
      <c r="C188" s="56"/>
    </row>
    <row r="189" spans="2:3" ht="12.75">
      <c r="B189" s="56" t="s">
        <v>55</v>
      </c>
      <c r="C189" s="56"/>
    </row>
    <row r="190" spans="1:9" ht="25.5">
      <c r="A190" s="47">
        <f>A187+1</f>
        <v>14</v>
      </c>
      <c r="B190" s="56" t="s">
        <v>112</v>
      </c>
      <c r="C190" s="56"/>
      <c r="D190" s="62" t="s">
        <v>164</v>
      </c>
      <c r="E190" s="5">
        <v>41</v>
      </c>
      <c r="G190" s="8">
        <v>0</v>
      </c>
      <c r="H190" s="9"/>
      <c r="I190" s="8">
        <f>E190*G190</f>
        <v>0</v>
      </c>
    </row>
    <row r="191" spans="2:3" ht="12.75">
      <c r="B191" s="56" t="s">
        <v>55</v>
      </c>
      <c r="C191" s="56"/>
    </row>
    <row r="192" spans="2:3" ht="12.75">
      <c r="B192" s="56" t="s">
        <v>55</v>
      </c>
      <c r="C192" s="56"/>
    </row>
    <row r="193" spans="1:9" ht="38.25">
      <c r="A193" s="47">
        <f>A190+1</f>
        <v>15</v>
      </c>
      <c r="B193" s="43" t="s">
        <v>187</v>
      </c>
      <c r="C193" s="43"/>
      <c r="D193" s="62" t="s">
        <v>164</v>
      </c>
      <c r="E193" s="5">
        <v>3.5</v>
      </c>
      <c r="G193" s="8">
        <v>0</v>
      </c>
      <c r="H193" s="9"/>
      <c r="I193" s="8">
        <f>E193*G193</f>
        <v>0</v>
      </c>
    </row>
    <row r="194" spans="1:9" ht="12.75">
      <c r="A194" s="48"/>
      <c r="B194" s="4"/>
      <c r="C194" s="4"/>
      <c r="D194" s="63"/>
      <c r="E194" s="10"/>
      <c r="F194" s="10"/>
      <c r="G194" s="10"/>
      <c r="H194" s="10"/>
      <c r="I194" s="10"/>
    </row>
    <row r="195" spans="2:3" ht="12.75">
      <c r="B195" s="1" t="s">
        <v>43</v>
      </c>
      <c r="C195" s="1"/>
    </row>
    <row r="196" spans="1:9" ht="13.5" thickBot="1">
      <c r="A196" s="57"/>
      <c r="B196" s="58" t="str">
        <f>"SKUPAJ "&amp;B130</f>
        <v>SKUPAJ KONZERVATORSKO RESTAVRATORSKA DELA</v>
      </c>
      <c r="C196" s="58"/>
      <c r="D196" s="64"/>
      <c r="E196" s="59"/>
      <c r="F196" s="59"/>
      <c r="G196" s="59"/>
      <c r="H196" s="59"/>
      <c r="I196" s="59">
        <f>SUM(I144:I194)</f>
        <v>0</v>
      </c>
    </row>
    <row r="197" spans="2:3" ht="13.5" thickTop="1">
      <c r="B197" s="56"/>
      <c r="C197" s="56"/>
    </row>
    <row r="198" spans="2:3" ht="12.75">
      <c r="B198" s="1"/>
      <c r="C198" s="1"/>
    </row>
    <row r="199" spans="1:3" ht="12.75">
      <c r="A199" s="12" t="s">
        <v>88</v>
      </c>
      <c r="B199" s="12" t="s">
        <v>44</v>
      </c>
      <c r="C199" s="12"/>
    </row>
    <row r="200" spans="2:3" ht="12.75">
      <c r="B200" s="1"/>
      <c r="C200" s="1"/>
    </row>
    <row r="201" spans="1:9" ht="51">
      <c r="A201" s="47">
        <v>1</v>
      </c>
      <c r="B201" s="43" t="s">
        <v>113</v>
      </c>
      <c r="C201" s="43"/>
      <c r="D201" s="62" t="s">
        <v>164</v>
      </c>
      <c r="E201" s="5">
        <v>6</v>
      </c>
      <c r="G201" s="8">
        <v>0</v>
      </c>
      <c r="H201" s="9"/>
      <c r="I201" s="8">
        <f>E201*G201</f>
        <v>0</v>
      </c>
    </row>
    <row r="202" spans="2:3" ht="12.75">
      <c r="B202" s="1" t="s">
        <v>55</v>
      </c>
      <c r="C202" s="1"/>
    </row>
    <row r="203" spans="2:3" ht="12.75">
      <c r="B203" s="1" t="s">
        <v>55</v>
      </c>
      <c r="C203" s="1"/>
    </row>
    <row r="204" spans="1:9" ht="51">
      <c r="A204" s="47">
        <f>A201+1</f>
        <v>2</v>
      </c>
      <c r="B204" s="43" t="s">
        <v>114</v>
      </c>
      <c r="C204" s="43"/>
      <c r="D204" s="62" t="s">
        <v>164</v>
      </c>
      <c r="E204" s="5">
        <v>7</v>
      </c>
      <c r="G204" s="8">
        <v>0</v>
      </c>
      <c r="H204" s="9"/>
      <c r="I204" s="8">
        <f>E204*G204</f>
        <v>0</v>
      </c>
    </row>
    <row r="205" spans="2:9" ht="12.75">
      <c r="B205" s="1" t="s">
        <v>55</v>
      </c>
      <c r="C205" s="1"/>
      <c r="G205" s="13"/>
      <c r="H205" s="13"/>
      <c r="I205" s="13"/>
    </row>
    <row r="206" spans="2:3" ht="12.75">
      <c r="B206" s="1"/>
      <c r="C206" s="1"/>
    </row>
    <row r="207" spans="1:9" ht="38.25" customHeight="1">
      <c r="A207" s="47">
        <f>A204+1</f>
        <v>3</v>
      </c>
      <c r="B207" s="43" t="s">
        <v>115</v>
      </c>
      <c r="C207" s="43"/>
      <c r="D207" s="62" t="s">
        <v>136</v>
      </c>
      <c r="E207" s="5">
        <v>20</v>
      </c>
      <c r="G207" s="8">
        <v>0</v>
      </c>
      <c r="H207" s="9"/>
      <c r="I207" s="8">
        <f>E207*G207</f>
        <v>0</v>
      </c>
    </row>
    <row r="208" spans="2:9" ht="12.75">
      <c r="B208" s="43"/>
      <c r="C208" s="43"/>
      <c r="G208" s="13"/>
      <c r="H208" s="9"/>
      <c r="I208" s="13"/>
    </row>
    <row r="209" spans="2:9" ht="12.75">
      <c r="B209" s="43"/>
      <c r="C209" s="43"/>
      <c r="G209" s="13"/>
      <c r="H209" s="13"/>
      <c r="I209" s="13"/>
    </row>
    <row r="210" spans="1:9" ht="51">
      <c r="A210" s="47">
        <f>A207+1</f>
        <v>4</v>
      </c>
      <c r="B210" s="43" t="s">
        <v>204</v>
      </c>
      <c r="C210" s="43"/>
      <c r="D210" s="62" t="s">
        <v>164</v>
      </c>
      <c r="E210" s="5">
        <v>17.5</v>
      </c>
      <c r="G210" s="8">
        <v>0</v>
      </c>
      <c r="H210" s="9"/>
      <c r="I210" s="8">
        <f>E210*G210</f>
        <v>0</v>
      </c>
    </row>
    <row r="211" spans="2:9" ht="12.75">
      <c r="B211" s="43"/>
      <c r="C211" s="43"/>
      <c r="D211" s="62" t="s">
        <v>55</v>
      </c>
      <c r="G211" s="13"/>
      <c r="H211" s="13"/>
      <c r="I211" s="13"/>
    </row>
    <row r="212" spans="1:9" ht="12.75">
      <c r="A212" s="48"/>
      <c r="B212" s="4" t="s">
        <v>55</v>
      </c>
      <c r="C212" s="4"/>
      <c r="D212" s="63"/>
      <c r="E212" s="10"/>
      <c r="F212" s="10"/>
      <c r="G212" s="10"/>
      <c r="H212" s="10"/>
      <c r="I212" s="10"/>
    </row>
    <row r="213" spans="2:3" ht="12.75">
      <c r="B213" s="1" t="s">
        <v>43</v>
      </c>
      <c r="C213" s="1"/>
    </row>
    <row r="214" spans="1:9" ht="13.5" thickBot="1">
      <c r="A214" s="57"/>
      <c r="B214" s="58" t="str">
        <f>"SKUPAJ "&amp;B199</f>
        <v>SKUPAJ KLEPARSKA DELA  </v>
      </c>
      <c r="C214" s="58"/>
      <c r="D214" s="64"/>
      <c r="E214" s="59"/>
      <c r="F214" s="59"/>
      <c r="G214" s="59"/>
      <c r="H214" s="59"/>
      <c r="I214" s="59">
        <f>SUM(I200:I212)</f>
        <v>0</v>
      </c>
    </row>
    <row r="215" spans="2:3" ht="13.5" thickTop="1">
      <c r="B215" s="1" t="s">
        <v>43</v>
      </c>
      <c r="C215" s="1"/>
    </row>
    <row r="216" spans="2:3" ht="12.75">
      <c r="B216" s="1"/>
      <c r="C216" s="1"/>
    </row>
    <row r="217" spans="1:3" ht="12.75">
      <c r="A217" s="12" t="s">
        <v>88</v>
      </c>
      <c r="B217" s="12" t="s">
        <v>58</v>
      </c>
      <c r="C217" s="12"/>
    </row>
    <row r="218" spans="2:3" ht="12.75">
      <c r="B218" s="1" t="s">
        <v>55</v>
      </c>
      <c r="C218" s="1"/>
    </row>
    <row r="219" spans="1:9" ht="51">
      <c r="A219" s="47">
        <v>1</v>
      </c>
      <c r="B219" s="43" t="s">
        <v>201</v>
      </c>
      <c r="C219" s="43"/>
      <c r="D219" s="62" t="s">
        <v>136</v>
      </c>
      <c r="E219" s="5">
        <v>2</v>
      </c>
      <c r="G219" s="8">
        <v>0</v>
      </c>
      <c r="H219" s="9"/>
      <c r="I219" s="8">
        <f>E219*G219</f>
        <v>0</v>
      </c>
    </row>
    <row r="220" spans="1:9" ht="12.75">
      <c r="A220" s="48"/>
      <c r="B220" s="4" t="s">
        <v>55</v>
      </c>
      <c r="C220" s="4"/>
      <c r="D220" s="63"/>
      <c r="E220" s="10"/>
      <c r="F220" s="10"/>
      <c r="G220" s="10"/>
      <c r="H220" s="10"/>
      <c r="I220" s="10"/>
    </row>
    <row r="221" spans="2:3" ht="12.75">
      <c r="B221" s="1" t="s">
        <v>43</v>
      </c>
      <c r="C221" s="1"/>
    </row>
    <row r="222" spans="1:9" ht="13.5" thickBot="1">
      <c r="A222" s="57"/>
      <c r="B222" s="58" t="str">
        <f>"SKUPAJ "&amp;B217</f>
        <v>SKUPAJ KLJUČAVNIČARSKA DELA          </v>
      </c>
      <c r="C222" s="58"/>
      <c r="D222" s="64"/>
      <c r="E222" s="59"/>
      <c r="F222" s="59"/>
      <c r="G222" s="59"/>
      <c r="H222" s="59"/>
      <c r="I222" s="59">
        <f>SUM(I219:I220)</f>
        <v>0</v>
      </c>
    </row>
    <row r="223" spans="2:3" ht="13.5" thickTop="1">
      <c r="B223" s="1" t="s">
        <v>43</v>
      </c>
      <c r="C223" s="1"/>
    </row>
    <row r="224" spans="2:3" ht="12.75">
      <c r="B224" s="1"/>
      <c r="C224" s="1"/>
    </row>
    <row r="225" spans="1:3" ht="12.75">
      <c r="A225" s="12" t="s">
        <v>89</v>
      </c>
      <c r="B225" s="12" t="s">
        <v>45</v>
      </c>
      <c r="C225" s="12"/>
    </row>
    <row r="226" spans="2:3" ht="12.75">
      <c r="B226" s="1" t="s">
        <v>55</v>
      </c>
      <c r="C226" s="1"/>
    </row>
    <row r="227" spans="1:3" ht="40.5" customHeight="1">
      <c r="A227" s="47">
        <v>1</v>
      </c>
      <c r="B227" s="43" t="s">
        <v>116</v>
      </c>
      <c r="C227" s="43"/>
    </row>
    <row r="228" spans="2:4" ht="63.75">
      <c r="B228" s="43" t="s">
        <v>165</v>
      </c>
      <c r="C228" s="43"/>
      <c r="D228" s="65"/>
    </row>
    <row r="229" spans="2:3" ht="67.5" customHeight="1">
      <c r="B229" s="43" t="s">
        <v>200</v>
      </c>
      <c r="C229" s="43"/>
    </row>
    <row r="230" spans="2:3" ht="12.75">
      <c r="B230" s="43"/>
      <c r="C230" s="43"/>
    </row>
    <row r="231" spans="2:9" ht="12.75">
      <c r="B231" s="55" t="s">
        <v>117</v>
      </c>
      <c r="C231" s="55"/>
      <c r="D231" s="62" t="s">
        <v>136</v>
      </c>
      <c r="E231" s="5">
        <v>23</v>
      </c>
      <c r="G231" s="8">
        <v>0</v>
      </c>
      <c r="H231" s="9"/>
      <c r="I231" s="8">
        <f>E231*G231</f>
        <v>0</v>
      </c>
    </row>
    <row r="232" spans="2:3" ht="12.75">
      <c r="B232" s="1" t="s">
        <v>55</v>
      </c>
      <c r="C232" s="1"/>
    </row>
    <row r="233" spans="2:6" ht="12.75">
      <c r="B233" s="1" t="s">
        <v>55</v>
      </c>
      <c r="C233" s="1"/>
      <c r="F233" s="7"/>
    </row>
    <row r="234" spans="1:9" ht="12.75">
      <c r="A234" s="47">
        <f>A227+1</f>
        <v>2</v>
      </c>
      <c r="B234" s="55" t="s">
        <v>118</v>
      </c>
      <c r="C234" s="55"/>
      <c r="D234" s="62" t="s">
        <v>136</v>
      </c>
      <c r="E234" s="5">
        <v>2</v>
      </c>
      <c r="G234" s="8">
        <v>0</v>
      </c>
      <c r="H234" s="9"/>
      <c r="I234" s="8">
        <f>E234*G234</f>
        <v>0</v>
      </c>
    </row>
    <row r="235" spans="2:3" ht="12.75">
      <c r="B235" s="1" t="s">
        <v>55</v>
      </c>
      <c r="C235" s="1"/>
    </row>
    <row r="236" spans="2:6" ht="12.75">
      <c r="B236" s="1" t="s">
        <v>55</v>
      </c>
      <c r="C236" s="1"/>
      <c r="F236" s="7"/>
    </row>
    <row r="237" spans="1:9" ht="12.75">
      <c r="A237" s="47">
        <f>A234+1</f>
        <v>3</v>
      </c>
      <c r="B237" s="55" t="s">
        <v>119</v>
      </c>
      <c r="C237" s="55"/>
      <c r="D237" s="62" t="s">
        <v>136</v>
      </c>
      <c r="E237" s="5">
        <v>1</v>
      </c>
      <c r="G237" s="8">
        <v>0</v>
      </c>
      <c r="H237" s="9"/>
      <c r="I237" s="8">
        <f>E237*G237</f>
        <v>0</v>
      </c>
    </row>
    <row r="238" spans="2:3" ht="12.75">
      <c r="B238" s="1" t="s">
        <v>55</v>
      </c>
      <c r="C238" s="1"/>
    </row>
    <row r="239" spans="2:6" ht="12.75">
      <c r="B239" s="1" t="s">
        <v>55</v>
      </c>
      <c r="C239" s="1"/>
      <c r="F239" s="7"/>
    </row>
    <row r="240" spans="1:9" ht="12.75">
      <c r="A240" s="47">
        <f>A237+1</f>
        <v>4</v>
      </c>
      <c r="B240" s="55" t="s">
        <v>120</v>
      </c>
      <c r="C240" s="55"/>
      <c r="D240" s="62" t="s">
        <v>136</v>
      </c>
      <c r="E240" s="5">
        <v>2</v>
      </c>
      <c r="G240" s="8">
        <v>0</v>
      </c>
      <c r="H240" s="9"/>
      <c r="I240" s="8">
        <f>E240*G240</f>
        <v>0</v>
      </c>
    </row>
    <row r="241" spans="2:3" ht="12.75">
      <c r="B241" s="1" t="s">
        <v>55</v>
      </c>
      <c r="C241" s="1"/>
    </row>
    <row r="242" spans="2:6" ht="12.75">
      <c r="B242" s="1" t="s">
        <v>55</v>
      </c>
      <c r="C242" s="1"/>
      <c r="F242" s="7"/>
    </row>
    <row r="243" spans="1:9" ht="12.75">
      <c r="A243" s="47">
        <f>A240+1</f>
        <v>5</v>
      </c>
      <c r="B243" s="55" t="s">
        <v>121</v>
      </c>
      <c r="C243" s="55"/>
      <c r="D243" s="62" t="s">
        <v>136</v>
      </c>
      <c r="E243" s="5">
        <v>1</v>
      </c>
      <c r="G243" s="8">
        <v>0</v>
      </c>
      <c r="H243" s="9"/>
      <c r="I243" s="8">
        <f>E243*G243</f>
        <v>0</v>
      </c>
    </row>
    <row r="244" spans="2:3" ht="12.75">
      <c r="B244" s="1" t="s">
        <v>55</v>
      </c>
      <c r="C244" s="1"/>
    </row>
    <row r="245" spans="2:6" ht="12.75">
      <c r="B245" s="1" t="s">
        <v>55</v>
      </c>
      <c r="C245" s="1"/>
      <c r="F245" s="7"/>
    </row>
    <row r="246" spans="1:9" ht="12.75">
      <c r="A246" s="47">
        <f>A243+1</f>
        <v>6</v>
      </c>
      <c r="B246" s="55" t="s">
        <v>122</v>
      </c>
      <c r="C246" s="55"/>
      <c r="D246" s="62" t="s">
        <v>136</v>
      </c>
      <c r="E246" s="5">
        <v>2</v>
      </c>
      <c r="G246" s="8">
        <v>0</v>
      </c>
      <c r="H246" s="9"/>
      <c r="I246" s="8">
        <f>E246*G246</f>
        <v>0</v>
      </c>
    </row>
    <row r="247" spans="2:3" ht="12.75">
      <c r="B247" s="1" t="s">
        <v>55</v>
      </c>
      <c r="C247" s="1"/>
    </row>
    <row r="248" spans="2:6" ht="12.75">
      <c r="B248" s="1" t="s">
        <v>55</v>
      </c>
      <c r="C248" s="1"/>
      <c r="F248" s="7"/>
    </row>
    <row r="249" spans="1:9" ht="12.75">
      <c r="A249" s="47">
        <f>A246+1</f>
        <v>7</v>
      </c>
      <c r="B249" s="55" t="s">
        <v>123</v>
      </c>
      <c r="C249" s="55"/>
      <c r="D249" s="62" t="s">
        <v>136</v>
      </c>
      <c r="E249" s="5">
        <v>1</v>
      </c>
      <c r="G249" s="8">
        <v>0</v>
      </c>
      <c r="H249" s="9"/>
      <c r="I249" s="8">
        <f>E249*G249</f>
        <v>0</v>
      </c>
    </row>
    <row r="250" spans="2:3" ht="12.75">
      <c r="B250" s="1" t="s">
        <v>55</v>
      </c>
      <c r="C250" s="1"/>
    </row>
    <row r="251" spans="2:6" ht="12.75">
      <c r="B251" s="1" t="s">
        <v>55</v>
      </c>
      <c r="C251" s="1"/>
      <c r="F251" s="7"/>
    </row>
    <row r="252" spans="1:9" ht="12.75">
      <c r="A252" s="47">
        <f>A249+1</f>
        <v>8</v>
      </c>
      <c r="B252" s="55" t="s">
        <v>124</v>
      </c>
      <c r="C252" s="55"/>
      <c r="D252" s="62" t="s">
        <v>136</v>
      </c>
      <c r="E252" s="5">
        <v>2</v>
      </c>
      <c r="G252" s="8">
        <v>0</v>
      </c>
      <c r="H252" s="9"/>
      <c r="I252" s="8">
        <f>E252*G252</f>
        <v>0</v>
      </c>
    </row>
    <row r="253" spans="2:3" ht="12.75">
      <c r="B253" s="1" t="s">
        <v>55</v>
      </c>
      <c r="C253" s="1"/>
    </row>
    <row r="254" spans="2:6" ht="12.75">
      <c r="B254" s="1" t="s">
        <v>55</v>
      </c>
      <c r="C254" s="1"/>
      <c r="F254" s="7"/>
    </row>
    <row r="255" spans="1:9" ht="12.75">
      <c r="A255" s="47">
        <f>A252+1</f>
        <v>9</v>
      </c>
      <c r="B255" s="55" t="s">
        <v>125</v>
      </c>
      <c r="C255" s="55"/>
      <c r="D255" s="62" t="s">
        <v>136</v>
      </c>
      <c r="E255" s="5">
        <v>1</v>
      </c>
      <c r="G255" s="8">
        <v>0</v>
      </c>
      <c r="H255" s="9"/>
      <c r="I255" s="8">
        <f>E255*G255</f>
        <v>0</v>
      </c>
    </row>
    <row r="256" spans="2:3" ht="12.75">
      <c r="B256" s="1" t="s">
        <v>55</v>
      </c>
      <c r="C256" s="1"/>
    </row>
    <row r="257" spans="2:6" ht="12.75">
      <c r="B257" s="1" t="s">
        <v>55</v>
      </c>
      <c r="C257" s="1"/>
      <c r="F257" s="7"/>
    </row>
    <row r="258" spans="1:9" ht="12.75">
      <c r="A258" s="47">
        <f>A255+1</f>
        <v>10</v>
      </c>
      <c r="B258" s="55" t="s">
        <v>126</v>
      </c>
      <c r="C258" s="55"/>
      <c r="D258" s="62" t="s">
        <v>136</v>
      </c>
      <c r="E258" s="5">
        <v>2</v>
      </c>
      <c r="G258" s="8">
        <v>0</v>
      </c>
      <c r="H258" s="9"/>
      <c r="I258" s="8">
        <f>E258*G258</f>
        <v>0</v>
      </c>
    </row>
    <row r="259" spans="2:3" ht="12.75">
      <c r="B259" s="1" t="s">
        <v>55</v>
      </c>
      <c r="C259" s="1"/>
    </row>
    <row r="260" spans="2:3" ht="12.75">
      <c r="B260" s="1" t="s">
        <v>55</v>
      </c>
      <c r="C260" s="1"/>
    </row>
    <row r="261" spans="1:9" ht="12.75">
      <c r="A261" s="47">
        <f>A258+1</f>
        <v>11</v>
      </c>
      <c r="B261" s="55" t="s">
        <v>127</v>
      </c>
      <c r="C261" s="55"/>
      <c r="D261" s="62" t="s">
        <v>136</v>
      </c>
      <c r="E261" s="5">
        <v>2</v>
      </c>
      <c r="G261" s="8">
        <v>0</v>
      </c>
      <c r="H261" s="9"/>
      <c r="I261" s="8">
        <f>E261*G261</f>
        <v>0</v>
      </c>
    </row>
    <row r="262" spans="2:3" ht="12.75">
      <c r="B262" s="1" t="s">
        <v>55</v>
      </c>
      <c r="C262" s="1"/>
    </row>
    <row r="263" spans="2:6" ht="12.75">
      <c r="B263" s="1" t="s">
        <v>55</v>
      </c>
      <c r="C263" s="1"/>
      <c r="F263" s="7"/>
    </row>
    <row r="264" spans="1:9" ht="51">
      <c r="A264" s="47">
        <f>A261+1</f>
        <v>12</v>
      </c>
      <c r="B264" s="43" t="s">
        <v>185</v>
      </c>
      <c r="C264" s="55"/>
      <c r="D264" s="62" t="s">
        <v>136</v>
      </c>
      <c r="E264" s="5">
        <v>1</v>
      </c>
      <c r="G264" s="8">
        <v>0</v>
      </c>
      <c r="H264" s="9"/>
      <c r="I264" s="8">
        <f>E264*G264</f>
        <v>0</v>
      </c>
    </row>
    <row r="265" spans="1:9" ht="12.75">
      <c r="A265" s="48"/>
      <c r="B265" s="4" t="s">
        <v>55</v>
      </c>
      <c r="C265" s="4"/>
      <c r="D265" s="63"/>
      <c r="E265" s="10"/>
      <c r="F265" s="10"/>
      <c r="G265" s="10"/>
      <c r="H265" s="10"/>
      <c r="I265" s="10"/>
    </row>
    <row r="266" spans="2:3" ht="12.75">
      <c r="B266" s="1" t="s">
        <v>43</v>
      </c>
      <c r="C266" s="1"/>
    </row>
    <row r="267" spans="1:9" ht="13.5" thickBot="1">
      <c r="A267" s="57"/>
      <c r="B267" s="58" t="str">
        <f>"SKUPAJ "&amp;B225</f>
        <v>SKUPAJ MIZARSKA DELA                 </v>
      </c>
      <c r="C267" s="58"/>
      <c r="D267" s="64"/>
      <c r="E267" s="59" t="s">
        <v>55</v>
      </c>
      <c r="F267" s="59"/>
      <c r="G267" s="59"/>
      <c r="H267" s="59"/>
      <c r="I267" s="59">
        <f>SUM(I228:I265)</f>
        <v>0</v>
      </c>
    </row>
    <row r="268" spans="2:3" ht="13.5" thickTop="1">
      <c r="B268" s="1" t="s">
        <v>43</v>
      </c>
      <c r="C268" s="1"/>
    </row>
    <row r="269" spans="2:3" ht="12.75">
      <c r="B269" s="1"/>
      <c r="C269" s="1"/>
    </row>
    <row r="270" spans="1:3" ht="12.75">
      <c r="A270" s="46" t="s">
        <v>90</v>
      </c>
      <c r="B270" s="12" t="s">
        <v>47</v>
      </c>
      <c r="C270" s="12"/>
    </row>
    <row r="271" spans="2:3" ht="12.75">
      <c r="B271" s="1" t="s">
        <v>55</v>
      </c>
      <c r="C271" s="1"/>
    </row>
    <row r="272" spans="1:3" ht="51">
      <c r="A272" s="47">
        <v>1</v>
      </c>
      <c r="B272" s="43" t="s">
        <v>128</v>
      </c>
      <c r="C272" s="43"/>
    </row>
    <row r="273" spans="2:3" ht="12.75">
      <c r="B273" s="1" t="s">
        <v>131</v>
      </c>
      <c r="C273" s="1"/>
    </row>
    <row r="274" spans="2:3" ht="12.75">
      <c r="B274" s="1" t="s">
        <v>9</v>
      </c>
      <c r="C274" s="1"/>
    </row>
    <row r="275" spans="2:9" ht="52.5" customHeight="1">
      <c r="B275" s="43" t="s">
        <v>130</v>
      </c>
      <c r="C275" s="43"/>
      <c r="D275" s="62" t="s">
        <v>166</v>
      </c>
      <c r="E275" s="5">
        <v>792</v>
      </c>
      <c r="G275" s="8">
        <v>0</v>
      </c>
      <c r="H275" s="9"/>
      <c r="I275" s="8">
        <f>E275*G275</f>
        <v>0</v>
      </c>
    </row>
    <row r="276" spans="2:3" ht="12.75">
      <c r="B276" s="43" t="s">
        <v>55</v>
      </c>
      <c r="C276" s="43"/>
    </row>
    <row r="277" spans="2:3" ht="12.75">
      <c r="B277" s="43" t="s">
        <v>55</v>
      </c>
      <c r="C277" s="43"/>
    </row>
    <row r="278" spans="1:3" ht="25.5">
      <c r="A278" s="47">
        <f>A272+1</f>
        <v>2</v>
      </c>
      <c r="B278" s="43" t="s">
        <v>129</v>
      </c>
      <c r="C278" s="43"/>
    </row>
    <row r="279" spans="2:9" ht="38.25">
      <c r="B279" s="43" t="s">
        <v>186</v>
      </c>
      <c r="C279" s="43"/>
      <c r="D279" s="62" t="s">
        <v>166</v>
      </c>
      <c r="E279" s="5">
        <v>80</v>
      </c>
      <c r="G279" s="8">
        <v>0</v>
      </c>
      <c r="H279" s="9"/>
      <c r="I279" s="8">
        <f>E279*G279</f>
        <v>0</v>
      </c>
    </row>
    <row r="280" spans="2:9" ht="12.75">
      <c r="B280" s="43"/>
      <c r="C280" s="43"/>
      <c r="G280" s="13"/>
      <c r="H280" s="9"/>
      <c r="I280" s="13"/>
    </row>
    <row r="281" spans="2:9" ht="12.75">
      <c r="B281" s="43"/>
      <c r="C281" s="43"/>
      <c r="G281" s="13"/>
      <c r="H281" s="13"/>
      <c r="I281" s="13"/>
    </row>
    <row r="282" spans="1:9" ht="38.25">
      <c r="A282" s="47">
        <f>A278+1</f>
        <v>3</v>
      </c>
      <c r="B282" s="43" t="s">
        <v>191</v>
      </c>
      <c r="C282" s="43"/>
      <c r="D282" s="62" t="s">
        <v>136</v>
      </c>
      <c r="E282" s="5">
        <v>10</v>
      </c>
      <c r="G282" s="8">
        <v>0</v>
      </c>
      <c r="H282" s="9"/>
      <c r="I282" s="8">
        <f>E282*G282</f>
        <v>0</v>
      </c>
    </row>
    <row r="283" spans="2:9" ht="12.75">
      <c r="B283" s="43"/>
      <c r="C283" s="43"/>
      <c r="G283" s="13"/>
      <c r="H283" s="13"/>
      <c r="I283" s="13"/>
    </row>
    <row r="284" spans="2:9" ht="12.75">
      <c r="B284" s="43"/>
      <c r="C284" s="43"/>
      <c r="G284" s="13"/>
      <c r="H284" s="13"/>
      <c r="I284" s="13"/>
    </row>
    <row r="285" spans="1:9" ht="38.25">
      <c r="A285" s="47">
        <f>A282+1</f>
        <v>4</v>
      </c>
      <c r="B285" s="43" t="s">
        <v>190</v>
      </c>
      <c r="C285" s="43"/>
      <c r="D285" s="62" t="s">
        <v>164</v>
      </c>
      <c r="E285" s="5">
        <v>3.5</v>
      </c>
      <c r="G285" s="8">
        <v>0</v>
      </c>
      <c r="H285" s="9"/>
      <c r="I285" s="8">
        <f>E285*G285</f>
        <v>0</v>
      </c>
    </row>
    <row r="286" spans="1:9" ht="12.75">
      <c r="A286" s="48"/>
      <c r="B286" s="4" t="s">
        <v>55</v>
      </c>
      <c r="C286" s="4"/>
      <c r="D286" s="63"/>
      <c r="E286" s="10"/>
      <c r="F286" s="10"/>
      <c r="G286" s="10"/>
      <c r="H286" s="10"/>
      <c r="I286" s="10"/>
    </row>
    <row r="287" spans="2:3" ht="12.75">
      <c r="B287" s="1" t="s">
        <v>43</v>
      </c>
      <c r="C287" s="1"/>
    </row>
    <row r="288" spans="1:9" ht="13.5" thickBot="1">
      <c r="A288" s="57"/>
      <c r="B288" s="58" t="str">
        <f>"SKUPAJ "&amp;B270</f>
        <v>SKUPAJ SLIKOPLESKARSKA DELA          </v>
      </c>
      <c r="C288" s="58"/>
      <c r="D288" s="64"/>
      <c r="E288" s="59"/>
      <c r="F288" s="59"/>
      <c r="G288" s="59"/>
      <c r="H288" s="59"/>
      <c r="I288" s="59">
        <f>SUM(I272:I286)</f>
        <v>0</v>
      </c>
    </row>
    <row r="289" spans="2:3" ht="13.5" thickTop="1">
      <c r="B289" s="1" t="s">
        <v>43</v>
      </c>
      <c r="C289" s="1"/>
    </row>
    <row r="290" spans="2:3" ht="12.75">
      <c r="B290" s="1"/>
      <c r="C290" s="1"/>
    </row>
    <row r="291" spans="2:3" ht="12.75">
      <c r="B291" s="1"/>
      <c r="C291" s="1"/>
    </row>
    <row r="292" spans="1:3" ht="12.75">
      <c r="A292" s="46" t="s">
        <v>91</v>
      </c>
      <c r="B292" s="11" t="s">
        <v>59</v>
      </c>
      <c r="C292" s="1"/>
    </row>
    <row r="293" spans="2:3" ht="12.75">
      <c r="B293" s="1"/>
      <c r="C293" s="1"/>
    </row>
    <row r="294" spans="1:3" ht="12.75">
      <c r="A294" s="46" t="s">
        <v>85</v>
      </c>
      <c r="B294" s="12" t="s">
        <v>49</v>
      </c>
      <c r="C294" s="12"/>
    </row>
    <row r="295" spans="2:3" ht="12.75">
      <c r="B295" s="1" t="s">
        <v>55</v>
      </c>
      <c r="C295" s="1"/>
    </row>
    <row r="296" spans="1:9" ht="25.5">
      <c r="A296" s="47">
        <v>1</v>
      </c>
      <c r="B296" s="43" t="s">
        <v>132</v>
      </c>
      <c r="C296" s="1"/>
      <c r="D296" s="62" t="s">
        <v>166</v>
      </c>
      <c r="E296" s="5">
        <v>530</v>
      </c>
      <c r="G296" s="8">
        <v>0</v>
      </c>
      <c r="H296" s="9"/>
      <c r="I296" s="8">
        <f>E296*G296</f>
        <v>0</v>
      </c>
    </row>
    <row r="297" spans="2:3" ht="12.75">
      <c r="B297" s="1" t="s">
        <v>55</v>
      </c>
      <c r="C297" s="1"/>
    </row>
    <row r="298" spans="2:3" ht="12.75">
      <c r="B298" s="43" t="s">
        <v>55</v>
      </c>
      <c r="C298" s="1"/>
    </row>
    <row r="299" spans="1:9" ht="25.5">
      <c r="A299" s="47">
        <f>A296+1</f>
        <v>2</v>
      </c>
      <c r="B299" s="43" t="s">
        <v>133</v>
      </c>
      <c r="C299" s="1"/>
      <c r="D299" s="62" t="s">
        <v>166</v>
      </c>
      <c r="E299" s="5">
        <v>530</v>
      </c>
      <c r="G299" s="8">
        <v>0</v>
      </c>
      <c r="H299" s="9"/>
      <c r="I299" s="8">
        <f>E299*G299</f>
        <v>0</v>
      </c>
    </row>
    <row r="300" spans="2:3" ht="12.75">
      <c r="B300" s="43" t="s">
        <v>55</v>
      </c>
      <c r="C300" s="1"/>
    </row>
    <row r="301" spans="2:3" ht="12.75">
      <c r="B301" s="43"/>
      <c r="C301" s="1"/>
    </row>
    <row r="302" spans="1:9" ht="25.5">
      <c r="A302" s="47">
        <f>A299+1</f>
        <v>3</v>
      </c>
      <c r="B302" s="43" t="s">
        <v>175</v>
      </c>
      <c r="C302" s="1"/>
      <c r="D302" s="62" t="s">
        <v>166</v>
      </c>
      <c r="E302" s="5">
        <v>530</v>
      </c>
      <c r="G302" s="8">
        <v>0</v>
      </c>
      <c r="H302" s="9"/>
      <c r="I302" s="8">
        <f>E302*G302</f>
        <v>0</v>
      </c>
    </row>
    <row r="303" spans="2:3" ht="12.75">
      <c r="B303" s="43" t="s">
        <v>9</v>
      </c>
      <c r="C303" s="1"/>
    </row>
    <row r="304" spans="2:3" ht="12.75">
      <c r="B304" s="1"/>
      <c r="C304" s="1"/>
    </row>
    <row r="305" spans="1:9" ht="38.25">
      <c r="A305" s="47">
        <f>A302+1</f>
        <v>4</v>
      </c>
      <c r="B305" s="43" t="s">
        <v>176</v>
      </c>
      <c r="C305" s="1"/>
      <c r="D305" s="62" t="s">
        <v>166</v>
      </c>
      <c r="E305" s="5">
        <v>530</v>
      </c>
      <c r="G305" s="8">
        <v>0</v>
      </c>
      <c r="H305" s="9"/>
      <c r="I305" s="8">
        <f>E305*G305</f>
        <v>0</v>
      </c>
    </row>
    <row r="306" spans="2:3" ht="12.75">
      <c r="B306" s="43"/>
      <c r="C306" s="1"/>
    </row>
    <row r="307" spans="2:3" ht="12.75">
      <c r="B307" s="43"/>
      <c r="C307" s="1"/>
    </row>
    <row r="308" spans="1:9" ht="25.5">
      <c r="A308" s="47">
        <f>A305+1</f>
        <v>5</v>
      </c>
      <c r="B308" s="43" t="s">
        <v>177</v>
      </c>
      <c r="C308" s="1"/>
      <c r="D308" s="62" t="s">
        <v>166</v>
      </c>
      <c r="E308" s="5">
        <v>530</v>
      </c>
      <c r="G308" s="8">
        <v>0</v>
      </c>
      <c r="H308" s="9"/>
      <c r="I308" s="8">
        <f>E308*G308</f>
        <v>0</v>
      </c>
    </row>
    <row r="309" spans="2:3" ht="12.75">
      <c r="B309" s="43"/>
      <c r="C309" s="1"/>
    </row>
    <row r="310" spans="2:3" ht="12.75">
      <c r="B310" s="43"/>
      <c r="C310" s="1"/>
    </row>
    <row r="311" spans="1:9" ht="25.5">
      <c r="A311" s="47">
        <f>A308+1</f>
        <v>6</v>
      </c>
      <c r="B311" s="43" t="s">
        <v>178</v>
      </c>
      <c r="C311" s="1"/>
      <c r="D311" s="62" t="s">
        <v>164</v>
      </c>
      <c r="E311" s="5">
        <v>75</v>
      </c>
      <c r="G311" s="8">
        <v>0</v>
      </c>
      <c r="H311" s="9"/>
      <c r="I311" s="8">
        <f>E311*G311</f>
        <v>0</v>
      </c>
    </row>
    <row r="312" spans="2:3" ht="12.75">
      <c r="B312" s="43"/>
      <c r="C312" s="1"/>
    </row>
    <row r="313" spans="2:9" ht="12.75">
      <c r="B313" s="43"/>
      <c r="C313" s="1"/>
      <c r="G313" s="13"/>
      <c r="H313" s="9"/>
      <c r="I313" s="13"/>
    </row>
    <row r="314" spans="1:9" ht="51">
      <c r="A314" s="47">
        <f>A311+1</f>
        <v>7</v>
      </c>
      <c r="B314" s="43" t="s">
        <v>134</v>
      </c>
      <c r="C314" s="1"/>
      <c r="D314" s="62" t="s">
        <v>166</v>
      </c>
      <c r="E314" s="5">
        <v>30</v>
      </c>
      <c r="G314" s="8">
        <v>0</v>
      </c>
      <c r="H314" s="9"/>
      <c r="I314" s="8">
        <f>E314*G314</f>
        <v>0</v>
      </c>
    </row>
    <row r="315" spans="2:3" ht="12.75">
      <c r="B315" s="43" t="s">
        <v>55</v>
      </c>
      <c r="C315" s="1"/>
    </row>
    <row r="316" spans="2:3" ht="12.75">
      <c r="B316" s="43" t="s">
        <v>55</v>
      </c>
      <c r="C316" s="1"/>
    </row>
    <row r="317" spans="1:3" ht="38.25">
      <c r="A317" s="47">
        <f>A314+1</f>
        <v>8</v>
      </c>
      <c r="B317" s="43" t="s">
        <v>135</v>
      </c>
      <c r="C317" s="1"/>
    </row>
    <row r="318" spans="2:9" ht="12.75">
      <c r="B318" s="43" t="s">
        <v>55</v>
      </c>
      <c r="C318" s="1"/>
      <c r="D318" s="62" t="s">
        <v>166</v>
      </c>
      <c r="E318" s="5">
        <v>530</v>
      </c>
      <c r="G318" s="8">
        <v>0</v>
      </c>
      <c r="H318" s="9"/>
      <c r="I318" s="8">
        <f>E318*G318</f>
        <v>0</v>
      </c>
    </row>
    <row r="319" spans="2:3" ht="12.75">
      <c r="B319" s="43" t="s">
        <v>55</v>
      </c>
      <c r="C319" s="1"/>
    </row>
    <row r="320" spans="1:3" ht="51">
      <c r="A320" s="47">
        <f>A317+1</f>
        <v>9</v>
      </c>
      <c r="B320" s="43" t="s">
        <v>179</v>
      </c>
      <c r="C320" s="1"/>
    </row>
    <row r="321" spans="2:9" ht="12.75">
      <c r="B321" s="43" t="s">
        <v>172</v>
      </c>
      <c r="C321" s="1"/>
      <c r="D321" s="62" t="s">
        <v>136</v>
      </c>
      <c r="E321" s="5">
        <v>1590</v>
      </c>
      <c r="G321" s="8">
        <v>0</v>
      </c>
      <c r="H321" s="9"/>
      <c r="I321" s="8">
        <f>E321*G321</f>
        <v>0</v>
      </c>
    </row>
    <row r="322" spans="2:9" ht="12.75">
      <c r="B322" s="43"/>
      <c r="C322" s="1"/>
      <c r="G322" s="13"/>
      <c r="H322" s="9"/>
      <c r="I322" s="13"/>
    </row>
    <row r="323" spans="2:9" ht="12.75">
      <c r="B323" s="43"/>
      <c r="C323" s="1"/>
      <c r="G323" s="13"/>
      <c r="H323" s="9"/>
      <c r="I323" s="13"/>
    </row>
    <row r="324" spans="1:9" ht="12.75">
      <c r="A324" s="47">
        <f>A320+1</f>
        <v>10</v>
      </c>
      <c r="B324" s="43" t="s">
        <v>180</v>
      </c>
      <c r="C324" s="1"/>
      <c r="D324" s="62" t="s">
        <v>136</v>
      </c>
      <c r="E324" s="5">
        <v>50</v>
      </c>
      <c r="G324" s="8">
        <v>0</v>
      </c>
      <c r="H324" s="9"/>
      <c r="I324" s="8">
        <f>E324*G324</f>
        <v>0</v>
      </c>
    </row>
    <row r="325" spans="2:3" ht="12.75">
      <c r="B325" s="43" t="s">
        <v>55</v>
      </c>
      <c r="C325" s="1"/>
    </row>
    <row r="326" spans="2:3" ht="12.75">
      <c r="B326" s="43" t="s">
        <v>55</v>
      </c>
      <c r="C326" s="1"/>
    </row>
    <row r="327" spans="1:9" ht="63.75">
      <c r="A327" s="47">
        <f>A324+1</f>
        <v>11</v>
      </c>
      <c r="B327" s="43" t="s">
        <v>174</v>
      </c>
      <c r="C327" s="1"/>
      <c r="D327" s="62" t="s">
        <v>164</v>
      </c>
      <c r="E327" s="5">
        <v>70</v>
      </c>
      <c r="G327" s="8">
        <v>0</v>
      </c>
      <c r="H327" s="9"/>
      <c r="I327" s="8">
        <f>E327*G327</f>
        <v>0</v>
      </c>
    </row>
    <row r="328" spans="1:9" ht="12.75">
      <c r="A328" s="48"/>
      <c r="B328" s="4" t="s">
        <v>55</v>
      </c>
      <c r="C328" s="4"/>
      <c r="D328" s="63"/>
      <c r="E328" s="10"/>
      <c r="F328" s="10"/>
      <c r="G328" s="10"/>
      <c r="H328" s="10"/>
      <c r="I328" s="10"/>
    </row>
    <row r="329" spans="2:3" ht="12.75">
      <c r="B329" s="1" t="s">
        <v>43</v>
      </c>
      <c r="C329" s="1"/>
    </row>
    <row r="330" spans="1:9" ht="13.5" thickBot="1">
      <c r="A330" s="57"/>
      <c r="B330" s="58" t="str">
        <f>"SKUPAJ "&amp;B294</f>
        <v>SKUPAJ KROVSKA DELA                  </v>
      </c>
      <c r="C330" s="58"/>
      <c r="D330" s="64"/>
      <c r="E330" s="59"/>
      <c r="F330" s="59"/>
      <c r="G330" s="59"/>
      <c r="H330" s="59"/>
      <c r="I330" s="59">
        <f>SUM(I296:I328)</f>
        <v>0</v>
      </c>
    </row>
    <row r="331" spans="2:3" ht="13.5" thickTop="1">
      <c r="B331" s="1" t="s">
        <v>43</v>
      </c>
      <c r="C331" s="1"/>
    </row>
    <row r="332" spans="2:3" ht="12.75">
      <c r="B332" s="1"/>
      <c r="C332" s="1"/>
    </row>
    <row r="333" spans="1:3" ht="12.75">
      <c r="A333" s="46" t="s">
        <v>86</v>
      </c>
      <c r="B333" s="12" t="s">
        <v>46</v>
      </c>
      <c r="C333" s="12"/>
    </row>
    <row r="334" spans="2:3" ht="12.75">
      <c r="B334" s="1" t="s">
        <v>55</v>
      </c>
      <c r="C334" s="1"/>
    </row>
    <row r="335" spans="1:9" ht="76.5">
      <c r="A335" s="47">
        <v>1</v>
      </c>
      <c r="B335" s="43" t="s">
        <v>198</v>
      </c>
      <c r="C335" s="1"/>
      <c r="D335" s="62" t="s">
        <v>164</v>
      </c>
      <c r="E335" s="5">
        <v>60</v>
      </c>
      <c r="G335" s="8">
        <v>0</v>
      </c>
      <c r="H335" s="9"/>
      <c r="I335" s="8">
        <f>E335*G335</f>
        <v>0</v>
      </c>
    </row>
    <row r="336" spans="2:3" ht="12.75">
      <c r="B336" s="1" t="s">
        <v>55</v>
      </c>
      <c r="C336" s="1"/>
    </row>
    <row r="337" spans="2:3" ht="12.75">
      <c r="B337" s="1" t="s">
        <v>55</v>
      </c>
      <c r="C337" s="1"/>
    </row>
    <row r="338" spans="1:9" ht="63.75">
      <c r="A338" s="47">
        <f>A335+1</f>
        <v>2</v>
      </c>
      <c r="B338" s="43" t="s">
        <v>137</v>
      </c>
      <c r="C338" s="1"/>
      <c r="D338" s="62" t="s">
        <v>164</v>
      </c>
      <c r="E338" s="5">
        <v>75</v>
      </c>
      <c r="G338" s="8">
        <v>0</v>
      </c>
      <c r="H338" s="9"/>
      <c r="I338" s="8">
        <f>E338*G338</f>
        <v>0</v>
      </c>
    </row>
    <row r="339" spans="2:3" ht="12.75">
      <c r="B339" s="1" t="s">
        <v>55</v>
      </c>
      <c r="C339" s="1"/>
    </row>
    <row r="340" spans="2:3" ht="12.75">
      <c r="B340" s="1"/>
      <c r="C340" s="1"/>
    </row>
    <row r="341" spans="1:9" ht="38.25">
      <c r="A341" s="47">
        <f>A338+1</f>
        <v>3</v>
      </c>
      <c r="B341" s="43" t="s">
        <v>173</v>
      </c>
      <c r="C341" s="1"/>
      <c r="D341" s="62" t="s">
        <v>164</v>
      </c>
      <c r="E341" s="5">
        <v>75</v>
      </c>
      <c r="G341" s="8">
        <v>0</v>
      </c>
      <c r="H341" s="9"/>
      <c r="I341" s="8">
        <f>E341*G341</f>
        <v>0</v>
      </c>
    </row>
    <row r="342" spans="2:3" ht="12.75">
      <c r="B342" s="1"/>
      <c r="C342" s="1"/>
    </row>
    <row r="343" spans="2:3" ht="12.75">
      <c r="B343" s="1"/>
      <c r="C343" s="1"/>
    </row>
    <row r="344" spans="1:9" ht="63.75">
      <c r="A344" s="47">
        <f>A341+1</f>
        <v>4</v>
      </c>
      <c r="B344" s="43" t="s">
        <v>138</v>
      </c>
      <c r="C344" s="1"/>
      <c r="D344" s="62" t="s">
        <v>164</v>
      </c>
      <c r="E344" s="5">
        <v>144</v>
      </c>
      <c r="G344" s="8">
        <v>0</v>
      </c>
      <c r="H344" s="9"/>
      <c r="I344" s="8">
        <f>E344*G344</f>
        <v>0</v>
      </c>
    </row>
    <row r="345" spans="2:3" ht="12.75">
      <c r="B345" s="1"/>
      <c r="C345" s="1"/>
    </row>
    <row r="346" spans="2:3" ht="12.75">
      <c r="B346" s="1"/>
      <c r="C346" s="1"/>
    </row>
    <row r="347" spans="1:9" ht="41.25" customHeight="1">
      <c r="A347" s="47">
        <f>A344+1</f>
        <v>5</v>
      </c>
      <c r="B347" s="43" t="s">
        <v>139</v>
      </c>
      <c r="C347" s="1"/>
      <c r="D347" s="62" t="s">
        <v>164</v>
      </c>
      <c r="E347" s="5">
        <v>30</v>
      </c>
      <c r="G347" s="8">
        <v>0</v>
      </c>
      <c r="H347" s="9"/>
      <c r="I347" s="8">
        <f>E347*G347</f>
        <v>0</v>
      </c>
    </row>
    <row r="348" spans="2:9" ht="15" customHeight="1">
      <c r="B348" s="43"/>
      <c r="C348" s="1"/>
      <c r="G348" s="13"/>
      <c r="H348" s="9"/>
      <c r="I348" s="13"/>
    </row>
    <row r="349" spans="2:3" ht="12.75">
      <c r="B349" s="1" t="s">
        <v>55</v>
      </c>
      <c r="C349" s="1"/>
    </row>
    <row r="350" spans="1:9" ht="38.25" customHeight="1">
      <c r="A350" s="47">
        <f>A347+1</f>
        <v>6</v>
      </c>
      <c r="B350" s="43" t="s">
        <v>140</v>
      </c>
      <c r="C350" s="1"/>
      <c r="D350" s="62" t="s">
        <v>164</v>
      </c>
      <c r="E350" s="5">
        <v>33</v>
      </c>
      <c r="G350" s="8">
        <v>0</v>
      </c>
      <c r="H350" s="9"/>
      <c r="I350" s="8">
        <f>E350*G350</f>
        <v>0</v>
      </c>
    </row>
    <row r="351" spans="2:9" ht="14.25" customHeight="1">
      <c r="B351" s="43"/>
      <c r="C351" s="1"/>
      <c r="G351" s="13"/>
      <c r="H351" s="9"/>
      <c r="I351" s="13"/>
    </row>
    <row r="352" spans="2:3" ht="12.75">
      <c r="B352" s="1" t="s">
        <v>55</v>
      </c>
      <c r="C352" s="1"/>
    </row>
    <row r="353" spans="1:9" ht="39.75" customHeight="1">
      <c r="A353" s="47">
        <f>A350+1</f>
        <v>7</v>
      </c>
      <c r="B353" s="43" t="s">
        <v>141</v>
      </c>
      <c r="C353" s="1"/>
      <c r="D353" s="62" t="s">
        <v>164</v>
      </c>
      <c r="E353" s="5">
        <v>14</v>
      </c>
      <c r="G353" s="8">
        <v>0</v>
      </c>
      <c r="H353" s="9"/>
      <c r="I353" s="8">
        <f>E353*G353</f>
        <v>0</v>
      </c>
    </row>
    <row r="354" spans="2:9" ht="14.25" customHeight="1">
      <c r="B354" s="43"/>
      <c r="C354" s="1"/>
      <c r="G354" s="13"/>
      <c r="H354" s="9"/>
      <c r="I354" s="13"/>
    </row>
    <row r="355" spans="2:3" ht="12.75">
      <c r="B355" s="1" t="s">
        <v>55</v>
      </c>
      <c r="C355" s="1"/>
    </row>
    <row r="356" spans="1:9" ht="51">
      <c r="A356" s="47">
        <f>A353+1</f>
        <v>8</v>
      </c>
      <c r="B356" s="43" t="s">
        <v>142</v>
      </c>
      <c r="C356" s="1"/>
      <c r="D356" s="62" t="s">
        <v>136</v>
      </c>
      <c r="E356" s="5">
        <v>4</v>
      </c>
      <c r="G356" s="8">
        <v>0</v>
      </c>
      <c r="H356" s="9"/>
      <c r="I356" s="8">
        <f>E356*G356</f>
        <v>0</v>
      </c>
    </row>
    <row r="357" spans="2:3" ht="12.75">
      <c r="B357" s="1" t="s">
        <v>55</v>
      </c>
      <c r="C357" s="1"/>
    </row>
    <row r="358" spans="2:3" ht="12.75">
      <c r="B358" s="1"/>
      <c r="C358" s="1"/>
    </row>
    <row r="359" spans="1:9" ht="25.5">
      <c r="A359" s="47">
        <f>A356+1</f>
        <v>9</v>
      </c>
      <c r="B359" s="43" t="s">
        <v>199</v>
      </c>
      <c r="C359" s="1"/>
      <c r="D359" s="62" t="s">
        <v>136</v>
      </c>
      <c r="E359" s="5">
        <v>2</v>
      </c>
      <c r="G359" s="8">
        <v>0</v>
      </c>
      <c r="H359" s="9"/>
      <c r="I359" s="8">
        <f>E359*G359</f>
        <v>0</v>
      </c>
    </row>
    <row r="360" spans="2:3" ht="12.75">
      <c r="B360" s="1"/>
      <c r="C360" s="1"/>
    </row>
    <row r="361" spans="1:9" ht="12.75">
      <c r="A361" s="48"/>
      <c r="B361" s="4" t="s">
        <v>55</v>
      </c>
      <c r="C361" s="4"/>
      <c r="D361" s="63"/>
      <c r="E361" s="10"/>
      <c r="F361" s="10"/>
      <c r="G361" s="10"/>
      <c r="H361" s="10"/>
      <c r="I361" s="10"/>
    </row>
    <row r="362" spans="2:3" ht="12.75">
      <c r="B362" s="1" t="s">
        <v>43</v>
      </c>
      <c r="C362" s="1"/>
    </row>
    <row r="363" spans="1:9" ht="13.5" thickBot="1">
      <c r="A363" s="57"/>
      <c r="B363" s="58" t="str">
        <f>"SKUPAJ "&amp;B333</f>
        <v>SKUPAJ KLEPARSKA DELA                </v>
      </c>
      <c r="C363" s="58"/>
      <c r="D363" s="64"/>
      <c r="E363" s="59"/>
      <c r="F363" s="59"/>
      <c r="G363" s="59"/>
      <c r="H363" s="59"/>
      <c r="I363" s="59">
        <f>SUM(I335:I361)</f>
        <v>0</v>
      </c>
    </row>
    <row r="364" spans="2:3" ht="13.5" thickTop="1">
      <c r="B364" s="1" t="s">
        <v>43</v>
      </c>
      <c r="C364" s="1"/>
    </row>
    <row r="365" spans="2:3" ht="12.75">
      <c r="B365" s="1"/>
      <c r="C365" s="1"/>
    </row>
    <row r="366" spans="1:3" ht="12.75">
      <c r="A366" s="46" t="s">
        <v>88</v>
      </c>
      <c r="B366" s="12" t="s">
        <v>50</v>
      </c>
      <c r="C366" s="12"/>
    </row>
    <row r="367" spans="2:3" ht="12.75">
      <c r="B367" s="1" t="s">
        <v>55</v>
      </c>
      <c r="C367" s="1"/>
    </row>
    <row r="368" spans="1:9" ht="25.5">
      <c r="A368" s="47">
        <v>1</v>
      </c>
      <c r="B368" s="43" t="s">
        <v>143</v>
      </c>
      <c r="C368" s="1"/>
      <c r="D368" s="62" t="s">
        <v>136</v>
      </c>
      <c r="E368" s="5">
        <v>7</v>
      </c>
      <c r="G368" s="8">
        <v>0</v>
      </c>
      <c r="H368" s="9"/>
      <c r="I368" s="8">
        <f>E368*G368</f>
        <v>0</v>
      </c>
    </row>
    <row r="369" spans="2:3" ht="12.75">
      <c r="B369" s="43" t="s">
        <v>55</v>
      </c>
      <c r="C369" s="1"/>
    </row>
    <row r="370" spans="2:3" ht="12.75">
      <c r="B370" s="43" t="s">
        <v>55</v>
      </c>
      <c r="C370" s="1"/>
    </row>
    <row r="371" spans="1:9" ht="51">
      <c r="A371" s="47">
        <f>A368+1</f>
        <v>2</v>
      </c>
      <c r="B371" s="43" t="s">
        <v>144</v>
      </c>
      <c r="C371" s="1"/>
      <c r="D371" s="62" t="s">
        <v>167</v>
      </c>
      <c r="E371" s="5">
        <v>11</v>
      </c>
      <c r="G371" s="8">
        <v>0</v>
      </c>
      <c r="H371" s="9"/>
      <c r="I371" s="8">
        <f>E371*G371</f>
        <v>0</v>
      </c>
    </row>
    <row r="372" spans="2:3" ht="12.75">
      <c r="B372" s="43" t="s">
        <v>55</v>
      </c>
      <c r="C372" s="1"/>
    </row>
    <row r="373" spans="1:9" ht="25.5">
      <c r="A373" s="47">
        <f>A371+1</f>
        <v>3</v>
      </c>
      <c r="B373" s="43" t="s">
        <v>145</v>
      </c>
      <c r="C373" s="1"/>
      <c r="D373" s="62" t="s">
        <v>167</v>
      </c>
      <c r="E373" s="5">
        <v>11</v>
      </c>
      <c r="G373" s="8">
        <v>0</v>
      </c>
      <c r="H373" s="9"/>
      <c r="I373" s="8">
        <f>E373*G373</f>
        <v>0</v>
      </c>
    </row>
    <row r="374" spans="2:3" ht="12.75">
      <c r="B374" s="43" t="s">
        <v>55</v>
      </c>
      <c r="C374" s="1"/>
    </row>
    <row r="375" spans="2:3" ht="12.75">
      <c r="B375" s="43" t="s">
        <v>55</v>
      </c>
      <c r="C375" s="1"/>
    </row>
    <row r="376" spans="1:3" ht="25.5">
      <c r="A376" s="47">
        <f>A373+1</f>
        <v>4</v>
      </c>
      <c r="B376" s="43" t="s">
        <v>171</v>
      </c>
      <c r="C376" s="1"/>
    </row>
    <row r="377" spans="2:9" ht="12.75">
      <c r="B377" s="43" t="s">
        <v>55</v>
      </c>
      <c r="C377" s="1"/>
      <c r="D377" s="62" t="s">
        <v>136</v>
      </c>
      <c r="E377" s="5">
        <v>7</v>
      </c>
      <c r="G377" s="8">
        <v>0</v>
      </c>
      <c r="H377" s="9"/>
      <c r="I377" s="8">
        <f>E377*G377</f>
        <v>0</v>
      </c>
    </row>
    <row r="378" spans="1:9" ht="12.75">
      <c r="A378" s="48"/>
      <c r="B378" s="4" t="s">
        <v>55</v>
      </c>
      <c r="C378" s="4"/>
      <c r="D378" s="63"/>
      <c r="E378" s="10"/>
      <c r="F378" s="10"/>
      <c r="G378" s="10"/>
      <c r="H378" s="10"/>
      <c r="I378" s="10"/>
    </row>
    <row r="379" spans="2:3" ht="12.75">
      <c r="B379" s="1" t="s">
        <v>43</v>
      </c>
      <c r="C379" s="1"/>
    </row>
    <row r="380" spans="1:9" ht="13.5" thickBot="1">
      <c r="A380" s="57"/>
      <c r="B380" s="58" t="str">
        <f>"SKUPAJ "&amp;B366</f>
        <v>SKUPAJ DIMNIK                        </v>
      </c>
      <c r="C380" s="58"/>
      <c r="D380" s="64"/>
      <c r="E380" s="59"/>
      <c r="F380" s="59"/>
      <c r="G380" s="59"/>
      <c r="H380" s="59"/>
      <c r="I380" s="59">
        <f>SUM(I368:I378)</f>
        <v>0</v>
      </c>
    </row>
    <row r="381" spans="2:3" ht="13.5" thickTop="1">
      <c r="B381" s="1" t="s">
        <v>43</v>
      </c>
      <c r="C381" s="1"/>
    </row>
    <row r="382" spans="2:3" ht="12.75">
      <c r="B382" s="1" t="s">
        <v>48</v>
      </c>
      <c r="C382" s="1"/>
    </row>
    <row r="383" spans="2:3" ht="12.75">
      <c r="B383" s="1"/>
      <c r="C383" s="1"/>
    </row>
    <row r="384" spans="2:3" ht="12.75">
      <c r="B384" s="1" t="s">
        <v>43</v>
      </c>
      <c r="C384" s="1"/>
    </row>
    <row r="385" spans="2:3" ht="12.75">
      <c r="B385" s="1"/>
      <c r="C385" s="1"/>
    </row>
    <row r="386" spans="1:3" ht="12.75">
      <c r="A386" s="46" t="s">
        <v>87</v>
      </c>
      <c r="B386" s="11" t="s">
        <v>51</v>
      </c>
      <c r="C386" s="1"/>
    </row>
    <row r="387" spans="2:3" ht="12.75">
      <c r="B387" s="1"/>
      <c r="C387" s="1"/>
    </row>
    <row r="388" spans="1:3" ht="12.75">
      <c r="A388" s="46" t="s">
        <v>85</v>
      </c>
      <c r="B388" s="12" t="s">
        <v>52</v>
      </c>
      <c r="C388" s="12"/>
    </row>
    <row r="389" spans="2:3" ht="12.75">
      <c r="B389" s="1" t="s">
        <v>55</v>
      </c>
      <c r="C389" s="1"/>
    </row>
    <row r="390" spans="1:9" ht="25.5">
      <c r="A390" s="47">
        <v>1</v>
      </c>
      <c r="B390" s="43" t="s">
        <v>205</v>
      </c>
      <c r="C390" s="1"/>
      <c r="D390" s="62" t="s">
        <v>56</v>
      </c>
      <c r="E390" s="18">
        <v>0.1</v>
      </c>
      <c r="G390" s="8">
        <f>I127+I196+I214+I222+I267+I288+I330+I363+I380</f>
        <v>0</v>
      </c>
      <c r="H390" s="9"/>
      <c r="I390" s="8">
        <f>E390*G390</f>
        <v>0</v>
      </c>
    </row>
    <row r="391" spans="1:9" ht="12.75">
      <c r="A391" s="48"/>
      <c r="B391" s="4" t="s">
        <v>55</v>
      </c>
      <c r="C391" s="4"/>
      <c r="D391" s="63"/>
      <c r="E391" s="10"/>
      <c r="F391" s="10"/>
      <c r="G391" s="10"/>
      <c r="H391" s="10"/>
      <c r="I391" s="10"/>
    </row>
    <row r="392" spans="2:3" ht="12.75">
      <c r="B392" s="1" t="s">
        <v>43</v>
      </c>
      <c r="C392" s="1"/>
    </row>
    <row r="393" spans="1:9" ht="13.5" thickBot="1">
      <c r="A393" s="57"/>
      <c r="B393" s="58" t="str">
        <f>"SKUPAJ "&amp;B374</f>
        <v>SKUPAJ  </v>
      </c>
      <c r="C393" s="58"/>
      <c r="D393" s="64"/>
      <c r="E393" s="59"/>
      <c r="F393" s="59"/>
      <c r="G393" s="59"/>
      <c r="H393" s="59"/>
      <c r="I393" s="59">
        <f>SUM(I390:I391)</f>
        <v>0</v>
      </c>
    </row>
    <row r="394" spans="2:3" ht="13.5" thickTop="1">
      <c r="B394" s="1" t="s">
        <v>43</v>
      </c>
      <c r="C394" s="1"/>
    </row>
    <row r="395" spans="1:9" ht="12.75">
      <c r="A395" s="79"/>
      <c r="B395" s="80"/>
      <c r="C395" s="80"/>
      <c r="D395" s="81"/>
      <c r="E395" s="82"/>
      <c r="F395" s="82"/>
      <c r="G395" s="82"/>
      <c r="H395" s="82"/>
      <c r="I395" s="82"/>
    </row>
    <row r="396" spans="1:9" ht="12.75">
      <c r="A396" s="79"/>
      <c r="B396" s="80"/>
      <c r="C396" s="80"/>
      <c r="D396" s="81"/>
      <c r="E396" s="82"/>
      <c r="F396" s="82"/>
      <c r="G396" s="82"/>
      <c r="H396" s="82"/>
      <c r="I396" s="82"/>
    </row>
    <row r="397" spans="1:9" ht="12.75">
      <c r="A397" s="79"/>
      <c r="B397" s="80"/>
      <c r="C397" s="80"/>
      <c r="D397" s="81"/>
      <c r="E397" s="82"/>
      <c r="F397" s="82"/>
      <c r="G397" s="82"/>
      <c r="H397" s="82"/>
      <c r="I397" s="82"/>
    </row>
    <row r="398" spans="1:9" ht="12.75">
      <c r="A398" s="79"/>
      <c r="B398" s="80"/>
      <c r="C398" s="80"/>
      <c r="D398" s="81"/>
      <c r="E398" s="82"/>
      <c r="F398" s="82"/>
      <c r="G398" s="82"/>
      <c r="H398" s="82"/>
      <c r="I398" s="82"/>
    </row>
    <row r="399" spans="1:9" ht="12.75">
      <c r="A399" s="79"/>
      <c r="B399" s="80"/>
      <c r="C399" s="80"/>
      <c r="D399" s="81"/>
      <c r="E399" s="82"/>
      <c r="F399" s="82"/>
      <c r="G399" s="82"/>
      <c r="H399" s="82"/>
      <c r="I399" s="82"/>
    </row>
    <row r="400" spans="1:9" ht="12.75">
      <c r="A400" s="79"/>
      <c r="B400" s="80"/>
      <c r="C400" s="80"/>
      <c r="D400" s="81"/>
      <c r="E400" s="82"/>
      <c r="F400" s="82"/>
      <c r="G400" s="82"/>
      <c r="H400" s="82"/>
      <c r="I400" s="82"/>
    </row>
    <row r="401" spans="1:9" ht="12.75">
      <c r="A401" s="79"/>
      <c r="B401" s="80"/>
      <c r="C401" s="80"/>
      <c r="D401" s="81"/>
      <c r="E401" s="82"/>
      <c r="F401" s="82"/>
      <c r="G401" s="82"/>
      <c r="H401" s="82"/>
      <c r="I401" s="82"/>
    </row>
    <row r="402" spans="1:9" ht="12.75">
      <c r="A402" s="79"/>
      <c r="B402" s="80"/>
      <c r="C402" s="80"/>
      <c r="D402" s="81"/>
      <c r="E402" s="82"/>
      <c r="F402" s="82"/>
      <c r="G402" s="82"/>
      <c r="H402" s="82"/>
      <c r="I402" s="82"/>
    </row>
    <row r="403" spans="1:9" ht="12.75">
      <c r="A403" s="79"/>
      <c r="B403" s="80"/>
      <c r="C403" s="80"/>
      <c r="D403" s="81"/>
      <c r="E403" s="82"/>
      <c r="F403" s="82"/>
      <c r="G403" s="82"/>
      <c r="H403" s="82"/>
      <c r="I403" s="82"/>
    </row>
    <row r="404" spans="1:9" ht="12.75">
      <c r="A404" s="79"/>
      <c r="B404" s="80"/>
      <c r="C404" s="80"/>
      <c r="D404" s="81"/>
      <c r="E404" s="82"/>
      <c r="F404" s="82"/>
      <c r="G404" s="82"/>
      <c r="H404" s="82"/>
      <c r="I404" s="82"/>
    </row>
    <row r="405" spans="2:3" ht="18">
      <c r="B405" s="26" t="s">
        <v>53</v>
      </c>
      <c r="C405" s="26"/>
    </row>
    <row r="406" spans="2:3" ht="12.75">
      <c r="B406" s="1"/>
      <c r="C406" s="1"/>
    </row>
    <row r="407" spans="2:3" ht="12.75">
      <c r="B407" s="1"/>
      <c r="C407" s="1"/>
    </row>
    <row r="408" spans="1:3" ht="12.75">
      <c r="A408" s="47" t="str">
        <f>A34</f>
        <v>A.</v>
      </c>
      <c r="B408" s="11" t="str">
        <f>B34</f>
        <v>FASADA</v>
      </c>
      <c r="C408" s="1"/>
    </row>
    <row r="409" spans="2:3" ht="12.75">
      <c r="B409" s="1" t="s">
        <v>54</v>
      </c>
      <c r="C409" s="1"/>
    </row>
    <row r="410" spans="1:9" ht="12.75">
      <c r="A410" s="49" t="str">
        <f>A36</f>
        <v>I.</v>
      </c>
      <c r="B410" s="1" t="str">
        <f>B36</f>
        <v>GRADBENA DELA                 </v>
      </c>
      <c r="C410" s="1"/>
      <c r="I410" s="10">
        <f>I127</f>
        <v>0</v>
      </c>
    </row>
    <row r="411" spans="1:3" ht="12.75">
      <c r="A411" s="49"/>
      <c r="B411" s="1"/>
      <c r="C411" s="1"/>
    </row>
    <row r="412" spans="1:9" ht="12.75">
      <c r="A412" s="49" t="str">
        <f>A130</f>
        <v>II.</v>
      </c>
      <c r="B412" s="1" t="str">
        <f>B130</f>
        <v>KONZERVATORSKO RESTAVRATORSKA DELA</v>
      </c>
      <c r="C412" s="1"/>
      <c r="I412" s="10">
        <f>I196</f>
        <v>0</v>
      </c>
    </row>
    <row r="413" spans="1:3" ht="12.75">
      <c r="A413" s="49"/>
      <c r="B413" s="1"/>
      <c r="C413" s="1"/>
    </row>
    <row r="414" spans="1:9" ht="12.75">
      <c r="A414" s="49" t="str">
        <f>A199</f>
        <v>III.</v>
      </c>
      <c r="B414" s="1" t="str">
        <f>B199</f>
        <v>KLEPARSKA DELA  </v>
      </c>
      <c r="C414" s="1"/>
      <c r="I414" s="10">
        <f>I214</f>
        <v>0</v>
      </c>
    </row>
    <row r="415" spans="1:3" ht="12.75">
      <c r="A415" s="49"/>
      <c r="B415" s="1"/>
      <c r="C415" s="1"/>
    </row>
    <row r="416" spans="1:9" ht="12.75">
      <c r="A416" s="49" t="str">
        <f>A217</f>
        <v>III.</v>
      </c>
      <c r="B416" s="1" t="str">
        <f>B217</f>
        <v>KLJUČAVNIČARSKA DELA          </v>
      </c>
      <c r="C416" s="1"/>
      <c r="I416" s="10">
        <f>I222</f>
        <v>0</v>
      </c>
    </row>
    <row r="417" spans="1:3" ht="12.75">
      <c r="A417" s="49"/>
      <c r="B417" s="1"/>
      <c r="C417" s="1"/>
    </row>
    <row r="418" spans="1:9" ht="12.75">
      <c r="A418" s="49" t="str">
        <f>A225</f>
        <v>IV.</v>
      </c>
      <c r="B418" s="1" t="str">
        <f>B225</f>
        <v>MIZARSKA DELA                 </v>
      </c>
      <c r="C418" s="1"/>
      <c r="I418" s="10">
        <f>I267</f>
        <v>0</v>
      </c>
    </row>
    <row r="419" spans="1:3" ht="12.75">
      <c r="A419" s="49"/>
      <c r="B419" s="1"/>
      <c r="C419" s="1"/>
    </row>
    <row r="420" spans="1:9" ht="12.75">
      <c r="A420" s="49" t="str">
        <f>A270</f>
        <v>VI.</v>
      </c>
      <c r="B420" s="1" t="str">
        <f>B270</f>
        <v>SLIKOPLESKARSKA DELA          </v>
      </c>
      <c r="C420" s="1"/>
      <c r="I420" s="10">
        <f>I288</f>
        <v>0</v>
      </c>
    </row>
    <row r="421" spans="2:3" ht="12.75">
      <c r="B421" s="1"/>
      <c r="C421" s="1"/>
    </row>
    <row r="422" spans="1:9" ht="12.75">
      <c r="A422" s="48"/>
      <c r="B422" s="3"/>
      <c r="C422" s="3"/>
      <c r="D422" s="63"/>
      <c r="E422" s="10"/>
      <c r="F422" s="10"/>
      <c r="G422" s="10"/>
      <c r="H422" s="10"/>
      <c r="I422" s="10"/>
    </row>
    <row r="423" spans="2:3" ht="12.75">
      <c r="B423" s="1"/>
      <c r="C423" s="1"/>
    </row>
    <row r="424" spans="1:9" ht="13.5" thickBot="1">
      <c r="A424" s="50"/>
      <c r="B424" s="14" t="str">
        <f>"SKUPAJ "&amp;B34</f>
        <v>SKUPAJ FASADA</v>
      </c>
      <c r="C424" s="14"/>
      <c r="D424" s="66"/>
      <c r="E424" s="15"/>
      <c r="F424" s="15"/>
      <c r="G424" s="15"/>
      <c r="H424" s="15"/>
      <c r="I424" s="15">
        <f>SUM(I410:I422)</f>
        <v>0</v>
      </c>
    </row>
    <row r="425" spans="1:9" ht="13.5" thickTop="1">
      <c r="A425" s="51"/>
      <c r="B425" s="16"/>
      <c r="C425" s="16"/>
      <c r="D425" s="67"/>
      <c r="E425" s="17"/>
      <c r="F425" s="17"/>
      <c r="G425" s="17"/>
      <c r="H425" s="17"/>
      <c r="I425" s="17"/>
    </row>
    <row r="426" spans="2:3" ht="12.75">
      <c r="B426" s="1" t="s">
        <v>43</v>
      </c>
      <c r="C426" s="1"/>
    </row>
    <row r="427" spans="2:3" ht="12.75">
      <c r="B427" s="1"/>
      <c r="C427" s="1"/>
    </row>
    <row r="428" spans="1:3" ht="12.75">
      <c r="A428" s="47" t="str">
        <f>A292</f>
        <v>B.</v>
      </c>
      <c r="B428" s="11" t="str">
        <f>B292</f>
        <v>STREHA</v>
      </c>
      <c r="C428" s="1"/>
    </row>
    <row r="429" spans="2:3" ht="12.75">
      <c r="B429" s="1" t="s">
        <v>54</v>
      </c>
      <c r="C429" s="1"/>
    </row>
    <row r="430" spans="1:9" ht="12.75">
      <c r="A430" s="49" t="str">
        <f>A294</f>
        <v>I.</v>
      </c>
      <c r="B430" s="1" t="str">
        <f>B294</f>
        <v>KROVSKA DELA                  </v>
      </c>
      <c r="C430" s="1"/>
      <c r="I430" s="10">
        <f>I330</f>
        <v>0</v>
      </c>
    </row>
    <row r="431" spans="1:3" ht="12.75">
      <c r="A431" s="49"/>
      <c r="B431" s="1"/>
      <c r="C431" s="1"/>
    </row>
    <row r="432" spans="1:9" ht="12.75">
      <c r="A432" s="49" t="str">
        <f>A333</f>
        <v>II.</v>
      </c>
      <c r="B432" s="1" t="str">
        <f>B333</f>
        <v>KLEPARSKA DELA                </v>
      </c>
      <c r="C432" s="1"/>
      <c r="I432" s="10">
        <f>I363</f>
        <v>0</v>
      </c>
    </row>
    <row r="433" spans="1:3" ht="12.75">
      <c r="A433" s="49"/>
      <c r="B433" s="1"/>
      <c r="C433" s="1"/>
    </row>
    <row r="434" spans="1:9" ht="12.75">
      <c r="A434" s="49" t="str">
        <f>A366</f>
        <v>III.</v>
      </c>
      <c r="B434" s="1" t="str">
        <f>B366</f>
        <v>DIMNIK                        </v>
      </c>
      <c r="C434" s="1"/>
      <c r="I434" s="10">
        <f>I380</f>
        <v>0</v>
      </c>
    </row>
    <row r="435" spans="2:3" ht="12.75">
      <c r="B435" s="1"/>
      <c r="C435" s="1"/>
    </row>
    <row r="436" spans="1:9" ht="12.75">
      <c r="A436" s="48"/>
      <c r="B436" s="3"/>
      <c r="C436" s="3"/>
      <c r="D436" s="63"/>
      <c r="E436" s="10"/>
      <c r="F436" s="10"/>
      <c r="G436" s="10"/>
      <c r="H436" s="10"/>
      <c r="I436" s="10"/>
    </row>
    <row r="437" spans="2:3" ht="12.75">
      <c r="B437" s="1"/>
      <c r="C437" s="1"/>
    </row>
    <row r="438" spans="1:9" ht="13.5" thickBot="1">
      <c r="A438" s="50"/>
      <c r="B438" s="14" t="str">
        <f>"SKUPAJ "&amp;B292</f>
        <v>SKUPAJ STREHA</v>
      </c>
      <c r="C438" s="14"/>
      <c r="D438" s="66"/>
      <c r="E438" s="15"/>
      <c r="F438" s="15"/>
      <c r="G438" s="15"/>
      <c r="H438" s="15"/>
      <c r="I438" s="15">
        <f>SUM(I430:I436)</f>
        <v>0</v>
      </c>
    </row>
    <row r="439" spans="2:3" ht="13.5" thickTop="1">
      <c r="B439" s="1"/>
      <c r="C439" s="1"/>
    </row>
    <row r="440" spans="2:3" ht="12.75">
      <c r="B440" s="1"/>
      <c r="C440" s="1"/>
    </row>
    <row r="441" spans="2:3" ht="12.75">
      <c r="B441" s="1" t="s">
        <v>43</v>
      </c>
      <c r="C441" s="1"/>
    </row>
    <row r="442" spans="1:3" ht="12.75">
      <c r="A442" s="47" t="str">
        <f>A386</f>
        <v>C.</v>
      </c>
      <c r="B442" s="11" t="str">
        <f>B386</f>
        <v>OSTALA DELA                   </v>
      </c>
      <c r="C442" s="1"/>
    </row>
    <row r="443" spans="2:3" ht="12.75">
      <c r="B443" s="1" t="s">
        <v>54</v>
      </c>
      <c r="C443" s="1"/>
    </row>
    <row r="444" spans="1:9" ht="12.75">
      <c r="A444" s="49" t="str">
        <f>A388</f>
        <v>I.</v>
      </c>
      <c r="B444" s="1" t="str">
        <f>B388</f>
        <v>10% ZA NEPREDVIDENA DELA      </v>
      </c>
      <c r="C444" s="1"/>
      <c r="I444" s="10">
        <f>I393</f>
        <v>0</v>
      </c>
    </row>
    <row r="445" spans="2:3" ht="12.75">
      <c r="B445" s="1"/>
      <c r="C445" s="1"/>
    </row>
    <row r="446" spans="1:9" ht="12.75">
      <c r="A446" s="48"/>
      <c r="B446" s="3"/>
      <c r="C446" s="3"/>
      <c r="D446" s="63"/>
      <c r="E446" s="10"/>
      <c r="F446" s="10"/>
      <c r="G446" s="10"/>
      <c r="H446" s="10"/>
      <c r="I446" s="10"/>
    </row>
    <row r="447" spans="2:3" ht="12.75">
      <c r="B447" s="1"/>
      <c r="C447" s="1"/>
    </row>
    <row r="448" spans="1:9" ht="13.5" thickBot="1">
      <c r="A448" s="50"/>
      <c r="B448" s="14" t="str">
        <f>"SKUPAJ "&amp;B386</f>
        <v>SKUPAJ OSTALA DELA                   </v>
      </c>
      <c r="C448" s="14"/>
      <c r="D448" s="66"/>
      <c r="E448" s="15"/>
      <c r="F448" s="15"/>
      <c r="G448" s="15"/>
      <c r="H448" s="15"/>
      <c r="I448" s="15">
        <f>SUM(I444:I446)</f>
        <v>0</v>
      </c>
    </row>
    <row r="449" spans="2:3" ht="13.5" thickTop="1">
      <c r="B449" s="1"/>
      <c r="C449" s="1"/>
    </row>
    <row r="450" spans="2:3" ht="12.75">
      <c r="B450" s="1"/>
      <c r="C450" s="1"/>
    </row>
    <row r="451" spans="1:9" ht="12.75">
      <c r="A451" s="52"/>
      <c r="B451" s="19"/>
      <c r="C451" s="19"/>
      <c r="D451" s="68"/>
      <c r="E451" s="20"/>
      <c r="F451" s="20"/>
      <c r="G451" s="20"/>
      <c r="H451" s="20"/>
      <c r="I451" s="21"/>
    </row>
    <row r="452" spans="1:9" ht="12.75">
      <c r="A452" s="53"/>
      <c r="B452" s="24" t="s">
        <v>60</v>
      </c>
      <c r="C452" s="24"/>
      <c r="D452" s="69"/>
      <c r="E452" s="25"/>
      <c r="F452" s="25"/>
      <c r="G452" s="25"/>
      <c r="H452" s="25"/>
      <c r="I452" s="77">
        <f>I424+I438+I448</f>
        <v>0</v>
      </c>
    </row>
    <row r="453" spans="1:9" ht="12.75">
      <c r="A453" s="54"/>
      <c r="B453" s="22"/>
      <c r="C453" s="22"/>
      <c r="D453" s="70"/>
      <c r="E453" s="23"/>
      <c r="F453" s="23"/>
      <c r="G453" s="23"/>
      <c r="H453" s="23"/>
      <c r="I453" s="42" t="s">
        <v>83</v>
      </c>
    </row>
  </sheetData>
  <printOptions/>
  <pageMargins left="0.35" right="0.75" top="0.43" bottom="0.39" header="0" footer="0"/>
  <pageSetup horizontalDpi="600" verticalDpi="600" orientation="portrait" paperSize="9" r:id="rId1"/>
  <headerFooter alignWithMargins="0">
    <oddHeader>&amp;R&amp;8&amp;F - &amp;A</oddHeader>
    <oddFooter>&amp;C&amp;8Stran: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cp:lastPrinted>2013-01-17T11:33:07Z</cp:lastPrinted>
  <dcterms:created xsi:type="dcterms:W3CDTF">2012-10-22T10:45:25Z</dcterms:created>
  <dcterms:modified xsi:type="dcterms:W3CDTF">2013-03-25T12:15:26Z</dcterms:modified>
  <cp:category/>
  <cp:version/>
  <cp:contentType/>
  <cp:contentStatus/>
</cp:coreProperties>
</file>