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53222"/>
  <bookViews>
    <workbookView xWindow="0" yWindow="0" windowWidth="15960" windowHeight="12135" tabRatio="940" activeTab="11"/>
  </bookViews>
  <sheets>
    <sheet name="Skupna" sheetId="1" r:id="rId1"/>
    <sheet name="Splošna navodila" sheetId="3" r:id="rId2"/>
    <sheet name="Rekapitulacija" sheetId="4" r:id="rId3"/>
    <sheet name="Rušitvena dela" sheetId="5" r:id="rId4"/>
    <sheet name="Zemeljska dela" sheetId="6" r:id="rId5"/>
    <sheet name="Betonska dela" sheetId="7" r:id="rId6"/>
    <sheet name="Tesarska dela" sheetId="8" r:id="rId7"/>
    <sheet name="Zidarska dela" sheetId="10" r:id="rId8"/>
    <sheet name="Kanalizacija" sheetId="11" r:id="rId9"/>
    <sheet name="Dela v azbestu" sheetId="22" r:id="rId10"/>
    <sheet name="Krovsko kleparska dela" sheetId="12" r:id="rId11"/>
    <sheet name="Ključavničarska dela" sheetId="13" r:id="rId12"/>
    <sheet name="Mizarska dela" sheetId="14" r:id="rId13"/>
    <sheet name="Keramičarska dela" sheetId="16" r:id="rId14"/>
    <sheet name="Okna in steklarska dela" sheetId="15" r:id="rId15"/>
    <sheet name="Slikopleskarska dela" sheetId="18" r:id="rId16"/>
    <sheet name="Podopolagalska dela" sheetId="19" r:id="rId17"/>
    <sheet name="Kamnoseška dela" sheetId="17" r:id="rId18"/>
    <sheet name="Lahke predelne stene" sheetId="20" r:id="rId19"/>
    <sheet name="Fasada" sheetId="23" r:id="rId20"/>
    <sheet name="Zunanja ureditev" sheetId="21" r:id="rId21"/>
    <sheet name="List9" sheetId="9" r:id="rId2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13" l="1"/>
  <c r="F42" i="13"/>
  <c r="F41" i="13"/>
  <c r="F10" i="21" l="1"/>
  <c r="F12" i="21" s="1"/>
  <c r="F14" i="21" l="1"/>
  <c r="F16" i="21" s="1"/>
  <c r="E38" i="4" s="1"/>
  <c r="F100" i="5"/>
  <c r="F76" i="14" l="1"/>
  <c r="F74" i="14"/>
  <c r="F53" i="10"/>
  <c r="F24" i="12" l="1"/>
  <c r="F25" i="10" l="1"/>
  <c r="F34" i="20"/>
  <c r="F72" i="14" l="1"/>
  <c r="F71" i="14"/>
  <c r="F70" i="14"/>
  <c r="F69" i="14"/>
  <c r="F35" i="10"/>
  <c r="F28" i="23" l="1"/>
  <c r="F51" i="10"/>
  <c r="F49" i="10"/>
  <c r="F47" i="10"/>
  <c r="F45" i="10"/>
  <c r="F43" i="10"/>
  <c r="F41" i="10"/>
  <c r="F25" i="7"/>
  <c r="F23" i="7"/>
  <c r="F21" i="7"/>
  <c r="F36" i="6"/>
  <c r="F34" i="6"/>
  <c r="F184" i="5"/>
  <c r="F32" i="6"/>
  <c r="F78" i="14" l="1"/>
  <c r="F38" i="13"/>
  <c r="F18" i="12" l="1"/>
  <c r="F24" i="23" l="1"/>
  <c r="F30" i="6" l="1"/>
  <c r="F28" i="6"/>
  <c r="F16" i="8"/>
  <c r="F52" i="14" l="1"/>
  <c r="F51" i="14"/>
  <c r="F48" i="14"/>
  <c r="F36" i="13" l="1"/>
  <c r="F182" i="5"/>
  <c r="E19" i="1" l="1"/>
  <c r="F56" i="15" l="1"/>
  <c r="F17" i="7"/>
  <c r="F34" i="13"/>
  <c r="F45" i="13" s="1"/>
  <c r="F47" i="13" s="1"/>
  <c r="F49" i="13" s="1"/>
  <c r="E27" i="4" s="1"/>
  <c r="F32" i="13" l="1"/>
  <c r="F26" i="23"/>
  <c r="F46" i="14"/>
  <c r="F30" i="13"/>
  <c r="F29" i="13"/>
  <c r="F22" i="23"/>
  <c r="F21" i="23"/>
  <c r="F20" i="23"/>
  <c r="F19" i="23"/>
  <c r="F18" i="23"/>
  <c r="F15" i="23"/>
  <c r="F13" i="23" l="1"/>
  <c r="F11" i="23"/>
  <c r="F11" i="22"/>
  <c r="F13" i="22" l="1"/>
  <c r="F15" i="22" s="1"/>
  <c r="F17" i="22" s="1"/>
  <c r="E22" i="4" s="1"/>
  <c r="F30" i="23"/>
  <c r="F32" i="23" s="1"/>
  <c r="F34" i="23" s="1"/>
  <c r="E35" i="4" s="1"/>
  <c r="F66" i="14" l="1"/>
  <c r="F65" i="14"/>
  <c r="F20" i="12"/>
  <c r="F62" i="14" l="1"/>
  <c r="F61" i="14"/>
  <c r="F60" i="14"/>
  <c r="F59" i="14"/>
  <c r="F19" i="18" l="1"/>
  <c r="F13" i="18"/>
  <c r="F15" i="18"/>
  <c r="F17" i="18"/>
  <c r="F11" i="18" l="1"/>
  <c r="F21" i="18" s="1"/>
  <c r="F23" i="18" s="1"/>
  <c r="F25" i="18" s="1"/>
  <c r="E31" i="4" s="1"/>
  <c r="F20" i="20"/>
  <c r="F32" i="20"/>
  <c r="F30" i="20"/>
  <c r="F28" i="20"/>
  <c r="F26" i="20"/>
  <c r="F24" i="20"/>
  <c r="F22" i="20"/>
  <c r="F18" i="20"/>
  <c r="F16" i="20"/>
  <c r="F14" i="20"/>
  <c r="F12" i="20"/>
  <c r="F10" i="20"/>
  <c r="F36" i="20" s="1"/>
  <c r="F38" i="20" s="1"/>
  <c r="F40" i="20" s="1"/>
  <c r="E34" i="4" s="1"/>
  <c r="F10" i="17"/>
  <c r="F12" i="17" s="1"/>
  <c r="F14" i="17" s="1"/>
  <c r="F16" i="17" s="1"/>
  <c r="E33" i="4" s="1"/>
  <c r="F30" i="19"/>
  <c r="F29" i="19"/>
  <c r="F28" i="19"/>
  <c r="F27" i="19"/>
  <c r="F24" i="19"/>
  <c r="F23" i="19"/>
  <c r="F20" i="19"/>
  <c r="F18" i="19"/>
  <c r="F16" i="19"/>
  <c r="F14" i="19"/>
  <c r="F12" i="19" l="1"/>
  <c r="F10" i="19"/>
  <c r="F32" i="19" s="1"/>
  <c r="F34" i="19" s="1"/>
  <c r="F36" i="19" s="1"/>
  <c r="E32" i="4" s="1"/>
  <c r="F54" i="15"/>
  <c r="F53" i="15"/>
  <c r="F50" i="15"/>
  <c r="F49" i="15"/>
  <c r="F48" i="15"/>
  <c r="F47" i="15"/>
  <c r="F44" i="15"/>
  <c r="F42" i="15"/>
  <c r="F41" i="15"/>
  <c r="F38" i="15"/>
  <c r="F37" i="15"/>
  <c r="F36" i="15"/>
  <c r="F33" i="15"/>
  <c r="F30" i="15"/>
  <c r="F27" i="15"/>
  <c r="F26" i="15"/>
  <c r="F25" i="15"/>
  <c r="F22" i="15"/>
  <c r="F19" i="15"/>
  <c r="F18" i="15"/>
  <c r="F17" i="15"/>
  <c r="F16" i="15"/>
  <c r="F15" i="15"/>
  <c r="F14" i="15"/>
  <c r="F13" i="15"/>
  <c r="F12" i="15"/>
  <c r="F16" i="16"/>
  <c r="F14" i="16"/>
  <c r="F12" i="16"/>
  <c r="F10" i="16"/>
  <c r="F58" i="15" l="1"/>
  <c r="F60" i="15" s="1"/>
  <c r="F62" i="15" s="1"/>
  <c r="E30" i="4" s="1"/>
  <c r="F18" i="16"/>
  <c r="F20" i="16" s="1"/>
  <c r="F22" i="16" s="1"/>
  <c r="E29" i="4" s="1"/>
  <c r="F56" i="14"/>
  <c r="F54" i="14"/>
  <c r="F42" i="14"/>
  <c r="F39" i="14"/>
  <c r="F36" i="14"/>
  <c r="F35" i="14"/>
  <c r="F32" i="14"/>
  <c r="F31" i="14"/>
  <c r="F30" i="14"/>
  <c r="F29" i="14"/>
  <c r="F28" i="14"/>
  <c r="F27" i="14"/>
  <c r="F26" i="14"/>
  <c r="F25" i="14"/>
  <c r="F24" i="14"/>
  <c r="F23" i="14"/>
  <c r="F20" i="14"/>
  <c r="F17" i="14"/>
  <c r="F14" i="14"/>
  <c r="F13" i="14"/>
  <c r="F12" i="14"/>
  <c r="F26" i="13"/>
  <c r="F22" i="13"/>
  <c r="F21" i="13"/>
  <c r="F20" i="13"/>
  <c r="F17" i="13"/>
  <c r="F16" i="13"/>
  <c r="F15" i="13"/>
  <c r="F14" i="13"/>
  <c r="F24" i="13" l="1"/>
  <c r="F22" i="12"/>
  <c r="F16" i="12"/>
  <c r="F14" i="12"/>
  <c r="F12" i="12"/>
  <c r="F26" i="12" l="1"/>
  <c r="F28" i="12" s="1"/>
  <c r="F30" i="12" s="1"/>
  <c r="E26" i="4" s="1"/>
  <c r="F23" i="11"/>
  <c r="F21" i="11"/>
  <c r="F19" i="11"/>
  <c r="F17" i="11"/>
  <c r="F15" i="11"/>
  <c r="F13" i="11"/>
  <c r="F11" i="11"/>
  <c r="F9" i="11"/>
  <c r="F39" i="10"/>
  <c r="F37" i="10"/>
  <c r="F33" i="10"/>
  <c r="F31" i="10"/>
  <c r="F29" i="10"/>
  <c r="F27" i="10"/>
  <c r="F23" i="10"/>
  <c r="F21" i="10"/>
  <c r="F19" i="10"/>
  <c r="F17" i="10"/>
  <c r="F15" i="10"/>
  <c r="F13" i="10"/>
  <c r="F11" i="10"/>
  <c r="F9" i="10"/>
  <c r="F20" i="8"/>
  <c r="F18" i="8"/>
  <c r="F14" i="8"/>
  <c r="F12" i="8"/>
  <c r="F19" i="7"/>
  <c r="F15" i="7"/>
  <c r="F13" i="7"/>
  <c r="F11" i="7"/>
  <c r="F26" i="6"/>
  <c r="F24" i="6"/>
  <c r="F22" i="6"/>
  <c r="F20" i="6"/>
  <c r="F18" i="6"/>
  <c r="F16" i="6"/>
  <c r="F14" i="6"/>
  <c r="F12" i="6"/>
  <c r="F25" i="11" l="1"/>
  <c r="F27" i="11" s="1"/>
  <c r="F29" i="11" s="1"/>
  <c r="E21" i="4" s="1"/>
  <c r="F55" i="10"/>
  <c r="F57" i="10" s="1"/>
  <c r="F59" i="10" s="1"/>
  <c r="E20" i="4" s="1"/>
  <c r="F22" i="8"/>
  <c r="F24" i="8" s="1"/>
  <c r="F26" i="8" s="1"/>
  <c r="E19" i="4" s="1"/>
  <c r="F27" i="7"/>
  <c r="F29" i="7" s="1"/>
  <c r="F31" i="7" s="1"/>
  <c r="E18" i="4" s="1"/>
  <c r="F38" i="6"/>
  <c r="F40" i="6" s="1"/>
  <c r="F42" i="6" s="1"/>
  <c r="E17" i="4" s="1"/>
  <c r="F180" i="5"/>
  <c r="F178" i="5"/>
  <c r="F176" i="5"/>
  <c r="F174" i="5"/>
  <c r="F172" i="5"/>
  <c r="F170" i="5"/>
  <c r="F168" i="5"/>
  <c r="F166" i="5"/>
  <c r="F164" i="5"/>
  <c r="F162" i="5"/>
  <c r="F160" i="5"/>
  <c r="F158" i="5"/>
  <c r="F156" i="5"/>
  <c r="F154" i="5"/>
  <c r="F152" i="5"/>
  <c r="F150" i="5"/>
  <c r="F148" i="5"/>
  <c r="F146" i="5"/>
  <c r="F144" i="5"/>
  <c r="F142" i="5"/>
  <c r="F140" i="5"/>
  <c r="F138" i="5"/>
  <c r="F136" i="5"/>
  <c r="F134" i="5"/>
  <c r="F132" i="5"/>
  <c r="F130" i="5"/>
  <c r="F128" i="5"/>
  <c r="F126" i="5"/>
  <c r="F124" i="5"/>
  <c r="F122" i="5"/>
  <c r="F120" i="5"/>
  <c r="F118" i="5"/>
  <c r="F116" i="5"/>
  <c r="F114" i="5"/>
  <c r="F112" i="5"/>
  <c r="F110" i="5"/>
  <c r="F108" i="5"/>
  <c r="F106" i="5"/>
  <c r="F104" i="5"/>
  <c r="F102" i="5"/>
  <c r="F98" i="5"/>
  <c r="F96" i="5"/>
  <c r="F94" i="5"/>
  <c r="F92" i="5"/>
  <c r="F90" i="5"/>
  <c r="F88" i="5"/>
  <c r="F86" i="5"/>
  <c r="F84" i="5"/>
  <c r="F82" i="5"/>
  <c r="F80" i="5"/>
  <c r="F78" i="5"/>
  <c r="F76" i="5"/>
  <c r="F74" i="5"/>
  <c r="F72" i="5"/>
  <c r="F70" i="5"/>
  <c r="F68" i="5"/>
  <c r="F66" i="5"/>
  <c r="F64" i="5"/>
  <c r="F62" i="5"/>
  <c r="F60" i="5"/>
  <c r="F58" i="5"/>
  <c r="F56" i="5"/>
  <c r="F54" i="5"/>
  <c r="F52" i="5"/>
  <c r="F50" i="5"/>
  <c r="F48" i="5"/>
  <c r="F46" i="5"/>
  <c r="F44" i="5"/>
  <c r="F42" i="5"/>
  <c r="F40" i="5"/>
  <c r="F38" i="5"/>
  <c r="F36" i="5"/>
  <c r="F34" i="5"/>
  <c r="F32" i="5"/>
  <c r="F30" i="5"/>
  <c r="F28" i="5"/>
  <c r="F26" i="5"/>
  <c r="F24" i="5"/>
  <c r="F22" i="5"/>
  <c r="F20" i="5"/>
  <c r="F18" i="5"/>
  <c r="F16" i="5"/>
  <c r="F14" i="5"/>
  <c r="F12" i="5"/>
  <c r="F186" i="5" l="1"/>
  <c r="F188" i="5" s="1"/>
  <c r="F190" i="5" s="1"/>
  <c r="E16" i="4" s="1"/>
  <c r="E23" i="4" s="1"/>
  <c r="F44" i="14"/>
  <c r="F80" i="14" s="1"/>
  <c r="F82" i="14" s="1"/>
  <c r="F84" i="14" s="1"/>
  <c r="E28" i="4" s="1"/>
  <c r="E17" i="1" l="1"/>
  <c r="E36" i="4" l="1"/>
  <c r="E18" i="1" l="1"/>
  <c r="E23" i="1" s="1"/>
  <c r="E24" i="1" s="1"/>
  <c r="E26" i="1" s="1"/>
  <c r="E27" i="1" s="1"/>
  <c r="E40" i="4"/>
  <c r="E42" i="4" l="1"/>
  <c r="E43" i="4" s="1"/>
</calcChain>
</file>

<file path=xl/sharedStrings.xml><?xml version="1.0" encoding="utf-8"?>
<sst xmlns="http://schemas.openxmlformats.org/spreadsheetml/2006/main" count="1290" uniqueCount="582">
  <si>
    <t>Investitor:</t>
  </si>
  <si>
    <t>Mestna občina Ljubljana</t>
  </si>
  <si>
    <t>Objekt:</t>
  </si>
  <si>
    <t>Mestni trg 1, Ljubljana</t>
  </si>
  <si>
    <t xml:space="preserve">Vrtec Nove Jarše, enota Kekec, </t>
  </si>
  <si>
    <t>PZI - načrt Arhitekture</t>
  </si>
  <si>
    <t>Za gradnjo:</t>
  </si>
  <si>
    <t>Vrsta proj. dok.:</t>
  </si>
  <si>
    <t>Projektant:</t>
  </si>
  <si>
    <t>Ljubljana - Črnuče</t>
  </si>
  <si>
    <t>Št. projekta:</t>
  </si>
  <si>
    <t>9/13</t>
  </si>
  <si>
    <t>POPIS DEL IN PROJEKTANTSKI PREDRAČUN GRADBENO OBRTNIŠKIH DEL</t>
  </si>
  <si>
    <t>SKUPNA REKAPITUACIJA</t>
  </si>
  <si>
    <t>1.</t>
  </si>
  <si>
    <t>A.</t>
  </si>
  <si>
    <t>GRADBENA DELA</t>
  </si>
  <si>
    <t>B.</t>
  </si>
  <si>
    <t>OBRTNIŠKA DELA</t>
  </si>
  <si>
    <t>C.</t>
  </si>
  <si>
    <t>ZUNANJA UREDITEV</t>
  </si>
  <si>
    <t>D.</t>
  </si>
  <si>
    <t>STROJNE NAPELJAVE</t>
  </si>
  <si>
    <t>E.</t>
  </si>
  <si>
    <t>ELEKTRO NAPELJAVE</t>
  </si>
  <si>
    <t>SKUPAJ</t>
  </si>
  <si>
    <t>OPOMBA:</t>
  </si>
  <si>
    <t>Izvajalec je dolžan vse opise, mere, količine in obdelave kontrolirati po zadnje veljavnih načrtih, opisih in detajlih.</t>
  </si>
  <si>
    <t>SKUPAJ Z DDV</t>
  </si>
  <si>
    <t>Splošna opozorila in obveznosti izvajalca</t>
  </si>
  <si>
    <t>Pri izdelavi ponudbe in izvedbi je potrebno posebej upoštevati in zajeti v enotnih cenah nekatere dejavnike vezane na značaj in lokacijo objekta v katerem se izvajajo preureditvena dela.</t>
  </si>
  <si>
    <t>Datum proj:</t>
  </si>
  <si>
    <t>Posebnosti in zahtevnost lokacije objekta glede na prometni režim v mestu.</t>
  </si>
  <si>
    <t>Posebna zaščita prostorov, ki niso predmet preureditve.</t>
  </si>
  <si>
    <t>Povečan obseg ročnega dela in specifični gradbeni posegi pri izvajanju rušitvenih del.</t>
  </si>
  <si>
    <t>Problematika dostopov in dovozov ter zadrževanje gradbene mehanizacije (transporti) v zvezi z lego objekta v prostoru.</t>
  </si>
  <si>
    <t>Stroški zaradi organiziranja gradbišča v mestu (gradbiščna deponija, gradbiščna pisarna, prostori za delavce, sanitarije, takse in podobno).</t>
  </si>
  <si>
    <t>Povečano razmerje ročno vgrajenega materiala in ročnih transportov materiala in opreme.</t>
  </si>
  <si>
    <t>Zahtevne rušitve montažne konstrukcije.</t>
  </si>
  <si>
    <t>Visoka kakovost vgrajenih materialov.</t>
  </si>
  <si>
    <t>Dodatek pogodbe na ključ.</t>
  </si>
  <si>
    <t>Vsa potrebna zaščita vseh elementov v objektu med izvajanjem del.</t>
  </si>
  <si>
    <t>Vsa potrebna zidarska in druga pomoč pri izvajanju predvidenih del.</t>
  </si>
  <si>
    <t>Čiščenje objekta med izvajanjem del in finalno čiščenje po končanih delih, oziroma pred predajo objekta naročniku.</t>
  </si>
  <si>
    <t>Fasadni odri višine do 5 m, skladno s predpisi o varstvu pri delu in ustrezni lahki premični odri za delo v objektu.</t>
  </si>
  <si>
    <t>V primeru slabega vremena je izvajalec dolžan zaščititi notranjost stavbe pred vdorom vode in drugimi poškodbami.</t>
  </si>
  <si>
    <t>Pri pripravi vseh odprtin je potrebno upoštevati in izvesi tudi potrebna popravila obstoječe lesene konstrukcije, če je bila ta poškodovana v času rušitvenih del.</t>
  </si>
  <si>
    <t>Upoštervati stroške organizacije gradbišča, kot tudi vse druge potrebne stroške za izvedbo predvidenih del.</t>
  </si>
  <si>
    <t>Pri delu  materiali, ki vsebujejo azbest je dela potrebno izvajati v skladu z veljavnimi predpisi.</t>
  </si>
  <si>
    <t>Sestavni del popisa je načrt arhitekture z vsemi sestavnimi deli.</t>
  </si>
  <si>
    <t>Upoštevati je potrebno tudi izdelavo vse potrebne delavnišče dokumentacije za fasadne in druge gradbene elemente.</t>
  </si>
  <si>
    <t>Vsa navedena komercialna imane, oziroma nazivi materialov in izdelkov so navedena kot minimalne zahteve za kakovost in nivo ponujenih materialov in storitev. Izvajalec mora dobaviti in vgraditi po kakovosti enakovredne ali boljše elemente</t>
  </si>
  <si>
    <t>Energetska sanacija objekta in investicijsko vzdrževalna dela</t>
  </si>
  <si>
    <t xml:space="preserve">Arhitektonika d.o.o., Cesta v podboršt 11a, </t>
  </si>
  <si>
    <t>REKAPITULACIJA</t>
  </si>
  <si>
    <t>I.</t>
  </si>
  <si>
    <t>II.</t>
  </si>
  <si>
    <t>III.</t>
  </si>
  <si>
    <t>IV.</t>
  </si>
  <si>
    <t>V.</t>
  </si>
  <si>
    <t>VI.</t>
  </si>
  <si>
    <t>VII.</t>
  </si>
  <si>
    <t>Rušitvena dela</t>
  </si>
  <si>
    <t>Zemeljska dela</t>
  </si>
  <si>
    <t>Betonska dela</t>
  </si>
  <si>
    <t>Tesarska dela</t>
  </si>
  <si>
    <t>Zidarska dela</t>
  </si>
  <si>
    <t>Kanalizacija</t>
  </si>
  <si>
    <t>GRADBENA DELA SKUPAJ</t>
  </si>
  <si>
    <t>Krovsko kleparska dela</t>
  </si>
  <si>
    <t>Ključavničarska dela</t>
  </si>
  <si>
    <t>Mizarska dela</t>
  </si>
  <si>
    <t>Keramičarska dela</t>
  </si>
  <si>
    <t>Slikopleskarska dela</t>
  </si>
  <si>
    <t>Lahke predelne stene in stropovi</t>
  </si>
  <si>
    <t>OBRTNIŠKA DELA SKUPAJ</t>
  </si>
  <si>
    <t>A+B+C</t>
  </si>
  <si>
    <t>SKUPAJ OCENJENA VREDNOST DEL</t>
  </si>
  <si>
    <t>SKUPAJ OCENJENA VREDNOST DEL Z DDV</t>
  </si>
  <si>
    <t>Rušitvena dela se morajo izvajati v skladu s predpisi o varstvu pri delu in s rušitvenim elaboratom, če je ta potreben. Izvajalec  je dolžan zavarovati delovišče in okolico ter poskbeti da ne ogrozi okolice. V ceni je potrebno upoštevati vsa pomožna dela odre in podobno, dostope v in izven objekta, vse varovalne ukrepe, zaščito objekta v notranjosti in okolici, vse potrebne transporte, dovoljenja, zapore, komunalne takse in ostale stroške, vključno s predajo odpadnega materijala v trajno deponijo in plačilom ustreznih pristojbin in pridobitvijo certifikatov o prevzemu, oziroma uničenju materiala. Izvajalec mora poskrbeti za ustrezno začasno deponijo na gradbišču, pazljivo ravnanje in zaščita elementov, ki so predvideni za ponovno vgradnjo.</t>
  </si>
  <si>
    <t>Pri rušenju vseh sten, tlakov in drugih elementov v objektu je potrebno upoštevati odstranjevanje vseh elementov na in v tlakih in stenah kot so instalacije razni vgrajeni elementi in podobno z vsemi potrebnimi deli in transporti.</t>
  </si>
  <si>
    <t>Pri vseh rušitvenih delih je izvajalčec dolžan izvesti rušitve tako, da je stanje po rušenju že prilagojeno za izvajanje del ostalih del, tako količinsko kot tudi po dimenzijah in višinskih kotah.</t>
  </si>
  <si>
    <t>Rušitvena dela povezana z lesenimi elementi obstoječega objekta morajo izvajati ustrezno kvalificirani izvajalci - mizarji.</t>
  </si>
  <si>
    <t>Vrsta dok.:</t>
  </si>
  <si>
    <t>Št. proj:</t>
  </si>
  <si>
    <t>enota</t>
  </si>
  <si>
    <t>kol</t>
  </si>
  <si>
    <t>cena/enoto</t>
  </si>
  <si>
    <t>skupaj</t>
  </si>
  <si>
    <t>R01 V1</t>
  </si>
  <si>
    <t>kom</t>
  </si>
  <si>
    <t>R01 V2</t>
  </si>
  <si>
    <t>R01 V3</t>
  </si>
  <si>
    <t>R02 V1</t>
  </si>
  <si>
    <t>R02 V2</t>
  </si>
  <si>
    <t>R02 V3</t>
  </si>
  <si>
    <t>R02 V4</t>
  </si>
  <si>
    <t>R03 V1</t>
  </si>
  <si>
    <t>R03 V2</t>
  </si>
  <si>
    <t>R03 V3</t>
  </si>
  <si>
    <t>R03 V4</t>
  </si>
  <si>
    <t>R04 S1</t>
  </si>
  <si>
    <t>R04 S2</t>
  </si>
  <si>
    <t>R04 S3</t>
  </si>
  <si>
    <t>R04 S4</t>
  </si>
  <si>
    <t>R04 S5</t>
  </si>
  <si>
    <t>R05 O1</t>
  </si>
  <si>
    <t>R05 O2</t>
  </si>
  <si>
    <t>R05 O3</t>
  </si>
  <si>
    <t>R05 O4</t>
  </si>
  <si>
    <t>kpl</t>
  </si>
  <si>
    <t>R05 O5</t>
  </si>
  <si>
    <t>R05 O6</t>
  </si>
  <si>
    <t>R05 O7</t>
  </si>
  <si>
    <t>R05 O8</t>
  </si>
  <si>
    <t>R06 O1</t>
  </si>
  <si>
    <t>R06 O2</t>
  </si>
  <si>
    <t>R06 O3</t>
  </si>
  <si>
    <t>R06 O4</t>
  </si>
  <si>
    <t>R06 O5</t>
  </si>
  <si>
    <t>R07</t>
  </si>
  <si>
    <t>R08</t>
  </si>
  <si>
    <t>kos</t>
  </si>
  <si>
    <t>R08a</t>
  </si>
  <si>
    <t>Povečanje odprtine za vgradnjo vrat dim 110/220 cm. Odstranitev dela stene v sestavi: lesena podkonstrukcija (stojke dim=cca 8/5 cm), obojestransko mavčnokartonske plošče (d=1,25 mm) in iverna plošča d = 13 mm, toplotna izolacja med leseno podkonstrukcijo, vključno s pripravo neodstranjenkh gradbenih elementov za sanacijo in ojačitev robov delno porušene stene. Obstoječa odprtina 90/290 cm. Vključno s sortiranjem in odvozom na trajno deponijo gradbenih odpadkov. Obračun kpl.</t>
  </si>
  <si>
    <t>R08b</t>
  </si>
  <si>
    <t>kpl.</t>
  </si>
  <si>
    <t>R08c</t>
  </si>
  <si>
    <t>R08d</t>
  </si>
  <si>
    <t>R08e</t>
  </si>
  <si>
    <t>R08f</t>
  </si>
  <si>
    <t>R08g</t>
  </si>
  <si>
    <t>R08h</t>
  </si>
  <si>
    <t xml:space="preserve">Rušenje pregrade stene med prostori P25, P26 in P21 v sestavi: obojestransko mavčnokartonske plošče (d=1,25 mm) vključno s tapeto, iverne plošče d = 13 mm, toplotna izolacija med leseno podkonstrukcijo, lesena podkonstrukcija stene (lesene stojke dim=cca 8/5 cm), vključno s pripravo neodstranjenih gradbenih elementov za sanacijo in ojačitev robov delno porušene stene, sortiranjem odpadkov in odvozom na trajno deponijo gradbenih odpadkov. Površina porušenih sten: 19,80 m2. Obračun: kpl. </t>
  </si>
  <si>
    <t>R08i</t>
  </si>
  <si>
    <t xml:space="preserve">Rušenje požarne stene za nova vrata med prostorom P27 in P28 v sestavi: obojestransko mavčnokartonske plošče (d=1,25 mm) vključno s tapeto, iverne plošče d = 13 mm, toplotna izolacija med leseno podkonstrukcijo, lesena podkonstrukcija stene (lesene stojke dim=cca 8/5 cm), opečna obzidava - modularni blok d=20 cm, enostranski omet, vključno s pripravo neodstranjenih gradbenih elementov za sanacijo in ojačitev robov delno porušene stene, lešišč za vgradnjo AB preklade nad odprtino v zidani steni, sortiranjem odpadkov in odvozom na trajno deponijo gradbenih odpadkov. Velikost odprtine: 100/220 + 30 cm. Obračun: kpl. </t>
  </si>
  <si>
    <t>R08j</t>
  </si>
  <si>
    <t>Povišanje odprtine za vgradnjo vrat v požarni steni na veznem hodniku ob kuhinji. Odstranitev obtoječe preklade in priprava ležišč za vgradnjo nove. Povišanje odprtine za cca 20 cm. Vključno s sortiranjem odpadkov in odvozom v trajno deponijo gradbenih odpadkov. Velikost odprtine: 90/220 cm. Obračun klp.</t>
  </si>
  <si>
    <t>R08k</t>
  </si>
  <si>
    <t xml:space="preserve">Rušenje pregradne stene med prostorom P17 in P18 v sestavi: obojestransko mavčnokartonske plošče (d=1,25 mm) vključno s tapeto, iverne plošče d = 13 mm, toplotna izolacija med leseno podkonstrukcijo, lesena podkonstrukcija stene (lesene stojke dim=cca 8/5 cm), vključno s pripravo neodstranjenih gradbenih elementov za sanacijo in ojačitev robov delno porušene stene, sortiranjem odpadkov in odvozom na trajno deponijo gradbenih odpadkov. Površina porušenih sten: 3,60 m2. Obračun: kpl. </t>
  </si>
  <si>
    <t>R08l</t>
  </si>
  <si>
    <t>R09</t>
  </si>
  <si>
    <t>R10</t>
  </si>
  <si>
    <t>R10a</t>
  </si>
  <si>
    <t>R11</t>
  </si>
  <si>
    <t>R12</t>
  </si>
  <si>
    <t>R13</t>
  </si>
  <si>
    <t>R14</t>
  </si>
  <si>
    <t>R15</t>
  </si>
  <si>
    <t>R16</t>
  </si>
  <si>
    <t>R17</t>
  </si>
  <si>
    <t>R18</t>
  </si>
  <si>
    <t>m2</t>
  </si>
  <si>
    <t>R19</t>
  </si>
  <si>
    <t>R20</t>
  </si>
  <si>
    <t>R21</t>
  </si>
  <si>
    <t>R22</t>
  </si>
  <si>
    <t>R23</t>
  </si>
  <si>
    <t>R24</t>
  </si>
  <si>
    <t>R25</t>
  </si>
  <si>
    <t>R26</t>
  </si>
  <si>
    <t>R27</t>
  </si>
  <si>
    <t>R28</t>
  </si>
  <si>
    <t>R29</t>
  </si>
  <si>
    <t>Ozn.</t>
  </si>
  <si>
    <t>Opis</t>
  </si>
  <si>
    <t>Ponudnik/izvajalec je dolžan pred oddajo ponudbe natančno pregledati objekt in okolico, v ponudbi pa upoštevati izdelavo rušitvenega projekta/elaborata in elaborat varstva pri delu skladno z vsemi veljavnimi standardi, predpisi in normativi, upoštevaje pri rušitvah vsa potrebna varovanja in ustrezne predpise, kot tudi predpise o ločevanju in deponiranju odpadkov in ruševin ter še posebej ravnanje z azbestnimi izdelki. Ponudba mora vsebovati vse morebitne druge štroške vezane na rušenje objekta.</t>
  </si>
  <si>
    <t>Dela</t>
  </si>
  <si>
    <t>Splošni opis</t>
  </si>
  <si>
    <t>Vsa geodetska merjenja morajo biti zajeta v enotnih cenah zemeljskih del! Način izvedbe zemeljskih del je prepuščen tehnologiji in opremljenosti izvajalca in je v predračunu le predviden! Posebno pozornost je posvetiti izkopu ob in med obstoječimi objekti.</t>
  </si>
  <si>
    <t>Vse izkope je izvajalec dolžan izvajati v skladu s predpisi o varnosti pri delu!</t>
  </si>
  <si>
    <t xml:space="preserve">Izvajalec je dolžan pri sestavi ponudbe in izvajanju del upoštevati vse grafične in tekstualne dela projekta. V primeru tiskarskih napak in neskladij  v projektu je dolžan na to opozoriti projektanta pred oddajo ponudbe. </t>
  </si>
  <si>
    <t>Vsi delavniški načrti sodijo v v sklop izvajalčeve ponudbe in jih potrjuje projektant med njihovo izdelavo. Vzorce vseh finalnih materialov je ponudnik dolžan predložiti projektantu v potrditev. Pred oddajo ponudbe je obvezen ogled objekta.</t>
  </si>
  <si>
    <t>Izvajalec mora poskrbeti za ustrezno začasno deponijo na gradbišču in za stalno deponijo. V ceni je potrebno upoštevati vse varovalne ukrepe, zaščito objekta, podpiranje in zavarovanje obstoječih konstrukcij, vse potrebne transporte, dovoljenja, zapore, komunalne takse in ostale stroške.</t>
  </si>
  <si>
    <t>2.</t>
  </si>
  <si>
    <t>m3</t>
  </si>
  <si>
    <t>3.</t>
  </si>
  <si>
    <t>Strojna in ročna odstranitev humusa debeline cca 25 cm na mestu izkopov. Ločevanje morebitnih stankov gradbenih materialov, transport in shranjevanje v gradbiščni deponiji za uporabo po dokončanih zemeljskih delih. Izkopi za izvedbo toplotne izolacije temeljev, podesta pred prestavljenim vhdom in za izvedbo kanalizacije. Obračun m2.</t>
  </si>
  <si>
    <t>4.</t>
  </si>
  <si>
    <t>5.</t>
  </si>
  <si>
    <t>Zasip za temelji po končanih delih. Dovoz iz gradbiščne deponije do mesta vgrajevanja, razgrinjanje, planiranje in utrjevanje v plasteh do 20 cm do potrebne trdnosti, obračun po m3 utrjenega vgrajenega materiala.</t>
  </si>
  <si>
    <t>6.</t>
  </si>
  <si>
    <t xml:space="preserve">Nakladanje in odvoz odvečnega materiala od izkopov v trajno deponijo gradbenih odpadkov, vključno s potrebnimi pristojbinami. Obračun m3 v raščenem stanju. </t>
  </si>
  <si>
    <t>Pri vseh opisih delovnih postavk smiselno veljajo splošna določila standardiziranih opisov del za visoko gradnjo GIPOSS. V enotnih cenah je upoštevati ves potrebni material, delo in  transporte. Vgrajeno franko objekt!</t>
  </si>
  <si>
    <t>Vsi delavniški načrti sodijo v v sklop izvajalčeve ponudbe in jih potrjuje projektant med njihovo izdelavo. Vzorce vseh finalnih materialov je ponudnik dolžan predložiti projektantu v potrditev.</t>
  </si>
  <si>
    <t>Posebna opomba za izdelavo betona: Pri dobavi in vgradnji betonov za vidne površine betona je potrebna posebna pozornost za recepturo betona z ustrezno sestavo in zrnavostjo agregata v izogib nastajanju gnezd v betonu in podobno.</t>
  </si>
  <si>
    <t>Pri izvedbi vseh betonskih konstrukcijskih in drugih elementov je upoštevati izdelavo vseh potrebnih ležišč, stikov in prilagoditev na obstoječe elemente kot tudi vso potrebno zaščito obstoječega objekta.</t>
  </si>
  <si>
    <t>7.</t>
  </si>
  <si>
    <t>Dobava, polaganje in vezanje srednje komplicirane rebraste armature in armaturnih mrež, obračun po izvlečkih iz armaturnih načrtov, ocenjeno na m3 vgrajenega betona. Obračun kg.</t>
  </si>
  <si>
    <t>Dobava in vgrajevanje armiranega betona C25/30, prereza 0,12 do 0,20 m3/m2-m1, AB plošča debeline 10 cm v območju porušenih delov talnih AB konstrukcij, za sanacijo opuščenega črpališča v kleti in opuščenih kanalizacijskih jaškov, ki se jih ne odstrani v celoti. Obračun m3 vgrajenega betona.</t>
  </si>
  <si>
    <t>kg</t>
  </si>
  <si>
    <t>Dobava in vgrajevanje gramoznega tampona deb. 200 cm z izravnavanjem in utrjevanjem po plasteh d=30 cm do potrebne trdnosti za zasip opuščenega bazena črpališča v kleti. Obračun m3 vgrajenega utrjenega materiala.</t>
  </si>
  <si>
    <t>Posebna opomba za opaže: Pri vseh opažih za vidne površine betonov (vsi betoni z izjemo temeljev in površin zasutih z zemljino ali obdelanih kasneje z oblogami, se uporablja gladke opažne plošče.</t>
  </si>
  <si>
    <t>Vse plošče, na katerih se pokažejo poškodbe, oziroma prekomerna uporaba, je izvajalec dolžan brez opozorila takoj zamenjati z novimi, kar mora biti zajeto v osnovni ceni, kot tudi čiščenje in mazanje plošč po vsaki uporabi.</t>
  </si>
  <si>
    <t>Pri opaženju vseh betonskih konstrukcij je v enotnih cenah upoštevati tudi izdelavo vseh odprtin in prebojev za instalcije, razne prehode, vrata, okna in podobno, kot je predvideno po detajlnih načrtoh in opisih gradbeno-obrtniških in instalacijskih del.</t>
  </si>
  <si>
    <t>m1</t>
  </si>
  <si>
    <t>Dobava materiala in izdelava horizontalne hidroizolacije z vsemi stiki zavihki, preklopi in prilagoditvami. Hidroizolacija na AB talni plošči v objektu. Bitumenska hidroizolacija na steklenem voalu d=4 mm, 100 % varjeno na podlago, vključno z vsemi elementi za vgradnjo po izvedbenih detajlih dobavitelja hidroizolacije, z zavihki ob stenah, vključno bitumenski premaz po navodilih dobavitelja hidroizolacije, po potrebi zidarska izravnava s sanacijsko izravnalno maso z ustrezno pripravo podlage po navodilih dobavitelja sanacijske mase (površine za vzgradnjo hidroizolacije, vse kompletno. Obračun m2.</t>
  </si>
  <si>
    <t>8.</t>
  </si>
  <si>
    <t>Krpanje stenskih ometov na požarnem zidu v veznem traktu po vgradnji AB preklad. Podaljšana apnena malta deb. 2 cm, vključno s pripravo podlage za nanašanje malte na steno. Obračun m2.</t>
  </si>
  <si>
    <t>Vgranja AB preklade nad vrati v zidani požarni steni v veznem traktu. Dimenzije 150/25/30 cm. Beton C25/30, prereza 25/30 cm. Vključno z zazidavo odprtine med obstoječim zidom in novo preklado z uporabo ekspanzijske malte. Obračun kos.</t>
  </si>
  <si>
    <t>Začasno podpiranje na mestu izvedbe preklad nad odprtinami v požarnem zidu v veznem traktu. Vse po tehnologiji izvajaca. Velikost odprtine cca 220/100 cm. Obračun kos.</t>
  </si>
  <si>
    <t>9.</t>
  </si>
  <si>
    <t>Vzidava kovinskih okvrjev predpražnikov za predpražnike v tlakih. Dim predpražnikov: 150-200/120. Obračun kos.</t>
  </si>
  <si>
    <t>10.</t>
  </si>
  <si>
    <t>11.</t>
  </si>
  <si>
    <t>12.</t>
  </si>
  <si>
    <t>ura</t>
  </si>
  <si>
    <t>13.</t>
  </si>
  <si>
    <t>14.</t>
  </si>
  <si>
    <t>Razna režijska dela in pomoč, ki niso zajeta v popisu del, se pa izkažejo za neobhodna, obračunano po dejansko porabljenem času in materialu, ocenjeno, obračun ura PK.</t>
  </si>
  <si>
    <t>Razna režijska dela in pomoč, ki niso zajeta v popisu del, se pa izkažejo za neobhodna, obračunano po dejansko porabljenem času in materialu, ocenjeno, obračun ura KV.</t>
  </si>
  <si>
    <t>Dobava in vgradnja talnega odtoka s sifonom in LTŽ rešetko 20/20 cm pod predpražnikom na novem podestu pred izhodnimi vrati. Vgradnja v AB ploščo podesta sočasno z betonskimi deli, polaganje v predpisanem padcu, tesnenje z gumijastimi tesnili, vključno vsi fazonski kosi, kolena in priključki, obbetonirano. Obračun kos.</t>
  </si>
  <si>
    <t>Dobava in polaganje kanalskih PVC cevi ND 150 mm, obbetonirano C12/15, polaganje v predpisanem padcu, tesnenje z gumijastimi tesnili, vključno vsi fazonski kosi, kolena in priključki. Obračun m1.</t>
  </si>
  <si>
    <t>Dobava in polaganje kanalskih PVC cevi ND 100 mm, obbetonirano C12/15, polaganje v predpisanem padcu, tesnenje z gumijastimi tesnili, vključno vsi fazonski kosi, kolena in priključki. Obračun m1.</t>
  </si>
  <si>
    <t>Dobava in polaganje kanalskih PVC cevi ND 60 mm, obbetonirano C12/15, polaganje v predpisanem padcu, tesnenje z gumijastimi tesnili, vključno vsi fazonski kosi, kolena in priključki. Obračun m1.</t>
  </si>
  <si>
    <t>Dobava in vgradnja PE hišnega revizijskega jaška DN 500, višine 600 mm. Vključno z betoniranjem podlage, polnim obbetoniranjem po vsej višini jaška (beton C12/15) , plinotesnim pokrovom 50/50 cm RF izvedbe, primernim za vgradnjo finalnega tlaka in navojnim vijakom za dviganje. Polaganje v predpisanem padcu, tesnenje z gumijastimi tesnili, vključno vsi fazonski kosi, kolena, izrezi in priključki, obbetonirano. Obračun kos.</t>
  </si>
  <si>
    <t xml:space="preserve">Ponudnik je dolžan pri ponudbi upoštevati vse povezane stroške, ki so potrebni za tehnično pravilno izvedbo del, ki jih ponuja v izvedbo (kot npr. razni pritrdilni,  vezni, tesnilni material, podkonstrukcije  in podobno. </t>
  </si>
  <si>
    <t xml:space="preserve">Ponudnik je dolžan pri ponudbi upoštevati vse povezane stroške, ki so potrebni za tehnično pravilno izvedbo del, ki jih ponuja v izvedbo (kot npr. razni pritrdilni, vezni, tesnilni material, podkonstrukcije  in podobno. </t>
  </si>
  <si>
    <t>Vsi vgrajeni materiali morajo biti usklajeni z obstoječimi.</t>
  </si>
  <si>
    <t>15.</t>
  </si>
  <si>
    <t>Prav tako je pri ponudbi in izvedbi potrebno upoštevati vso potrebno gradbeno, zidarsko in ostalo pomoč pri izvedbi obrtniških del in vgradnji predvidenih materialov.</t>
  </si>
  <si>
    <t xml:space="preserve">Ključavničarski izdelki mora biti izvedeni po shemah in podrobnih opisih! Vse mere preveriti na mestu po izvršenih gradbenih delih! </t>
  </si>
  <si>
    <t>Dim 150/120 cm</t>
  </si>
  <si>
    <t>Dim 200/120 cm</t>
  </si>
  <si>
    <t>Dim 170/125 cm</t>
  </si>
  <si>
    <t>Izdelava, dobava in vgradnja RF okvirjev predpražnikov. Kotni profil 30/30/3 mm vključno s sidri za vgradnjo, brušeni vari, razostreni robovi. Vključno ves pritrdilni in vezni material. Dimenzija prilagojena dejanskim meram  vratne špalete. Obračun kos.</t>
  </si>
  <si>
    <t xml:space="preserve">Izdelava, dobava in vgradnja jeklenih podkonstrukcij za vgradnjo elementov notranje opreme v športni igralnici. Vse po načrtih dobavitelja opreme. </t>
  </si>
  <si>
    <t>Dim 120/120 cm</t>
  </si>
  <si>
    <t>Vsa vrata so opremljena s trojnimi trikrakimi nasadili.</t>
  </si>
  <si>
    <t>O 03, dim 95/75 cm</t>
  </si>
  <si>
    <t>O 01, dim 120/135 cm</t>
  </si>
  <si>
    <t>O 02, dim 95/135 cm</t>
  </si>
  <si>
    <t>O 04, dim 120/75 cm</t>
  </si>
  <si>
    <t>O 07, dim 120/165 cm</t>
  </si>
  <si>
    <t>O 13, dim 177/163 cm</t>
  </si>
  <si>
    <t>O 14, dim 182/163 cm</t>
  </si>
  <si>
    <t>Dobava in montaža fiksne notranje zasteklitve. Montaža v Alu steklarski profil vtopljen v podlago. Stiki med stekli so zakitani z brušenim strukturnim kitom črne barve.  Stekla so kaljena, debelina stekel po specifikaciji dobavitelja stekla. Vključno z vsemi vgradnimi Alu profili, zaključnimi letvami, tesnili, vijačnim in pritrdilnim materialom. Obračun kos.</t>
  </si>
  <si>
    <t>O 17, dim 126/123 cm</t>
  </si>
  <si>
    <t>O 15, dim 350/163 cm</t>
  </si>
  <si>
    <t>O 16, dim 235/65 cm</t>
  </si>
  <si>
    <t>Okna in steklarska dela</t>
  </si>
  <si>
    <t>O 06, dim 70/75 cm</t>
  </si>
  <si>
    <t>O 12, dim 245/163 cm</t>
  </si>
  <si>
    <t>V02, dim. 120/220 - električno zaklepanje</t>
  </si>
  <si>
    <t>V01, dim. 120/220 - ročno zaklepanje</t>
  </si>
  <si>
    <t>V 03, dim. 120/262 - električno zaklepanje</t>
  </si>
  <si>
    <t>V08, dim 90/220 cm</t>
  </si>
  <si>
    <t>V06, dim 90/220 cm</t>
  </si>
  <si>
    <t>V10, dim 100/220 cm</t>
  </si>
  <si>
    <t>V 04, dim 100/220 cm, električno zaklepanje, samozapiralo</t>
  </si>
  <si>
    <t>V10a, dim 100/205 cm, zvočna izolativnost-Rw 27 dB</t>
  </si>
  <si>
    <t>V 05, dim 90/220 cm, zvočna izolativnost-Rw 27 dB</t>
  </si>
  <si>
    <t xml:space="preserve">kom </t>
  </si>
  <si>
    <t>V12, dim 90/220 cm, zvočna izolativnost-Rw 27 dB</t>
  </si>
  <si>
    <t>V 07, dim 70/220 cm</t>
  </si>
  <si>
    <t>Dobava in vgradnja zaščite pred poškodbami prstov na vratih. Dvodelna izvedba. Na notranji strani vrat PP profil vpet v alu profil privijačen na podlago. Vpenjanje na klik. Ojačani pregibni spoji. Na zunanji strani Alu pokrivni profil privijačen v vratni okvir. Velikost profila prilagojena dimenziji vratnega nasadila. Dolžina 220 cm. Standardna barva po izboru projektanta. Vključno z vsem potrebnim materialom in priborom. Obračun kos.</t>
  </si>
  <si>
    <t>V 09, dim 150/220 cm</t>
  </si>
  <si>
    <t>Izdelava, dobava in montaža enokrilnih notranjih požarnih vrat EI 30 C5. Suhomontažna vgradnja, kovinski podboj, leseno vratno krilo, trojna trokraka nasadila, ročno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Obračun kos.</t>
  </si>
  <si>
    <t>V 11, dim 100/220 cm</t>
  </si>
  <si>
    <t>Kamnoseška dela</t>
  </si>
  <si>
    <t>VIII.</t>
  </si>
  <si>
    <t>Barvanje sten in oblog iz GK plošč. Priprava podlage, 2x kitanje, bandažiranje in brušenje, glajenje ter dvakratno barvanje z visokopralnimi barvami na osnovi vodne disperzije polimernih veziv. Odpornost na mokro drgnjenje razred 1 (SIST EN 13300) in čiščenje z običajnimi gospodinjskimi čistili in medicinskimi razkužili. Vključno ves material za pripravo podlage, kitanje, bandažiranje, glajenje, barvanje. Izvedba del po specifikacijah in navodilih proizvajalcev materialov. Polmat, ton barve po izboru. Obračun m2.</t>
  </si>
  <si>
    <t>Barvanje ometanih sten. Priprava podlage, 2x kitanje in brušenje, glajenje ter dvakratno barvanje z visokopralnimi barvami na osnovi vodne disperzije polimernih veziv. Odpornost na mokro drgnjenje razred 1 (SIST EN 13300) in čiščenje z običajnimi gospodinjskimi čistili in medicinskimi razkužili. Vključno ves material za pripravo podlage, kitanje, glajenje, barvanje. Izvedba del po specifikacijah in navodilih proizvajalcev materialov. Polmat, ton barve po izboru. Obračun m2.</t>
  </si>
  <si>
    <t>Podopolagalska dela</t>
  </si>
  <si>
    <t>IX.</t>
  </si>
  <si>
    <t>X.</t>
  </si>
  <si>
    <t>Dobava materiala in izdelava AB estriha debeline 4 - 5 cm, vse kompletno z ustrezno razdelilno armaturo in dilatacijskimi trakovi iz stiropora. Novi estrihi na mestih odstranjenih razen v prostorih s povišanim tlakom. Obračun  m2.</t>
  </si>
  <si>
    <t>Dobava materiala in izdelava AB estriha debeline 6 - 7 cm, vse kompletno z ustrezno razdelilno armaturo in dilatacijskimi trakovi iz stiropora. Novi estrihi na mestih odstranjenih. Prostori s povišanim tlakom. Obračun  m2.</t>
  </si>
  <si>
    <t>dim: 260/120 cm</t>
  </si>
  <si>
    <t>dim: 200/120 cm</t>
  </si>
  <si>
    <t>Lahke predelene stene in stropovi</t>
  </si>
  <si>
    <t>Dobava materiala in izdelava/montaža večnivojskega spuščenega stropa iz gipskartonskih plošč pritrjenih na kovinsko konstrukcijo, vse kompletno z vsemi kaskadami, ravnimi izrezi, z odprtinami in preboji ter izrezi za svetila in druge instalacije, stranskimi zaporami stropa, stiki in zaključki ter revizijskimi vratci. Vključno tipska kovinska konstrukcija za stropove. Pritrjevanje skozi obstoječ stop sestavljen iz GK plošč d=10 mm in iverice 13 mm neposredno v nosilno konstrukcijo ostrešja vrtca. Izbor in vgradnja vseh elementov stropa po navodilih in specifikaciji dobavitelja stropnega sistema. Bandažirano, kitano in glajeno. Uporaba tipskih zaključnih profilov, obračun m2 tlorisne projekcije stropov.</t>
  </si>
  <si>
    <t>Odstranitev stenske keramike v prostorih nekdanje pralnice perila. Vključno s čiščenjem podlage, transportom v grdbiščno delonijo, sortiranje in odboz na trajno deponijo gtadbenih odpadkov. Keramika na stenah v kleti. Obračun m2.</t>
  </si>
  <si>
    <t>R05 O9</t>
  </si>
  <si>
    <t>Odstranitev kovinske konstrukcije pergole na terasah za otroke pred igralnicami. Vključno z odstranitvijo vseh pritrdilnih mest, transportom v gradbiščno deponijo in odvozom na trajno deponijo gradbenih odpadkov. Obračun kpl.</t>
  </si>
  <si>
    <t>Rušenje robov betonske krovne plošče nad zračniki za prostore v kleti. Širina in višina roba cca 8 cm.  Transport odpadkov v gadbiščno deponijo in odvoz v trajno deponijo gradbenih odpadkov. Obračun kpl vsi zračniki.</t>
  </si>
  <si>
    <t>Odstranitev vseh rešetk na zračnikih za prostore v kleti. Transport odpadkov v gradbiščno deponijo in odvoz na trajno deponijo gradbenih odpadkov. Obračun kpl. vse rešetke.</t>
  </si>
  <si>
    <t>Prilagoditev odmika stikov obstoječih ograj in fasade zaradi izvedbe nove fasade. Vključno z demontažo obstoječe stojke in prestavitvijo na novo lokacijo. Z vsemi materiali in delom za izvedbo. Obračun kpl vse ograje.</t>
  </si>
  <si>
    <t>Odstranitev vseh kovinskih delov na fasadi objekt, kot npr rešetke, nosilci za zasatave ipd. Transport v gradbiščno deponijo, sortiranje in odvoz v trajno deponijo gradbenih odpadkov. Obračun kpl.</t>
  </si>
  <si>
    <t>Rušenje AB zbirnih jaškov kanalizacije v objektu. Jašek ND 50/50 cm, globina cca 60 cm, AB pokrov s protismardno zaporo. Vključno z zemeljskimi deli (ročni odkop), sortiranjem in odvozom odpadnih delov v trajno deponijo gradbenih odpadkov. Obračun kom.</t>
  </si>
  <si>
    <t>Rušenje obstoječe kanalizacije v objektu in povezav z zunanjimi jaški. Betonske cevi ND 15 cm, obbetonirane. Sestavni del rušitve je tudi prilagoditev prebojev skozi temelje objekta za napeljavo nove kanalizacije. Vključno z zemeljiskimi deli (ročni odkop š=40 cm, g=90 cm)sortiranjem in odvozom odpadnih delov v trajno deponijo gradbenih odpadkov. Obračun m1.</t>
  </si>
  <si>
    <t>R30</t>
  </si>
  <si>
    <t>R31</t>
  </si>
  <si>
    <t>R32</t>
  </si>
  <si>
    <t>R33</t>
  </si>
  <si>
    <t>R34</t>
  </si>
  <si>
    <t>R35</t>
  </si>
  <si>
    <t>R36</t>
  </si>
  <si>
    <t>R37</t>
  </si>
  <si>
    <t>R38</t>
  </si>
  <si>
    <t>R39</t>
  </si>
  <si>
    <t>R40</t>
  </si>
  <si>
    <t>R41</t>
  </si>
  <si>
    <t>R42</t>
  </si>
  <si>
    <t>Zakoličba objekta in temeljev s postavitvijo profilov, obračun po m2 tlorisa za postavitev temeljev novega podesta pred vhodnimi vrati v objekt.</t>
  </si>
  <si>
    <t>Strojni in ročni izkop globine cca 100 in širine 100 cm z vso potrebno mehanizacijo, izkop ob objektu za namestitev dodatne toplotne izolacije na temeljih objekta. Predvidoma utrjeno nasutje, vključno z morebitnimi ostanki gradbenih materialov in elementov v tleh. Odvoz materiala v gradbiščno deponijo s sortiranjem. Obračun m3 v raščenem stanju.</t>
  </si>
  <si>
    <t>Rušenje tlakov pred izhodi-vhodi v objekt za izvedbo izkopov ob objektu za namestitev dodatne toplotne izolacije temejev objekta. Rezanje tlaka, razbijanje, transport v gradbiščno deponijo in odvoz v trajno deponijo gradbenih odpadkov. Mešani tlaki asfalt, beton, betonske pošče. Širina odstranjenega tlaka cca 100 cm. Obračun m2.</t>
  </si>
  <si>
    <t>R43</t>
  </si>
  <si>
    <t>Dobava, montaža in demontaža lahkih delovnih odrov na kozah, za vsa dela med potekom izvajanja vseh del, višine do 2,5 m, obračun m2 neto tlorisne površine.</t>
  </si>
  <si>
    <t>16.</t>
  </si>
  <si>
    <t>Vgradnja talnih rešetk in odtokov v AB estrihih v notranjosti objekta. Vgrajevanja v času betoniranja estriha. Vključno zaščita rešetk, nivelacija in vgradnja, z vsem veznim in pritrdilnim materialom. Obračun kos.</t>
  </si>
  <si>
    <t>Prilagoditev višinske regulacije obstoječih kanalizacijskih pokrovov novim višinam teras pred igralnicami za izvedbo nove AB plošče in finalnega tlaka. Vključno demontaža pokrova, višinsko prilagajanje jaška, nova namestitev pokrovov t vsem veznim in pritrdilnim materialom. Obračun kos.</t>
  </si>
  <si>
    <t>Izvedba odkapa na vertikalnem stiku desk na fasadi. Plastificirana vročecinkana pločevina d=0,6 mm, enake barve kot obstoječe obrobe na objektu. Oblikovana po detajlu, razvite širine 15 cm.  Pritrjevanje v leseno podkonstrukcijo fasade. Obračun m1.</t>
  </si>
  <si>
    <t>V02, dim. 120/220 - ročno zaklepanje</t>
  </si>
  <si>
    <t>V 07a, dim 80/220 cm</t>
  </si>
  <si>
    <t>Dobava materiala in izvedba zapiranja notranjih sten na mestih opuščenih odprtin in nadsvetlob nad vrati. Sestava: obojestransko GK plošča odporna proti vlagi d=10 mm, obojestransko OSB plošča d=13 mm lepljena z lepilpm brez formaldehida, toplotna izolacija d=6 cm (kamena volna λ=0,039 W/mK), lesena podkonstrukcija  6/8 cm v horizontalni smeri v razmiku 60 cm pritrjena v obstoječo konstrukcijo. GK in OSB plošče so vijačene v leseno nosilno konstrukcijo. Vključno prilagajanje obstoječih odprtin na mestih stikovanja, ves vezni, pritrdilni in tesnilni material. Obračun m2.</t>
  </si>
  <si>
    <t>Dobava in vgradnja materiala za izvedo ojačitve, zaključka robov obstoječih sten na mestih izvedbe dodatnih odprtin v notranjih stenah. Predvideni material: lesene letve 6/8 cm, GK plošče odporne proti vlagi d=10 mm.  Vključno prilagajanje obtoječih konstrukcij na mestih zaključevanja, ves vezni, pritrdilni in tesnilni material. Obračun m1.</t>
  </si>
  <si>
    <t>O 01a, dim 95/89 cm</t>
  </si>
  <si>
    <t>O 18, dim 70/75 cm</t>
  </si>
  <si>
    <t xml:space="preserve">Dobava in montaža ALU zunanjih okenskih polic. ALU pločevina d=2 mm, širina 30 cm, suhoprašno barvano v istem barvnem tonu kot zunanji del okenskih kril, sistemski zaključki bočnih robov v enaki barvi kot polica, pritrjeno v leseno podlago. Dolžina polic do 1 m = 15 kom. 0d 1 do 2 m = 10 kom, 2 do 4 m = 4 kom, nad 4 m 16 kom. Vgradnjo polic uskladiti z dobaviteljem oken. Stikovanje daljših polic v osi okenskih okvirov s podložno pločevino po detajlu izvajalca. Vključno ves pritrdilni, vezni in tesnilni material. Obračun m1. </t>
  </si>
  <si>
    <t>Senčilo 85/170 cm</t>
  </si>
  <si>
    <t>Senčilo 120/170 cm</t>
  </si>
  <si>
    <t>Senčilo 80/170 cm</t>
  </si>
  <si>
    <t>Senčilo 95/170 cm</t>
  </si>
  <si>
    <t xml:space="preserve">Dim: 120/135 cm. </t>
  </si>
  <si>
    <t>Dim: 95/135 cm</t>
  </si>
  <si>
    <t>Dobava in montaža komarnika. Fiksna izvedba. Barva okvirja enaka barvi okenskega okvirja. Vključno ves vezni, pritrdilni in tesnilni material. Kuhinja in shramba živil. Obračun kos.</t>
  </si>
  <si>
    <t>Dobava in montaža lahkih predelnih sten iz GK plošč, jeklene podkonstrukcije in zvočne izolacije. D=15 cm. Jeklene stojke C izvedbe, izolacijski sloj iz mineralne volne po EN 13162 - vzdolžni upor zraka po DIN EN 29053: r&gt; 5kPa s/m2 d=100 mm, obojestransko dvojna GK plošča. EI 30. Zvočna izolativnost stene 56 dB. Vključno vsi zaključki s tipskimi zaključnimi in stičnimi profili, ojačitvami na robovih odprtin, stiki, izrezi, špalete, preboji, odprtine za vrata, okna in podobno, bandažirano, kitano in glajeno. Ves potrebni material in vgradnja po navodilih in specifikaciji dobavitelja suhomontažnega sistema sten. Kot npr. Knauf W112 ali enakovredno. Obračun m2 stene.</t>
  </si>
  <si>
    <t>Dobava in montaža lahkih predelnih sten iz GK plošč odpornih na vlago, jeklene podkonstrukcije in zvočne izolacije. D=15 cm. Jeklene stojke C izvedbe, izolacijski sloj iz mineralne volne po EN 13162 - vzdolžni upor zraka po DIN EN 29053: r&gt; 5kPa s/m2 d=100 mm, obojestransko dvojna GK plošča. EI 30. Zvočna izolativnost stene 56 dB. Vključno vsi zaključki s tipskimi zaključnimi in stičnimi profili, ojačitvami na robovih odprtin, stiki, izrezi, špalete, preboji odprtine za vrata, okna in podobno, bandažirano, kitano in glajeno. Ves potrebni material in vgradnja vse po navodilih in specifikaciji dobavitelja suhomontažnega sistema sten. Kot npr. Knauf W112 ali enakovredno. Obračun m2 stene.</t>
  </si>
  <si>
    <t>Dobava in montaža lahkih instalacijskih parapetnih sten iz GK plošč, jeklene podkonstrukcije in zvočne izolacije. D=27 cm. Jeklene stojke C izvedbe, izolacijski sloj iz mineralne volne po EN 13162 - vzdolžni upor zraka po DIN En 29053: r&gt;5kPa s/m2 d=100 mm, obojestransko dvojna GK plošča dodatno impregnirana proti vlagi za vlažne prostore. EI 30. Zvočna izolativnost stene 54 dB. Vključno vsi zaključki s tipskimi zaključnimi in stičnimi profili, ojačitvami na robovih odprtin, stiki, izrezi, špalete, preboji odprtine za vrata, okna in podobno, bandažirano, kitano in glajeno. Ves potrebni material in vgradnja vse po navodilih in specifikaciji dobavitelja suhomontažnega sistema sten. Kot npr. Knauf W116 ali enakovredno. Obračun m2 stene.</t>
  </si>
  <si>
    <t>Dobava in montaža lahkih instalacijskih parapetnih sten višine 130 cm iz GK plošč, tipske jeklene podkonstrukcije suhomontažnih sten z dodatno jekleno konstrukcijo (vključeno v ključavničarskih delih) in zvočne izolacije. D=15 cm. Jeklene stojke C izvedbe, izolacijski sloj iz mineralne volne po EN 13162 - vzdolžni upor zraka po DIN En 29053: r&gt;5kPa s/m2 d=100 mm, obojestransko dvojna GK plošča dodatno impregnirana proti vlagi za vlažne prostore. EI 30. Zvočna izolativnost stene 54 dB. Vključno vsi zaključki s tipskimi zaključnimi in stičnimi profili, ojačitvami ob robovih odprtin, stiki, izrezi, špalete, preboji odprtine za vrata, okna in podobno, bandažirano, kitano in glajeno. Ves potrebni material in vgradnja po navodilih in specifikaciji dobavitelja suhomontažnega sistema sten. Kot npr. Knauf W116 ali enakovredno. Obračun m2 stene.</t>
  </si>
  <si>
    <t>Dobava materala in izdelava stenskih oblog v objektu pritrjenih neposredno na obstoječo steno. Enojna GK plošča, dodatno impregnirana proti vlagi za vlažne prostore. EI 30 cm. Vključno vsi zaključki s tipskimi zaklučnimi in stičnimi profili, ojačitvami ob robvih odptin, stiki, izrezi, špalete, preboji odprtine za vrata, okna in podobno, bandažirano, kitano glajeno. Ves potrebni material in vgradnja po navodilih in specifikaciji dobavitelja suhomontažnega sistema. Obračun m2 obloge</t>
  </si>
  <si>
    <t>Dobava materala in izdelava stenskih oblog v objektu pritrjenih neposredno na obstoječo steno. Enojna GK plošča. Vključno vsi zaključki s tipskimi zaklučnimi in stičnimi profili, ojačitvam ob robovih odprtin, stiki, izrezi, špalete, preboji odprtine za vrata, okna in podobno, bandažirano, kitano glajeno. Ves potrebni material in vgradnja po navodilih in specifikaciji doavitelja suhomontažnega sistema. Obračun m2 obloge</t>
  </si>
  <si>
    <t>Dobava materiala in izdelava stenskih oblog s kovinsko podkonstrukcijo iz stenskih C profilov 50 mm. Samostojno stoječa kovinska podkonstrukcija odmaknjena od obstoječe stene cca 2 cm,  jeklene stojke C izvedbe, izolacijski sloj iz mineralne volne po EN 13162 - vzdolžni upor zraka po DIN En 29053: r&gt;5kPa s/m2 d=50 mm, dvojna GK plošča dodatno impregnirana proti vlagi za vlažne prostore. Dodatna zvočna izolativnost stene 18 dB. Vključno vsi zaključki s tipskimi zaključnimi in stičnimi profili, stiki, izrezi, špalete, preboji odprtine za vrata, okna in podobno, bandažirano, kitano in glajeno. Ves potrebni material in vgradnja po navodilih in specifikaciji dobavitelja suhomontažnega sistema sten. Kot npr. Knauf W626 ali enakovredno. Obračun m2 obloge</t>
  </si>
  <si>
    <t>Dobava materiala in izdelava stenskih oblog s kovinsko podkonstrukcijo iz stenskih C profilov 50 mm. Samostojno stoječa kovinska podkonstrukcija odmaknjena od obstoječe stene cca 2 cm,  jeklene stojke C izvedbe, izolacijski sloj iz mineralne volne po EN 13162 - vzdolžni upor zraka po DIN En 29053: r&gt;5kPa s/m2 d=50 mm, dvojna GK plošča. Dodatna zvočna izolativnost stene 18 dB. Vključno vsi zaključki s tipskimi zaključnimi in stičnimi profili, stiki, izrezi, špalete, preboji odprtine za vrata, okna in podobno, bandažirano, kitano in glajeno. Ves potrebni material in vgradnja po navodilih in specifikaciji dobavitelja suhomontažnega sistema sten. Kot npr. Knauf W626 ali enakovredno. Obračun m2 obloge</t>
  </si>
  <si>
    <t>Dobava materiala in izdelava stenskih oblog s kovinsko podkonstrukcijo iz stenskih C profilov 50 mm in dodatno toplotno izolacijo na notranji strani fasadne stene. Samostojno stoječa kovinska podkonstrukcija odmaknjena od nove tolpotne izolacije cca 2 cm,  jeklene stojke C izvedbe, dvojna GK plošča odporna na vlago. Izolacijski sloj iz mineralne volne d=10 cm (toplotna prevodnost pri debelini 10 cm = 0,051 W/m2K) z vertikalno orientiranimi vlakni, vse enostransko oblepljeno z armirano ALU folijo. Toplotna izolacija je pritrjena na obstoječo zunanjo steno. ALU folija ja na notranji strani izolacije. Vključno vsi zaključki s tipskimi zaključnimi in stičnimi profili, ojačitvami ob odprtinah, stiki, izrezi, špalete, preboji odprtine za vrata, okna in podobno, bandažirano, kitano in glajeno. Ves potrebni material in vgradnja po navodilih in specifikaciji dobavitelja suhomontažnega sistema sten. Kot npr. Knauf W626 ali enakovredno. Obračun m2 obloge</t>
  </si>
  <si>
    <t>Rušenje tlaka v sestavi: klasični parket, lepilo, AB estrih d=4 cm, toplotna izolacija d=3 cm, skupaj s nizkostenskimi obrobami in kovinskimi elementi vgrajenimi v tlak. Hidroizolacija pod toplotno izolacijo mora ostati nepoškodovana. V nasprotnem primeru popravilo bremeni izvajalca del. Vključno s čiščenjem podlage za vgradnjo novega tlaka, sortiranjem odpadkov in odvozom v trajno deponijo gradbenih odpadkov. Obračun m2.</t>
  </si>
  <si>
    <t>Rušenje tlaka v sestavi: klasični parket, lepilo, skupaj s niskostenskimi obrobami in kovinskimi elementi vgrajenimi v tlak. Vključno s čiščenjem podlage za vgradnjo novega tlaka, sortiranjem odpadkov in odvozom v trajno deponijo gradbenih odpadkov. Obračun m2.</t>
  </si>
  <si>
    <t>Rušenje tlaka v sestavi: lamelni parket, lepilo, AB estrih d=5 cm, toplotna izolacija d=2 cm, skupaj z nizkostenskimi oblogami in kovinskimi elementi vgrajenimi v tlak. Hidroizolacija pod toplotno izolacijo mora ostati nepoškodovana. V nasprotnem primeru popravilo bremeni izvajalca del. Vključno s čiščenejm podlage za vgradnjo novega tlaka, sortiranjem odpadkov in odvozom v trajno deponijo gradbenih odpadkov. Obračun m2.</t>
  </si>
  <si>
    <t>Rušenje tlaka v sestavi: lamelni parket, lepilo, skupaj z nizkostenskimi oblogami in kovinskimi elementi vgrajenimi v tlak. Vključno s čiščenejm podlage za vgradnjo novega tlaka, sortiranjem odpadkov in odvozom v trajno deponijo gradbenih odpadkov. Obračun m2.</t>
  </si>
  <si>
    <t>Rušenje tlaka v sestavi: PVC tlak, lepilo, skupaj z nizkostenskimi oblogami in kovinskimi elementi vgrajenimi v tlak. Vključno s čiščenejm podlage za vgradnjo novega tlaka, sortiranjem odpadkov in odvozom v trajno deponijo gradbenih odpadkov. Obračun m2.</t>
  </si>
  <si>
    <t>Rušenje tlaka v sestavi: PVC tlak, lepilo, AB estrih d=4 cm, toplotna izolacija d=2 cm, skupaj z niskostenskimi oblogami in kovinskimi elementi vgrajenimi v tlak. Hidroizolacija pod toplotno izolacijo mora ostati nepoškodovana. V nasprotnem primeru popravilo bremeni izvajalca del. Vključno s čiščenjem podlage za vgradnjo novega tlaka, sortiranjem odpadkov in odvozom v trajno deponijo gradbenih odpadkov. Obračun m2.</t>
  </si>
  <si>
    <t>Rušenje tlaka v sestavi: keramika, lepilo, AB estrih d=3 cm, toplotna izolacija d=2 cm, skupaj z niskostenskimi obrobami in kovinskimi elementi vgrajenimi v tlak. Vključno s čiščenjem podlage za vgradnjo novega tlaka, sortiranjem odpadkov in odvozom v trajno deponijo gradbenih odpadkov. Obračun m2.</t>
  </si>
  <si>
    <t>R26a</t>
  </si>
  <si>
    <t>R44</t>
  </si>
  <si>
    <t>R45</t>
  </si>
  <si>
    <t>R46</t>
  </si>
  <si>
    <t>Rušenje betonskega podesta pred vhodom na povezovalni trakt objekta v sestavi AB plošča, betonska podložna plošča, AB temelji. Vključno z odstranitvijo vsemi kovinskimi deli in AB temelji v zemlji, pazljivim sekanjm stika med temeljem podesta in kletno steno, transportom v gradbiščno deponijo in odvozom na trajno deponijo gradbenih odpadkov. Obračun m3.</t>
  </si>
  <si>
    <t>Rušenje AB talne plošče objekta d=10 cm na mestih zamenjave/nove napeljave horizontalne kanalizacije objekta. Odstranitev obstoječe hidroizolacije, pazljivo sekanje betona - armatura mora ostati nepoškodovana. Ročno rezanje in zavihovanje armarure za izvedbo stika med obstoječo AB ploščo in novo zabetoniranimi deli na mestu rušitve. Sekanje betona, transport v gradbiščno deponijo, sortiranje in odvoz v trajno deponijo gradbenih odpadkov. Obračun m2.</t>
  </si>
  <si>
    <t>Priprava podlage in ojačitev obstoječih estrihov na površinah s PVC tlakom. Dvakratni nanos epoksi smole s predpremazom za nevpojne podlage in mrežico iz steklenih vlaken 145 g/m2 - površine na mestu odstranjenih talnih oblog in na novih estrihih.  Vključno vezni material, priprava podlage in izvedba zaokrožnice. Vgradnja vseh materialov po navodilih in specifikacijah proizvajalcev. Obračun  m2 tlaka.</t>
  </si>
  <si>
    <t>Dobava in montaža izolacijske plute deb. 4 mm s predhodnim nanosom izravnalne mase do 3 mm (montaža pod talno oblogo v igralnicah ljer je bil prvotno nameščen parket za izravnavo s  tlakom na hodniku). Vgradnja vseh materialov po navodilih in specifikacijah proizvajalcev. Obračun  m2 tlaka.</t>
  </si>
  <si>
    <t>V14, dim 120/205 cm, zvočna izolativnost-Rw 27 dB</t>
  </si>
  <si>
    <t>V15, dim 90/205 cm</t>
  </si>
  <si>
    <t>V 13, dim. 120/220</t>
  </si>
  <si>
    <t>Dobava, montaža in demontaža ter amortizacija fasadnih odrov višine do 5 m, cevni odri, vključno vsi potrebni dostopi - stopnice za dostop na odre in na delovišče, zaščita pred padcem v globino, za ves čas izvajanja del. Fasade na koncu posameznih traktov. Obračun m2 narisa.</t>
  </si>
  <si>
    <t xml:space="preserve">Oznaka JK 01, dim 254/192/130 cm </t>
  </si>
  <si>
    <t xml:space="preserve">Oznaka JK 03, dim 415/85/130 cm </t>
  </si>
  <si>
    <t>Vsi jekleni izdelki, ki niso RF izvedbe ali vročecinkani morajo biti pred dostavo na gradbišče očiščeni s peskanjem (Sa 2,0), protikorozijsko zaščiteni z osnovnim premazom Epoxi (2x 60 mikronov) in končnim premazom Poliuretan (2x50 mikronov). Barvni ton po izboru projektanta.</t>
  </si>
  <si>
    <t>Izdelava, dobava in vgradnja notranjih ograj na stopnišču v klet. Stojke, spodnja in zgornja pasnica, jekleni polni profili 80/8 mm, nosilci ročaja fi 8 mm, ročaj fi 40/3 mm. Polno varjeni stiki, antikorozijsko zaščiteno - gčej spoošni opis klučavničarskih del. Pritrjeni v tlak in in steno. Pritrditev v tlak - Hilti vijaki M12 v PU masi po secfikaciji dobavitelja vijakov.  Okrasne glavice. Kotni elementi ročaja so izvedeni iz industrijsko izdelanih elementov. Vlkjučno ves vezni in pritrdilni material. Ograjo sestavljajo: del na hdniku dim: 117/100 cm, del na zgornji rami stopnišča dim: 165/118 cm in del na spodni rami stopnišča dim: 20/106 cm in ročajem dolžine 242 cm. Izdelano po načrtu. Obračun kpl.</t>
  </si>
  <si>
    <t>Dobava materiala in izvedba stenske obloge. Sestava: vgradnja vodotesne cementne mase vključno s pripadajočimi tesnilnimi trakovi na omočenih stenah, v vogalih in stiku s tlakom in oblaganje sten s stenskimi keramičnimi ploščicami, glazirane ploščice I. klase,  polaganje v lepilo primerno za lepljenje na GK in druge stene z ustrezno pripravo(impregnacijo) podlge po navodilih dobavitelja. Keramika srednjega cenovnega razreda velikosti 30x10 cm, barva in načinpolaganja po izbiri projektanta in investitorja, zaključki z alu kotniki, vezni material, fugiranje s fugirno maso primerno za zahtevne pogoje prostorov kjer se uporabljajo kemikalije za pranje, čiščenje po končanih delih, vse vgrajeno po specifikaciji proizvajalca tesnilnih mas. Ploščice v sanitarijah za odrasle in v gospodarskih prostorih. Obračun  m2 obloge.</t>
  </si>
  <si>
    <t>Dobava materiala in izvedba stenske obloge. Sestava: vgradnja vodotesne cementne mase vključno s pripadajočimi tesnilnimi trakovi na omočenih stenah, v vogalih in stiku s tlakom. Oblaganje sten s stenskimi keramičnimi ploščicami, glazirane ploščice I. klase,  polaganje v lepilo primerno za lepljenje na GK in druge stene z ustrezno pripravo(impregnacijo) podlge po navodilih dobavitelja. Keramika srednjega cenovnega razreda velikosti 10x10 cm, barva in način polaganja po izbiri, zaključki z alu kotniki, vezni material, fugiranje s fugirno maso primerno za zahtevne pogoje prostorov kjer se uporabljajo kemikalije za pranje, čiščenje po končanih delih, vse vgrajeno po specifikaciji proizvajalcev vgrajenih materialov. Ploščice v sanitarijah za otroke. Obračun  m2 obloge.</t>
  </si>
  <si>
    <t>O 08, dim 95/163 cm</t>
  </si>
  <si>
    <t>O 09, dim 120/163 cm</t>
  </si>
  <si>
    <t>O 11, dim 80/163 cm</t>
  </si>
  <si>
    <t>O 10, dim 120/163 cm</t>
  </si>
  <si>
    <t>Dobava in vgradnja zunanje nepodložene čistilne talne obloge (predpražnik) za visoko gostoto prometa, primerne za zunanje prostore. Gosta mrežna struktura iz neskončno navitih vinilnih vlaken. Debelina 16 mm. Barva po izboru. Oblika prirejena tlorisu vhodne niše. Kot npr. 3M Nomad Terra 8100 ali enakovredno. Obračun kos.</t>
  </si>
  <si>
    <t>Dobava in vgradnja tekstilne obloge (predpražnik) za visoko gostoto prometa v notranjih prostorih na trdi vinilni podlogi. Najlonska dvovlakenska tehnologija z zankami v meliranem vzorcu. Debelina 10 mm. Barva po izboru. Kot npr. 3M Nomad Aqua 8500 ali enakovredno. Obračun kos.</t>
  </si>
  <si>
    <t>Dobava materiala in izvedba obloge podesta in stopnic. Sestava: izvedba vodotesne cementne mase z vtopljeno PE mrežico vključno s pripadajočimi tesnilnimi trakovi v vogalih in stiku s steno in izdelava obloge stopnic in robov podestov s ploščami iz naravnega žganega kamna - granit, pohorski tonalit, nastopne ploskve deb. min. 3 cm, čela deb. 2 cm, polaganje v vodoodporno lepilo, vključno izravnava podlage debeline 1 cm, vezni in fugirni material primeren za zunanjo uporabo, prisotnost soli in standardnih kemikalij za čiščenje ter nizkostenska obroba iz enakega materiala h=10 cm. Velikost in polaganje plošč po izbiri projektanta. Stopnice za dostop na podeste in robovi v nišah pred vhodi. Obračun m2.</t>
  </si>
  <si>
    <r>
      <t>Dobava matariala in izdelava absorbcijske akustične stropne obloge iz steklene volne z visoko gostoto. Vidna stran je prebarvana s posebno barvo (kot npr. Akutex</t>
    </r>
    <r>
      <rPr>
        <vertAlign val="superscript"/>
        <sz val="11"/>
        <color theme="1"/>
        <rFont val="Calibri"/>
        <family val="2"/>
        <charset val="238"/>
        <scheme val="minor"/>
      </rPr>
      <t>TM</t>
    </r>
    <r>
      <rPr>
        <sz val="11"/>
        <color theme="1"/>
        <rFont val="Calibri"/>
        <family val="2"/>
        <charset val="238"/>
        <scheme val="minor"/>
      </rPr>
      <t>, hrbet plošče je obložen z steklenim valom: robovi so ojačani in barvani. Na strop pritrjeno z vijaki. Vključno kovinski zaključni profil bele barve na zunanjem robu obloge, vsi izrezi, zaključki robov in stikov, pritrdilni in vezni material. Vgradnja na GK obstoječi strop. Debelina 20 mm. Kot npr. Ecophon Focus F ali enakovredno. Potrebni material in vgradnja vse po navodilih in specifikaciji dobavitelja akustičnih plošč. Obračun m2.</t>
    </r>
  </si>
  <si>
    <t>Dobava matariala in izdelava absorbcijske akustične stropne obloge iz steklene volne z visoko gostoto. Vidna stran je prevlečena s tkanino iz steklenih vlaken, jedro je iz kamene volne visoke gostote. Na strop pritrjeno s kovinskim profili in vijaki. Vključno kovinski zaključni profil bele barve na zunanjem robu obloge, vsi izrezi, zaključki robov in stikov, pritrdilni in vezni material. Vgradnja na GK obstoječi strop. Debelina 40 mm. Kot npr. Ecophon Super G - Plus A ali enakovredno. Potrebni material in vgradnja vse po navodilih in specifikaciji dobavitelja akustičnih plošč. Obračun m2.</t>
  </si>
  <si>
    <t>Odstranjevanje obstoječih tepet z opleskom na stropu iz GK plošč. Vse kompletno s čiščenjem podlage po tehnologiji izvajalca. Obračun m2.</t>
  </si>
  <si>
    <t>Odstranjevanje obstoječega opleska na stropu v kleti. Vse kompletno s čiščenjem podlage po tehnologiji izvajalca. Obračun m2.</t>
  </si>
  <si>
    <t>Barvanje stropov. Priprava podlage (po odstranitvi tapet in opleska), 2x kitanje z bandažiranjem stikov med GK ploščami in brušenje, glajenje ter dvakratno barvanje z disperzijskimi barvami za notranja dela v tonu po izboru. Vključno ves material za pripravo podlage, kitanje, glajenje, barvanje. Izvedba del po specifikacijah in navodilih proizvajalcev materialov. Obračun m2.</t>
  </si>
  <si>
    <t>SKUPAJ RUŠITVENA DELA</t>
  </si>
  <si>
    <t>SKUPAJ ZEMELJSKA DELA</t>
  </si>
  <si>
    <t>SKUPAJ BETONSKA DELA</t>
  </si>
  <si>
    <t>SKUPAJ TESARSKA DELA</t>
  </si>
  <si>
    <t>SKUPAJ ZIDARSKA DELA</t>
  </si>
  <si>
    <t>SKUPAJ KANALIZACIJA</t>
  </si>
  <si>
    <t>SKUPAJ KROVSKO KLEPARSKA DELA</t>
  </si>
  <si>
    <t>SKUPAJ KLJUČAVNIČARSKA DELA</t>
  </si>
  <si>
    <t>SKUPAJ MIZARSKA DELA</t>
  </si>
  <si>
    <t>SKUPAJ KERAMIČARSKA DELA</t>
  </si>
  <si>
    <t>SKUPAJ OKNA IN STEKLARSKA DELA</t>
  </si>
  <si>
    <t>SKUPAJ SLIKOPLESKARSKA DELA</t>
  </si>
  <si>
    <t>SKUPAJ PODOPOLAGALSKA DELA</t>
  </si>
  <si>
    <t>SKUPAJ KAMNOSEŠKA DELA</t>
  </si>
  <si>
    <t>SKUPAJ LAHKE PREDELNE STENE IN STROPOVI</t>
  </si>
  <si>
    <t>Dobava in vgradnja pregradnih sten v sanitarijah. Kompaktne plošče d=10 mm za zunanjo uporabo, barva po izboru iz kataloga dobavitelja, kot npr. Funder max - exterior ali enakovredo, sistemsko okovje za pritrjevanje, medsebojno povezovanje, nasadili za vrata in zapiranje vrat RF izvedbe, vse po specifikaciji dobvitelja kompaktnih plošč in okovja. Pritrjevanje v steno GK steno in tlak. Vključno ves vezni, pritrdilni in tesnilni material. Obračun kos.</t>
  </si>
  <si>
    <t>Stena A, dim 162/115/130 (ena pregradna stena)</t>
  </si>
  <si>
    <t>Stena B, dim 256/115/130 (dve pregradni steni)</t>
  </si>
  <si>
    <t>Stena C, dim 151/110/130 (ena pregradna stena)</t>
  </si>
  <si>
    <t>Stena D, dim 230/200 (brez pregradne stene)</t>
  </si>
  <si>
    <t>Zamenjava poškodovane strešne kritine in fazonskih kosov obstoječe strehe. Valovita vlaknocementna kritina enaka obstoječi. Vključno vezni, pritrdilni in tesnilni material. V ceni je tudi odvoz poškodovanih plošč na trajno deponijo gradbenih materialov. Obračun m2.</t>
  </si>
  <si>
    <t>Širina cca 22 cm.                                                              Dolžina do 1 m = 1 kom, od 2 do 4 m = 2 kom</t>
  </si>
  <si>
    <t>Širina cca 17 cm.                                                              Dolžina od 2 do 4 m = 2 kom, nad 4 =2 kom</t>
  </si>
  <si>
    <t>Širina cca 27 cm.                                                              Dolžina od 2 do 4 m = 2 kom</t>
  </si>
  <si>
    <t>Širina cca 11 cm.                                                                           Dolžina do 1 m = 5 kom. 0d 1 do 2 m = 17 kom, 2 do 4 m = 8 kom, nad 4 m 4 kom.</t>
  </si>
  <si>
    <t>Dela v azbestu</t>
  </si>
  <si>
    <t xml:space="preserve">Dela v azbestu se izvajajo po veljavnih predpisih, ki veljajo za delo z azbestom, izključno v skladu z varnostnim načrtom, pod nadzorom koordinatorja za varno in zdravo delo  in po tehnologiji izvajalca del. Pri načrtovanju tehnoloških rešitev odstranjvanja azbestnocementnih plošč in izvajanju del je potrebno predvideti ustrezne delovne postopke in varnostne ukrepe, ki zagotavljajo ustrezno varnost delavcev in zmanjšanje emisij v okolico na minimum. </t>
  </si>
  <si>
    <t>Nevarna dela pri odstranjevanju azbesta morajo izvajati posebej zato usposobljeni izvajalci z ustrezno kadrovsko zasedbo.</t>
  </si>
  <si>
    <t>Skupaj dela v azbestu</t>
  </si>
  <si>
    <t>Ročna odstranitev azbestnocementnih plošč na  fasadnih panelih (ravne salonitne plošče d = 10 mm, privijačene v leseno konstrukcijo fasade). Lesena konstrukcija objekta mora po odstranitvi plošč ostati nepoškodovana. Odstranjevanje plošč se izvaja po fazah s takojšnjim nameščanjem OSB plošč. Dela se izvajajo po veljavnih predpisih, ki veljajo za delo z azbestom. Vključena je demontaža s pomočjo pomičnih odrov, prevoz, zlaganje in sortiranje na gradbiščni deponiji ter odvoz in oddaja pooblaščenemu zbiralcu odpadkov, vključno z vsemi potrebnimi posrednimi delovnimi postopki in materialom, ki zagotavljajo varno delo in zmanjšujejo emisije nevarnih delcev v okolje. Vse po tehnologiji izvajalca in skladno z varnostnim načrtom. Obračun m2 - brez okenskih odprtin.</t>
  </si>
  <si>
    <t>XI.</t>
  </si>
  <si>
    <t>Fasada</t>
  </si>
  <si>
    <t>Skupaj fasada</t>
  </si>
  <si>
    <t>Dobava in vgradnja opaža na napušču. Vodoodporna vezana plošča d = 8 mm na leseni podkonstrukciji iz letev 30/50 mm. Opaž je na podkonstrukcijo pritrjen v modulu 1,2 m s stiki v osi stikovanja obstoječe konstrukcije stavbe. Na zunanjem robu je fuga za prezračevanje ostrešja š = 65 mm z vloženo perforirano bakreno mrežico. Vse je zaščiteno z impregnacijo proti glivam, insektom in termitom in UV odporno pokrivno barvo za les v odtenku okenskih okvirjev. Vklučno ves vezni, pritrdilni in tesnilni material. Zaščita lesa po specifikaciji proizvajalca premaza. Obračun m2.</t>
  </si>
  <si>
    <t xml:space="preserve">Barvni odtenek 1 </t>
  </si>
  <si>
    <t>Barvni odtenek 2</t>
  </si>
  <si>
    <t>Barvni odtenek 3</t>
  </si>
  <si>
    <t>Barvni odtenek 4</t>
  </si>
  <si>
    <t>Barvni odtenek 5 + barva v treh odtenkih</t>
  </si>
  <si>
    <t>Dobava in vgradnja RF kotnika 30/50/4 mm s sidri 30/4 mm L = 80 mm na razdalji 30 cm. Zaključek poglobitve za predpražnik na robu vhodne niše. V obstoječo AB konstrukcijo pritrjeno s Hilti vijaki s poglobjeno glavo. Obračun kos.</t>
  </si>
  <si>
    <t>RF kotnik L = 1,78 m</t>
  </si>
  <si>
    <t>RF kotnik L = 2,40 m</t>
  </si>
  <si>
    <t xml:space="preserve">Izdelava, dobava in montaža enokrilnih notranjih vrat. Suhomontažna vgradnja, kovinski podboj, leseno vratno krilo, skrita nasadila, ročno ali električno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Zvočno izolativna vrata so posebej označena. V vratih so okrogli izrezi zastekljeni s kaljenim steklom d = 6 mm, v zvočnoizolativnih vratih z zvočnoizolativnim steklom po specifikaciji dobavitelja vrat. Robovi stekla so obojestransko oblepljeni z barvno folijo širine 25 in 45 mm. Barva folije po izboru. Steklo je lepljeno v vratno krilo. Tesnenje zvočnoizolativnih vrat s talnim mehanizom. Obračun kos. </t>
  </si>
  <si>
    <t>Izdelava, dobava in montaža enokrilnih notranjih vrat. Suhomontažna vgradnja, kovinski podboj, leseno vratno krilo, skrita nasadila, ročno zaklepanje, cilindrična ključavnica, s sistemskim ključem,  kljuka deljena mat krom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Obračun kos.</t>
  </si>
  <si>
    <t xml:space="preserve">Izdelava, dobava in montaža dvokrilnih notranjih vrat. Suhomontažna vgradnja, kovinski podboj, leseno vratno krilo, skrita nasadila, ročno zaklepanje, cilindrična ključavnica, s sistemskim ključem,  kljuka deljena mat krom, mehanizem za fiksiranje vrat v odprtem položaju,  z vsem potrebnim materialom in priborom. Podboji pokrivajo špalete sten do debeline 35 cm. Ostalo sredinski podboj. Podboj industrijsko barvan, vratno krilo barvano z brizganjem,  ton barve po izboru investitorja in projektanta iz lestvice RAL, vratno krilo PU lak zaprte pore, 60% sijaj, odpiranje uskladiti s tlorisi. V vratih so okrogli izrezi zastekljeni s kaljenim steklom d = 6 mm. Robovi stekla so obojestransko oblepljeni z barvno folijo širine 25 in 45 mm. Barva folije po izboru. Steklo je lepljeno v vratno krilo. Obračun kos. </t>
  </si>
  <si>
    <t>Dobava in vgradnja zaščite pred poškodbami prstov na vratih. Enodelna izvedba. Na notranji strani vrat PP profil vpet v alu profil privijačen na podlago. Vpenjanje na klik. Ojačani pregibni spoji. Dolžina 220 cm. Standardna barva po izboru projektanta. Vključno z vsem potrebnim materialom in priborom. Obračun kos.</t>
  </si>
  <si>
    <t>Antikorozijska zaščita obstoječih kovinskih rešetk na podestu pred gospodarskim vhodo. Peskanje do temnega sijaja, zaščita z vročim cinkanjem. Rešetke dim: 330/65/4 cm. 2 kosa. Obračun kpl.</t>
  </si>
  <si>
    <t>Izdelava,  dobava in vgradnja jeklene podkonstrukcije parapetnih sten v sanitarijah za otroke. Jekleni profili 30/30/3, 30/50/3 in 50/50/3 mm s prirobnicami za pritrjevanje v tlak (pločevina d=5mm). Po posebnem načrtu. Antikorozijsko zaščiteno - glej splošni opis ključavničarskih del. Pritrjeno v tlak. Vključno ves vezni in pritrdilni material v enaki obdelavi in kakovosti kot osnovni izdelek. Obračun kos.</t>
  </si>
  <si>
    <t>Dobava in vgrajevanje nearmiranega betona CC12/15, prereza 0,04 d0 0,08 m3/m2, debeline 7 cm, podložni betoni v območju porušenih delov talnih AB konstrukcij, za novi podeste pred vhodi v igralnice, za sanacijo črpališča v kleti in zapolnitev opuščenih kanalizacijskih jaškov, ki se jih ne odstrani v celoti. Obračun m3 vgrajenega betona.</t>
  </si>
  <si>
    <t>Dobava, montaža in demontaža ter amortizacija dvostranskega opaža ravnih temeljev, temeljnih gred, vključno opaženje vseh zaključkov, prehodov, odprtin, prebojev, izpustov, žlebov in utorov v temeljih, vključno vsa pomožna dela, prenosi materiala, ves potrebni vezni in pritrdilni material, čiščenje in mazanje opažev, obračun m2.</t>
  </si>
  <si>
    <t>Dobava, montaža in demontaža ter amortizacija dvostranskega opaža za AB podstavke, višine do 40 cm, vse kompletno z veznim in pritrdilnim materialom, čiščenjem in mazanjem opaža, ocenjeno. Opaž za presek 20 cm, višine 40 cm. Zaokroženi vogali r = 5 cm. Vključno ves vezni in pritrdilni material, čiščenje in mazanje opažev. Obračun m2.</t>
  </si>
  <si>
    <t xml:space="preserve">Izdelava in vgradnja robnega okvirja z vložkom - rešetko za podeste pred vhodi v igralnice. Kotni profili 40/40/5 mm s sidri 30/5 mm dolžine 10 cm, dodatnimi ojačitvami na konzolnem delu: polno jeklo 25/5 mm. Zunanje dim. okvirja: 1665/1160 mm. Kovinska rešetka 340/1140/35 mm, polno jeklo 35/6 mm v razmaku 19 mm. Vsi vari polno varjeni. Vroče cinkano. Vključno ves vezni in pritrdilni material in zaščita v času vgradnje. Glej detajl. Obračun kos. </t>
  </si>
  <si>
    <t>Dobava in vgrajevanje vodonepropustnega armiranega betona C25/30, prereza 0,20 m3/m2-m1, AB okvir podesta pred vhodi igralnice in sanitarije. Debelina 20 cm, višina 40 cm. Obračun m3 vgrajenega betona.</t>
  </si>
  <si>
    <t>Dobava in vgrajevanje vodonepropustnega zmrzlinsko odpornega, metličenega armiranega betona C25/30, prereza 0,10 -0,20 m3/m2-m1, AB rampe pred vhodi garderobe. Debelina plošče 16 cm, ojačitev na robu š = 20 cm, višine 40 cm. Obračun m3 vgrajenega betona.</t>
  </si>
  <si>
    <t>Dobava in vgrajevanje gramoznega tampona deb. 30 cm z izravnavanjem in utrjevanjem do potrebne trdnosti pod dostopnimi rampami, pod okvirji in v okvirjih podestov pred vhodi v igralnice. Obračun m3 vgrajenega utrjenega materiala.</t>
  </si>
  <si>
    <t>Dobava in montaža zatemnitvenih rolojev na notranji strani zasteklitve v vratih v igralnicah. Dim 1,78/0,72 m, rolo v kaseti z vodili, pritrjeno na vratno krilo. Upravljanje z verižico. Tkanina enostransko metalizirana. Barva platna po izboru. Obračun kos.</t>
  </si>
  <si>
    <t>€</t>
  </si>
  <si>
    <t>Dobava materiala in izvedba talne obloge. Sestava: vgradnja PU malte v nagibu 4-10 mm, vodotesne cementne mase z vtopljeno PE mrežico vključno s pripadajočimi tesnilnimi trakovi v vogalih in stiku s steno in polaganje talnih keramičnih ploščic, 1. kategorija, drsnost R 10, dimenzija 20x20 cm, barva in način polaganja po izboru investitorja, fugirano s fugirno maso primerno za prostore kjer se uporabljajo kemikalije za čiščenje, lepilo primerno za lepljenje na AB tlak z ustrezno pripravo podlage (impregnacijo) po navodilih dobavitelja lepila, v primeru neravnega tlaka zidarska izravnava neravnin s sanacijsko izravnalno maso z ustrezno pripravo podlage po navodilih dobavitelja sanacijske mase. Talna keramika pod predpražniki v nišah pred vhodi v stavbo. Obračun m2.</t>
  </si>
  <si>
    <t>Dobava in vgradnja kanalete na terasah pred igralnicami. Kanalete širine 15 cm, vročecinkana mrežasta rešetka, nosilnost B 125, višina po specifikaciji dobavitelja kanalete, skupaj z zaključki in odtočnimi elemneti. Vgrajevanje po specifikaciji dobavitelja. Podložni beton d=10 cm. Vključno z vsemi veznim in pritrdilnim materialom, PVC cevmi in fazonskimi kosi za priključevanje na peskolove. Obračun m1.</t>
  </si>
  <si>
    <t>O 01b, dim 120/135 cm - fiksno</t>
  </si>
  <si>
    <t>V16, dim 90/211 cm</t>
  </si>
  <si>
    <t xml:space="preserve">Oznaka JK 02, dim 182/50/130 cm </t>
  </si>
  <si>
    <t>R47</t>
  </si>
  <si>
    <t xml:space="preserve">Dobava in vgradnja protipotresnih jekelnih vezi za ojačitev sten. Ploščato jeklo 75/5 mm z ležišči za ritrjevanje. Dolžina vezi cca. 3,25 m. Antikorozijska zaščita: peskano do črnega sijaja, epoksidni temeljni premaz 2x, poliuretanski zaključni premaz 2x. Vključno vezni in prtrdilni material, po detajlu statika. Nameščeno na zunanjo stran zunanjih sten na nove OSB/3 plošče in notranje stene na mestih odstranjenih GK plošč. Obračun kom. </t>
  </si>
  <si>
    <t>Vzidava kovinskih okvirjev rešetk, instalacijskih omaric in podobno. Velikost do 1 m2. Obračun kos.</t>
  </si>
  <si>
    <t xml:space="preserve">Dobava in vgradnja demontažnega tehničnega stropa iz ALU lamel d=2 mm; h=25 mm, š=67 mm v razmaku 7 mm po posebnem detajlu. Lamele so suhoprašno barvane. Vključno ves pritrdilni in vezni material. </t>
  </si>
  <si>
    <t>Dim: 3,20 x 1,60 m</t>
  </si>
  <si>
    <t>Dim: 3,20 x 1,40 m</t>
  </si>
  <si>
    <t>DDV 22%</t>
  </si>
  <si>
    <t>DDV (22%)</t>
  </si>
  <si>
    <t>Ljubljana, november 2013</t>
  </si>
  <si>
    <t>nov. 2013</t>
  </si>
  <si>
    <t>SKUPAJ VSA DELA</t>
  </si>
  <si>
    <t>Strojni in ročni izkop globine cca 60 in širine 60 cm z vso potrebno mehanizacijo, izkop za namestitev izvedbo pasovnih temeljev vrtnih ogrjaj. Predvidoma utrjeno nasutje, vključno z morebitnimi ostanki gradbenih materialov in elementov v tleh. Odvoz materiala v gradbiščno deponijo s sortiranjem. Obračun m3 v raščenem stanju.</t>
  </si>
  <si>
    <t>Delna odstranitev obloge iz GK plošč d=10 mm na notranjih stenah za namestitev dodatnih protipotresnih vezi. Rezanje  kanalov širine 90 mm in odstranjevanje GK. Ojačitev je križne oblike v polju širine 120 cm. Vključno prirava ležišč za pritrjevanje ojačitev. Dolžna kanala cca 6,5 m v enem polju. Obračun št. polj.</t>
  </si>
  <si>
    <t>Čiščenje prostorov pred pričetkom del. Vključno pazljiva demontaža in odvoz odpadne vgrajene in pomične opreme, gostinske opreme,  stenskih in stropnih oblog ipd. Transport, v gradbiščno deponijo, sortiranje in odvoz na trajno deponijo gradbenih odpadkov. Obračun m2 neto tlorisne površine.</t>
  </si>
  <si>
    <t>Začasna demontaža in ponovna montaža strešne kritine in fazonskih kosov obstoječe strehe za namestitev nosilnih konstrukcij strojnih naprav. Valovita vlaknocementna kritina. Vključno vezni, pritrdilni in tesnilni material. Obračun m2.</t>
  </si>
  <si>
    <t>Dobava in vgradnja jeklene podkonstrukcije za namestitev strojnih naprav. Jekleni profil HEA 100. Ležišča po navodilu statika. Očiščeno rje. Antikorozijska zaščita: 2x temeljni premaz na epoxi osnovi. Obračun kg.</t>
  </si>
  <si>
    <t>17.</t>
  </si>
  <si>
    <t>Izdelava in montaža umivalnika - korita v garderobah za otroke 2. starostnega obdobja. Izvedba: podkonstrukcija po tehnologiji izvajalca, kompozitne akrilne plošče (kot. npr. Kerrock ali enakovredno) d= 8 mm prilepljene na podkonstrukcijo. Barva po izboru iz kataloga dobavitelja plošč. Vsi robovi zaobljeni. Vmesna pregradam dva odtoka, nagnjeno dno, izrezi za pipe. Vključno z veznim, pritrdilnim in tesnilnim materialom. Konstrukcijo korita uskladiti z konstrukcijo parapetnega zida na katerega je pritrjen. Vsi materiali so vodoodporni in ustrezno antikorozijsko zaščiteni za uporabo v zahtevnih pogojih stalne omočenosti z vodo. Dim. 270x53x23 cm. Obračun kos.</t>
  </si>
  <si>
    <t>Izdelava in vgradnja špalete prehoda v sanitarijah za otroke drugega starostnega obdobja. Kompozitne akrilne plošče (kot npr. Kerrock ali enakovredno) d=6 mm prilepljeno na leseno podkonstrukcijo. Barva po izboru iz kataloga dobavitelja plošč. V zgornjem delu je utor za namestitev ALU steklarskega profila. Vse po detajlu. Izvedba po tehnologiji izvajalca. Vsi materiali so vodoodporni in ustrezno zaščiteni za uporabo v zahtevnih pogojih stalne omočenosti z vodo. Presek špalete: 133/29 mm. Obračun m1.</t>
  </si>
  <si>
    <t>18.</t>
  </si>
  <si>
    <t>Vzpostavitev gradbišča skladno z varnostnim načrtom in tehnologijo izvajalca del, vključno z ureditvijo začasne gradbiščne deponije za ločeno zbiranje gradbenih odpadkov, ureditvijo dovoznih poti preko funkcionalnega zemljišča investitorja. Všteti so tudi stroški za začasni vodovodni priključek na vodovodno in električno omrežje. Stroški za porabo vode in električlne energije so breme izvajalca. Obračun kpl.</t>
  </si>
  <si>
    <t>Pregled, zaznamovanje tras komunalnih vodov  vodovodnih in električnih napeljav v območju del na objektu s pristojnimi upravitelji komunalnih vodov. Obračun kpl.</t>
  </si>
  <si>
    <t>Zasip po končanih delih. Dovoz iz gradbiščne deponije do mesta vgrajevanja, razgrinjanje, planiranje in utrjevanje v plasteh do 20 cm do potrebne trdnosti. Obračun m3 utrjenega vgrajenega materiala.</t>
  </si>
  <si>
    <t>Mehanska stabilnostna zaščita z lesenimi stebrički in deskami, obstoječe razdelilne omarice ZOR in distribucijskih kablov med gradbenimi rušitvenimi deli do dokončne prestavitve kablov v novo RPMO na fasadi. Obračun kpl.</t>
  </si>
  <si>
    <t>R48</t>
  </si>
  <si>
    <t>Izkop jame v zemljišču I-III. ktg. Odvoz materiala v gradbiščno deponijo, sortiranje in odvoz odvečnega materiala na trajno deponijo. Izkop za elektrojašek. Obračum m3 raščenega terena.</t>
  </si>
  <si>
    <t>Zasip po končanih delih. Dovoz iz gradbiščne deponije do mesta vgrajevanja, razgrinjanje, planiranje in utrjevanje v plasteh do 20 cm do potrebne trdnosti. Zasip elektrojaška. Obračun m3 utrjenega vgrajenega materiala.</t>
  </si>
  <si>
    <t xml:space="preserve">Dobava in vgradnja armiranega betona C25/30, prereza 0,12 do 0,20 m3/m2-m1. AB konstrukcije elektro jaška. Obračun m2 vgrajenega betona. </t>
  </si>
  <si>
    <t>Dobava, polaganje in vezanje srednje komplicirane rebraste armature in armaturnih mrež, obračun po izvlečkih iz armaturnih načrtov, ocenjeno na m3 vgrajenega betona. Armatura elektro jaška. Obračun kg.</t>
  </si>
  <si>
    <t>19.</t>
  </si>
  <si>
    <t>Dobava in vgradnja dvojnega LTŽ pokrova s snemljivo prečko dim. 120x60 cm, nosilnost 250 kN. Obračun kpl.</t>
  </si>
  <si>
    <t>20.</t>
  </si>
  <si>
    <t>Izdelava betonskega estriha debeline 2 cm. Estrih v elektrojašku. Obračun m2.</t>
  </si>
  <si>
    <t>21.</t>
  </si>
  <si>
    <t>Izdelava odtočne mulde v elektrojašku. Obračun kpl.</t>
  </si>
  <si>
    <t>22.</t>
  </si>
  <si>
    <t>Dobava in polaganje SF cevi fi 110 mm med jaškom in novo razdelilno priključno merilno omarico RPMO. Obračun m1.</t>
  </si>
  <si>
    <t>Vgradnja nove RPMO v fasado. Komplet z opasovanjem in zalaganjem s toplotno izolacijo. Vključno ves vezni, ritrdilni in tesnilni material. Obračun kpl.</t>
  </si>
  <si>
    <t xml:space="preserve">Izdelava odprtine za vgradnjo vrat v leseno pregradno steno. Odstranitev sestava: obojestransko mavčnokartonske plošče (d=1,25 mm) vključno s tapeto, iverne plošče d = 13 mm, toplotna izolacija med leseno podkonstrukcijo, lesena podkonstrukcija stene (lesene stojke dim=cca 8/5 cm), vključno s pripravo neodstranjenkh gradbenih elementov za sanacijo in ojačitev robov delno porušene stene, sortiranjem odpadkov in odvozom na trajno deponijo gradbenih odpadkov. Velikost odprtine: 100/290 cm. Obračun: kos. </t>
  </si>
  <si>
    <t>Odstranitev nadstreška za kolesa ob fasadi objekta zradi izvedbe dodatne toplotne izolacije fasade. Dim cca 3,00 x 1,20 x 1,20 cm. Vključno s temelji. Transpot v gradbiščno deponijo, priprava za ponovno namestitev in namestitev na novi lokaciji. Vključno z izvedbo temeljev in vsemi potrebnimi deli. Obračun kpl.</t>
  </si>
  <si>
    <t>Rezanje in rušenje asfalta, odvoz na gradbiščno deponijo, sortiranje in odvoz v trajno deponijo gradbenih odpadkov. Obračun m1.</t>
  </si>
  <si>
    <t>Pazljiva odstranitev okenskih rolojev in rolojskih omaric nad okni z vsemi vodili in mehanizmi zaradi izvedbe dodatne toplotne izolaije objekta. Pri odstranitvi se osnovna nosilna konstrukcija ne sme poškodovati. Vključno transport v gradbiščno deponijo, sortiranje in odvoz na trajno deponijo gradbenih odpadkov. Obračun m1 rolojske omarice.</t>
  </si>
  <si>
    <t>Odstranitev lesenega opaža na napuščih strehe objekta zaradi izvedbe dodatne izlolacije fasade objekta. Vključno s podkonstrukcijo, vsemi kovinskimi deli, ipd. Transport v gradbiščno deponijo, sortiranje in odvoz na trajno deponijo grdbenih odpadkov. Obračun m2 tlorisne površine napušča.</t>
  </si>
  <si>
    <t>Dobava materiala in izdelava in vertikalne hidroizolacije zaradi dodatne toplotne izolacije objeta v terenu in na stiku s terenom z vsemi stiki zavihki, preklopi in prilagoditvami. Hidroizolacija zunanjega oboda temeljev in lesenega dela fasade do višine 40 cm nad betonskim delom, vse pod dodatno toplotno izolacijo. Bitumenska hidroizolacija na steklenem voalu d=4 mm, 100 % varjeno na podlago, vključno z vsemi elementi za vgradnjo v vogalih po izvedbenih detajlih dobavitelja hidroizolacije, z zavihki ob stenah, vključno bitumenski premaz po navodilih dobavitelja hidroizolacije, po potrebi zidarska izravnava s sanacijsko izravnalno maso z ustrezno pripravo podlage po navodilih dobavitelja sanacijske mase (površine za vzgradnjo hidroizolacije, vse kompletno. Obračun m2.</t>
  </si>
  <si>
    <t>Strojni in ročni izkop globine cca 40 cm z vso potrebno mehanizacijo, izkop ob objektu za postavitev temeljeva novih podestov in rampami pred vhodi v objekt. Predvidoma utrjeno nasutje, vključno z morebitnimi ostanki gradbenih materialov in elementov v tleh. Odvoz materiala v gradbiščno deponijo s sortiranjem. Obračun m3 v raščenem stanju.</t>
  </si>
  <si>
    <t>13.a</t>
  </si>
  <si>
    <t>13.b</t>
  </si>
  <si>
    <t>Dobava in izdelava notranjih stenskih ometov s podaljšano apneno malto deb. 2 cm, vključno s priravo podlage za nanašanje malte na AB steno, z vsemi potrebnimi pomožnimi deli in prenosi. Prostori v klet. Obračun m2.</t>
  </si>
  <si>
    <t>Rušenje peskolovov odtokov s strehe objekta zaradi izvedbe dodatne toplotne izolacije fasade in temeljev objekta. Betonska cev fi 40 globine cca 1,30 m s pokrovom. Rezanje odtočnih cevi za priključitev novih odtokov po vgradnji novih peskolovov. Vključno z zemeljskimi deli (strojni in ročni odkop), sortiranjem in odvozom odpadnih delov v trajno deponijo gradbenih odpadkov. Obračun kpl.</t>
  </si>
  <si>
    <t>Dobava in vgradnja PE peskolova zaradi izvedbe dodatne toplotne izlacije fasade in temeljev objekta. Peskolov DN 400, višine 1000 mm. Vključno z betoniranjem podlage, polnim obbetoniranjem po vsej višini peskolova (beton C12/15) , PE pohodnim pokrovom, priključevanjem vtočne cevi strešnega odtoka, PVC odtočno cevjo s protismradnim kolenom in priključevanjem na betonsko cev obstoječe kanalizacije.  Polaganje v predpisanem padcu, tesnenje z gumijastimi tesnili, vključno vsi fazonski kosi, kolena in priključki, obbetonirano. Obračun kos.</t>
  </si>
  <si>
    <t>Dobava materiala in izdelava tankoslojnih fasadnih sistemov. Vidni del dodatne toplotne izolacije "cokla" stavbe na stiku s terenom. Vgradnja po specifikaciji dobavitelja na toplotno izolacijo XPS, vključno z osnovnim ometom, armaturno mrežico, osnovnim premazom, zaključnim slojem iz večbarvnega marmormega granulata (Kulirplast), vsi zaključki in  obdelava špalet, vse po navodilih in tehnologiji proizvajalca. Obračun m2.</t>
  </si>
  <si>
    <t>Demontaža odtočnih cevi strešne meteorne kanalizacije, začasno skladiščenje za ponovna montažo zaradi dodatne toplotne izolacije fasade. Prilagoditev žlebov, odtočnih cevi in pritrdilnih mest, ponovna montaža cevi, vključno z LŽ cevmi v spodnjem delu. Ponovna montaža vključuje tudi ves potrebni kleparski material (odtočne cevi, kolena, spojke), pritrdilni, vezni material in delo za prilagoditev zaradi premaknjene lege strežnih odtokov. Vsi elementi so iz enakega materiala kot obstoječi. Obračun m1.</t>
  </si>
  <si>
    <t>Demontaža strešnih žlebov zaradi izvedbe dodatne toplotne izlacije fasade, začasno skladiščenje za ponovno montažo. Skrajšanje in ponovna montaža žlebov. Ponovna montaža vključuje tudi ves potrebni kleparski material (žlebovi, kotlički, zaključki, obrobe ...), pritrdilni, vezni material in delo in povezavo s strelovodno napeljavo, vključno z meritvami. Vsi elementi so iz enakega materiala kot obstoječi. Obračun m1.</t>
  </si>
  <si>
    <t>Demontaža zaključnih pločevin - strešnih obrob na stiku fasade in strehe zaradi dodatne toplotne izolcije objeta, sortiranje in odvoz na trajno deponijo gradbenih odpadkov. Dobava in montaža novih obrob iz plastificirane vročecinkane pločevine d=0,6 mm, vključno z vsem pritrdilnim in veznim materialom in prilagoditvami novi fasadi ter morebitni demontaži in ponovni montaži obstoječe valovite cementne strešne kritine za kakovostno izvedbo del. Obroba RŠ 50 cm. Vsi elementi so iz enakega materiala kot obstoječi. Obračun m1.</t>
  </si>
  <si>
    <t>Dobava materiala in izvedba zapiranja fasadne konstrukcije na mestih opuščenih oken ali vrat. Sestava (od notranje strani navzven): GK plošča odporna proti vlagi d=10 mm, OSB plošča d=13 mm lepljena z lepilom brez formaldehida,večplastna ALU-PET folija teža cca 120 g/m2, toplotna izolacija d=80 mm (kamena volna, boljše od λ=0,035 W/mK), lesena podkonstrukcija 10/8 cm v horizontalni smeri v razmiku 60 cm pritrjena v obstoječo konstrukcijo, vetrna zapora - folija iz armiranega natron papirja, Sd=6,45 m, zračni prostor 2 cm, OSB plošče d=1 cm lepljena z lepilom brez formaldehida. Vsi stiki folij so medsebojno lepljeni z lepilnimi trakovi po specigikaciji dobavitelja folije. Stik med ALU FOLIJO in leseno podkonstrukcijo je lepljen z lepilom po specifikaciji dobavitelja folije. GK in OSB plošče so vijačene v leseno nosilno konstrukcijo. Vključno prilagajanje obstoječih odprtin na mestih stikovanja, ves vezni, pritrdilni in tesnilni material. Obračun m2.</t>
  </si>
  <si>
    <t>Izdelava, dobava in montaža zunanjih enokrilnih vhodnih vrat z nadsvetlobo. Toplotna izolativnost vrat UD boljše ali enako 1,17 W/m2K. Krilo je iz večslojne plošče, ojačane z okvirjem iz masivnega lesa smreke z integriranimi elementi, ki preprečujejo krivljenje, dvoslojno tesnenje med krilom in podbojem, dodatno talno tesnilo za tesnenje na talno pripiro, tritočkovnim zaklepanjem, skritimi nasadili. Toplotno izolacijska zasteklitev iz lepljenega kaljenaga stekla. Ton barve iz kataloga dobavitelja laminata. Vrata imajo električno zaklepanje s cilindrično ključavnico s sistemskim klučem, samozapiralo, mehanizem za fiksiranje vrat v odprtem položaju,  kljuka deljeno mat krom. Suhomontažna vgradnja z vsem potrebnim materialom in priborom po smernicah RAL.  Podboj vrat in okensko krilo industrijsko barvano, vratno krilo HPL laminat ,  ton barve po izboru investitorja in projektanta iz lestvice dobavitelja HPL laminata. Notranjost in zunanjost vrat v različnem odtenku.   Odpiranje uskladiti s tlorisi, odpiranje nadsvetlobe z ročnim mehanizmom. Obračun kos.</t>
  </si>
  <si>
    <t>Izdelava, dobava in montaža zunanjih enokrilnih vhodnih vrat . Toplotna izolativnost vrat UD boljše ali enako 1,17 W/m2K. Krilo je iz večslojne plošče, ojačane z okvirjem iz masivnega lesa smreke z integriranimi elementi, ki preprečujejo krivljenje, dvoslojno tesnenje med krilom in podbojem, dodatno talno tesnilo za tesnenje na talno pripiro, tritočkovnim zaklepanjem, skritimi nasadili. Toplotno izolacijska zasteklitev iz lepljenega kaljenega stekla. Ton barve iz kataloga dobavitelja laminata. Vrata imajo zaklepanje s cilindrično ključavnico s sistemskim klučem, samozapiralo, mehanizem za fiksiranje vrat v odprtem položaju,  kljuka deljeno mat krom. Suhomontažna vgradnja z vsem potrebnim materialom in priborom po smernicah RAL.  Podboj vrat in okensko krilo industrijsko barvano, vratno krilo HPL laminat ,  ton barve po izboru investitorja in projektanta iz lestvice dobavitelja HPL laminata. Notranjost in zunanjost vrat v različnem odtenku.   Odpiranje uskladiti s tlorisi, odpiranje nadsvetlobe z ročnim mehanizmom. Obračun kos.</t>
  </si>
  <si>
    <t>Dobava in polaganje polietilenske folije. Vključno s preklopi in zavihki ob stenah prostorov. PE folija nad toplotno izolacijo na tlakih v notranjosti objakta. D = 0,2 mm, gostota 1000 kg/m3, vse po navodilih proizvajalca. Obračun m2.</t>
  </si>
  <si>
    <t>Dobava in montaža fiksne notranje zasteklitve. Zvočnoizolativna zasteklitev boljše ali enako Rw= 31 dB. Montaža v Alu steklarski profil vtopljen v podlago. Stiki med stekli so zakitani z brušenim strukturnim kitom črne barve.  Stekla so kaljena, debelina stekel po specifikaciji dobavitelja stekla. Vključno z vsemi zaključnimi letvami, tesnili, vijačnim in pritrdilnim materialom. Obračun kos.</t>
  </si>
  <si>
    <t>15.a</t>
  </si>
  <si>
    <t>15.b</t>
  </si>
  <si>
    <t>Dobava in montaža notranjih okenskih polic oken na fasadi. Kompozitne akrilne plošče  (kot npr. Kerrock ali enakovredno) d=8 mm prilepljene na podlago. Vidni robovi minimalno zaobljeni in polirani (sprednji rob je izmaknjen iz ravnine stene za 5 mm ali poravnan z oblogo na steni - glej detajl). Barva po izboru iz kataloga dobavitelja plošč. Vgradnjo polic uskladiti z dobaviteljem oken. Stikovanje daljših polic v osi okenskih okvirov z lepljenjem po specifikaciji dobavitelja akrilnih plošč. Vključno ves pritrdilni, vezni in tesnilni material. Obračun m1.</t>
  </si>
  <si>
    <t>Širina cca 11 cm.                                                                           Dolžina do 1 m = 5 kom. 0d 1 do 2 m = 9 kom, 2 do 4 m = 4 kom, nad 4 m 4 kom.</t>
  </si>
  <si>
    <t>Dobava in montaža  okenskih polic notranjih oken in zgornjih ploskev notranjih parapetnih zidov . Kompozitne akrilne plošče  (kot npr. Kerrock ali enakovredno) d=8 mm prilepljene na podlago. Vidni robovi minimalno zaobljeni in polirani (sprednji rob je izmaknjen iz ravnine stene za 5 mm ali poravnan z oblogo na steni - glej detajl). Barva po izboru iz kataloga dobavitelja plošč. Vgradnjo polic uskladiti z dobaviteljem oken. Stikovanje daljših polic v osi okenskih okvirov z lepljenjem po specifikaciji dobavitelja akrilnih plošč. Vključno ves pritrdilni, vezni in tesnilni material. Obračun m1.</t>
  </si>
  <si>
    <t>Dobava in montaža zunanjih okenskih senčil. Lamele - C profil š=80 mm. Vodila iz ekstrudiranega aluminija. Montirano v sistemskem profilu nad okensko odprtino za finalno fasadno oblogo. Elektromotorni pogon za uravnavanje žaluzij z instalacijskim materialom in stikali vključen v elektro dela. Vse po specifikaciji dobavitelja žaluzij in pogonov. V enem senčilu so lamele različnih barv iz kataloga RAL. Vključno ves vezni, pritrdilni in tesnilni material. Obračun kos.</t>
  </si>
  <si>
    <t xml:space="preserve">Določanje dimenzij profilov in dimenzioniranje potrebnih podkonstrukcij je predmet dobavitelja stavbnega pohištva in je sestavni del izvedbe. </t>
  </si>
  <si>
    <t>Oblaganje notranjih špalet zunanjih oken in vrat ter kitanje stikov z okni z akrilnim kitom. Obloga iz enojnih GK plošč odpornih na vlago. Vključno kovinski vogalniki, bandažiranje in brušenje stikov. Ves potrebni material in vgradnja po navodilih in specifikaciji dobaviteljev materialov. Špalete širine cca 8 cm. Obračun m1.</t>
  </si>
  <si>
    <t>Pazljiva odstranitev lesenih, vhodnih, enokrilnih zunanjih vrat, dim cca 110/205 cm. Vključno s sortiranjem odpadnega materiala in odvozom na trajno deponijo gradbenih odpadkov. Obračun: kos.</t>
  </si>
  <si>
    <t>Pazljiva odstranitev lesenih, vhodnih, enokrilnih zunanjih vrat, dim cca 120/205 cm. Vključno s sortiranjem odpadnega materiala in odvozom na trajno deponijo gradbenih odpadkov. Obračun: kos.</t>
  </si>
  <si>
    <t>Pazljiva odstranitev lesenih, zunanjih balkonskih, enokrilnih zunanjih vrat, dim cca 90/210 cm. Vključno s sortiranjem odpadnega materiala in odvozom na trajno deponijo gradbenih odpadkov. Obračun: kos.</t>
  </si>
  <si>
    <t>Pazljiva odstranitev lesenih, enokrilnih notranjih vrat z nadsvetlobo,  dim cca 90/290 cm. Vključno s sortiranjem odpadnega materiala in odvozom na trajno deponijo gradbenih odpadkov. Obračun: kos.</t>
  </si>
  <si>
    <t>Pazljiva odstranitev lesenih, enokrilnih notranjih vrat z nadsvetlobo,  dim cca 80/290 cm. Vključno s sortiranjem odpadnega materiala in odvozom na trajno deponijo gradbenih odpadkov. Obračun: kos.</t>
  </si>
  <si>
    <t>Pazljiva odstranitev lesenih, dvokrilnih notranjih vrat z nadsvetlobo,  dim cca 150/290 cm. Vključno s sortiranjem odpadnega materiala in odvozom na trajno deponijo gradbenih odpadkov. Obračun: kos.</t>
  </si>
  <si>
    <t>Pazljiva odstranitev lesenih, enokrilnih notranjih vrat z nadsvetlobo,  dim cca 100/290 cm. Vključno s sortiranjem odpadnega materiala in odvozom na trajno deponijo gradbenih odpadkov. Obračun: kos.</t>
  </si>
  <si>
    <t>Pazljiva odstranitev lesenih, enokrilnih notranjih vrat,  dim cca 100/205 cm. Vključno s sortiranjem odpadnega materiala in odvozom na trajno deponijo gradbenih odpadkov. Obračun: kos.</t>
  </si>
  <si>
    <t>Pazljiva odstranitev kovinskih, enokrilnih notranjih, požarnih vrat,  dim cca 90/205 cm. Vključno s sortiranjem  odpadnega materiala in odvozom na trajno deponijo gradbenih odpadkov. Obračun: kos.</t>
  </si>
  <si>
    <t>Pazljiva odstranitev lesenih, enokrilnih notranjih vrat,  dim cca 90/205 cm. Vključno s sortiranjem odpadnega materiala in odvozom na trajno deponijo gradbenih odpadkov. Obračun: kos.</t>
  </si>
  <si>
    <t>Pazljiva odstranitev lesenih, enokrilnih notranjih vrat,  dim cca 120/205 cm. Vključno s sortiranjem odpadnega materiala in odvozom na trajno deponijo gradbenih odpadkov. Obračun: kos.</t>
  </si>
  <si>
    <t>Odstranitev lesenih notranjih pregradnih sten z vrati v sanitarijah za otroke dim cca 230/130 cm. Vključno s sortiranjem odpadnega materiala in odvozom na trajno deponijo gradbenih odpadkov. Obračun kos.</t>
  </si>
  <si>
    <t>Odstranitev lesenih notranjih pregradnih sten z vrati v sanitarijah za strokovne delavce dim cca 230/210 cm. Vključno s sortiranjem odpadnega materiala in odvozom na trajno deponijo gradbenih odpadkov. Obračun kos.</t>
  </si>
  <si>
    <t>Odstranitev lesenih notranjih pregradnih sten z vrati v sanitarijah za otroke dim cca 370/130 cm. Vključno s sortiranjem odpadnega materiala in odvozom na trajno deponijo gradbenih odpadkov. Obračun kos.</t>
  </si>
  <si>
    <t>Pazljiva odstranitev zunanjega lesenega enokrilnga vezanega okna, vključno z zunanjo in notranjo okensko poličko, dim cca 120/135 cm. Vključno s sortiranjem odpadnega materiala in odvozom na trajno deponijo gradbenih odpadkov. Obračun: kos.</t>
  </si>
  <si>
    <t>Pazljiva odstranitev zunanjega lesenega enokrilnga vezanega okna, vključno z zunanjo in notranjo okensko poličko, dim cca 90/135 cm. Vključno s sortiranjem odpadnega materiala in odvozom na trajno deponijo gradbenih odpadkov. Obračun: kos.</t>
  </si>
  <si>
    <t>Pazljiva odstranitev zunanjega lesenega enokrilnga vezanega okna, vključno z zunanjo in notranjo okensko poličko, dim cca 90/75 cm. Vključno s sortiranjem odpadnega materiala in odvozom na trajno deponijo gradbenih odpadkov. Obračun: kos.</t>
  </si>
  <si>
    <t>Pazljiva demontaža zunanjega niza lesenih enokrilnih vezanih oken, vključno z zunanjimi in notranjimi okenskimi poličkami, dim celote cca 660/210 cm. Stojke nosilne lesene konstrukcije morajo ostati nepoškodovane. Vključno s sortiranjem odpadnega materiala in odvozom na trajno deponijo gradbenih odpadkov. Obračun: komplet.</t>
  </si>
  <si>
    <t>Pazljiva demontaža niza zunanjih lesenih enokrilnih vezanih oken, vključno z zunanjimi in notranjimi okenskimi poličkami, dim celote cca 455/210 cm. Stojke nosilne lesene konstrukcije morajo ostati nepoškodovane. Vključno s sortiranjem odpadnega materiala in odvozom na trajno deponijo gradbenih odpadkov. Obračun: komplet.</t>
  </si>
  <si>
    <t>Pazljiva demontaža niza zunanjih lesenih enokrilnih vezanih oken, vključno z zunanjimi in notranjimi okenskimi poličkami, dim celote cca 90/210 cm.  Stojke nosilne lesene konstrukcije morajo ostati nepoškodovane. Vključno s sortiranjem odpadnega materiala in odvozom na trajno deponijo gradbenih odpadkov. Obračun: komplet.</t>
  </si>
  <si>
    <t>Pazljiva demontaža niza zunanjih lesenih enokrilnih vezanih oken, vključno z zunanjimi in notranjimi okenskimi poličkami, dim celote cca 215/210 cm. Stojke nosilne lesene konstrukcije morajo ostati nepoškodovane. Vključno s sortiranjem odpadnega materiala in odvozom na trajno deponijo gradbenih odpadkov. Obračun: komplet.</t>
  </si>
  <si>
    <t>Pazljiva demontaža niza zunanjih lesenih enokrilnih vezanih oken, vključno z zunanjimi in notranjimi okenskimi poličkami, dim celote cca 335/210 cm.  Stojke nosilne lesene konstrukcije morajo ostati nepoškodovane. Vključno s sortiranjem odpadnega materiala in odvozom na trajno deponijo gradbenih odpadkov. Obračun: komplet.</t>
  </si>
  <si>
    <t>Pazljiva odstranitev zunanjega lesenega enokrilnga vezanega okna, vključno z zunanjo in notranjo okensko poličko, dim cca 75/60 cm. Okna za dostop na podstrešje. Vključno s sortiranjem odpadnega materiala in odvozom na trajno deponijo gradbenih odpadkov. Obračun: kos.</t>
  </si>
  <si>
    <t>Pazljiva demontaža notranje fiksne zasteklitve, vključno lesenim okvirjem, dim cca 110/220 cm.  Vključno s sortiranjem odpadnega materiala in odvozom na trajno deponijo gradbenih odpadkov. Obračun: kos.</t>
  </si>
  <si>
    <t>Pazljiva demontaža notranje fiksne zasteklitve, vključno lesenim okvirjem, dim cca 160/220 cm.  Vključno s sortiranjem odpadnega materiala in odvozom na trajno deponijo gradbenih odpadkov. Obračun: kos.</t>
  </si>
  <si>
    <t>Pazljiva demontaža notranje fiksne zasteklitve, vključno lesenim okvirjem, dim cca 50/90 cm.  Vključno s sortiranjem odpadnega materiala in odvozom na trajno deponijo gradbenih odpadkov. Obračun: kos.</t>
  </si>
  <si>
    <t>Pazljiva demontaža notranje fiksne zasteklitve, vključno lesenim okvirjem, dim cca 110/90 cm.  Vključno s sortiranjem odpadnega materiala in odvozom na trajno deponijo gradbenih odpadkov. Obračun: kos.</t>
  </si>
  <si>
    <t>Pazljiva demontaža notranje fiksne zasteklitve, vključno lesenim okvirjem, dim cca 95/90 cm.   Vključno s sortiranjem odpadnega materiala in odvozom na trajno deponijo gradbenih odpadkov. Obračun: kos.</t>
  </si>
  <si>
    <t>Rušenje pregradne stene med prostorom P11 in P12: lesena podkonstrukcija (stojke dim=cca 8/5 cm), obojestrsneko iverne plošče d = 13 mm in mavčnokartonske plošče (d=1,25 mm), toplotna izolacja med leseno podkonstrukcijo. P=8,4 m2. Rušenje obzidave montažnih sten: Porolit d=cca 5 cm, keramika na cementni malti (d=2,5 cm), višine cca 130 cm, P=19,5 m2, vključno s sortiranjem odpadnega materiala in odvozom na trajno deponijo gradbenih odpadkov. Obračun kpl.</t>
  </si>
  <si>
    <t>Odstranitev dela parpeta na fasadi med nosilnimi lesenimi stojkami za vgradnjo novih vrat za povezavo igralnice z zunanjostjo. Višina parapeta  h = 52 cm, modulna širina 1,2 m. Konstrukcijski sestav: Azbestna ravna plošča 8 mm, zračni sloj, bitumiziran pargamentni papir, kamena volna 8 cm, ALU folija, iverne plošče 13 mm, GK plošče 10 mm. Vključno s srtiranjem odpadnega materiala in odvozom na trajno deponijo gradbenih odpadkov. Obračun kpl.</t>
  </si>
  <si>
    <t>Odstranitev dela fasade med nosilnimi lesenimi stojkami za vgradnjo novega okna v igralnici. Višina   h = 220 cm, modulna širina 1,2 m. Konstrukcijski sestav: Azbestna ravna plošča 8 mm, zračni sloj, bitumiziran pargamentni papir, kamena volna 8 cm, ALU folija, iverne plošče 13 mm, GK plošče 10 mm. Vključno s sortiranjem odpadnega materiala in odvozom na trajno deponijo gradbenih odpadkov. Obračun kpl.</t>
  </si>
  <si>
    <t>Odstranitev dela fasade (parapeta pod okni) med nosilnimi lesenimi stojkami za vgradnjo novega okna in vrat za dostop na teraso v prostoru za dodatne aktivnosti otrok. Višina  vratne odprtine h = 220 cm, višina okenske odprtine h = 170 cm, višina parapeta h = 50 cm. Modulna širina 1,2 m. Konstrukcijski sestav: Azbestna ravna plošča 8 mm, zračni sloj, bitumiziran pargamentni papir, kamena volna 8 cm, ALU folija, iverne plošče 13 mm, GK plošče 10 mm. Vključno s sortiranjem odpadnega materiala in odvozom na trajno deponijo gradbenih odpadkov. Obračun kpl.</t>
  </si>
  <si>
    <t>Povišanje odprtine v steni za cca 10 cm. Odstranitev dela stene nad vrati v sestavi: lesena podkonstrukcija (prečke dim=cca 8/5 cm), obojestransko mavčnokartonske plošče (d=1,25 mm in iberna plošča d=13 mm, toplotna izolacija med leseno podkonstrukcijo, vključno s pripravo neodstranjinih gradbenih elementov za sanacijo in ojačitev robov delno porušene stene, sortiranjem odpadnega materia in odvozom v trajno deponijo. P=0,1 m2. Obračun kpl.</t>
  </si>
  <si>
    <t>Povišanje odprtine za vgradnjo zunanjih vrat dim 120/220 cm. Odstranitev dela stene v sestavi: azbestna ravna plošča 8 mm, zračni sloj, bitumiziran pargamentni papir, kamena volna 8 cm, ALU folija, iverne plošče 13 mm, GK plošče 10 mm, vključno s pripravo neodstranjenih gradbenih elementov za sanacijo in ojačitev robov delno porušene stene. Obstoječa odprtina 120/205 cm (nad odstranjenimi vrati R01 V1 in R01 V2). Vključno s sortiranjem odpadnega materiala in odvozom na trajno deponijo gradbenih odpadkov. Obračun kpl.</t>
  </si>
  <si>
    <t>Rušenje parapetnega pregradnega zida v kuhinji obojestransko obloženega s keramiko. D = 20 cm, površina = 4,90 m2. Vključno s sortiranjem odpadnega materiala in odvozom v trajno deponijo gradbenih odpadkov. Obračun kpl.</t>
  </si>
  <si>
    <t>Rušenje parapeta pod okensko odprtino v steni v sestavi: azbestna ravna plošča 8 mm, zračni sloj, bitumiziran pargamentni papir, kamena volna 8 cm, ALU folija, iverne plošče 13 mm, GK plošče 10 mm, vključno s pripravo neodstranjenih gradbenih elementov za sanacijo in ojačitev robov delno porušene stene. Parapet dim. 120/100 cm (pod oknom O 07). Vključno s sortiranjem odpadnega materiala in odvozom na trajno deponijo gradbenih odpadkov. Obračun kpl.</t>
  </si>
  <si>
    <t>Rušenje pregradnih sten med prostori sanitarij in umivalnice za otroke: lesena podkonsrtrukcija (stojke dim=cca 8/5 cm), obojestransko mavčnokartonske plošče (d=1,25 mm) in iverna plošča d = 13 mm, toplotna izolacja med leseno podkonstrukcijo, vključno s pripravo neodstranjenih gradbenih elementov za sanacijo in ojačitev robov delno porušene stene. P=28,4 m2. Rušenje obzidave montažnih sten: Porolit d=cca 5 cm, keramika na cementni malti (d=2,5 cm), višine cca 130 cm, P=25,5 m2. Perapetni zid med garderobo in umivalnico iz opeke, obojestranko obložen s keramiko, z AB zaključno vezjo in leseno poličko na vrhu, skupna debelina cca 20 cm, P=8,2 m2,  vključno s sortiranjem odpadnega materiala in odvozom na trajno deponijo gradbenih odpadkov. Obračun kpl.</t>
  </si>
  <si>
    <t>Rušenje obzidave montažnih sten: Porolit d=cca 5 cm, keramika na cementni malti (d=2,5 cm), višine cca 130 cm, P=3,12 m2,  vključno s sortiranjem odpadnega materiala in odvozom na trajno deponijo gradbenih odpadkov. Obračun kpl.</t>
  </si>
  <si>
    <t>Rušenje obzidave montažnih sten v kuhinji: Porolit d=cca 5 cm, keramika na cementni malti (d=2,5 cm), višine cca 130 cm, P=30,00 m2,  vključno s sortiranjem odpadnega materiala in odvozom na trajno deponijo gradbenih odpadkov. Obračun kpl.</t>
  </si>
  <si>
    <t>Rušenje pregradnih sten med sanitarnimi kabinami. Sestava mavčnokartonske plošče na kovinski podkonstrukciji, keramika na lepilu (obojestransko). D= cca 15 cm, P=1,2 m2. Odstranitev keramike na stenah. Keramika na lepilu, h= cca 1,3 m, P=14,5 m2, vključno s sortiranjem odpadnega materiala in odvozom na trajno deponijo gradbenih odpadkov. Obračun kpl.</t>
  </si>
  <si>
    <t>Rušenje pregradnih sten med sanitarnimi kabinami. Sestava mavčnokartonske plošče na kovinski podkonstrukciji, keramika na lepilu (obojestransko). D= cca 15 cm, P=9,2 m2. Odstranitev keramike na stenah. Keramika na lepilu, h= cca 1,3 m, P=5,0 m2, Rušenje stene med igralnico in sanitarijami. Sestav: mavčnokartonske plošče na kovinski podkonstrukciji, enostransko obloga iz keramike h= cca 1,3 m. P stene=18,9 m2, P keramike = 8,2 m2, vključno s sortiranjem odpadnega materiala in odvozom na trajno deponijo gradbenih odpadkov. Obračun kpl.</t>
  </si>
  <si>
    <t>Rušenje pregradnih sten med sanitarnimi kabinami. Sestava mavčnokartonske plošče na kovinski podkonstrukciji, keramika na lepilu (obojestransko). D= cca 15 cm, P=5,75 m2. Odstranitev keramike na stenah. Keramika na lepilu, h= cca 1,3 m, P=6,3 m2, Rušenje stene med igralnico in sanitarijami. Sestav: mavčnokartonske plošče na kovinski podkonstrukciji, enostransko obloga iz keramike h= cca 1,3 m. P stene=16,7 m2, P keramike = 7,3 m2, rušenje obloge iz mavčnokartonskih plošč. Sestava: mavčnokartonske plošče na kovinski podkonstrukciji, P=4,9m2, vključno s sortiranjem odpadnega materiala in odvozom na trajno deponijo gradbenih odpadkov. Obračun kpl.</t>
  </si>
  <si>
    <t>Rušenje obzidave montažnih sten: Porolit d=cca 5 cm, keramika na cementni malti (d=2,5 cm), višine cca 130 cm, P=11,30 m2,  vključno s sortiranjem odpadnega materiala in odvozom na trajno deponijo gradbenih odpadkov. Obračun kpl.</t>
  </si>
  <si>
    <t>Rušenje pregradne stene med prostorom P58 in P59: lesena podkonsrtrukcija (stojke dim=cca 8/5 cm), mavčnokartonske plošče (d=2x1,25 mm), toplotna izolacja med leseno podkonstrukcijo. P=7,0 m2, vključno s sortiranjem odpadnega materiala in odvozom na trajno deponijo gradbenih odpadkov. Obračun kpl.</t>
  </si>
  <si>
    <t>Rušenje pregradnih sten med prostorom P63, P69 in P70: lesena podkonsrtrukcija (stojke dim=cca 8/5 cm), mavčnokartonske plošče (d=2x1,25 mm), toplotna izolacja med leseno podkonstrukcijo. P=21,3 m2. Rušenje obzidave montažnih sten: Porolit d=cca 5 cm, keramika na cementni malti (d=2,5 cm), višine cca 130 cm, P=22,1 m2. Perapetni zid med garderobo in umivalnico iz opeke, obojestranko obložen s keramiko, z AB zaključno vezjo in leseno poličko na vrhu, skupna debelina cca 20 cm, P=9,5 m2,  vključno s sortiranjem odpadnega materiala in odvozom na trajno deponijo gradbenih odpadkov. Obračun kpl.</t>
  </si>
  <si>
    <t>Rušenje drsnih šestkrilnih vrat med prostroma P54 in P67. Odstranitev kril, okovja in vodil. Dim cca: 6,20/2,90 m. Vključno s sortiranjem odpadnega materiala in odvozom v trajno deponijo. Obračun: kos.</t>
  </si>
  <si>
    <t>Rušenje kovinske ograje na stopnišču. Ograja iz polnih kovinskih profilov in PVC ročajem. Vključno z odstranitvijo pritrdilnih elementov, sortiranjem odpadnega materiala in odvozom v trajno deponijo gradbenih odpadkov. Dim: cca (200+200+120)/100 cm. Obračun kpl.</t>
  </si>
  <si>
    <t>Rušenje lesene pregradne stene v protorih nekdanje pralnice v kleti. Lahka pregradna lesena stena dim: 225/235 cm. Vključno s sortiranjem odpadnega materiala in odvozom v trajno deponijo gradbenih odpadkov. Obračun kpl.</t>
  </si>
  <si>
    <t>Rušenje lesene pregradne stene z vrati v protorih nekdanje pralnice v kleti. Lahka pregradna lesena stena dim: 225/235 cm. Vrata v steni 90/205 cm. Vključno s sortiranjem odpadkov in odvozom v trajno deponijo gradbenih odpadkov. Obračun kpl.</t>
  </si>
  <si>
    <t>Rušenje opečnega zida iz porolita d=15 cm, z obojestranskim grobim in finim ometom. Vključno s sortiranjem odpadkov in odvozom v trajno deponijo gradbenih odpadkov. Dim: 510/235 cm. Obračun m2</t>
  </si>
  <si>
    <t>Rušenje bazena črpališča v kleti. Odstranitev strojnih naprav in pripadajočih cevovodov, električnih instalacij, AB plošče in pokrova nad bazenom za odpadno vodo, dim. cca: 100/100 cm. Vključno s sortiranjem odpadkov in odvozom v trajno deponijo gradbenih odpadkov. Obračun kpl.</t>
  </si>
  <si>
    <t>Dobava materiala in izdelava toplotne izolacije, vključno vsi preklopi, stiki in zaključni trakovi ob obodnih stenah. Toplotna izolacija pod tlaki v notranjosti objekta. Vse po tehnologiji proizvajalca, ekstrudirani polistiren toplotna prevodnost boljše ali enako 0,038 W/mK, tlačna trdnost pri 10 % deformaciji 70 kPa po DIN EN 826, debelina 2 cm, vključno vsi preklopi, stiki in zaključki, vse po tehnologiji proizvajalca. obračun po m2.</t>
  </si>
  <si>
    <t>Dobava materiala in izdelava toplotne izolacije, vključno vsi preklopi, stiki in zaključni trakovi ob obodnih stenah. Toplotna izolacija pod povišanimi tlaki v prostorih kuhinje in na veznem hodniku. Vse po tehnologiji proizvajalca, ekstrudirani polistiren toplotna prevodnost boljše ali enako 0,038 W/mK, tlačna trdnost pri 10 % deformaciji 70 kPa po DIN EN 826, debelina 8 cm, vključno vsi preklopi, stiki in zaključki, vse po tehnologiji proizvajalca. Obračun m2.</t>
  </si>
  <si>
    <t>Čiščenje objekta med gradnjo in finalno čiščenje objekta po končanih delih pred predajo naročniku, vključno čiščenje zunanjosti, ki ni povezana z deli na fasadi in čiščenje notranjosti, notranjih oken in vrat, tlakov in oblog, obračun  m2 neto površine objekta.</t>
  </si>
  <si>
    <t>Čiščenje objekta med gradnjo in finalno čiščenje objekta po končanih delih pred predajo naročniku. Čiščenje zunajih površin, ki so povezana z deli na fasadi, zunanjih oken in zunanjih vrat vključno z okenskimi poličkami. Obračun  m2 površine zunanjih oken in vrat.</t>
  </si>
  <si>
    <t>Izdelava, dobava in montaža zunanjih enokrilnih vhodnih vrat. Toplotna izolativnost UD boljše ali enako 1,17 W/m2K. Krilo je iz več slojne plošče, ojačane z okvirjem iz masivnega lesa smreke z integriranimi elementi, ki preprečujejo krivljenje, dvoslojno tesnenje med krilom in podbojem, dodatno talno tesnilo za tesnenje na talno pripiro, tritočkovnim zaklepanjem, skritimi nasadili. Toplotno izolacijska zasteklitev iz lepljenega kaljenaga stekla. Ton barve iz kataloga dobavitelja laminata. Vrata imajo ročno zaklepanje s cilindrično ključavnico s sistemskim klučem, samozapiralo, mezanizem za fiksiranje vrat v odprtem položaju, na zunanji strani podolgovat vertikalni ročaj in nerjavečega jekla dolžine 1,96 m,  kljuka deljena mat krom. Suhomontažna vgradnja z vsem potrebnim materialom in priborom po smernicah RAL.  Podboj industrijsko barvan, vratno krilo HPL laminat ,  ton barve po izboru investitorja in projektanta iz lestvice dobavitelja HPL laminata. Odpiranje uskladiti s tlorisi. Obračun kos.</t>
  </si>
  <si>
    <t>Dobava in vgradnja zaključnih pločevin ob prebojih kritine zaradi strojnih napeljav. Plastificirana vročecinana pločevina d=0,6 mm, vključno z vsem pritrdilnim in veznim materialom in prilagoditvami, ter morebitni demontaži in ponovni montaži obstoječe valovite cementne strešne kritine za kakovostno izvedbo del. Obroba RŠ 50 cm. Vsi elementi so iz enakega materiala kot obstoječi. Obračun m1</t>
  </si>
  <si>
    <t>Dobava in vgradnja OSB plošč namesto azbestne fasade. OSB/3 plošče (EN 13986). Debelina 12 mm, plošča za vležne prostore, spajanje na preklop. Pritrjevanje na obstoječo leseno konstrukcijo modulnih dim 1,20/3,05 m z vijačenjm po navodilih projektanta konstrukcij. Vključno vezni, tesnilni in pritrdilni material. Odstranitev obstoječih plošč ni predemet te postavke. Obračun m2 - brez okenskih odprtin.</t>
  </si>
  <si>
    <t>Dobava in vgradnja dodatne toplotne izolacije na podstrešju. Kamena volna toplotna prevodnost boljše ali enako 0,035 W/mK, debelina 12 cm,  vključno vsi preklopi, stiki in zaključki. V ceno je vključen tudi pregled obstoječe toplotne izolacije in ureditev ali dopolnitev na mestih, kjer ni ustrezno izvedena. Vse po tehnologiji proizvajalca. Obračun m2.</t>
  </si>
  <si>
    <t>16.a</t>
  </si>
  <si>
    <t>Izdelava in montaža umivalnika - korita v garderobah za otroke 1. starostnega obdobja. Izvedba: podkonstrukcija po tehnologiji izvajalca, kompozitne akrilne plošče (kot. npr. Kerrock ali enakovredno) d= 8 mm prilepljene na podkonstrukcijo. Barva po izboru iz kataloga dobavitelja plošč. Vsi robovi zaobljeni. Vmesna pregradam dva odtoka, nagnjeno dno, izrezi za pipe. Vključno z veznim, pritrdilnim in tesnilnim materialom. Konstrukcijo korita uskladiti z konstrukcijo parapetnega zida na katerega je pritrjen. Vsi materiali so vodoodporni in ustrezno antikorozijsko zaščiteni za uporabo v zahtevnih pogojih stalne omočenosti z vodo. Dim. 120x46x23 cm. Obračun kos.</t>
  </si>
  <si>
    <t>16.b</t>
  </si>
  <si>
    <t>23.</t>
  </si>
  <si>
    <t>R08m</t>
  </si>
  <si>
    <t>Odstranitev dela fasade (parapeta pod okni) med nosilnimi lesenimi stojkami za vgradnjo novih vrat za dostop na teraso v sanitarijah. Višina  vratne odprtine h = 262 cm. Modulna širina 1,2 m. Konstrukcijski sestav: Azbestna ravna plošča 8 mm, zračni sloj, bitumiziran pargamentni papir, kamena volna 8 cm, ALU folija, iverne plošče 13 mm, GK plošče 10 mm. Vključno s sortiranjem odpadnega materiala in odvozom na trajno deponijo gradbenih odpadkov. Obračun kpl.</t>
  </si>
  <si>
    <t>Dobava materiala in izdelava toplotne izolacije, vključno vsi preklopi, stiki, zaključki, sidranje v podlago. Toplotna izolacija zunanjega oboda temeljev od dna do višine stika z leseno konstrukcijo. Skupna višina cca 110 cm. Vse po tehnologiji proizvajalca, ekstrudirani polistiren toplotna prevodnost boljše ali enako 0,038 W/mK, tlačna trdnost pri 10 % deformaciji 70 kPa po DIN EN 826, debelina 18 cm,  odzivnost na ogenj B1, vključno vsi preklopi, stiki, pritrjevanje na podlago in zaključki, pripravljeno za vgradnjo tankoslojne fasade. Vse po tehnologiji proizvajalca. Izvajalec lahko ponudi enakovreden toplotnoizolacijski material, ki mora zagotoviti enako ali boljšo toplotno izolativnost in požarno odpornost konstrukcijskega sklopa. Obračun m2.</t>
  </si>
  <si>
    <t>Dobava in vgradnja prezračevane lesene fasade. Panelna izvedba modulne širine 1,2 m, višine maks. 3,05, višine/debeline 24 cm, z vloženo toplotno izolacijo in nameščenim lesenim opažem. ki se pritrjujejo v lesene okvire obstoječe konstrukcije. Okvir panela in vmesne povezave OSB/3 plošče d = 12 mm za vlažne prostore in smrekove letve 40/25 mm. Panel je napolnjen s kameno volno, plošče za prezračevane fasade  d = 20 cm, toplotna prevodnost boljše ali enako 0,035 W/m2K, požarna odpornost A1. Zunanja plast kamene volne je prevlečena s črnim steklenim voalom. Lesen opaž na zunanji strani sestavljajo skoblane  letve širine cca 8, 10 in 13 cm iz smrekovega lesa 1. kategorije d = 25 mm. Med letvami je cca 10 mm fuge. Vidni vzdolžni robovi letev so zaobljeni r = 5 mm. Letve so v panel vijačene z RF vijaki. Špalete: vodoodporna vezana plošča d = 15 mm, zaščitena z impregnacijo in UV odporno pokrivno barvo za les v odtenku okenskih okvirjev. Zaščita opaža pred glivami, insekti in termiti z vakumsko impregnacijo (kot. npr. Silvanolin, vakumska impregnacija). Izvedba in pritrjevanje panela po delavniški dokumentaciji izvajalca, zaščita lesa po specifikaciji dobavitelja zaščitnega sredstva in premaza. Vključno ves vezni, pritrdilni in tesnilni material. Glej detajl. Izvajalec lahko ponudi enakovreden toplotnoizolacijski material, ki mora zagotoviti enako ali boljšo toplotno izolativnost in požarno odpornost konstrukcijskega sklopa. Obračun m2 - brez okenskih odprtin.</t>
  </si>
  <si>
    <t>Izvedba prezračevane fasade in obloge stropa iz fasadnih kompozitnih plošč v nišah ob vhodih v stavbo. Kompozitne fasadne plošče za prezračevane fasade d = 8 mm na sistemski podkonstrukciji (kot. npr. ali enakovredno FunderMax F-Quality). Toplotna izolacija: plošče iz kamene volne za fasade d = 20 cm, požarna odpornost A1. Zunanja stran je kaširana s steklenim voalom. Pritrjevanje fasadnih plošč, podkonstrukcije in toplotne izolacije po specifikaciji proizvajalcev. V stiku s tlakom je na kameni volni izvedena kontaktna fasada v višini 30 cm nad gotovim tlakom. Glej zidarska in keramičarska dela. Izvajalec lahko ponudi enakovreden toplotnoizolacijski material, ki mora zagotoviti enako ali boljšo toplotno izolativnost in požarno odpornost konstrukcijskega sklopa. Vključno ves vezni, pritrdilni, tesnilni in obešalni material. Predvidenih je pet barvnih oddtenkov. Obračun m2.</t>
  </si>
  <si>
    <t>Dobava in vgradnja fiksnih okenskih senčil. Kompozitne plošče za fasade d=8 mm, š= 300 mm, na kovinski podkonstrukciji iz RF votlih 40/30/3 mm, pritrjeno v okenske špalete v rastru oken. Kompozitne plošče v 5 barvnih oddtenkih kot kompozitne fasade ob vhodih, jeklena podkonstrukcija suhoprašno barvano v odtenku okenskega okvirja. Vključno ves pritrdilni, vezni in tesnilni material. Po s strani projektanta potrjeni delavniški dokumentaciji, ki jo izdela izvjalec. Uskladiti z dobavteljem oken in izvajacem lesene fasade. Glej detajl fasade. Obračun: m1.</t>
  </si>
  <si>
    <t>Odstranitev ograj in korit za zelenje na terasah za otroke pred igralnicami. Vključno z odstrantvijo vseh prtrdilnih mest, transportom v gradbiščno deponijo in odvozom na trajno deponijo gradbenih odpadkov. Nekaj korit se po dogvoru z uporabnikom ohrani in shrni na posebej za to določenem mestu na zemljišču vrtca. Obračun kpl.</t>
  </si>
  <si>
    <t>Rušenje celotnega betonskega tlaka na terasah pred igralnicami v sestavi betonske plošče, AB podložna plošča, za izvedbo izkopa potrebnega za namestitev toplotne izolacije temeljev objekta in izvedbo nove talne AB plošče na mestu obstoječega tlaka. Vključno z odstranitvijo betonskih temeljev pod AB ploščo v zemlji, transportom v gradbiščno deponijo in odvozom na trajno deponijo gradbenih odpadkov. Obračun m2.</t>
  </si>
  <si>
    <t>Montaža obstoječega držala za zastave na obstoječe mesto. Vključno podkonstrukcija, ves vezni, pritrdilni in tesnilni material. Okračun kos.</t>
  </si>
  <si>
    <t>Zunanja ureditev</t>
  </si>
  <si>
    <t>Dobava in vgradnja asfaltnega tlaka, krpanje površin s katerih je bil asfalt odstranjen zaradi izvedbe GO del. Zaključni sloj - fini asfalt d=4 cm, podlaga asfaltbeton d=3 cm. Vključno ves material za stikovanje z obstoječim tlakom in pripravo  površin na stikih. Obračun m2</t>
  </si>
  <si>
    <t>Skupaj zunanja ureditev</t>
  </si>
  <si>
    <t>Dobava in polaganje kompozitnega tlaka iz lesene moke, mineralnih polnil in naravnih pigmentov (linolej) z dvoslojnim zaključnim premazom odpornim na UV žarke in obrabo. Nanos izravnalne mase do 3 mm, 100%, opasovanje, vroče varjenje spojev, zaokrožnica h=10 cm, lepljenje z disperzijskim mikroarmiranim lepilom. Izvedba v več barvah. Zahteve za oblogo: d=min. 2,5 mm, za zelo obremenjene prostore (EN685, razred 34), ognjeodpornost (Cn-s1), protidrsnost R9, UV zaščita površine, antistatična.  Vključno vezni material, priprava podlage in izvedba zaokrožnice. Vgradnja vseh materialov za izvedbo tlakov po navodilih in specifikacijah proizvajalcev. Barva po izboru. Kot npr. Forbo Marmoleum s premazom Topshield 2 ali ali enakovredno. Obračun  m2 tlaka.</t>
  </si>
  <si>
    <t>Dobava in polaganje kompozitnega tlaka iz lesene moke, mineralnih polnil in naravnih pigmentov (linolej) z dvoslojnim zaključnim premazom odpornim na UV žarke in obrabo. Nanos izravnalne mase do 3 mm, 100%, opasovanje, vroče varjenje spojev, zaokrožnica h=10 cm, lepljenje z disperzijskim mikroarmiranim lepilom. Izvedba z liki v več barvah po posebnem načrtu. Zahteve za oblogo: d=min. 2,5 mm, za zelo obremenjene prostore (EN685, razred 34), ognjeodpornost (Cn-s1), protidrsnost R9, UV zaščita površine, antistatična.  Vključno vezni material, priprava podlage in izvedba zaokrožnice. Vgradnja vseh materialov za izvedbo tlakov po navodilih in specifikacijah proizvajalcev. Barve po izboru. Kot npr. Forbo Eternal ali enakovredno. Obračun  m2 tlaka.</t>
  </si>
  <si>
    <t>Dobava materiala in izvedba talne obloge. Sestava: vgradnja vodotesne cementne mase z vtopljeno PE mrežico vključno s pripadajočimi tesnilnimi trakovi v vogalih in stiku s steno in polaganje talnih keramičnih ploščic, 1. kategorija, drsnost R 10, dimenzija 10x10 cm, barva in način polaganja po izboru investitorja, fugirano s fugirno maso primerno za prostore kjer se uporabljajo kemikalije za čiščenje, lepilo primerno za lepljenje na AB tlak z ustrezno pripravo podlage (impregnacijo) po navodilih dobavitelja lepila, v primeru neravnega tlaka zidarska izravnava neravnin s sanacijsko izravnalno maso z ustrezno pripravo podlage po navodilih dobavitelja sanacijdke mase, vključno zaokrožnica na stiku stene in tlaka iz enakega materiala. Talna keramika v sanitarijah in gospodarskih prostorih. Obračun m2.</t>
  </si>
  <si>
    <t>Dobava in montaža zunanjega enokrilnega lesenega okna za nizkoenergetske stavbe s  prehodnostjo okna boljše ali enako Uw= 0,75W/m2K. Zvočna izolacija stekla boljše ali enako Rw=28 dB. Zunanje in notranje steklo je lepljene izvedbe, RAL montaža na obstječo leseno konstrukcijo. Okna v nizu so medsebojno spojena.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in prilagoditvami v zvezi z montažo senčil. Smer odpiranja se določi na objektu. Obračun kos.</t>
  </si>
  <si>
    <t>Dobava in montaža zunanjega enokrilnega  lesenega okna za nizkoenergetske stavbe z prehodnostjo okna boljše ali enako Uw= 0,75W/m2K. Zvočna izolacija stekla boljše ali enako Rw=28 dB. Zunanje in notranje steklo je lepljene izvedbe, RAL montaža na obstječo leseno konstrukcijo.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in prilagoditvami v zvezi z montažo senčil. Smer odpiranja se določi na objektu. Obračun kos.</t>
  </si>
  <si>
    <t>Dobava in montaža zunanjega dvokrilnega lesenega okna za nizkoenergetske stavbe z  prehodnostjo okna boljše ali enako Uw= 0,75W/m2K. Zvočna izolacija stekla boljše ali enako Rw=28 dB. Zunanje in notranje steklo je lepljene izvedbe, RAL montaža na obstječo leseno konstrukcijo. Okna v nizu so medsebojno spojena. Spodnji del je fiksno zastekljen.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in prilagoditvami v zvezi z montažo senčil. Smer odpiranja se določi na objektu. Obračun kos.</t>
  </si>
  <si>
    <t>Dobava in montaža zunanjega deljenega fiksnozastekljenega lesenega okna za nizkoenergetske stavbe s prehodnostjo okna boljše ali enako Uw= 0,75W/m2K. Zvočna izolacija stekla boljše ali enako Rw=28 dB. Zunanje in notranje steklo je lepjene izvedbe, RAL montaža na obstječo leseno konstrukcijo. Okna v nizu so medsebojno spojena. Zunanja stran okna antracitne barve, notranja stran bela. Horizontalni deli zaščiteni z ALU odkapnimi profili. Zaščitni  premaz za les odporen na UV in vodo najvišje kakovosti. Dimenzije oken. Vključno z vsemi vgradnimi Alu profili, zaključnimi letvami, tesnili, vijačnim in pritrdilnim materialom in prilagoditvami v zvezi z montažo senčil. Smer odpiranja se določi na objektu. Obračun kos.</t>
  </si>
  <si>
    <t>Dobava in montaža zunanjega dvokrilnega lesenega okna za nizkoenergetske stavbe s  prehodnostjo okna boljše ali enako Uw= 0,75W/m2K. Zvočna izolacija stekla boljše ali enako Rw=28 dB. Zunanje in notranje steklo je lepljene izvedbe, RAL montaža na obstječo AB konstrukcijo. Zunanja stran okna antracitne barve, notranja stran bela. Horizontalni deli zaščiteni z ALU odkapnimi profili. Zaščitni  premaz za les odporen na UV in vodo najvišje kakovosti. Dimenzije oken in odpiranje po shemah. Vključno z vsemi zaključnimi letvami, tesnili, vijačnim in pritrdilnim materialom. Smer odpiranja se določi na objektu. Obračun kos.</t>
  </si>
  <si>
    <t>l=100 cm</t>
  </si>
  <si>
    <t>l=150 cm</t>
  </si>
  <si>
    <t>l=107 cm</t>
  </si>
  <si>
    <t>Izdelava, dobava in vgradnja RF profila. Kotni profil 30/50/3 mm, vključno s sidri za vgradnjo, brušeni vari, razostreni robovi. Vključno ves pritrdilni in vezni material. Dimenzija prilagojena dejanskim meram  vratne špalete. Kotniki na stiku keramika - linolej. Obračun kos.</t>
  </si>
  <si>
    <t>Popisov del ni dovoljeno vsebinsko spreminjati ali kakorkoli posegati v njih</t>
  </si>
  <si>
    <t>Nepredvidena dela 10%</t>
  </si>
  <si>
    <t>Vse skupaj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</si>
</sst>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quot;SLT&quot;_ ;_ * #,##0.00\-\ &quot;SLT&quot;_ ;_ * &quot;-&quot;??_-\ &quot;SLT&quot;_ ;_ @_ "/>
  </numFmts>
  <fonts count="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CE"/>
      <family val="2"/>
      <charset val="238"/>
    </font>
    <font>
      <sz val="11"/>
      <name val="Calibri"/>
      <family val="2"/>
      <charset val="238"/>
      <scheme val="minor"/>
    </font>
    <font>
      <vertAlign val="superscript"/>
      <sz val="11"/>
      <color theme="1"/>
      <name val="Calibri"/>
      <family val="2"/>
      <charset val="238"/>
      <scheme val="minor"/>
    </font>
    <font>
      <sz val="10"/>
      <name val="Arial"/>
      <family val="2"/>
      <charset val="238"/>
    </font>
    <font>
      <b/>
      <sz val="11"/>
      <color rgb="FFFF0000"/>
      <name val="Calibri"/>
      <family val="2"/>
      <charset val="238"/>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9" fontId="1" fillId="0" borderId="0" applyFont="0" applyFill="0" applyBorder="0" applyAlignment="0" applyProtection="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164" fontId="7" fillId="0" borderId="0" applyFont="0" applyFill="0" applyBorder="0" applyAlignment="0" applyProtection="0"/>
  </cellStyleXfs>
  <cellXfs count="173">
    <xf numFmtId="0" fontId="0" fillId="0" borderId="0" xfId="0"/>
    <xf numFmtId="49" fontId="0" fillId="0" borderId="0" xfId="0" applyNumberFormat="1"/>
    <xf numFmtId="0" fontId="2" fillId="0" borderId="0" xfId="0" applyFont="1"/>
    <xf numFmtId="0" fontId="0" fillId="0" borderId="0" xfId="0" applyAlignment="1">
      <alignment horizontal="right"/>
    </xf>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2" fillId="0" borderId="1" xfId="0" applyFont="1" applyBorder="1"/>
    <xf numFmtId="49" fontId="0" fillId="0" borderId="0" xfId="0" applyNumberFormat="1" applyAlignment="1">
      <alignment horizontal="left"/>
    </xf>
    <xf numFmtId="0" fontId="3" fillId="0" borderId="0" xfId="0" applyFont="1"/>
    <xf numFmtId="0" fontId="0" fillId="0" borderId="0" xfId="0" applyFont="1" applyAlignment="1">
      <alignment wrapText="1"/>
    </xf>
    <xf numFmtId="0" fontId="2" fillId="0" borderId="0" xfId="0" applyFont="1" applyAlignment="1">
      <alignment horizontal="left" wrapText="1"/>
    </xf>
    <xf numFmtId="0" fontId="2" fillId="0" borderId="0" xfId="0" applyFont="1" applyBorder="1"/>
    <xf numFmtId="0" fontId="0" fillId="0" borderId="0" xfId="0" applyBorder="1"/>
    <xf numFmtId="0" fontId="2" fillId="0" borderId="0" xfId="0" applyFont="1" applyAlignment="1">
      <alignment horizontal="center"/>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0" xfId="0" applyFont="1" applyBorder="1" applyAlignment="1">
      <alignment horizontal="center" vertical="top"/>
    </xf>
    <xf numFmtId="0" fontId="0" fillId="0" borderId="0" xfId="0" applyAlignment="1">
      <alignment horizontal="center" vertical="top"/>
    </xf>
    <xf numFmtId="0" fontId="2" fillId="0" borderId="0" xfId="0" applyFont="1" applyFill="1" applyBorder="1"/>
    <xf numFmtId="0" fontId="2" fillId="0" borderId="0" xfId="0" applyFont="1" applyFill="1" applyBorder="1" applyAlignment="1">
      <alignment horizontal="center" vertical="top"/>
    </xf>
    <xf numFmtId="0" fontId="3" fillId="0" borderId="0" xfId="0" applyFont="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xf numFmtId="0" fontId="0" fillId="2" borderId="0" xfId="0" applyFill="1" applyAlignment="1">
      <alignment vertical="top" wrapText="1"/>
    </xf>
    <xf numFmtId="0" fontId="3" fillId="0" borderId="0" xfId="0" applyFont="1" applyAlignment="1">
      <alignment vertical="center" wrapText="1"/>
    </xf>
    <xf numFmtId="0" fontId="0" fillId="0" borderId="0" xfId="0" applyFill="1" applyAlignment="1">
      <alignment vertical="top"/>
    </xf>
    <xf numFmtId="0" fontId="0" fillId="0" borderId="0" xfId="0" applyFill="1" applyAlignment="1">
      <alignment vertical="top" wrapText="1"/>
    </xf>
    <xf numFmtId="0" fontId="0" fillId="0" borderId="0" xfId="0" applyFill="1" applyAlignment="1">
      <alignment horizontal="center" vertical="top"/>
    </xf>
    <xf numFmtId="0" fontId="0" fillId="0" borderId="0" xfId="0" applyFill="1"/>
    <xf numFmtId="0" fontId="4" fillId="0" borderId="0" xfId="0" applyNumberFormat="1" applyFont="1" applyBorder="1" applyAlignment="1">
      <alignment horizontal="justify" vertical="top" wrapText="1"/>
    </xf>
    <xf numFmtId="9" fontId="0" fillId="0" borderId="0" xfId="1" applyFont="1" applyFill="1" applyAlignment="1">
      <alignment vertical="top"/>
    </xf>
    <xf numFmtId="9" fontId="0" fillId="0" borderId="0" xfId="1" applyFont="1" applyFill="1" applyAlignment="1">
      <alignment vertical="top" wrapText="1"/>
    </xf>
    <xf numFmtId="1" fontId="0" fillId="0" borderId="0" xfId="1" applyNumberFormat="1" applyFont="1" applyFill="1" applyAlignment="1">
      <alignment vertical="top"/>
    </xf>
    <xf numFmtId="49" fontId="5" fillId="0" borderId="0" xfId="0" applyNumberFormat="1" applyFont="1" applyBorder="1" applyAlignment="1">
      <alignment horizontal="justify" vertical="top" wrapText="1"/>
    </xf>
    <xf numFmtId="0" fontId="0" fillId="0" borderId="0" xfId="0" applyFill="1" applyAlignment="1">
      <alignment horizontal="center"/>
    </xf>
    <xf numFmtId="0" fontId="0" fillId="0" borderId="0" xfId="0" applyFill="1" applyAlignment="1"/>
    <xf numFmtId="0" fontId="5" fillId="0" borderId="0" xfId="0" applyFont="1" applyAlignment="1">
      <alignment horizontal="justify" vertical="top" wrapText="1"/>
    </xf>
    <xf numFmtId="4" fontId="0" fillId="0" borderId="0" xfId="0" applyNumberFormat="1" applyAlignment="1">
      <alignment horizontal="left" wrapText="1"/>
    </xf>
    <xf numFmtId="0" fontId="2" fillId="0" borderId="0" xfId="0" applyFont="1" applyAlignment="1">
      <alignment vertical="top"/>
    </xf>
    <xf numFmtId="0" fontId="3" fillId="0" borderId="0" xfId="0" applyFont="1" applyAlignment="1">
      <alignment vertical="top" wrapText="1"/>
    </xf>
    <xf numFmtId="2" fontId="0" fillId="0" borderId="0" xfId="0" applyNumberFormat="1" applyFill="1" applyAlignment="1">
      <alignment vertical="top" wrapText="1"/>
    </xf>
    <xf numFmtId="0" fontId="0" fillId="0" borderId="0" xfId="0" applyFill="1" applyAlignment="1">
      <alignment horizontal="right"/>
    </xf>
    <xf numFmtId="0" fontId="0" fillId="0" borderId="0" xfId="0" applyAlignment="1">
      <alignment horizontal="center"/>
    </xf>
    <xf numFmtId="0" fontId="0" fillId="2" borderId="0" xfId="0" applyFill="1" applyAlignment="1">
      <alignment horizontal="center"/>
    </xf>
    <xf numFmtId="0" fontId="0" fillId="2" borderId="0" xfId="0" applyFill="1" applyAlignment="1"/>
    <xf numFmtId="0" fontId="0" fillId="0" borderId="0" xfId="0" applyFont="1" applyFill="1" applyAlignment="1">
      <alignment vertical="top" wrapText="1"/>
    </xf>
    <xf numFmtId="0" fontId="5" fillId="0" borderId="0" xfId="0" applyFont="1" applyBorder="1" applyAlignment="1">
      <alignment horizontal="left" vertical="top" wrapText="1"/>
    </xf>
    <xf numFmtId="0" fontId="0" fillId="0" borderId="0" xfId="0" applyFont="1" applyFill="1" applyAlignment="1">
      <alignment horizontal="left" vertical="top" wrapText="1"/>
    </xf>
    <xf numFmtId="0" fontId="5" fillId="0" borderId="0" xfId="0" applyNumberFormat="1" applyFont="1" applyBorder="1" applyAlignment="1">
      <alignment horizontal="left" vertical="top" wrapText="1"/>
    </xf>
    <xf numFmtId="0" fontId="0" fillId="0" borderId="0" xfId="0" applyFill="1" applyAlignment="1">
      <alignment horizontal="left" vertical="top" wrapText="1"/>
    </xf>
    <xf numFmtId="4" fontId="0" fillId="0" borderId="0" xfId="0" applyNumberFormat="1" applyAlignment="1"/>
    <xf numFmtId="0" fontId="3" fillId="0" borderId="0" xfId="0" applyFont="1" applyAlignment="1">
      <alignment horizontal="center" wrapText="1"/>
    </xf>
    <xf numFmtId="4" fontId="3" fillId="0" borderId="0" xfId="0" applyNumberFormat="1" applyFont="1" applyAlignment="1">
      <alignment horizontal="center" wrapText="1"/>
    </xf>
    <xf numFmtId="0" fontId="3" fillId="0" borderId="0" xfId="0" applyFont="1" applyAlignment="1">
      <alignment horizontal="center"/>
    </xf>
    <xf numFmtId="4" fontId="0" fillId="0" borderId="0" xfId="0" applyNumberFormat="1" applyFill="1" applyAlignment="1"/>
    <xf numFmtId="4" fontId="0" fillId="0" borderId="0" xfId="0" applyNumberFormat="1"/>
    <xf numFmtId="4" fontId="0" fillId="0" borderId="0" xfId="0" applyNumberFormat="1" applyAlignment="1">
      <alignment horizontal="left" vertical="top" wrapText="1"/>
    </xf>
    <xf numFmtId="4" fontId="3" fillId="0" borderId="0" xfId="0" applyNumberFormat="1" applyFont="1" applyAlignment="1">
      <alignment horizontal="center" vertical="center"/>
    </xf>
    <xf numFmtId="4" fontId="3" fillId="0" borderId="0" xfId="0" applyNumberFormat="1" applyFont="1" applyAlignment="1">
      <alignment horizontal="center"/>
    </xf>
    <xf numFmtId="4" fontId="0" fillId="0" borderId="0" xfId="0" applyNumberFormat="1" applyAlignment="1">
      <alignment horizontal="right" wrapText="1"/>
    </xf>
    <xf numFmtId="4" fontId="0" fillId="0" borderId="0" xfId="0" applyNumberFormat="1" applyAlignment="1">
      <alignment horizontal="right"/>
    </xf>
    <xf numFmtId="4" fontId="0" fillId="0" borderId="0" xfId="0" applyNumberFormat="1" applyBorder="1" applyAlignment="1">
      <alignment horizontal="right"/>
    </xf>
    <xf numFmtId="4" fontId="0" fillId="0" borderId="1" xfId="0" applyNumberFormat="1" applyBorder="1" applyAlignment="1">
      <alignment horizontal="right"/>
    </xf>
    <xf numFmtId="4" fontId="2" fillId="0" borderId="0" xfId="0" applyNumberFormat="1" applyFont="1" applyAlignment="1">
      <alignment horizontal="right"/>
    </xf>
    <xf numFmtId="0" fontId="0" fillId="0" borderId="0" xfId="0" applyFont="1"/>
    <xf numFmtId="0" fontId="5" fillId="0" borderId="0" xfId="0" applyFont="1" applyFill="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xf>
    <xf numFmtId="4" fontId="0" fillId="0" borderId="1" xfId="0" applyNumberFormat="1" applyBorder="1"/>
    <xf numFmtId="4" fontId="0" fillId="0" borderId="0" xfId="0" applyNumberFormat="1" applyBorder="1"/>
    <xf numFmtId="0" fontId="0" fillId="0" borderId="0" xfId="0" applyBorder="1" applyAlignment="1"/>
    <xf numFmtId="4" fontId="2" fillId="0" borderId="0" xfId="0" applyNumberFormat="1" applyFont="1"/>
    <xf numFmtId="4" fontId="2" fillId="0" borderId="1" xfId="0" applyNumberFormat="1" applyFont="1" applyBorder="1"/>
    <xf numFmtId="0" fontId="0" fillId="0" borderId="0" xfId="0"/>
    <xf numFmtId="0" fontId="0" fillId="0" borderId="0" xfId="0" applyAlignment="1">
      <alignment wrapText="1"/>
    </xf>
    <xf numFmtId="0" fontId="0" fillId="0" borderId="0" xfId="0" applyAlignment="1"/>
    <xf numFmtId="0" fontId="5" fillId="0" borderId="0" xfId="17" applyNumberFormat="1" applyFont="1" applyFill="1" applyBorder="1" applyAlignment="1">
      <alignment horizontal="justify" vertical="top" wrapText="1"/>
    </xf>
    <xf numFmtId="0" fontId="0" fillId="0" borderId="0" xfId="0" applyFont="1" applyAlignment="1"/>
    <xf numFmtId="4" fontId="0" fillId="0" borderId="0" xfId="0" applyNumberFormat="1" applyFont="1" applyAlignment="1"/>
    <xf numFmtId="0" fontId="0" fillId="0" borderId="0" xfId="0" applyFont="1" applyAlignment="1">
      <alignment horizontal="center" vertical="center"/>
    </xf>
    <xf numFmtId="0" fontId="0" fillId="0" borderId="0" xfId="0" applyFont="1" applyFill="1" applyAlignment="1">
      <alignment vertical="top"/>
    </xf>
    <xf numFmtId="0" fontId="0" fillId="0" borderId="0" xfId="0" applyFont="1" applyFill="1" applyAlignment="1">
      <alignment horizontal="center"/>
    </xf>
    <xf numFmtId="0" fontId="0" fillId="0" borderId="0" xfId="0" applyFont="1" applyFill="1" applyAlignment="1"/>
    <xf numFmtId="4" fontId="0" fillId="0" borderId="0" xfId="0" applyNumberFormat="1" applyFont="1" applyFill="1" applyAlignment="1"/>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pplyAlignment="1">
      <alignment horizontal="center" wrapText="1"/>
    </xf>
    <xf numFmtId="0" fontId="0" fillId="0" borderId="0" xfId="0" applyFont="1" applyAlignment="1">
      <alignment horizontal="center"/>
    </xf>
    <xf numFmtId="4" fontId="0" fillId="0" borderId="0" xfId="0" applyNumberFormat="1" applyFont="1" applyAlignment="1">
      <alignment horizontal="center"/>
    </xf>
    <xf numFmtId="2" fontId="5" fillId="0" borderId="0" xfId="0" applyNumberFormat="1" applyFont="1" applyBorder="1" applyAlignment="1">
      <alignment horizontal="left" vertical="top"/>
    </xf>
    <xf numFmtId="0" fontId="5" fillId="0" borderId="0" xfId="0" applyFont="1" applyBorder="1" applyAlignment="1">
      <alignment horizontal="center"/>
    </xf>
    <xf numFmtId="4" fontId="5" fillId="0" borderId="0" xfId="0" applyNumberFormat="1" applyFont="1" applyBorder="1"/>
    <xf numFmtId="0" fontId="5" fillId="0" borderId="0" xfId="0" applyFont="1" applyBorder="1" applyAlignment="1">
      <alignment horizontal="justify" vertical="top" wrapText="1"/>
    </xf>
    <xf numFmtId="4" fontId="5" fillId="0" borderId="0" xfId="0" applyNumberFormat="1" applyFont="1" applyBorder="1" applyAlignment="1"/>
    <xf numFmtId="2" fontId="0" fillId="0" borderId="0" xfId="0" applyNumberFormat="1" applyFill="1" applyAlignment="1">
      <alignment vertical="top"/>
    </xf>
    <xf numFmtId="4" fontId="0" fillId="0" borderId="0" xfId="0" applyNumberFormat="1" applyFill="1"/>
    <xf numFmtId="0" fontId="0" fillId="0" borderId="0" xfId="0" applyFill="1" applyBorder="1"/>
    <xf numFmtId="0" fontId="0" fillId="0" borderId="0" xfId="0" applyBorder="1" applyAlignment="1">
      <alignment horizontal="left" wrapText="1"/>
    </xf>
    <xf numFmtId="0" fontId="0" fillId="0" borderId="0" xfId="0" applyFill="1" applyBorder="1" applyAlignment="1">
      <alignment horizontal="left" wrapText="1"/>
    </xf>
    <xf numFmtId="0" fontId="0" fillId="0" borderId="0" xfId="0" applyFill="1" applyAlignment="1">
      <alignment vertical="top"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left" vertical="top" wrapText="1"/>
    </xf>
    <xf numFmtId="0" fontId="8" fillId="0" borderId="2" xfId="0" applyFont="1" applyBorder="1"/>
    <xf numFmtId="0" fontId="0" fillId="0" borderId="3" xfId="0" applyBorder="1"/>
    <xf numFmtId="0" fontId="0" fillId="0" borderId="4" xfId="0" applyBorder="1"/>
    <xf numFmtId="0" fontId="0" fillId="0" borderId="0" xfId="0" applyProtection="1"/>
    <xf numFmtId="0" fontId="0" fillId="0" borderId="0" xfId="0" applyAlignment="1" applyProtection="1"/>
    <xf numFmtId="4" fontId="0" fillId="0" borderId="0" xfId="0" applyNumberFormat="1" applyProtection="1"/>
    <xf numFmtId="0" fontId="0" fillId="0" borderId="1" xfId="0" applyBorder="1" applyProtection="1"/>
    <xf numFmtId="0" fontId="0" fillId="0" borderId="1" xfId="0" applyBorder="1" applyAlignment="1" applyProtection="1"/>
    <xf numFmtId="0" fontId="0" fillId="0" borderId="1" xfId="0" applyBorder="1" applyAlignment="1"/>
    <xf numFmtId="0" fontId="0" fillId="0" borderId="1" xfId="0" applyBorder="1" applyAlignment="1">
      <alignment vertical="top"/>
    </xf>
    <xf numFmtId="0" fontId="0" fillId="0" borderId="1" xfId="0" applyBorder="1" applyAlignment="1">
      <alignment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applyFill="1" applyBorder="1" applyAlignment="1">
      <alignment horizontal="center"/>
    </xf>
    <xf numFmtId="4" fontId="0" fillId="0" borderId="1" xfId="0" applyNumberFormat="1" applyFill="1" applyBorder="1" applyAlignment="1"/>
    <xf numFmtId="0" fontId="0" fillId="0" borderId="1" xfId="0" applyFill="1" applyBorder="1" applyAlignment="1"/>
    <xf numFmtId="4" fontId="0" fillId="0" borderId="1" xfId="0" applyNumberFormat="1" applyBorder="1" applyAlignment="1"/>
    <xf numFmtId="0" fontId="0" fillId="0" borderId="1" xfId="0" applyFill="1" applyBorder="1" applyAlignment="1">
      <alignment horizontal="center" vertical="top"/>
    </xf>
    <xf numFmtId="0" fontId="0" fillId="0" borderId="1" xfId="0" applyFill="1" applyBorder="1"/>
    <xf numFmtId="0" fontId="0" fillId="0" borderId="1" xfId="0" applyFill="1" applyBorder="1" applyAlignment="1">
      <alignment horizontal="left" vertical="top" wrapText="1"/>
    </xf>
    <xf numFmtId="0" fontId="0" fillId="0" borderId="1" xfId="0" applyFont="1" applyFill="1" applyBorder="1" applyAlignment="1">
      <alignment vertical="top"/>
    </xf>
    <xf numFmtId="0" fontId="0" fillId="0" borderId="1" xfId="0" applyFont="1" applyFill="1" applyBorder="1" applyAlignment="1">
      <alignment vertical="top" wrapText="1"/>
    </xf>
    <xf numFmtId="0" fontId="0" fillId="0" borderId="1" xfId="0" applyFont="1" applyFill="1" applyBorder="1" applyAlignment="1">
      <alignment horizontal="center"/>
    </xf>
    <xf numFmtId="0" fontId="0" fillId="0" borderId="1" xfId="0" applyFont="1" applyFill="1" applyBorder="1" applyAlignment="1"/>
    <xf numFmtId="4" fontId="0" fillId="0" borderId="1" xfId="0" applyNumberFormat="1" applyFont="1" applyBorder="1" applyAlignment="1"/>
    <xf numFmtId="0" fontId="0" fillId="0" borderId="0" xfId="0" applyBorder="1" applyAlignment="1">
      <alignment vertical="top"/>
    </xf>
    <xf numFmtId="0" fontId="0" fillId="0" borderId="0" xfId="0" applyBorder="1" applyAlignment="1">
      <alignment wrapText="1"/>
    </xf>
    <xf numFmtId="4" fontId="2" fillId="0" borderId="0" xfId="0" applyNumberFormat="1" applyFont="1" applyProtection="1">
      <protection locked="0"/>
    </xf>
    <xf numFmtId="4" fontId="2" fillId="0" borderId="1" xfId="0" applyNumberFormat="1" applyFont="1" applyBorder="1" applyProtection="1">
      <protection locked="0"/>
    </xf>
    <xf numFmtId="0" fontId="0" fillId="0" borderId="0" xfId="0" applyProtection="1">
      <protection locked="0"/>
    </xf>
    <xf numFmtId="0" fontId="0" fillId="0" borderId="0" xfId="0" applyBorder="1" applyProtection="1">
      <protection locked="0"/>
    </xf>
    <xf numFmtId="0" fontId="0" fillId="0" borderId="0" xfId="0" applyFill="1" applyAlignment="1" applyProtection="1">
      <protection locked="0"/>
    </xf>
    <xf numFmtId="0" fontId="0" fillId="0" borderId="0" xfId="0" applyFill="1" applyProtection="1">
      <protection locked="0"/>
    </xf>
    <xf numFmtId="0" fontId="0" fillId="0" borderId="0" xfId="0" applyFont="1" applyFill="1" applyAlignment="1" applyProtection="1">
      <protection locked="0"/>
    </xf>
    <xf numFmtId="4" fontId="5" fillId="0" borderId="0" xfId="0" applyNumberFormat="1" applyFont="1" applyBorder="1" applyProtection="1">
      <protection locked="0"/>
    </xf>
    <xf numFmtId="4" fontId="5" fillId="0" borderId="0" xfId="0" applyNumberFormat="1" applyFont="1" applyBorder="1" applyAlignment="1" applyProtection="1">
      <protection locked="0"/>
    </xf>
    <xf numFmtId="0" fontId="3" fillId="0" borderId="0" xfId="0" applyFont="1" applyAlignment="1" applyProtection="1">
      <alignment horizontal="center" vertical="center"/>
      <protection locked="0"/>
    </xf>
    <xf numFmtId="0" fontId="2" fillId="0" borderId="0" xfId="0" applyFont="1" applyProtection="1"/>
    <xf numFmtId="0" fontId="0" fillId="0" borderId="0" xfId="0" applyAlignment="1" applyProtection="1">
      <alignment horizontal="left" wrapText="1"/>
    </xf>
    <xf numFmtId="0" fontId="3" fillId="0" borderId="0" xfId="0" applyFont="1" applyAlignment="1" applyProtection="1">
      <alignmen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vertical="top"/>
    </xf>
    <xf numFmtId="0" fontId="0" fillId="0" borderId="0" xfId="0" applyFill="1" applyAlignment="1" applyProtection="1">
      <alignment vertical="top" wrapText="1"/>
    </xf>
    <xf numFmtId="0" fontId="0" fillId="0" borderId="0" xfId="0" applyFill="1" applyAlignment="1" applyProtection="1">
      <alignment horizontal="center"/>
    </xf>
    <xf numFmtId="0" fontId="0" fillId="0" borderId="0" xfId="0" applyFill="1" applyAlignment="1" applyProtection="1"/>
    <xf numFmtId="0" fontId="0" fillId="0" borderId="1" xfId="0" applyFill="1" applyBorder="1" applyAlignment="1" applyProtection="1">
      <alignment vertical="top"/>
    </xf>
    <xf numFmtId="0" fontId="0" fillId="0" borderId="1" xfId="0" applyFill="1" applyBorder="1" applyAlignment="1" applyProtection="1">
      <alignment vertical="top" wrapText="1"/>
    </xf>
    <xf numFmtId="0" fontId="0" fillId="0" borderId="1" xfId="0" applyFill="1" applyBorder="1" applyAlignment="1" applyProtection="1">
      <alignment horizontal="center" vertical="top"/>
    </xf>
    <xf numFmtId="0" fontId="0" fillId="0" borderId="1" xfId="0" applyFill="1" applyBorder="1" applyProtection="1"/>
    <xf numFmtId="0" fontId="0" fillId="0" borderId="0" xfId="0" applyFill="1" applyAlignment="1" applyProtection="1">
      <alignment vertical="top"/>
    </xf>
    <xf numFmtId="0" fontId="0" fillId="0" borderId="0" xfId="0" applyFill="1" applyAlignment="1" applyProtection="1">
      <alignment horizontal="center" vertical="top"/>
    </xf>
    <xf numFmtId="0" fontId="0" fillId="0" borderId="0" xfId="0" applyFill="1" applyProtection="1"/>
    <xf numFmtId="0" fontId="0" fillId="0" borderId="1" xfId="0" applyBorder="1" applyAlignment="1" applyProtection="1">
      <alignment vertical="top"/>
    </xf>
    <xf numFmtId="4" fontId="0" fillId="0" borderId="1" xfId="0" applyNumberFormat="1" applyBorder="1" applyProtection="1"/>
    <xf numFmtId="0" fontId="0" fillId="0" borderId="0" xfId="0" applyAlignment="1">
      <alignment horizontal="left" wrapText="1"/>
    </xf>
    <xf numFmtId="0" fontId="0" fillId="0" borderId="0" xfId="0" applyFont="1" applyAlignment="1">
      <alignment horizontal="left" vertical="top" wrapText="1"/>
    </xf>
    <xf numFmtId="49" fontId="0" fillId="0" borderId="0" xfId="0" applyNumberFormat="1" applyFont="1" applyAlignment="1">
      <alignmen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Border="1" applyAlignment="1">
      <alignment horizontal="left" wrapText="1"/>
    </xf>
    <xf numFmtId="0" fontId="0" fillId="0" borderId="0" xfId="0" applyAlignment="1">
      <alignment horizontal="left" vertical="top" wrapText="1"/>
    </xf>
    <xf numFmtId="0" fontId="0" fillId="0" borderId="0" xfId="0" applyAlignment="1" applyProtection="1">
      <alignment horizontal="left" wrapText="1"/>
    </xf>
  </cellXfs>
  <cellStyles count="19">
    <cellStyle name="Navadno" xfId="0" builtinId="0"/>
    <cellStyle name="Navadno 10" xfId="4"/>
    <cellStyle name="Navadno 11" xfId="5"/>
    <cellStyle name="Navadno 12" xfId="6"/>
    <cellStyle name="Navadno 13" xfId="7"/>
    <cellStyle name="Navadno 14" xfId="8"/>
    <cellStyle name="Navadno 15" xfId="9"/>
    <cellStyle name="Navadno 16" xfId="10"/>
    <cellStyle name="Navadno 2" xfId="3"/>
    <cellStyle name="Navadno 2 2" xfId="17"/>
    <cellStyle name="Navadno 3" xfId="2"/>
    <cellStyle name="Navadno 4" xfId="11"/>
    <cellStyle name="Navadno 5" xfId="12"/>
    <cellStyle name="Navadno 6" xfId="13"/>
    <cellStyle name="Navadno 7" xfId="14"/>
    <cellStyle name="Navadno 8" xfId="15"/>
    <cellStyle name="Navadno 9" xfId="16"/>
    <cellStyle name="Odstotek" xfId="1" builtinId="5"/>
    <cellStyle name="Valuta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I29" sqref="I29"/>
    </sheetView>
  </sheetViews>
  <sheetFormatPr defaultColWidth="11.85546875" defaultRowHeight="15" x14ac:dyDescent="0.25"/>
  <cols>
    <col min="1" max="1" width="9.7109375" style="78" customWidth="1"/>
    <col min="2" max="2" width="45.7109375" style="78" customWidth="1"/>
    <col min="3" max="3" width="5.7109375" style="78" customWidth="1"/>
    <col min="4" max="4" width="6.5703125" style="78" customWidth="1"/>
    <col min="5" max="5" width="11.85546875" style="60" customWidth="1"/>
    <col min="6" max="6" width="7.7109375" style="78" customWidth="1"/>
    <col min="7" max="7" width="11.85546875" style="13"/>
    <col min="8" max="16384" width="11.85546875" style="78"/>
  </cols>
  <sheetData>
    <row r="1" spans="1:4" ht="15.75" thickBot="1" x14ac:dyDescent="0.3">
      <c r="A1" s="108" t="s">
        <v>579</v>
      </c>
      <c r="B1" s="109"/>
      <c r="C1" s="109"/>
      <c r="D1" s="110"/>
    </row>
    <row r="3" spans="1:4" x14ac:dyDescent="0.25">
      <c r="A3" s="9" t="s">
        <v>0</v>
      </c>
      <c r="B3" s="78" t="s">
        <v>1</v>
      </c>
    </row>
    <row r="4" spans="1:4" x14ac:dyDescent="0.25">
      <c r="A4" s="9"/>
      <c r="B4" s="78" t="s">
        <v>3</v>
      </c>
    </row>
    <row r="5" spans="1:4" x14ac:dyDescent="0.25">
      <c r="A5" s="9" t="s">
        <v>2</v>
      </c>
      <c r="B5" s="78" t="s">
        <v>4</v>
      </c>
    </row>
    <row r="6" spans="1:4" x14ac:dyDescent="0.25">
      <c r="A6" s="9" t="s">
        <v>83</v>
      </c>
      <c r="B6" s="78" t="s">
        <v>5</v>
      </c>
    </row>
    <row r="7" spans="1:4" x14ac:dyDescent="0.25">
      <c r="A7" s="9" t="s">
        <v>6</v>
      </c>
      <c r="B7" s="78" t="s">
        <v>52</v>
      </c>
    </row>
    <row r="8" spans="1:4" x14ac:dyDescent="0.25">
      <c r="A8" s="9" t="s">
        <v>8</v>
      </c>
      <c r="B8" s="78" t="s">
        <v>53</v>
      </c>
    </row>
    <row r="9" spans="1:4" x14ac:dyDescent="0.25">
      <c r="A9" s="9"/>
      <c r="B9" s="78" t="s">
        <v>9</v>
      </c>
    </row>
    <row r="10" spans="1:4" x14ac:dyDescent="0.25">
      <c r="A10" s="9" t="s">
        <v>84</v>
      </c>
      <c r="B10" s="8" t="s">
        <v>11</v>
      </c>
    </row>
    <row r="11" spans="1:4" x14ac:dyDescent="0.25">
      <c r="A11" s="9" t="s">
        <v>31</v>
      </c>
      <c r="B11" s="1" t="s">
        <v>434</v>
      </c>
    </row>
    <row r="13" spans="1:4" x14ac:dyDescent="0.25">
      <c r="A13" s="2" t="s">
        <v>12</v>
      </c>
    </row>
    <row r="15" spans="1:4" x14ac:dyDescent="0.25">
      <c r="A15" s="2" t="s">
        <v>13</v>
      </c>
    </row>
    <row r="17" spans="1:6" x14ac:dyDescent="0.25">
      <c r="A17" s="5" t="s">
        <v>15</v>
      </c>
      <c r="B17" s="2" t="s">
        <v>16</v>
      </c>
      <c r="C17" s="2"/>
      <c r="E17" s="76">
        <f>Rekapitulacija!$E$23</f>
        <v>0</v>
      </c>
      <c r="F17" s="78" t="s">
        <v>419</v>
      </c>
    </row>
    <row r="18" spans="1:6" x14ac:dyDescent="0.25">
      <c r="A18" s="5" t="s">
        <v>17</v>
      </c>
      <c r="B18" s="2" t="s">
        <v>18</v>
      </c>
      <c r="C18" s="2"/>
      <c r="E18" s="76">
        <f>Rekapitulacija!$E$36</f>
        <v>0</v>
      </c>
      <c r="F18" s="78" t="s">
        <v>419</v>
      </c>
    </row>
    <row r="19" spans="1:6" x14ac:dyDescent="0.25">
      <c r="A19" s="5" t="s">
        <v>19</v>
      </c>
      <c r="B19" s="2" t="s">
        <v>20</v>
      </c>
      <c r="C19" s="2"/>
      <c r="E19" s="76">
        <f>Rekapitulacija!$E$38</f>
        <v>0</v>
      </c>
      <c r="F19" s="78" t="s">
        <v>419</v>
      </c>
    </row>
    <row r="20" spans="1:6" x14ac:dyDescent="0.25">
      <c r="A20" s="5" t="s">
        <v>21</v>
      </c>
      <c r="B20" s="2" t="s">
        <v>22</v>
      </c>
      <c r="C20" s="2"/>
      <c r="E20" s="135">
        <v>0</v>
      </c>
      <c r="F20" s="78" t="s">
        <v>419</v>
      </c>
    </row>
    <row r="21" spans="1:6" x14ac:dyDescent="0.25">
      <c r="A21" s="6" t="s">
        <v>23</v>
      </c>
      <c r="B21" s="7" t="s">
        <v>24</v>
      </c>
      <c r="C21" s="7"/>
      <c r="D21" s="4"/>
      <c r="E21" s="136">
        <v>0</v>
      </c>
      <c r="F21" s="4" t="s">
        <v>419</v>
      </c>
    </row>
    <row r="22" spans="1:6" x14ac:dyDescent="0.25">
      <c r="A22" s="3"/>
      <c r="E22" s="76"/>
    </row>
    <row r="23" spans="1:6" x14ac:dyDescent="0.25">
      <c r="A23" s="4"/>
      <c r="B23" s="7" t="s">
        <v>25</v>
      </c>
      <c r="C23" s="4"/>
      <c r="D23" s="4"/>
      <c r="E23" s="77">
        <f>SUM(E17:E21)</f>
        <v>0</v>
      </c>
      <c r="F23" s="4" t="s">
        <v>419</v>
      </c>
    </row>
    <row r="24" spans="1:6" x14ac:dyDescent="0.25">
      <c r="B24" s="2" t="s">
        <v>435</v>
      </c>
      <c r="E24" s="76">
        <f>SUM(E23:E23)</f>
        <v>0</v>
      </c>
      <c r="F24" s="78" t="s">
        <v>419</v>
      </c>
    </row>
    <row r="25" spans="1:6" x14ac:dyDescent="0.25">
      <c r="B25" s="2"/>
      <c r="E25" s="76"/>
    </row>
    <row r="26" spans="1:6" x14ac:dyDescent="0.25">
      <c r="A26" s="4"/>
      <c r="B26" s="7" t="s">
        <v>431</v>
      </c>
      <c r="C26" s="4"/>
      <c r="D26" s="4"/>
      <c r="E26" s="77">
        <f>SUM(E24*0.22)</f>
        <v>0</v>
      </c>
      <c r="F26" s="4" t="s">
        <v>419</v>
      </c>
    </row>
    <row r="27" spans="1:6" x14ac:dyDescent="0.25">
      <c r="B27" s="2" t="s">
        <v>28</v>
      </c>
      <c r="E27" s="76">
        <f>SUM(E26+E24)</f>
        <v>0</v>
      </c>
      <c r="F27" s="78" t="s">
        <v>419</v>
      </c>
    </row>
    <row r="30" spans="1:6" x14ac:dyDescent="0.25">
      <c r="A30" s="78" t="s">
        <v>26</v>
      </c>
    </row>
    <row r="31" spans="1:6" ht="15" customHeight="1" x14ac:dyDescent="0.25">
      <c r="A31" s="165" t="s">
        <v>27</v>
      </c>
      <c r="B31" s="165"/>
      <c r="C31" s="165"/>
      <c r="D31" s="165"/>
      <c r="E31" s="42"/>
      <c r="F31" s="105"/>
    </row>
    <row r="32" spans="1:6" x14ac:dyDescent="0.25">
      <c r="A32" s="165"/>
      <c r="B32" s="165"/>
      <c r="C32" s="165"/>
      <c r="D32" s="165"/>
      <c r="E32" s="42"/>
      <c r="F32" s="105"/>
    </row>
    <row r="34" spans="1:1" x14ac:dyDescent="0.25">
      <c r="A34" s="78" t="s">
        <v>433</v>
      </c>
    </row>
  </sheetData>
  <sheetProtection algorithmName="SHA-512" hashValue="ca7aH7zi1SFl9V5ld32UWVxo+BAqKib3YLN3VmS5hJIjz1kX3eySaTTg9xH8l9rfm9YIMguGvFiJWHdCfNy6cA==" saltValue="GoctAv2NahbN9e2u785OjQ==" spinCount="100000" sheet="1" objects="1" scenarios="1"/>
  <mergeCells count="1">
    <mergeCell ref="A31:D32"/>
  </mergeCells>
  <pageMargins left="0.7" right="0.7" top="0.75" bottom="0.75" header="0.3" footer="0.3"/>
  <pageSetup paperSize="9" orientation="portrait" horizontalDpi="1440" verticalDpi="1440" r:id="rId1"/>
  <ignoredErrors>
    <ignoredError sqref="B10"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10" workbookViewId="0">
      <selection activeCell="E12" sqref="E12"/>
    </sheetView>
  </sheetViews>
  <sheetFormatPr defaultRowHeight="15" x14ac:dyDescent="0.25"/>
  <cols>
    <col min="1" max="1" width="9.7109375" style="78" customWidth="1"/>
    <col min="2" max="2" width="45.7109375" style="78" customWidth="1"/>
    <col min="3" max="3" width="5.7109375" style="78" customWidth="1"/>
    <col min="4" max="4" width="6.42578125" style="78" customWidth="1"/>
    <col min="5" max="5" width="9.7109375" style="78" customWidth="1"/>
    <col min="6" max="6" width="9.7109375" style="60" customWidth="1"/>
    <col min="7" max="16384" width="9.140625" style="78"/>
  </cols>
  <sheetData>
    <row r="1" spans="1:6" x14ac:dyDescent="0.25">
      <c r="A1" s="2" t="s">
        <v>61</v>
      </c>
      <c r="B1" s="2" t="s">
        <v>388</v>
      </c>
    </row>
    <row r="2" spans="1:6" x14ac:dyDescent="0.25">
      <c r="A2" s="2"/>
      <c r="B2" s="2"/>
    </row>
    <row r="3" spans="1:6" s="69" customFormat="1" ht="45" customHeight="1" x14ac:dyDescent="0.25">
      <c r="A3" s="2"/>
      <c r="B3" s="168" t="s">
        <v>183</v>
      </c>
      <c r="C3" s="168"/>
      <c r="D3" s="168"/>
      <c r="E3" s="168"/>
      <c r="F3" s="168"/>
    </row>
    <row r="4" spans="1:6" s="69" customFormat="1" ht="45" customHeight="1" x14ac:dyDescent="0.25">
      <c r="A4" s="2"/>
      <c r="B4" s="168" t="s">
        <v>171</v>
      </c>
      <c r="C4" s="168"/>
      <c r="D4" s="168"/>
      <c r="E4" s="168"/>
      <c r="F4" s="168"/>
    </row>
    <row r="5" spans="1:6" s="69" customFormat="1" ht="45" customHeight="1" x14ac:dyDescent="0.25">
      <c r="A5" s="2"/>
      <c r="B5" s="168" t="s">
        <v>217</v>
      </c>
      <c r="C5" s="168"/>
      <c r="D5" s="168"/>
      <c r="E5" s="168"/>
      <c r="F5" s="168"/>
    </row>
    <row r="6" spans="1:6" s="69" customFormat="1" ht="90" customHeight="1" x14ac:dyDescent="0.25">
      <c r="A6" s="2"/>
      <c r="B6" s="166" t="s">
        <v>389</v>
      </c>
      <c r="C6" s="166"/>
      <c r="D6" s="166"/>
      <c r="E6" s="166"/>
      <c r="F6" s="166"/>
    </row>
    <row r="7" spans="1:6" s="69" customFormat="1" ht="31.5" customHeight="1" x14ac:dyDescent="0.25">
      <c r="A7" s="2"/>
      <c r="B7" s="166" t="s">
        <v>390</v>
      </c>
      <c r="C7" s="166"/>
      <c r="D7" s="166"/>
      <c r="E7" s="166"/>
      <c r="F7" s="166"/>
    </row>
    <row r="8" spans="1:6" x14ac:dyDescent="0.25">
      <c r="B8" s="165"/>
      <c r="C8" s="165"/>
      <c r="D8" s="165"/>
      <c r="E8" s="165"/>
      <c r="F8" s="165"/>
    </row>
    <row r="9" spans="1:6" s="22" customFormat="1" x14ac:dyDescent="0.25">
      <c r="A9" s="29" t="s">
        <v>164</v>
      </c>
      <c r="B9" s="21" t="s">
        <v>165</v>
      </c>
      <c r="C9" s="23" t="s">
        <v>85</v>
      </c>
      <c r="D9" s="23" t="s">
        <v>86</v>
      </c>
      <c r="E9" s="24" t="s">
        <v>87</v>
      </c>
      <c r="F9" s="62" t="s">
        <v>88</v>
      </c>
    </row>
    <row r="10" spans="1:6" x14ac:dyDescent="0.25">
      <c r="B10" s="104"/>
      <c r="C10" s="32"/>
      <c r="D10" s="30"/>
      <c r="E10" s="33"/>
    </row>
    <row r="11" spans="1:6" ht="255" customHeight="1" x14ac:dyDescent="0.25">
      <c r="A11" s="30" t="s">
        <v>14</v>
      </c>
      <c r="B11" s="70" t="s">
        <v>392</v>
      </c>
      <c r="C11" s="39" t="s">
        <v>152</v>
      </c>
      <c r="D11" s="40">
        <v>560</v>
      </c>
      <c r="E11" s="140"/>
      <c r="F11" s="60">
        <f>SUM(D11*E11)</f>
        <v>0</v>
      </c>
    </row>
    <row r="12" spans="1:6" x14ac:dyDescent="0.25">
      <c r="A12" s="119"/>
      <c r="B12" s="120"/>
      <c r="C12" s="125"/>
      <c r="D12" s="119"/>
      <c r="E12" s="126"/>
      <c r="F12" s="73"/>
    </row>
    <row r="13" spans="1:6" x14ac:dyDescent="0.25">
      <c r="A13" s="30"/>
      <c r="B13" s="104" t="s">
        <v>391</v>
      </c>
      <c r="C13" s="32"/>
      <c r="D13" s="30"/>
      <c r="E13" s="33"/>
      <c r="F13" s="60">
        <f>SUM(F11)</f>
        <v>0</v>
      </c>
    </row>
    <row r="14" spans="1:6" x14ac:dyDescent="0.25">
      <c r="A14" s="117"/>
      <c r="B14" s="4"/>
      <c r="C14" s="116"/>
      <c r="D14" s="116"/>
      <c r="E14" s="4"/>
      <c r="F14" s="73"/>
    </row>
    <row r="15" spans="1:6" x14ac:dyDescent="0.25">
      <c r="A15" s="25"/>
      <c r="B15" s="111" t="s">
        <v>580</v>
      </c>
      <c r="C15" s="111"/>
      <c r="D15" s="112"/>
      <c r="E15" s="111"/>
      <c r="F15" s="113">
        <f>SUM(F13*0.1)</f>
        <v>0</v>
      </c>
    </row>
    <row r="16" spans="1:6" x14ac:dyDescent="0.25">
      <c r="A16" s="117"/>
      <c r="B16" s="114"/>
      <c r="C16" s="114"/>
      <c r="D16" s="115"/>
      <c r="E16" s="114"/>
      <c r="F16" s="114"/>
    </row>
    <row r="17" spans="1:6" x14ac:dyDescent="0.25">
      <c r="A17" s="25"/>
      <c r="B17" s="111" t="s">
        <v>581</v>
      </c>
      <c r="C17" s="111"/>
      <c r="D17" s="112"/>
      <c r="E17" s="111"/>
      <c r="F17" s="113">
        <f>SUM(F15+F13)</f>
        <v>0</v>
      </c>
    </row>
    <row r="18" spans="1:6" x14ac:dyDescent="0.25">
      <c r="A18" s="30"/>
      <c r="B18" s="104"/>
      <c r="C18" s="32"/>
      <c r="D18" s="30"/>
      <c r="E18" s="33"/>
    </row>
    <row r="19" spans="1:6" x14ac:dyDescent="0.25">
      <c r="A19" s="30"/>
      <c r="B19" s="104"/>
      <c r="C19" s="32"/>
      <c r="D19" s="30"/>
      <c r="E19" s="33"/>
    </row>
    <row r="20" spans="1:6" x14ac:dyDescent="0.25">
      <c r="A20" s="30"/>
      <c r="B20" s="104"/>
      <c r="C20" s="32"/>
      <c r="D20" s="30"/>
      <c r="E20" s="33"/>
    </row>
    <row r="21" spans="1:6" x14ac:dyDescent="0.25">
      <c r="A21" s="30"/>
      <c r="B21" s="104"/>
      <c r="C21" s="32"/>
      <c r="D21" s="30"/>
      <c r="E21" s="33"/>
    </row>
    <row r="22" spans="1:6" x14ac:dyDescent="0.25">
      <c r="A22" s="30"/>
      <c r="B22" s="104"/>
      <c r="C22" s="32"/>
      <c r="D22" s="30"/>
      <c r="E22" s="33"/>
    </row>
    <row r="23" spans="1:6" x14ac:dyDescent="0.25">
      <c r="A23" s="30"/>
      <c r="B23" s="104"/>
      <c r="C23" s="32"/>
      <c r="D23" s="30"/>
      <c r="E23" s="33"/>
    </row>
    <row r="24" spans="1:6" x14ac:dyDescent="0.25">
      <c r="A24" s="30"/>
      <c r="B24" s="104"/>
      <c r="C24" s="32"/>
      <c r="D24" s="30"/>
      <c r="E24" s="33"/>
    </row>
    <row r="25" spans="1:6" x14ac:dyDescent="0.25">
      <c r="A25" s="30"/>
      <c r="B25" s="104"/>
      <c r="C25" s="32"/>
      <c r="D25" s="30"/>
      <c r="E25" s="33"/>
    </row>
    <row r="26" spans="1:6" x14ac:dyDescent="0.25">
      <c r="A26" s="30"/>
      <c r="B26" s="104"/>
      <c r="C26" s="32"/>
      <c r="D26" s="30"/>
      <c r="E26" s="33"/>
    </row>
    <row r="27" spans="1:6" x14ac:dyDescent="0.25">
      <c r="A27" s="30"/>
      <c r="B27" s="104"/>
      <c r="C27" s="32"/>
      <c r="D27" s="30"/>
      <c r="E27" s="33"/>
    </row>
    <row r="28" spans="1:6" x14ac:dyDescent="0.25">
      <c r="A28" s="30"/>
      <c r="B28" s="104"/>
      <c r="C28" s="32"/>
      <c r="D28" s="30"/>
      <c r="E28" s="33"/>
    </row>
    <row r="29" spans="1:6" x14ac:dyDescent="0.25">
      <c r="A29" s="30"/>
      <c r="B29" s="104"/>
      <c r="C29" s="32"/>
      <c r="D29" s="30"/>
      <c r="E29" s="33"/>
    </row>
    <row r="30" spans="1:6" x14ac:dyDescent="0.25">
      <c r="A30" s="30"/>
      <c r="B30" s="104"/>
      <c r="C30" s="32"/>
      <c r="D30" s="30"/>
      <c r="E30" s="33"/>
    </row>
    <row r="31" spans="1:6" x14ac:dyDescent="0.25">
      <c r="A31" s="30"/>
      <c r="B31" s="104"/>
      <c r="C31" s="32"/>
      <c r="D31" s="30"/>
      <c r="E31" s="33"/>
    </row>
    <row r="32" spans="1:6" x14ac:dyDescent="0.25">
      <c r="A32" s="30"/>
      <c r="B32" s="104"/>
      <c r="C32" s="32"/>
      <c r="D32" s="30"/>
      <c r="E32" s="33"/>
    </row>
    <row r="33" spans="1:5" x14ac:dyDescent="0.25">
      <c r="A33" s="30"/>
      <c r="B33" s="104"/>
      <c r="C33" s="32"/>
      <c r="D33" s="30"/>
      <c r="E33" s="33"/>
    </row>
    <row r="34" spans="1:5" x14ac:dyDescent="0.25">
      <c r="A34" s="30"/>
      <c r="B34" s="104"/>
      <c r="C34" s="32"/>
      <c r="D34" s="30"/>
      <c r="E34" s="33"/>
    </row>
    <row r="35" spans="1:5" x14ac:dyDescent="0.25">
      <c r="A35" s="30"/>
      <c r="B35" s="104"/>
      <c r="C35" s="32"/>
      <c r="D35" s="30"/>
      <c r="E35" s="33"/>
    </row>
    <row r="36" spans="1:5" x14ac:dyDescent="0.25">
      <c r="A36" s="30"/>
      <c r="B36" s="104"/>
      <c r="C36" s="32"/>
      <c r="D36" s="30"/>
      <c r="E36" s="33"/>
    </row>
    <row r="37" spans="1:5" x14ac:dyDescent="0.25">
      <c r="A37" s="30"/>
      <c r="B37" s="104"/>
      <c r="C37" s="32"/>
      <c r="D37" s="30"/>
      <c r="E37" s="33"/>
    </row>
    <row r="38" spans="1:5" x14ac:dyDescent="0.25">
      <c r="A38" s="30"/>
      <c r="B38" s="104"/>
      <c r="C38" s="32"/>
      <c r="D38" s="30"/>
      <c r="E38" s="33"/>
    </row>
    <row r="39" spans="1:5" x14ac:dyDescent="0.25">
      <c r="A39" s="30"/>
      <c r="B39" s="104"/>
      <c r="C39" s="32"/>
      <c r="D39" s="30"/>
      <c r="E39" s="33"/>
    </row>
    <row r="40" spans="1:5" x14ac:dyDescent="0.25">
      <c r="A40" s="30"/>
      <c r="B40" s="104"/>
      <c r="C40" s="32"/>
      <c r="D40" s="30"/>
      <c r="E40" s="33"/>
    </row>
    <row r="41" spans="1:5" x14ac:dyDescent="0.25">
      <c r="A41" s="30"/>
      <c r="B41" s="104"/>
      <c r="C41" s="32"/>
      <c r="D41" s="30"/>
      <c r="E41" s="33"/>
    </row>
    <row r="42" spans="1:5" x14ac:dyDescent="0.25">
      <c r="A42" s="30"/>
      <c r="B42" s="104"/>
      <c r="C42" s="32"/>
      <c r="D42" s="30"/>
      <c r="E42" s="33"/>
    </row>
    <row r="43" spans="1:5" x14ac:dyDescent="0.25">
      <c r="A43" s="30"/>
      <c r="B43" s="104"/>
      <c r="C43" s="32"/>
      <c r="D43" s="30"/>
      <c r="E43" s="33"/>
    </row>
    <row r="44" spans="1:5" x14ac:dyDescent="0.25">
      <c r="A44" s="30"/>
      <c r="B44" s="104"/>
      <c r="C44" s="32"/>
      <c r="D44" s="30"/>
      <c r="E44" s="33"/>
    </row>
    <row r="45" spans="1:5" x14ac:dyDescent="0.25">
      <c r="A45" s="30"/>
      <c r="B45" s="104"/>
      <c r="C45" s="32"/>
      <c r="D45" s="30"/>
      <c r="E45" s="33"/>
    </row>
    <row r="46" spans="1:5" x14ac:dyDescent="0.25">
      <c r="A46" s="30"/>
      <c r="B46" s="104"/>
      <c r="C46" s="32"/>
      <c r="D46" s="30"/>
      <c r="E46" s="33"/>
    </row>
    <row r="47" spans="1:5" x14ac:dyDescent="0.25">
      <c r="A47" s="30"/>
      <c r="B47" s="104"/>
      <c r="C47" s="32"/>
      <c r="D47" s="30"/>
      <c r="E47" s="33"/>
    </row>
    <row r="48" spans="1:5" x14ac:dyDescent="0.25">
      <c r="A48" s="30"/>
      <c r="B48" s="104"/>
      <c r="C48" s="32"/>
      <c r="D48" s="30"/>
      <c r="E48" s="33"/>
    </row>
    <row r="49" spans="1:5" x14ac:dyDescent="0.25">
      <c r="A49" s="30"/>
      <c r="B49" s="104"/>
      <c r="C49" s="32"/>
      <c r="D49" s="30"/>
      <c r="E49" s="33"/>
    </row>
    <row r="50" spans="1:5" x14ac:dyDescent="0.25">
      <c r="A50" s="30"/>
      <c r="B50" s="104"/>
      <c r="C50" s="32"/>
      <c r="D50" s="30"/>
      <c r="E50" s="33"/>
    </row>
    <row r="51" spans="1:5" x14ac:dyDescent="0.25">
      <c r="A51" s="30"/>
      <c r="B51" s="104"/>
      <c r="C51" s="32"/>
      <c r="D51" s="30"/>
      <c r="E51" s="33"/>
    </row>
    <row r="52" spans="1:5" x14ac:dyDescent="0.25">
      <c r="A52" s="30"/>
      <c r="B52" s="104"/>
      <c r="C52" s="32"/>
      <c r="D52" s="30"/>
      <c r="E52" s="33"/>
    </row>
    <row r="53" spans="1:5" x14ac:dyDescent="0.25">
      <c r="A53" s="30"/>
      <c r="B53" s="104"/>
      <c r="C53" s="32"/>
      <c r="D53" s="30"/>
      <c r="E53" s="33"/>
    </row>
    <row r="54" spans="1:5" x14ac:dyDescent="0.25">
      <c r="A54" s="30"/>
      <c r="B54" s="104"/>
      <c r="C54" s="32"/>
      <c r="D54" s="30"/>
      <c r="E54" s="33"/>
    </row>
    <row r="55" spans="1:5" x14ac:dyDescent="0.25">
      <c r="A55" s="30"/>
      <c r="B55" s="104"/>
      <c r="C55" s="32"/>
      <c r="D55" s="30"/>
      <c r="E55" s="33"/>
    </row>
    <row r="56" spans="1:5" x14ac:dyDescent="0.25">
      <c r="A56" s="30"/>
      <c r="B56" s="104"/>
      <c r="C56" s="32"/>
      <c r="D56" s="30"/>
      <c r="E56" s="33"/>
    </row>
    <row r="57" spans="1:5" x14ac:dyDescent="0.25">
      <c r="A57" s="30"/>
      <c r="B57" s="104"/>
      <c r="C57" s="32"/>
      <c r="D57" s="30"/>
      <c r="E57" s="33"/>
    </row>
    <row r="58" spans="1:5" x14ac:dyDescent="0.25">
      <c r="A58" s="30"/>
      <c r="B58" s="104"/>
      <c r="C58" s="32"/>
      <c r="D58" s="30"/>
      <c r="E58" s="33"/>
    </row>
    <row r="59" spans="1:5" x14ac:dyDescent="0.25">
      <c r="A59" s="30"/>
      <c r="B59" s="104"/>
      <c r="C59" s="32"/>
      <c r="D59" s="30"/>
      <c r="E59" s="33"/>
    </row>
    <row r="60" spans="1:5" x14ac:dyDescent="0.25">
      <c r="A60" s="30"/>
      <c r="B60" s="104"/>
      <c r="C60" s="32"/>
      <c r="D60" s="30"/>
      <c r="E60" s="33"/>
    </row>
    <row r="61" spans="1:5" x14ac:dyDescent="0.25">
      <c r="A61" s="30"/>
      <c r="B61" s="104"/>
      <c r="C61" s="32"/>
      <c r="D61" s="30"/>
      <c r="E61" s="33"/>
    </row>
    <row r="62" spans="1:5" x14ac:dyDescent="0.25">
      <c r="A62" s="30"/>
      <c r="B62" s="104"/>
      <c r="C62" s="32"/>
      <c r="D62" s="30"/>
      <c r="E62" s="33"/>
    </row>
    <row r="63" spans="1:5" x14ac:dyDescent="0.25">
      <c r="A63" s="30"/>
      <c r="B63" s="104"/>
      <c r="C63" s="32"/>
      <c r="D63" s="30"/>
      <c r="E63" s="33"/>
    </row>
    <row r="64" spans="1:5"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c r="B75" s="104"/>
      <c r="C75" s="32"/>
      <c r="D75" s="30"/>
      <c r="E75" s="33"/>
    </row>
    <row r="76" spans="1:5" x14ac:dyDescent="0.25">
      <c r="A76" s="30"/>
      <c r="B76" s="104"/>
      <c r="C76" s="32"/>
      <c r="D76" s="30"/>
      <c r="E76" s="33"/>
    </row>
    <row r="77" spans="1:5" x14ac:dyDescent="0.25">
      <c r="A77" s="30"/>
      <c r="B77" s="104"/>
      <c r="C77" s="32"/>
      <c r="D77" s="30"/>
      <c r="E77" s="33"/>
    </row>
    <row r="78" spans="1:5" x14ac:dyDescent="0.25">
      <c r="A78" s="30"/>
      <c r="B78" s="104"/>
      <c r="C78" s="32"/>
      <c r="D78" s="30"/>
      <c r="E78" s="33"/>
    </row>
    <row r="79" spans="1:5" x14ac:dyDescent="0.25">
      <c r="A79" s="30"/>
      <c r="B79" s="104"/>
      <c r="C79" s="32"/>
      <c r="D79" s="30"/>
      <c r="E79" s="33"/>
    </row>
    <row r="80" spans="1:5" x14ac:dyDescent="0.25">
      <c r="A80" s="30"/>
      <c r="B80" s="104"/>
      <c r="C80" s="32"/>
      <c r="D80" s="30"/>
      <c r="E80" s="33"/>
    </row>
    <row r="81" spans="1:5" x14ac:dyDescent="0.25">
      <c r="A81" s="30"/>
      <c r="B81" s="104"/>
      <c r="C81" s="32"/>
      <c r="D81" s="30"/>
      <c r="E81" s="33"/>
    </row>
    <row r="82" spans="1:5" x14ac:dyDescent="0.25">
      <c r="A82" s="30"/>
      <c r="B82" s="104"/>
      <c r="C82" s="32"/>
      <c r="D82" s="30"/>
      <c r="E82" s="33"/>
    </row>
    <row r="83" spans="1:5" x14ac:dyDescent="0.25">
      <c r="A83" s="30"/>
    </row>
  </sheetData>
  <sheetProtection algorithmName="SHA-512" hashValue="yxQasSf2z+bcQASqE/6CN7E+3lekftcJiH687eCbXZO+okHJTAUe36nStbsCbkh0bqv88SQw/cAzZJ5tkHifqA==" saltValue="zyqRe51knXq7v3R0DnHXLQ=="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topLeftCell="A23" workbookViewId="0">
      <selection activeCell="E25" sqref="E25"/>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9.7109375" style="80" customWidth="1"/>
    <col min="6" max="6" width="9.7109375" style="55" customWidth="1"/>
    <col min="7" max="16384" width="9.140625" style="78"/>
  </cols>
  <sheetData>
    <row r="1" spans="1:6" x14ac:dyDescent="0.25">
      <c r="A1" s="2" t="s">
        <v>17</v>
      </c>
      <c r="B1" s="2" t="s">
        <v>18</v>
      </c>
    </row>
    <row r="3" spans="1:6" x14ac:dyDescent="0.25">
      <c r="A3" s="2" t="s">
        <v>55</v>
      </c>
      <c r="B3" s="2" t="s">
        <v>69</v>
      </c>
    </row>
    <row r="4" spans="1:6" ht="45" customHeight="1" x14ac:dyDescent="0.25">
      <c r="A4" s="2"/>
      <c r="B4" s="165" t="s">
        <v>183</v>
      </c>
      <c r="C4" s="165"/>
      <c r="D4" s="165"/>
      <c r="E4" s="165"/>
      <c r="F4" s="165"/>
    </row>
    <row r="5" spans="1:6" ht="45" customHeight="1" x14ac:dyDescent="0.25">
      <c r="A5" s="2"/>
      <c r="B5" s="165" t="s">
        <v>171</v>
      </c>
      <c r="C5" s="165"/>
      <c r="D5" s="165"/>
      <c r="E5" s="165"/>
      <c r="F5" s="165"/>
    </row>
    <row r="6" spans="1:6" ht="45" customHeight="1" x14ac:dyDescent="0.25">
      <c r="A6" s="2"/>
      <c r="B6" s="165" t="s">
        <v>216</v>
      </c>
      <c r="C6" s="165"/>
      <c r="D6" s="165"/>
      <c r="E6" s="165"/>
      <c r="F6" s="165"/>
    </row>
    <row r="7" spans="1:6" ht="45" customHeight="1" x14ac:dyDescent="0.25">
      <c r="A7" s="2"/>
      <c r="B7" s="165" t="s">
        <v>184</v>
      </c>
      <c r="C7" s="165"/>
      <c r="D7" s="165"/>
      <c r="E7" s="165"/>
      <c r="F7" s="165"/>
    </row>
    <row r="8" spans="1:6" ht="30" customHeight="1" x14ac:dyDescent="0.25">
      <c r="A8" s="2"/>
      <c r="B8" s="165" t="s">
        <v>220</v>
      </c>
      <c r="C8" s="165"/>
      <c r="D8" s="165"/>
      <c r="E8" s="165"/>
      <c r="F8" s="165"/>
    </row>
    <row r="9" spans="1:6" ht="15" customHeight="1" x14ac:dyDescent="0.25">
      <c r="A9" s="2"/>
      <c r="B9" s="165" t="s">
        <v>218</v>
      </c>
      <c r="C9" s="165"/>
      <c r="D9" s="165"/>
      <c r="E9" s="165"/>
      <c r="F9" s="165"/>
    </row>
    <row r="10" spans="1:6" x14ac:dyDescent="0.25">
      <c r="A10" s="30"/>
      <c r="B10" s="104"/>
      <c r="C10" s="39"/>
      <c r="D10" s="40"/>
      <c r="E10" s="40"/>
    </row>
    <row r="11" spans="1:6" s="22" customFormat="1" x14ac:dyDescent="0.2">
      <c r="A11" s="29" t="s">
        <v>164</v>
      </c>
      <c r="B11" s="21" t="s">
        <v>165</v>
      </c>
      <c r="C11" s="56" t="s">
        <v>85</v>
      </c>
      <c r="D11" s="56" t="s">
        <v>86</v>
      </c>
      <c r="E11" s="58" t="s">
        <v>87</v>
      </c>
      <c r="F11" s="63" t="s">
        <v>88</v>
      </c>
    </row>
    <row r="12" spans="1:6" ht="165" customHeight="1" x14ac:dyDescent="0.25">
      <c r="A12" s="30" t="s">
        <v>14</v>
      </c>
      <c r="B12" s="50" t="s">
        <v>476</v>
      </c>
      <c r="C12" s="39" t="s">
        <v>195</v>
      </c>
      <c r="D12" s="40">
        <v>81</v>
      </c>
      <c r="E12" s="139"/>
      <c r="F12" s="55">
        <f>SUM(D12*E12)</f>
        <v>0</v>
      </c>
    </row>
    <row r="13" spans="1:6" ht="15" customHeight="1" x14ac:dyDescent="0.25">
      <c r="A13" s="30"/>
      <c r="B13" s="50"/>
      <c r="C13" s="39"/>
      <c r="D13" s="40"/>
      <c r="E13" s="139"/>
    </row>
    <row r="14" spans="1:6" ht="135" x14ac:dyDescent="0.25">
      <c r="A14" s="30" t="s">
        <v>174</v>
      </c>
      <c r="B14" s="50" t="s">
        <v>477</v>
      </c>
      <c r="C14" s="39" t="s">
        <v>195</v>
      </c>
      <c r="D14" s="40">
        <v>50.6</v>
      </c>
      <c r="E14" s="139"/>
      <c r="F14" s="55">
        <f>SUM(D14*E14)</f>
        <v>0</v>
      </c>
    </row>
    <row r="15" spans="1:6" x14ac:dyDescent="0.25">
      <c r="A15" s="30"/>
      <c r="B15" s="50"/>
      <c r="C15" s="39"/>
      <c r="D15" s="40"/>
      <c r="E15" s="139"/>
    </row>
    <row r="16" spans="1:6" ht="180" x14ac:dyDescent="0.25">
      <c r="A16" s="30" t="s">
        <v>176</v>
      </c>
      <c r="B16" s="51" t="s">
        <v>478</v>
      </c>
      <c r="C16" s="39" t="s">
        <v>195</v>
      </c>
      <c r="D16" s="40">
        <v>49</v>
      </c>
      <c r="E16" s="139"/>
      <c r="F16" s="55">
        <f>SUM(D16*E16)</f>
        <v>0</v>
      </c>
    </row>
    <row r="17" spans="1:6" x14ac:dyDescent="0.25">
      <c r="A17" s="30"/>
      <c r="B17" s="51"/>
      <c r="C17" s="39"/>
      <c r="D17" s="40"/>
      <c r="E17" s="139"/>
    </row>
    <row r="18" spans="1:6" ht="75" x14ac:dyDescent="0.25">
      <c r="A18" s="30" t="s">
        <v>178</v>
      </c>
      <c r="B18" s="51" t="s">
        <v>439</v>
      </c>
      <c r="C18" s="39" t="s">
        <v>152</v>
      </c>
      <c r="D18" s="40">
        <v>100</v>
      </c>
      <c r="E18" s="139"/>
      <c r="F18" s="55">
        <f>SUM(D18*E18)</f>
        <v>0</v>
      </c>
    </row>
    <row r="19" spans="1:6" x14ac:dyDescent="0.25">
      <c r="A19" s="30"/>
      <c r="B19" s="51"/>
      <c r="C19" s="39"/>
      <c r="D19" s="40"/>
      <c r="E19" s="139"/>
    </row>
    <row r="20" spans="1:6" ht="90" x14ac:dyDescent="0.25">
      <c r="A20" s="30" t="s">
        <v>179</v>
      </c>
      <c r="B20" s="51" t="s">
        <v>383</v>
      </c>
      <c r="C20" s="39" t="s">
        <v>152</v>
      </c>
      <c r="D20" s="40">
        <v>100</v>
      </c>
      <c r="E20" s="139"/>
      <c r="F20" s="55">
        <f>SUM(D20*E20)</f>
        <v>0</v>
      </c>
    </row>
    <row r="21" spans="1:6" x14ac:dyDescent="0.25">
      <c r="A21" s="30"/>
      <c r="B21" s="50"/>
      <c r="C21" s="39"/>
      <c r="D21" s="40"/>
      <c r="E21" s="139"/>
    </row>
    <row r="22" spans="1:6" ht="90" x14ac:dyDescent="0.25">
      <c r="A22" s="30" t="s">
        <v>181</v>
      </c>
      <c r="B22" s="50" t="s">
        <v>302</v>
      </c>
      <c r="C22" s="39" t="s">
        <v>195</v>
      </c>
      <c r="D22" s="40">
        <v>42.8</v>
      </c>
      <c r="E22" s="139"/>
      <c r="F22" s="55">
        <f>SUM(D22*E22)</f>
        <v>0</v>
      </c>
    </row>
    <row r="23" spans="1:6" x14ac:dyDescent="0.25">
      <c r="A23" s="30"/>
      <c r="B23" s="50"/>
      <c r="C23" s="39"/>
      <c r="D23" s="40"/>
      <c r="E23" s="139"/>
    </row>
    <row r="24" spans="1:6" ht="135" x14ac:dyDescent="0.25">
      <c r="A24" s="30" t="s">
        <v>187</v>
      </c>
      <c r="B24" s="50" t="s">
        <v>548</v>
      </c>
      <c r="C24" s="39" t="s">
        <v>195</v>
      </c>
      <c r="D24" s="40">
        <v>55</v>
      </c>
      <c r="E24" s="139"/>
      <c r="F24" s="55">
        <f>SUM(D24*E24)</f>
        <v>0</v>
      </c>
    </row>
    <row r="25" spans="1:6" x14ac:dyDescent="0.25">
      <c r="A25" s="119"/>
      <c r="B25" s="120"/>
      <c r="C25" s="121"/>
      <c r="D25" s="123"/>
      <c r="E25" s="123"/>
      <c r="F25" s="124"/>
    </row>
    <row r="26" spans="1:6" x14ac:dyDescent="0.25">
      <c r="A26" s="30"/>
      <c r="B26" s="104" t="s">
        <v>369</v>
      </c>
      <c r="C26" s="39"/>
      <c r="D26" s="40"/>
      <c r="E26" s="40"/>
      <c r="F26" s="55">
        <f>SUM(F12:F24)</f>
        <v>0</v>
      </c>
    </row>
    <row r="27" spans="1:6" x14ac:dyDescent="0.25">
      <c r="A27" s="117"/>
      <c r="B27" s="4"/>
      <c r="C27" s="116"/>
      <c r="D27" s="116"/>
      <c r="E27" s="4"/>
      <c r="F27" s="73"/>
    </row>
    <row r="28" spans="1:6" x14ac:dyDescent="0.25">
      <c r="A28" s="25"/>
      <c r="B28" s="111" t="s">
        <v>580</v>
      </c>
      <c r="C28" s="111"/>
      <c r="D28" s="112"/>
      <c r="E28" s="111"/>
      <c r="F28" s="113">
        <f>SUM(F26*0.1)</f>
        <v>0</v>
      </c>
    </row>
    <row r="29" spans="1:6" x14ac:dyDescent="0.25">
      <c r="A29" s="117"/>
      <c r="B29" s="114"/>
      <c r="C29" s="114"/>
      <c r="D29" s="115"/>
      <c r="E29" s="114"/>
      <c r="F29" s="114"/>
    </row>
    <row r="30" spans="1:6" x14ac:dyDescent="0.25">
      <c r="A30" s="25"/>
      <c r="B30" s="111" t="s">
        <v>581</v>
      </c>
      <c r="C30" s="111"/>
      <c r="D30" s="112"/>
      <c r="E30" s="111"/>
      <c r="F30" s="113">
        <f>SUM(F28+F26)</f>
        <v>0</v>
      </c>
    </row>
    <row r="31" spans="1:6" x14ac:dyDescent="0.25">
      <c r="A31" s="30"/>
      <c r="B31" s="104"/>
      <c r="C31" s="39"/>
      <c r="D31" s="40"/>
      <c r="E31" s="40"/>
    </row>
    <row r="32" spans="1:6" x14ac:dyDescent="0.25">
      <c r="A32" s="30"/>
      <c r="B32" s="104"/>
      <c r="C32" s="39"/>
      <c r="D32" s="40"/>
      <c r="E32" s="40"/>
    </row>
    <row r="33" spans="1:5" x14ac:dyDescent="0.25">
      <c r="A33" s="30"/>
      <c r="B33" s="104"/>
      <c r="C33" s="39"/>
      <c r="D33" s="40"/>
      <c r="E33" s="40"/>
    </row>
    <row r="34" spans="1:5" x14ac:dyDescent="0.25">
      <c r="A34" s="30"/>
      <c r="B34" s="104"/>
      <c r="C34" s="39"/>
      <c r="D34" s="40"/>
      <c r="E34" s="40"/>
    </row>
    <row r="35" spans="1:5" x14ac:dyDescent="0.25">
      <c r="A35" s="30"/>
      <c r="B35" s="104"/>
      <c r="C35" s="39"/>
      <c r="D35" s="40"/>
      <c r="E35" s="40"/>
    </row>
    <row r="36" spans="1:5" x14ac:dyDescent="0.25">
      <c r="A36" s="30"/>
      <c r="B36" s="104"/>
      <c r="C36" s="39"/>
      <c r="D36" s="40"/>
      <c r="E36" s="40"/>
    </row>
    <row r="37" spans="1:5" x14ac:dyDescent="0.25">
      <c r="A37" s="30"/>
      <c r="B37" s="104"/>
      <c r="C37" s="39"/>
      <c r="D37" s="40"/>
      <c r="E37" s="40"/>
    </row>
    <row r="38" spans="1:5" x14ac:dyDescent="0.25">
      <c r="A38" s="30"/>
      <c r="B38" s="104"/>
      <c r="C38" s="39"/>
      <c r="D38" s="40"/>
      <c r="E38" s="40"/>
    </row>
    <row r="39" spans="1:5" x14ac:dyDescent="0.25">
      <c r="A39" s="30"/>
      <c r="B39" s="104"/>
      <c r="C39" s="39"/>
      <c r="D39" s="40"/>
      <c r="E39" s="40"/>
    </row>
    <row r="40" spans="1:5" x14ac:dyDescent="0.25">
      <c r="A40" s="30"/>
      <c r="B40" s="104"/>
      <c r="C40" s="39"/>
      <c r="D40" s="40"/>
      <c r="E40" s="40"/>
    </row>
    <row r="41" spans="1:5" x14ac:dyDescent="0.25">
      <c r="A41" s="30"/>
      <c r="B41" s="104"/>
      <c r="C41" s="39"/>
      <c r="D41" s="40"/>
      <c r="E41" s="40"/>
    </row>
    <row r="42" spans="1:5" x14ac:dyDescent="0.25">
      <c r="A42" s="30"/>
      <c r="B42" s="104"/>
      <c r="C42" s="39"/>
      <c r="D42" s="40"/>
      <c r="E42" s="40"/>
    </row>
    <row r="43" spans="1:5" x14ac:dyDescent="0.25">
      <c r="A43" s="30"/>
      <c r="B43" s="104"/>
      <c r="C43" s="39"/>
      <c r="D43" s="40"/>
      <c r="E43" s="40"/>
    </row>
    <row r="44" spans="1:5" x14ac:dyDescent="0.25">
      <c r="A44" s="30"/>
      <c r="B44" s="104"/>
      <c r="C44" s="39"/>
      <c r="D44" s="40"/>
      <c r="E44" s="40"/>
    </row>
    <row r="45" spans="1:5" x14ac:dyDescent="0.25">
      <c r="A45" s="30"/>
      <c r="B45" s="104"/>
      <c r="C45" s="39"/>
      <c r="D45" s="40"/>
      <c r="E45" s="40"/>
    </row>
    <row r="46" spans="1:5" x14ac:dyDescent="0.25">
      <c r="A46" s="30"/>
      <c r="B46" s="104"/>
      <c r="C46" s="39"/>
      <c r="D46" s="40"/>
      <c r="E46" s="40"/>
    </row>
    <row r="47" spans="1:5" x14ac:dyDescent="0.25">
      <c r="A47" s="30"/>
      <c r="B47" s="104"/>
      <c r="C47" s="39"/>
      <c r="D47" s="40"/>
      <c r="E47" s="40"/>
    </row>
    <row r="48" spans="1:5"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sheetData>
  <sheetProtection algorithmName="SHA-512" hashValue="F/G5y/Zh4PoTvgMNA9RVbc0W+K/Y+JCN0PwO8DtGLZxhPNVqHPEz6iyMGTdO00iWcO6SOFAZKFdhn9KFfFQ/yQ==" saltValue="Qe6hWnljwEBwxSXw/hrEug==" spinCount="100000" sheet="1" objects="1" scenarios="1"/>
  <mergeCells count="6">
    <mergeCell ref="B4:F4"/>
    <mergeCell ref="B5:F5"/>
    <mergeCell ref="B6:F6"/>
    <mergeCell ref="B7:F7"/>
    <mergeCell ref="B9:F9"/>
    <mergeCell ref="B8:F8"/>
  </mergeCells>
  <pageMargins left="0.7" right="0.7" top="0.75" bottom="0.75" header="0.3" footer="0.3"/>
  <pageSetup paperSize="9" orientation="portrait" horizontalDpi="1440" verticalDpi="144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abSelected="1" topLeftCell="A38" workbookViewId="0">
      <selection activeCell="E34" sqref="E34"/>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9.7109375" style="80" customWidth="1"/>
    <col min="6" max="6" width="9.7109375" style="60" customWidth="1"/>
    <col min="7" max="16384" width="9.140625" style="78"/>
  </cols>
  <sheetData>
    <row r="1" spans="1:6" x14ac:dyDescent="0.25">
      <c r="A1" s="2" t="s">
        <v>56</v>
      </c>
      <c r="B1" s="2" t="s">
        <v>70</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ht="15" customHeight="1" x14ac:dyDescent="0.25">
      <c r="A8" s="2"/>
      <c r="B8" s="165" t="s">
        <v>218</v>
      </c>
      <c r="C8" s="165"/>
      <c r="D8" s="165"/>
      <c r="E8" s="165"/>
      <c r="F8" s="165"/>
    </row>
    <row r="9" spans="1:6" ht="30" customHeight="1" x14ac:dyDescent="0.25">
      <c r="A9" s="2"/>
      <c r="B9" s="165" t="s">
        <v>221</v>
      </c>
      <c r="C9" s="165"/>
      <c r="D9" s="165"/>
      <c r="E9" s="165"/>
      <c r="F9" s="165"/>
    </row>
    <row r="10" spans="1:6" ht="60" customHeight="1" x14ac:dyDescent="0.25">
      <c r="A10" s="2"/>
      <c r="B10" s="165" t="s">
        <v>347</v>
      </c>
      <c r="C10" s="165"/>
      <c r="D10" s="165"/>
      <c r="E10" s="165"/>
      <c r="F10" s="165"/>
    </row>
    <row r="11" spans="1:6" ht="15" customHeight="1" x14ac:dyDescent="0.25">
      <c r="A11" s="2"/>
      <c r="B11" s="105"/>
      <c r="C11" s="105"/>
      <c r="D11" s="105"/>
      <c r="E11" s="105"/>
      <c r="F11" s="42"/>
    </row>
    <row r="12" spans="1:6" s="22" customFormat="1" x14ac:dyDescent="0.2">
      <c r="A12" s="29" t="s">
        <v>164</v>
      </c>
      <c r="B12" s="21" t="s">
        <v>165</v>
      </c>
      <c r="C12" s="56" t="s">
        <v>85</v>
      </c>
      <c r="D12" s="56" t="s">
        <v>86</v>
      </c>
      <c r="E12" s="58" t="s">
        <v>87</v>
      </c>
      <c r="F12" s="62" t="s">
        <v>88</v>
      </c>
    </row>
    <row r="13" spans="1:6" ht="75" customHeight="1" x14ac:dyDescent="0.25">
      <c r="A13" s="25" t="s">
        <v>14</v>
      </c>
      <c r="B13" s="104" t="s">
        <v>225</v>
      </c>
      <c r="C13" s="39"/>
      <c r="D13" s="40"/>
      <c r="E13" s="139"/>
    </row>
    <row r="14" spans="1:6" x14ac:dyDescent="0.25">
      <c r="A14" s="30"/>
      <c r="B14" s="104" t="s">
        <v>222</v>
      </c>
      <c r="C14" s="39" t="s">
        <v>122</v>
      </c>
      <c r="D14" s="40">
        <v>2</v>
      </c>
      <c r="E14" s="139"/>
      <c r="F14" s="60">
        <f>SUM(D14*E14)</f>
        <v>0</v>
      </c>
    </row>
    <row r="15" spans="1:6" x14ac:dyDescent="0.25">
      <c r="A15" s="30"/>
      <c r="B15" s="104" t="s">
        <v>223</v>
      </c>
      <c r="C15" s="39" t="s">
        <v>122</v>
      </c>
      <c r="D15" s="40">
        <v>1</v>
      </c>
      <c r="E15" s="139"/>
      <c r="F15" s="60">
        <f t="shared" ref="F15:F17" si="0">SUM(D15*E15)</f>
        <v>0</v>
      </c>
    </row>
    <row r="16" spans="1:6" x14ac:dyDescent="0.25">
      <c r="A16" s="30"/>
      <c r="B16" s="104" t="s">
        <v>224</v>
      </c>
      <c r="C16" s="39" t="s">
        <v>122</v>
      </c>
      <c r="D16" s="40">
        <v>1</v>
      </c>
      <c r="E16" s="139"/>
      <c r="F16" s="60">
        <f t="shared" si="0"/>
        <v>0</v>
      </c>
    </row>
    <row r="17" spans="1:6" x14ac:dyDescent="0.25">
      <c r="A17" s="30"/>
      <c r="B17" s="104" t="s">
        <v>227</v>
      </c>
      <c r="C17" s="39" t="s">
        <v>122</v>
      </c>
      <c r="D17" s="40">
        <v>1</v>
      </c>
      <c r="E17" s="139"/>
      <c r="F17" s="60">
        <f t="shared" si="0"/>
        <v>0</v>
      </c>
    </row>
    <row r="18" spans="1:6" x14ac:dyDescent="0.25">
      <c r="A18" s="30"/>
      <c r="B18" s="104"/>
      <c r="C18" s="39"/>
      <c r="D18" s="40"/>
      <c r="E18" s="139"/>
    </row>
    <row r="19" spans="1:6" ht="135" x14ac:dyDescent="0.25">
      <c r="A19" s="30" t="s">
        <v>174</v>
      </c>
      <c r="B19" s="104" t="s">
        <v>410</v>
      </c>
      <c r="C19" s="39"/>
      <c r="D19" s="40"/>
      <c r="E19" s="139"/>
    </row>
    <row r="20" spans="1:6" x14ac:dyDescent="0.25">
      <c r="A20" s="30"/>
      <c r="B20" s="104" t="s">
        <v>345</v>
      </c>
      <c r="C20" s="39" t="s">
        <v>122</v>
      </c>
      <c r="D20" s="40">
        <v>2</v>
      </c>
      <c r="E20" s="139"/>
      <c r="F20" s="60">
        <f t="shared" ref="F20:F22" si="1">SUM(D20*E20)</f>
        <v>0</v>
      </c>
    </row>
    <row r="21" spans="1:6" x14ac:dyDescent="0.25">
      <c r="A21" s="30"/>
      <c r="B21" s="104" t="s">
        <v>424</v>
      </c>
      <c r="C21" s="39" t="s">
        <v>122</v>
      </c>
      <c r="D21" s="40">
        <v>2</v>
      </c>
      <c r="E21" s="139"/>
      <c r="F21" s="60">
        <f t="shared" si="1"/>
        <v>0</v>
      </c>
    </row>
    <row r="22" spans="1:6" x14ac:dyDescent="0.25">
      <c r="A22" s="30"/>
      <c r="B22" s="104" t="s">
        <v>346</v>
      </c>
      <c r="C22" s="39" t="s">
        <v>122</v>
      </c>
      <c r="D22" s="40">
        <v>2</v>
      </c>
      <c r="E22" s="139"/>
      <c r="F22" s="60">
        <f t="shared" si="1"/>
        <v>0</v>
      </c>
    </row>
    <row r="23" spans="1:6" x14ac:dyDescent="0.25">
      <c r="A23" s="30"/>
      <c r="B23" s="104"/>
      <c r="C23" s="39"/>
      <c r="D23" s="40"/>
      <c r="E23" s="139"/>
    </row>
    <row r="24" spans="1:6" ht="60" x14ac:dyDescent="0.25">
      <c r="A24" s="30" t="s">
        <v>176</v>
      </c>
      <c r="B24" s="104" t="s">
        <v>226</v>
      </c>
      <c r="C24" s="39" t="s">
        <v>110</v>
      </c>
      <c r="D24" s="40">
        <v>1</v>
      </c>
      <c r="E24" s="139"/>
      <c r="F24" s="60" t="b">
        <f>'Ključavničarska dela'!E406=SUM(F12:F22)</f>
        <v>1</v>
      </c>
    </row>
    <row r="25" spans="1:6" x14ac:dyDescent="0.25">
      <c r="A25" s="30"/>
      <c r="B25" s="104"/>
      <c r="C25" s="39"/>
      <c r="D25" s="40"/>
      <c r="E25" s="139"/>
    </row>
    <row r="26" spans="1:6" ht="225" x14ac:dyDescent="0.25">
      <c r="A26" s="30" t="s">
        <v>178</v>
      </c>
      <c r="B26" s="104" t="s">
        <v>348</v>
      </c>
      <c r="C26" s="39" t="s">
        <v>110</v>
      </c>
      <c r="D26" s="40">
        <v>1</v>
      </c>
      <c r="E26" s="139"/>
      <c r="F26" s="60">
        <f t="shared" ref="F26" si="2">SUM(D26*E26)</f>
        <v>0</v>
      </c>
    </row>
    <row r="27" spans="1:6" x14ac:dyDescent="0.25">
      <c r="A27" s="30"/>
      <c r="B27" s="104"/>
      <c r="C27" s="39"/>
      <c r="D27" s="40"/>
      <c r="E27" s="139"/>
    </row>
    <row r="28" spans="1:6" ht="75" x14ac:dyDescent="0.25">
      <c r="A28" s="30" t="s">
        <v>179</v>
      </c>
      <c r="B28" s="104" t="s">
        <v>402</v>
      </c>
      <c r="C28" s="39"/>
      <c r="D28" s="40"/>
      <c r="E28" s="139"/>
    </row>
    <row r="29" spans="1:6" x14ac:dyDescent="0.25">
      <c r="A29" s="30"/>
      <c r="B29" s="104" t="s">
        <v>403</v>
      </c>
      <c r="C29" s="39" t="s">
        <v>90</v>
      </c>
      <c r="D29" s="40">
        <v>2</v>
      </c>
      <c r="E29" s="139"/>
      <c r="F29" s="60">
        <f t="shared" ref="F29" si="3">SUM(D29*E29)</f>
        <v>0</v>
      </c>
    </row>
    <row r="30" spans="1:6" x14ac:dyDescent="0.25">
      <c r="A30" s="30"/>
      <c r="B30" s="104" t="s">
        <v>404</v>
      </c>
      <c r="C30" s="39" t="s">
        <v>90</v>
      </c>
      <c r="D30" s="40">
        <v>1</v>
      </c>
      <c r="E30" s="139"/>
      <c r="F30" s="60">
        <f t="shared" ref="F30:F38" si="4">SUM(D30*E30)</f>
        <v>0</v>
      </c>
    </row>
    <row r="31" spans="1:6" x14ac:dyDescent="0.25">
      <c r="A31" s="30"/>
      <c r="B31" s="104"/>
      <c r="C31" s="39"/>
      <c r="D31" s="40"/>
      <c r="E31" s="139"/>
    </row>
    <row r="32" spans="1:6" ht="60" x14ac:dyDescent="0.25">
      <c r="A32" s="30" t="s">
        <v>181</v>
      </c>
      <c r="B32" s="104" t="s">
        <v>409</v>
      </c>
      <c r="C32" s="39" t="s">
        <v>110</v>
      </c>
      <c r="D32" s="40">
        <v>1</v>
      </c>
      <c r="E32" s="139"/>
      <c r="F32" s="60">
        <f t="shared" si="4"/>
        <v>0</v>
      </c>
    </row>
    <row r="33" spans="1:6" x14ac:dyDescent="0.25">
      <c r="A33" s="30"/>
      <c r="B33" s="104"/>
      <c r="C33" s="39"/>
      <c r="D33" s="40"/>
      <c r="E33" s="139"/>
    </row>
    <row r="34" spans="1:6" ht="150" x14ac:dyDescent="0.25">
      <c r="A34" s="30" t="s">
        <v>187</v>
      </c>
      <c r="B34" s="104" t="s">
        <v>414</v>
      </c>
      <c r="C34" s="39" t="s">
        <v>90</v>
      </c>
      <c r="D34" s="40">
        <v>14</v>
      </c>
      <c r="E34" s="139"/>
      <c r="F34" s="60">
        <f t="shared" si="4"/>
        <v>0</v>
      </c>
    </row>
    <row r="35" spans="1:6" x14ac:dyDescent="0.25">
      <c r="A35" s="30"/>
      <c r="B35" s="104"/>
      <c r="C35" s="39"/>
      <c r="D35" s="40"/>
      <c r="E35" s="139"/>
    </row>
    <row r="36" spans="1:6" ht="135" customHeight="1" x14ac:dyDescent="0.25">
      <c r="A36" s="30" t="s">
        <v>197</v>
      </c>
      <c r="B36" s="104" t="s">
        <v>426</v>
      </c>
      <c r="C36" s="39" t="s">
        <v>90</v>
      </c>
      <c r="D36" s="40">
        <v>70</v>
      </c>
      <c r="E36" s="139"/>
      <c r="F36" s="60">
        <f t="shared" si="4"/>
        <v>0</v>
      </c>
    </row>
    <row r="37" spans="1:6" ht="15" customHeight="1" x14ac:dyDescent="0.25">
      <c r="A37" s="30"/>
      <c r="B37" s="104"/>
      <c r="C37" s="39"/>
      <c r="D37" s="40"/>
      <c r="E37" s="139"/>
    </row>
    <row r="38" spans="1:6" ht="75" customHeight="1" x14ac:dyDescent="0.25">
      <c r="A38" s="30" t="s">
        <v>201</v>
      </c>
      <c r="B38" s="104" t="s">
        <v>440</v>
      </c>
      <c r="C38" s="39" t="s">
        <v>190</v>
      </c>
      <c r="D38" s="40">
        <v>2340</v>
      </c>
      <c r="E38" s="139"/>
      <c r="F38" s="60">
        <f t="shared" si="4"/>
        <v>0</v>
      </c>
    </row>
    <row r="39" spans="1:6" x14ac:dyDescent="0.25">
      <c r="A39" s="30"/>
      <c r="B39" s="104"/>
      <c r="C39" s="39"/>
      <c r="D39" s="40"/>
      <c r="E39" s="139"/>
    </row>
    <row r="40" spans="1:6" ht="90" customHeight="1" x14ac:dyDescent="0.25">
      <c r="A40" s="30" t="s">
        <v>203</v>
      </c>
      <c r="B40" s="104" t="s">
        <v>578</v>
      </c>
      <c r="C40" s="39"/>
      <c r="D40" s="40"/>
      <c r="E40" s="139"/>
    </row>
    <row r="41" spans="1:6" ht="15" customHeight="1" x14ac:dyDescent="0.25">
      <c r="A41" s="30"/>
      <c r="B41" s="104" t="s">
        <v>575</v>
      </c>
      <c r="C41" s="39" t="s">
        <v>90</v>
      </c>
      <c r="D41" s="40">
        <v>11</v>
      </c>
      <c r="E41" s="139"/>
      <c r="F41" s="60">
        <f>SUM(D41*E41)</f>
        <v>0</v>
      </c>
    </row>
    <row r="42" spans="1:6" ht="15.75" customHeight="1" x14ac:dyDescent="0.25">
      <c r="A42" s="30"/>
      <c r="B42" s="104" t="s">
        <v>576</v>
      </c>
      <c r="C42" s="39" t="s">
        <v>90</v>
      </c>
      <c r="D42" s="40">
        <v>2</v>
      </c>
      <c r="E42" s="139"/>
      <c r="F42" s="60">
        <f>SUM(D42*E42)</f>
        <v>0</v>
      </c>
    </row>
    <row r="43" spans="1:6" ht="15.75" customHeight="1" x14ac:dyDescent="0.25">
      <c r="A43" s="30"/>
      <c r="B43" s="104" t="s">
        <v>577</v>
      </c>
      <c r="C43" s="39" t="s">
        <v>90</v>
      </c>
      <c r="D43" s="40">
        <v>4</v>
      </c>
      <c r="E43" s="139"/>
      <c r="F43" s="60">
        <f>SUM(D43*E43)</f>
        <v>0</v>
      </c>
    </row>
    <row r="44" spans="1:6" x14ac:dyDescent="0.25">
      <c r="A44" s="119"/>
      <c r="B44" s="120"/>
      <c r="C44" s="121"/>
      <c r="D44" s="123"/>
      <c r="E44" s="123"/>
      <c r="F44" s="73"/>
    </row>
    <row r="45" spans="1:6" x14ac:dyDescent="0.25">
      <c r="A45" s="30"/>
      <c r="B45" s="104" t="s">
        <v>370</v>
      </c>
      <c r="C45" s="39"/>
      <c r="D45" s="40"/>
      <c r="E45" s="40"/>
      <c r="F45" s="60">
        <f>SUM(F13:F43)</f>
        <v>0</v>
      </c>
    </row>
    <row r="46" spans="1:6" x14ac:dyDescent="0.25">
      <c r="A46" s="117"/>
      <c r="B46" s="4"/>
      <c r="C46" s="116"/>
      <c r="D46" s="116"/>
      <c r="E46" s="4"/>
      <c r="F46" s="73"/>
    </row>
    <row r="47" spans="1:6" x14ac:dyDescent="0.25">
      <c r="A47" s="25"/>
      <c r="B47" s="111" t="s">
        <v>580</v>
      </c>
      <c r="C47" s="111"/>
      <c r="D47" s="112"/>
      <c r="E47" s="111"/>
      <c r="F47" s="113">
        <f>SUM(F45*0.1)</f>
        <v>0</v>
      </c>
    </row>
    <row r="48" spans="1:6" x14ac:dyDescent="0.25">
      <c r="A48" s="117"/>
      <c r="B48" s="114"/>
      <c r="C48" s="114"/>
      <c r="D48" s="115"/>
      <c r="E48" s="114"/>
      <c r="F48" s="114"/>
    </row>
    <row r="49" spans="1:6" x14ac:dyDescent="0.25">
      <c r="A49" s="25"/>
      <c r="B49" s="111" t="s">
        <v>581</v>
      </c>
      <c r="C49" s="111"/>
      <c r="D49" s="112"/>
      <c r="E49" s="111"/>
      <c r="F49" s="113">
        <f>SUM(F47+F45)</f>
        <v>0</v>
      </c>
    </row>
    <row r="50" spans="1:6" x14ac:dyDescent="0.25">
      <c r="A50" s="30"/>
      <c r="B50" s="104"/>
      <c r="C50" s="39"/>
      <c r="D50" s="40"/>
      <c r="E50" s="40"/>
    </row>
    <row r="51" spans="1:6" x14ac:dyDescent="0.25">
      <c r="A51" s="30"/>
      <c r="B51" s="104"/>
      <c r="C51" s="39"/>
      <c r="D51" s="40"/>
      <c r="E51" s="40"/>
    </row>
    <row r="52" spans="1:6" x14ac:dyDescent="0.25">
      <c r="A52" s="30"/>
      <c r="B52" s="104"/>
      <c r="C52" s="39"/>
      <c r="D52" s="40"/>
      <c r="E52" s="40"/>
    </row>
    <row r="53" spans="1:6" x14ac:dyDescent="0.25">
      <c r="A53" s="30"/>
      <c r="B53" s="104"/>
      <c r="C53" s="39"/>
      <c r="D53" s="40"/>
      <c r="E53" s="40"/>
    </row>
    <row r="54" spans="1:6" x14ac:dyDescent="0.25">
      <c r="A54" s="30"/>
      <c r="B54" s="104"/>
      <c r="C54" s="39"/>
      <c r="D54" s="40"/>
      <c r="E54" s="40"/>
    </row>
    <row r="55" spans="1:6" x14ac:dyDescent="0.25">
      <c r="A55" s="30"/>
      <c r="B55" s="104"/>
      <c r="C55" s="39"/>
      <c r="D55" s="40"/>
      <c r="E55" s="40"/>
    </row>
    <row r="56" spans="1:6" x14ac:dyDescent="0.25">
      <c r="A56" s="30"/>
      <c r="B56" s="104"/>
      <c r="C56" s="39"/>
      <c r="D56" s="40"/>
      <c r="E56" s="40"/>
    </row>
    <row r="57" spans="1:6" x14ac:dyDescent="0.25">
      <c r="A57" s="30"/>
      <c r="B57" s="104"/>
      <c r="C57" s="39"/>
      <c r="D57" s="40"/>
      <c r="E57" s="40"/>
    </row>
    <row r="58" spans="1:6" x14ac:dyDescent="0.25">
      <c r="A58" s="30"/>
      <c r="B58" s="104"/>
      <c r="C58" s="39"/>
      <c r="D58" s="40"/>
      <c r="E58" s="40"/>
    </row>
    <row r="59" spans="1:6" x14ac:dyDescent="0.25">
      <c r="A59" s="30"/>
      <c r="B59" s="104"/>
      <c r="C59" s="39"/>
      <c r="D59" s="40"/>
      <c r="E59" s="40"/>
    </row>
    <row r="60" spans="1:6" x14ac:dyDescent="0.25">
      <c r="A60" s="30"/>
      <c r="B60" s="104"/>
      <c r="C60" s="39"/>
      <c r="D60" s="40"/>
      <c r="E60" s="40"/>
    </row>
    <row r="61" spans="1:6" x14ac:dyDescent="0.25">
      <c r="A61" s="30"/>
      <c r="B61" s="104"/>
      <c r="C61" s="39"/>
      <c r="D61" s="40"/>
      <c r="E61" s="40"/>
    </row>
    <row r="62" spans="1:6" x14ac:dyDescent="0.25">
      <c r="A62" s="30"/>
      <c r="B62" s="104"/>
      <c r="C62" s="39"/>
      <c r="D62" s="40"/>
      <c r="E62" s="40"/>
    </row>
    <row r="63" spans="1:6" x14ac:dyDescent="0.25">
      <c r="A63" s="30"/>
      <c r="B63" s="104"/>
      <c r="C63" s="39"/>
      <c r="D63" s="40"/>
      <c r="E63" s="40"/>
    </row>
    <row r="64" spans="1:6"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row r="88" spans="1:5" x14ac:dyDescent="0.25">
      <c r="A88" s="30"/>
      <c r="B88" s="104"/>
      <c r="C88" s="39"/>
      <c r="D88" s="40"/>
      <c r="E88" s="40"/>
    </row>
    <row r="89" spans="1:5" x14ac:dyDescent="0.25">
      <c r="A89" s="30"/>
      <c r="B89" s="104"/>
      <c r="C89" s="39"/>
      <c r="D89" s="40"/>
      <c r="E89" s="40"/>
    </row>
    <row r="90" spans="1:5" x14ac:dyDescent="0.25">
      <c r="A90" s="30"/>
      <c r="B90" s="104"/>
      <c r="C90" s="39"/>
      <c r="D90" s="40"/>
      <c r="E90" s="40"/>
    </row>
    <row r="91" spans="1:5" x14ac:dyDescent="0.25">
      <c r="A91" s="30"/>
      <c r="B91" s="104"/>
      <c r="C91" s="39"/>
      <c r="D91" s="40"/>
      <c r="E91" s="40"/>
    </row>
    <row r="92" spans="1:5" x14ac:dyDescent="0.25">
      <c r="A92" s="30"/>
      <c r="B92" s="104"/>
      <c r="C92" s="39"/>
      <c r="D92" s="40"/>
      <c r="E92" s="40"/>
    </row>
    <row r="93" spans="1:5" x14ac:dyDescent="0.25">
      <c r="A93" s="30"/>
      <c r="B93" s="104"/>
      <c r="C93" s="39"/>
      <c r="D93" s="40"/>
      <c r="E93" s="40"/>
    </row>
    <row r="94" spans="1:5" x14ac:dyDescent="0.25">
      <c r="A94" s="30"/>
      <c r="B94" s="104"/>
      <c r="C94" s="39"/>
      <c r="D94" s="40"/>
      <c r="E94" s="40"/>
    </row>
    <row r="95" spans="1:5" x14ac:dyDescent="0.25">
      <c r="A95" s="30"/>
      <c r="B95" s="104"/>
      <c r="C95" s="39"/>
      <c r="D95" s="40"/>
      <c r="E95" s="40"/>
    </row>
    <row r="96" spans="1:5" x14ac:dyDescent="0.25">
      <c r="A96" s="30"/>
      <c r="B96" s="104"/>
      <c r="C96" s="39"/>
      <c r="D96" s="40"/>
      <c r="E96" s="40"/>
    </row>
    <row r="97" spans="1:5" x14ac:dyDescent="0.25">
      <c r="A97" s="30"/>
      <c r="B97" s="104"/>
      <c r="C97" s="39"/>
      <c r="D97" s="40"/>
      <c r="E97" s="40"/>
    </row>
    <row r="98" spans="1:5" x14ac:dyDescent="0.25">
      <c r="A98" s="30"/>
      <c r="B98" s="104"/>
      <c r="C98" s="39"/>
      <c r="D98" s="40"/>
      <c r="E98" s="40"/>
    </row>
    <row r="99" spans="1:5" x14ac:dyDescent="0.25">
      <c r="A99" s="30"/>
      <c r="B99" s="104"/>
      <c r="C99" s="39"/>
      <c r="D99" s="40"/>
      <c r="E99" s="40"/>
    </row>
    <row r="100" spans="1:5" x14ac:dyDescent="0.25">
      <c r="A100" s="30"/>
      <c r="B100" s="104"/>
      <c r="C100" s="39"/>
      <c r="D100" s="40"/>
      <c r="E100" s="40"/>
    </row>
    <row r="101" spans="1:5" x14ac:dyDescent="0.25">
      <c r="A101" s="30"/>
      <c r="B101" s="104"/>
      <c r="C101" s="39"/>
      <c r="D101" s="40"/>
      <c r="E101" s="40"/>
    </row>
    <row r="102" spans="1:5" x14ac:dyDescent="0.25">
      <c r="A102" s="30"/>
      <c r="B102" s="104"/>
      <c r="C102" s="39"/>
      <c r="D102" s="40"/>
      <c r="E102" s="40"/>
    </row>
    <row r="103" spans="1:5" x14ac:dyDescent="0.25">
      <c r="A103" s="30"/>
      <c r="B103" s="104"/>
      <c r="C103" s="39"/>
      <c r="D103" s="40"/>
      <c r="E103" s="40"/>
    </row>
    <row r="104" spans="1:5" x14ac:dyDescent="0.25">
      <c r="A104" s="30"/>
      <c r="B104" s="104"/>
      <c r="C104" s="39"/>
      <c r="D104" s="40"/>
      <c r="E104" s="40"/>
    </row>
    <row r="105" spans="1:5" x14ac:dyDescent="0.25">
      <c r="A105" s="30"/>
      <c r="B105" s="104"/>
      <c r="C105" s="39"/>
      <c r="D105" s="40"/>
      <c r="E105" s="40"/>
    </row>
    <row r="106" spans="1:5" x14ac:dyDescent="0.25">
      <c r="A106" s="30"/>
      <c r="B106" s="104"/>
      <c r="C106" s="39"/>
      <c r="D106" s="40"/>
      <c r="E106" s="40"/>
    </row>
    <row r="107" spans="1:5" x14ac:dyDescent="0.25">
      <c r="A107" s="30"/>
    </row>
  </sheetData>
  <sheetProtection algorithmName="SHA-512" hashValue="5dE4Bssr8O4PKIa7/yp19SDbmB/AzdOfTb1gkhBPl9vaiunIPZHXhAGNWZaGqEgJHruzn8WnbP3OfteN9qz8gg==" saltValue="d3TVfH95P7tZUjxAg2qFGQ==" spinCount="100000" sheet="1" objects="1" scenarios="1"/>
  <mergeCells count="8">
    <mergeCell ref="B9:F9"/>
    <mergeCell ref="B10:F10"/>
    <mergeCell ref="B7:F7"/>
    <mergeCell ref="B3:F3"/>
    <mergeCell ref="B4:F4"/>
    <mergeCell ref="B5:F5"/>
    <mergeCell ref="B6:F6"/>
    <mergeCell ref="B8:F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opLeftCell="A75" workbookViewId="0">
      <selection activeCell="E79" sqref="E79"/>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8.7109375" style="80" customWidth="1"/>
    <col min="6" max="6" width="10.7109375" style="55" customWidth="1"/>
    <col min="7" max="16384" width="9.140625" style="78"/>
  </cols>
  <sheetData>
    <row r="1" spans="1:6" x14ac:dyDescent="0.25">
      <c r="A1" s="2" t="s">
        <v>57</v>
      </c>
      <c r="B1" s="2" t="s">
        <v>71</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ht="15" customHeight="1" x14ac:dyDescent="0.25">
      <c r="A8" s="2"/>
      <c r="B8" s="165" t="s">
        <v>228</v>
      </c>
      <c r="C8" s="165"/>
      <c r="D8" s="165"/>
      <c r="E8" s="165"/>
      <c r="F8" s="165"/>
    </row>
    <row r="9" spans="1:6" x14ac:dyDescent="0.25">
      <c r="A9" s="2"/>
      <c r="B9" s="165"/>
      <c r="C9" s="165"/>
      <c r="D9" s="165"/>
      <c r="E9" s="165"/>
      <c r="F9" s="165"/>
    </row>
    <row r="10" spans="1:6" s="22" customFormat="1" x14ac:dyDescent="0.2">
      <c r="A10" s="29" t="s">
        <v>164</v>
      </c>
      <c r="B10" s="21" t="s">
        <v>165</v>
      </c>
      <c r="C10" s="56" t="s">
        <v>85</v>
      </c>
      <c r="D10" s="56" t="s">
        <v>86</v>
      </c>
      <c r="E10" s="58" t="s">
        <v>87</v>
      </c>
      <c r="F10" s="63" t="s">
        <v>88</v>
      </c>
    </row>
    <row r="11" spans="1:6" ht="300" customHeight="1" x14ac:dyDescent="0.25">
      <c r="A11" s="25" t="s">
        <v>14</v>
      </c>
      <c r="B11" s="104" t="s">
        <v>547</v>
      </c>
      <c r="C11" s="39"/>
      <c r="D11" s="40"/>
      <c r="E11" s="139"/>
    </row>
    <row r="12" spans="1:6" ht="15" customHeight="1" x14ac:dyDescent="0.25">
      <c r="A12" s="30"/>
      <c r="B12" s="104" t="s">
        <v>244</v>
      </c>
      <c r="C12" s="39" t="s">
        <v>122</v>
      </c>
      <c r="D12" s="40">
        <v>3</v>
      </c>
      <c r="E12" s="139"/>
      <c r="F12" s="55">
        <f>SUM(D12*E12)</f>
        <v>0</v>
      </c>
    </row>
    <row r="13" spans="1:6" ht="15" customHeight="1" x14ac:dyDescent="0.25">
      <c r="A13" s="30"/>
      <c r="B13" s="104" t="s">
        <v>303</v>
      </c>
      <c r="C13" s="39" t="s">
        <v>122</v>
      </c>
      <c r="D13" s="40">
        <v>1</v>
      </c>
      <c r="E13" s="139"/>
      <c r="F13" s="55">
        <f t="shared" ref="F13:F14" si="0">SUM(D13*E13)</f>
        <v>0</v>
      </c>
    </row>
    <row r="14" spans="1:6" ht="15" customHeight="1" x14ac:dyDescent="0.25">
      <c r="A14" s="30"/>
      <c r="B14" s="104" t="s">
        <v>243</v>
      </c>
      <c r="C14" s="39" t="s">
        <v>122</v>
      </c>
      <c r="D14" s="40">
        <v>1</v>
      </c>
      <c r="E14" s="139"/>
      <c r="F14" s="55">
        <f t="shared" si="0"/>
        <v>0</v>
      </c>
    </row>
    <row r="15" spans="1:6" ht="15" customHeight="1" x14ac:dyDescent="0.25">
      <c r="A15" s="30"/>
      <c r="B15" s="104"/>
      <c r="C15" s="39"/>
      <c r="D15" s="40"/>
      <c r="E15" s="139"/>
    </row>
    <row r="16" spans="1:6" ht="330" customHeight="1" x14ac:dyDescent="0.25">
      <c r="A16" s="25" t="s">
        <v>174</v>
      </c>
      <c r="B16" s="104" t="s">
        <v>480</v>
      </c>
      <c r="C16" s="39"/>
      <c r="D16" s="40"/>
      <c r="E16" s="139"/>
    </row>
    <row r="17" spans="1:6" ht="15" customHeight="1" x14ac:dyDescent="0.25">
      <c r="A17" s="30"/>
      <c r="B17" s="104" t="s">
        <v>245</v>
      </c>
      <c r="C17" s="39" t="s">
        <v>122</v>
      </c>
      <c r="D17" s="40">
        <v>3</v>
      </c>
      <c r="E17" s="139"/>
      <c r="F17" s="55">
        <f>SUM(D17*E17)</f>
        <v>0</v>
      </c>
    </row>
    <row r="18" spans="1:6" ht="15" customHeight="1" x14ac:dyDescent="0.25">
      <c r="A18" s="30"/>
      <c r="B18" s="104"/>
      <c r="C18" s="39"/>
      <c r="D18" s="40"/>
      <c r="E18" s="139"/>
    </row>
    <row r="19" spans="1:6" ht="315" customHeight="1" x14ac:dyDescent="0.25">
      <c r="A19" s="25" t="s">
        <v>176</v>
      </c>
      <c r="B19" s="104" t="s">
        <v>481</v>
      </c>
      <c r="C19" s="39"/>
      <c r="D19" s="40"/>
      <c r="E19" s="139"/>
    </row>
    <row r="20" spans="1:6" ht="15" customHeight="1" x14ac:dyDescent="0.25">
      <c r="A20" s="30"/>
      <c r="B20" s="104" t="s">
        <v>343</v>
      </c>
      <c r="C20" s="39" t="s">
        <v>122</v>
      </c>
      <c r="D20" s="40">
        <v>11</v>
      </c>
      <c r="E20" s="139"/>
      <c r="F20" s="55">
        <f>SUM(D20*E20)</f>
        <v>0</v>
      </c>
    </row>
    <row r="21" spans="1:6" ht="15" customHeight="1" x14ac:dyDescent="0.25">
      <c r="A21" s="30"/>
      <c r="B21" s="104"/>
      <c r="C21" s="39"/>
      <c r="D21" s="40"/>
      <c r="E21" s="139"/>
    </row>
    <row r="22" spans="1:6" ht="300" customHeight="1" x14ac:dyDescent="0.25">
      <c r="A22" s="30" t="s">
        <v>178</v>
      </c>
      <c r="B22" s="104" t="s">
        <v>405</v>
      </c>
      <c r="C22" s="39"/>
      <c r="D22" s="40"/>
      <c r="E22" s="139"/>
    </row>
    <row r="23" spans="1:6" ht="30" customHeight="1" x14ac:dyDescent="0.25">
      <c r="A23" s="30"/>
      <c r="B23" s="104" t="s">
        <v>249</v>
      </c>
      <c r="C23" s="39" t="s">
        <v>90</v>
      </c>
      <c r="D23" s="40">
        <v>4</v>
      </c>
      <c r="E23" s="139"/>
      <c r="F23" s="55">
        <f>SUM(D23*E23)</f>
        <v>0</v>
      </c>
    </row>
    <row r="24" spans="1:6" ht="15" customHeight="1" x14ac:dyDescent="0.25">
      <c r="A24" s="30"/>
      <c r="B24" s="104" t="s">
        <v>251</v>
      </c>
      <c r="C24" s="39" t="s">
        <v>90</v>
      </c>
      <c r="D24" s="40">
        <v>13</v>
      </c>
      <c r="E24" s="139"/>
      <c r="F24" s="55">
        <f t="shared" ref="F24:F39" si="1">SUM(D24*E24)</f>
        <v>0</v>
      </c>
    </row>
    <row r="25" spans="1:6" ht="15" customHeight="1" x14ac:dyDescent="0.25">
      <c r="A25" s="25"/>
      <c r="B25" s="104" t="s">
        <v>247</v>
      </c>
      <c r="C25" s="39" t="s">
        <v>90</v>
      </c>
      <c r="D25" s="40">
        <v>9</v>
      </c>
      <c r="E25" s="139"/>
      <c r="F25" s="55">
        <f t="shared" si="1"/>
        <v>0</v>
      </c>
    </row>
    <row r="26" spans="1:6" ht="15" customHeight="1" x14ac:dyDescent="0.25">
      <c r="A26" s="30"/>
      <c r="B26" s="104" t="s">
        <v>246</v>
      </c>
      <c r="C26" s="39" t="s">
        <v>90</v>
      </c>
      <c r="D26" s="40">
        <v>8</v>
      </c>
      <c r="E26" s="139"/>
      <c r="F26" s="55">
        <f t="shared" si="1"/>
        <v>0</v>
      </c>
    </row>
    <row r="27" spans="1:6" ht="15" customHeight="1" x14ac:dyDescent="0.25">
      <c r="A27" s="25"/>
      <c r="B27" s="104" t="s">
        <v>248</v>
      </c>
      <c r="C27" s="39" t="s">
        <v>90</v>
      </c>
      <c r="D27" s="40">
        <v>1</v>
      </c>
      <c r="E27" s="139"/>
      <c r="F27" s="55">
        <f t="shared" si="1"/>
        <v>0</v>
      </c>
    </row>
    <row r="28" spans="1:6" ht="15" customHeight="1" x14ac:dyDescent="0.25">
      <c r="A28" s="30"/>
      <c r="B28" s="104" t="s">
        <v>250</v>
      </c>
      <c r="C28" s="39" t="s">
        <v>252</v>
      </c>
      <c r="D28" s="40">
        <v>1</v>
      </c>
      <c r="E28" s="139"/>
      <c r="F28" s="55">
        <f t="shared" si="1"/>
        <v>0</v>
      </c>
    </row>
    <row r="29" spans="1:6" ht="15" customHeight="1" x14ac:dyDescent="0.25">
      <c r="A29" s="30"/>
      <c r="B29" s="104" t="s">
        <v>253</v>
      </c>
      <c r="C29" s="39" t="s">
        <v>90</v>
      </c>
      <c r="D29" s="40">
        <v>1</v>
      </c>
      <c r="E29" s="139"/>
      <c r="F29" s="55">
        <f t="shared" si="1"/>
        <v>0</v>
      </c>
    </row>
    <row r="30" spans="1:6" ht="15" customHeight="1" x14ac:dyDescent="0.25">
      <c r="A30" s="30"/>
      <c r="B30" s="104" t="s">
        <v>341</v>
      </c>
      <c r="C30" s="39" t="s">
        <v>90</v>
      </c>
      <c r="D30" s="40">
        <v>1</v>
      </c>
      <c r="E30" s="139"/>
      <c r="F30" s="55">
        <f t="shared" si="1"/>
        <v>0</v>
      </c>
    </row>
    <row r="31" spans="1:6" ht="15" customHeight="1" x14ac:dyDescent="0.25">
      <c r="A31" s="30"/>
      <c r="B31" s="104" t="s">
        <v>342</v>
      </c>
      <c r="C31" s="39" t="s">
        <v>90</v>
      </c>
      <c r="D31" s="40">
        <v>1</v>
      </c>
      <c r="E31" s="139"/>
      <c r="F31" s="55">
        <f t="shared" si="1"/>
        <v>0</v>
      </c>
    </row>
    <row r="32" spans="1:6" ht="15" customHeight="1" x14ac:dyDescent="0.25">
      <c r="A32" s="30"/>
      <c r="B32" s="104" t="s">
        <v>423</v>
      </c>
      <c r="C32" s="39" t="s">
        <v>90</v>
      </c>
      <c r="D32" s="40">
        <v>1</v>
      </c>
      <c r="E32" s="139"/>
      <c r="F32" s="55">
        <f t="shared" si="1"/>
        <v>0</v>
      </c>
    </row>
    <row r="33" spans="1:6" ht="15" customHeight="1" x14ac:dyDescent="0.25">
      <c r="A33" s="30"/>
      <c r="B33" s="104"/>
      <c r="C33" s="39"/>
      <c r="D33" s="40"/>
      <c r="E33" s="139"/>
    </row>
    <row r="34" spans="1:6" ht="180" customHeight="1" x14ac:dyDescent="0.25">
      <c r="A34" s="30" t="s">
        <v>179</v>
      </c>
      <c r="B34" s="104" t="s">
        <v>406</v>
      </c>
      <c r="C34" s="39"/>
      <c r="D34" s="40"/>
      <c r="E34" s="139"/>
    </row>
    <row r="35" spans="1:6" ht="15" customHeight="1" x14ac:dyDescent="0.25">
      <c r="A35" s="30"/>
      <c r="B35" s="104" t="s">
        <v>254</v>
      </c>
      <c r="C35" s="39" t="s">
        <v>90</v>
      </c>
      <c r="D35" s="40">
        <v>9</v>
      </c>
      <c r="E35" s="139"/>
      <c r="F35" s="55">
        <f t="shared" si="1"/>
        <v>0</v>
      </c>
    </row>
    <row r="36" spans="1:6" ht="15" customHeight="1" x14ac:dyDescent="0.25">
      <c r="A36" s="30"/>
      <c r="B36" s="104" t="s">
        <v>304</v>
      </c>
      <c r="C36" s="39" t="s">
        <v>90</v>
      </c>
      <c r="D36" s="40">
        <v>2</v>
      </c>
      <c r="E36" s="139"/>
      <c r="F36" s="55">
        <f t="shared" si="1"/>
        <v>0</v>
      </c>
    </row>
    <row r="37" spans="1:6" ht="15" customHeight="1" x14ac:dyDescent="0.25">
      <c r="A37" s="30"/>
      <c r="B37" s="104"/>
      <c r="C37" s="39"/>
      <c r="D37" s="40"/>
      <c r="E37" s="139"/>
    </row>
    <row r="38" spans="1:6" ht="255" customHeight="1" x14ac:dyDescent="0.25">
      <c r="A38" s="30" t="s">
        <v>181</v>
      </c>
      <c r="B38" s="104" t="s">
        <v>407</v>
      </c>
      <c r="C38" s="39"/>
      <c r="D38" s="40"/>
      <c r="E38" s="139"/>
    </row>
    <row r="39" spans="1:6" ht="15" customHeight="1" x14ac:dyDescent="0.25">
      <c r="A39" s="30"/>
      <c r="B39" s="104" t="s">
        <v>256</v>
      </c>
      <c r="C39" s="39" t="s">
        <v>90</v>
      </c>
      <c r="D39" s="40">
        <v>2</v>
      </c>
      <c r="E39" s="139"/>
      <c r="F39" s="55">
        <f t="shared" si="1"/>
        <v>0</v>
      </c>
    </row>
    <row r="40" spans="1:6" ht="15" customHeight="1" x14ac:dyDescent="0.25">
      <c r="A40" s="30"/>
      <c r="B40" s="104"/>
      <c r="C40" s="39"/>
      <c r="D40" s="40"/>
      <c r="E40" s="139"/>
    </row>
    <row r="41" spans="1:6" ht="180" customHeight="1" x14ac:dyDescent="0.25">
      <c r="A41" s="30" t="s">
        <v>187</v>
      </c>
      <c r="B41" s="104" t="s">
        <v>257</v>
      </c>
      <c r="C41" s="39"/>
      <c r="D41" s="40"/>
      <c r="E41" s="139"/>
    </row>
    <row r="42" spans="1:6" ht="15" customHeight="1" x14ac:dyDescent="0.25">
      <c r="A42" s="30"/>
      <c r="B42" s="104" t="s">
        <v>258</v>
      </c>
      <c r="C42" s="39" t="s">
        <v>90</v>
      </c>
      <c r="D42" s="40">
        <v>2</v>
      </c>
      <c r="E42" s="139"/>
      <c r="F42" s="55">
        <f t="shared" ref="F42" si="2">SUM(D42*E42)</f>
        <v>0</v>
      </c>
    </row>
    <row r="43" spans="1:6" ht="15" customHeight="1" x14ac:dyDescent="0.25">
      <c r="A43" s="30"/>
      <c r="B43" s="104"/>
      <c r="C43" s="39"/>
      <c r="D43" s="40"/>
      <c r="E43" s="139"/>
    </row>
    <row r="44" spans="1:6" ht="135" customHeight="1" x14ac:dyDescent="0.25">
      <c r="A44" s="25" t="s">
        <v>197</v>
      </c>
      <c r="B44" s="104" t="s">
        <v>255</v>
      </c>
      <c r="C44" s="39" t="s">
        <v>90</v>
      </c>
      <c r="D44" s="40">
        <v>1</v>
      </c>
      <c r="E44" s="139"/>
      <c r="F44" s="55">
        <f>SUM(D44*E44)</f>
        <v>0</v>
      </c>
    </row>
    <row r="45" spans="1:6" ht="15" customHeight="1" x14ac:dyDescent="0.25">
      <c r="A45" s="30"/>
      <c r="B45" s="104"/>
      <c r="C45" s="39"/>
      <c r="D45" s="40"/>
      <c r="E45" s="139"/>
    </row>
    <row r="46" spans="1:6" ht="105" customHeight="1" x14ac:dyDescent="0.25">
      <c r="A46" s="30" t="s">
        <v>201</v>
      </c>
      <c r="B46" s="104" t="s">
        <v>408</v>
      </c>
      <c r="C46" s="39" t="s">
        <v>90</v>
      </c>
      <c r="D46" s="40">
        <v>54</v>
      </c>
      <c r="E46" s="139"/>
      <c r="F46" s="55">
        <f>SUM(D46*E46)</f>
        <v>0</v>
      </c>
    </row>
    <row r="47" spans="1:6" ht="15" customHeight="1" x14ac:dyDescent="0.25">
      <c r="A47" s="30"/>
      <c r="B47" s="104"/>
      <c r="C47" s="39"/>
      <c r="D47" s="40"/>
      <c r="E47" s="139"/>
    </row>
    <row r="48" spans="1:6" ht="298.5" customHeight="1" x14ac:dyDescent="0.25">
      <c r="A48" s="30" t="s">
        <v>203</v>
      </c>
      <c r="B48" s="104" t="s">
        <v>479</v>
      </c>
      <c r="C48" s="39" t="s">
        <v>152</v>
      </c>
      <c r="D48" s="40">
        <v>16.5</v>
      </c>
      <c r="E48" s="139"/>
      <c r="F48" s="55">
        <f t="shared" ref="F48" si="3">SUM(D48*E48)</f>
        <v>0</v>
      </c>
    </row>
    <row r="49" spans="1:6" ht="15" customHeight="1" x14ac:dyDescent="0.25">
      <c r="A49" s="30"/>
      <c r="B49" s="104"/>
      <c r="C49" s="39"/>
      <c r="D49" s="40"/>
      <c r="E49" s="139"/>
    </row>
    <row r="50" spans="1:6" ht="75" customHeight="1" x14ac:dyDescent="0.25">
      <c r="A50" s="30" t="s">
        <v>204</v>
      </c>
      <c r="B50" s="104" t="s">
        <v>428</v>
      </c>
      <c r="C50" s="39"/>
      <c r="D50" s="40"/>
      <c r="E50" s="139"/>
    </row>
    <row r="51" spans="1:6" ht="15" customHeight="1" x14ac:dyDescent="0.25">
      <c r="A51" s="30"/>
      <c r="B51" s="104" t="s">
        <v>429</v>
      </c>
      <c r="C51" s="39" t="s">
        <v>90</v>
      </c>
      <c r="D51" s="40">
        <v>5</v>
      </c>
      <c r="E51" s="139"/>
      <c r="F51" s="55">
        <f t="shared" ref="F51:F52" si="4">SUM(D51*E51)</f>
        <v>0</v>
      </c>
    </row>
    <row r="52" spans="1:6" ht="15" customHeight="1" x14ac:dyDescent="0.25">
      <c r="A52" s="30"/>
      <c r="B52" s="104" t="s">
        <v>430</v>
      </c>
      <c r="C52" s="39" t="s">
        <v>90</v>
      </c>
      <c r="D52" s="40">
        <v>1</v>
      </c>
      <c r="E52" s="139"/>
      <c r="F52" s="55">
        <f t="shared" si="4"/>
        <v>0</v>
      </c>
    </row>
    <row r="53" spans="1:6" ht="15" customHeight="1" x14ac:dyDescent="0.25">
      <c r="A53" s="30"/>
      <c r="B53" s="104"/>
      <c r="C53" s="39"/>
      <c r="D53" s="40"/>
      <c r="E53" s="139"/>
    </row>
    <row r="54" spans="1:6" ht="195" customHeight="1" x14ac:dyDescent="0.25">
      <c r="A54" s="30" t="s">
        <v>205</v>
      </c>
      <c r="B54" s="45" t="s">
        <v>305</v>
      </c>
      <c r="C54" s="39" t="s">
        <v>152</v>
      </c>
      <c r="D54" s="40">
        <v>91</v>
      </c>
      <c r="E54" s="139"/>
      <c r="F54" s="55">
        <f t="shared" ref="F54" si="5">SUM(D54*E54)</f>
        <v>0</v>
      </c>
    </row>
    <row r="55" spans="1:6" ht="15" customHeight="1" x14ac:dyDescent="0.25">
      <c r="A55" s="30"/>
      <c r="B55" s="104"/>
      <c r="C55" s="39"/>
      <c r="D55" s="40"/>
      <c r="E55" s="139"/>
    </row>
    <row r="56" spans="1:6" ht="105" customHeight="1" x14ac:dyDescent="0.25">
      <c r="A56" s="30" t="s">
        <v>207</v>
      </c>
      <c r="B56" s="104" t="s">
        <v>306</v>
      </c>
      <c r="C56" s="39" t="s">
        <v>195</v>
      </c>
      <c r="D56" s="40">
        <v>36.799999999999997</v>
      </c>
      <c r="E56" s="139"/>
      <c r="F56" s="55">
        <f t="shared" ref="F56" si="6">SUM(D56*E56)</f>
        <v>0</v>
      </c>
    </row>
    <row r="57" spans="1:6" ht="15" customHeight="1" x14ac:dyDescent="0.25">
      <c r="A57" s="30"/>
      <c r="B57" s="104"/>
      <c r="C57" s="39"/>
      <c r="D57" s="40"/>
      <c r="E57" s="139"/>
    </row>
    <row r="58" spans="1:6" ht="150" customHeight="1" x14ac:dyDescent="0.25">
      <c r="A58" s="30" t="s">
        <v>208</v>
      </c>
      <c r="B58" s="104" t="s">
        <v>378</v>
      </c>
      <c r="C58" s="39"/>
      <c r="D58" s="40"/>
      <c r="E58" s="139"/>
    </row>
    <row r="59" spans="1:6" ht="15" customHeight="1" x14ac:dyDescent="0.25">
      <c r="A59" s="30"/>
      <c r="B59" s="104" t="s">
        <v>379</v>
      </c>
      <c r="C59" s="39" t="s">
        <v>90</v>
      </c>
      <c r="D59" s="40">
        <v>2</v>
      </c>
      <c r="E59" s="139"/>
      <c r="F59" s="55">
        <f t="shared" ref="F59:F62" si="7">SUM(D59*E59)</f>
        <v>0</v>
      </c>
    </row>
    <row r="60" spans="1:6" ht="15" customHeight="1" x14ac:dyDescent="0.25">
      <c r="A60" s="30"/>
      <c r="B60" s="104" t="s">
        <v>380</v>
      </c>
      <c r="C60" s="39" t="s">
        <v>90</v>
      </c>
      <c r="D60" s="40">
        <v>2</v>
      </c>
      <c r="E60" s="139"/>
      <c r="F60" s="55">
        <f t="shared" si="7"/>
        <v>0</v>
      </c>
    </row>
    <row r="61" spans="1:6" ht="15" customHeight="1" x14ac:dyDescent="0.25">
      <c r="A61" s="30"/>
      <c r="B61" s="104" t="s">
        <v>381</v>
      </c>
      <c r="C61" s="39" t="s">
        <v>90</v>
      </c>
      <c r="D61" s="40">
        <v>4</v>
      </c>
      <c r="E61" s="139"/>
      <c r="F61" s="55">
        <f t="shared" si="7"/>
        <v>0</v>
      </c>
    </row>
    <row r="62" spans="1:6" ht="15" customHeight="1" x14ac:dyDescent="0.25">
      <c r="B62" s="104" t="s">
        <v>382</v>
      </c>
      <c r="C62" s="39" t="s">
        <v>90</v>
      </c>
      <c r="D62" s="40">
        <v>4</v>
      </c>
      <c r="E62" s="139"/>
      <c r="F62" s="55">
        <f t="shared" si="7"/>
        <v>0</v>
      </c>
    </row>
    <row r="63" spans="1:6" s="33" customFormat="1" x14ac:dyDescent="0.25">
      <c r="B63" s="104"/>
      <c r="C63" s="32"/>
      <c r="D63" s="30"/>
      <c r="E63" s="140"/>
      <c r="F63" s="100"/>
    </row>
    <row r="64" spans="1:6" s="33" customFormat="1" ht="180" customHeight="1" x14ac:dyDescent="0.25">
      <c r="A64" s="30" t="s">
        <v>484</v>
      </c>
      <c r="B64" s="104" t="s">
        <v>486</v>
      </c>
      <c r="E64" s="140"/>
      <c r="F64" s="100"/>
    </row>
    <row r="65" spans="1:9" ht="45" customHeight="1" x14ac:dyDescent="0.25">
      <c r="A65" s="30"/>
      <c r="B65" s="104" t="s">
        <v>487</v>
      </c>
      <c r="C65" s="39" t="s">
        <v>195</v>
      </c>
      <c r="D65" s="40">
        <v>118.5</v>
      </c>
      <c r="E65" s="137"/>
      <c r="F65" s="60">
        <f t="shared" ref="F65:F66" si="8">SUM(D65*E65)</f>
        <v>0</v>
      </c>
    </row>
    <row r="66" spans="1:9" ht="30" customHeight="1" x14ac:dyDescent="0.25">
      <c r="A66" s="30"/>
      <c r="B66" s="104" t="s">
        <v>384</v>
      </c>
      <c r="C66" s="39" t="s">
        <v>195</v>
      </c>
      <c r="D66" s="40">
        <v>1.9</v>
      </c>
      <c r="E66" s="137"/>
      <c r="F66" s="60">
        <f t="shared" si="8"/>
        <v>0</v>
      </c>
    </row>
    <row r="67" spans="1:9" x14ac:dyDescent="0.25">
      <c r="B67" s="104"/>
      <c r="C67" s="32"/>
      <c r="D67" s="30"/>
      <c r="E67" s="140"/>
      <c r="F67" s="60"/>
    </row>
    <row r="68" spans="1:9" s="33" customFormat="1" ht="180" customHeight="1" x14ac:dyDescent="0.25">
      <c r="A68" s="30" t="s">
        <v>485</v>
      </c>
      <c r="B68" s="104" t="s">
        <v>488</v>
      </c>
      <c r="E68" s="140"/>
      <c r="F68" s="100"/>
    </row>
    <row r="69" spans="1:9" ht="45" customHeight="1" x14ac:dyDescent="0.25">
      <c r="A69" s="30"/>
      <c r="B69" s="104" t="s">
        <v>387</v>
      </c>
      <c r="C69" s="39" t="s">
        <v>195</v>
      </c>
      <c r="D69" s="40">
        <v>24.3</v>
      </c>
      <c r="E69" s="137"/>
      <c r="F69" s="60">
        <f t="shared" ref="F69:F72" si="9">SUM(D69*E69)</f>
        <v>0</v>
      </c>
      <c r="I69" s="40"/>
    </row>
    <row r="70" spans="1:9" ht="30" customHeight="1" x14ac:dyDescent="0.25">
      <c r="A70" s="30"/>
      <c r="B70" s="104" t="s">
        <v>385</v>
      </c>
      <c r="C70" s="39" t="s">
        <v>195</v>
      </c>
      <c r="D70" s="40">
        <v>17.399999999999999</v>
      </c>
      <c r="E70" s="137"/>
      <c r="F70" s="60">
        <f t="shared" si="9"/>
        <v>0</v>
      </c>
    </row>
    <row r="71" spans="1:9" ht="30" customHeight="1" x14ac:dyDescent="0.25">
      <c r="A71" s="30"/>
      <c r="B71" s="104" t="s">
        <v>384</v>
      </c>
      <c r="C71" s="39" t="s">
        <v>195</v>
      </c>
      <c r="D71" s="40">
        <v>14.3</v>
      </c>
      <c r="E71" s="137"/>
      <c r="F71" s="60">
        <f t="shared" si="9"/>
        <v>0</v>
      </c>
    </row>
    <row r="72" spans="1:9" ht="30" customHeight="1" x14ac:dyDescent="0.25">
      <c r="A72" s="30"/>
      <c r="B72" s="104" t="s">
        <v>386</v>
      </c>
      <c r="C72" s="39" t="s">
        <v>195</v>
      </c>
      <c r="D72" s="40">
        <v>5.0999999999999996</v>
      </c>
      <c r="E72" s="137"/>
      <c r="F72" s="60">
        <f t="shared" si="9"/>
        <v>0</v>
      </c>
    </row>
    <row r="73" spans="1:9" ht="15.75" customHeight="1" x14ac:dyDescent="0.25">
      <c r="A73" s="30"/>
      <c r="B73" s="104"/>
      <c r="C73" s="39"/>
      <c r="D73" s="40"/>
      <c r="E73" s="137"/>
      <c r="F73" s="60"/>
    </row>
    <row r="74" spans="1:9" ht="225" customHeight="1" x14ac:dyDescent="0.25">
      <c r="A74" s="30" t="s">
        <v>551</v>
      </c>
      <c r="B74" s="104" t="s">
        <v>552</v>
      </c>
      <c r="C74" s="39" t="s">
        <v>90</v>
      </c>
      <c r="D74" s="40">
        <v>2</v>
      </c>
      <c r="E74" s="137"/>
      <c r="F74" s="60">
        <f t="shared" ref="F74" si="10">SUM(D74*E74)</f>
        <v>0</v>
      </c>
    </row>
    <row r="75" spans="1:9" ht="15.75" customHeight="1" x14ac:dyDescent="0.25">
      <c r="A75" s="30"/>
      <c r="B75" s="104"/>
      <c r="C75" s="39"/>
      <c r="D75" s="40"/>
      <c r="E75" s="137"/>
      <c r="F75" s="60"/>
    </row>
    <row r="76" spans="1:9" ht="225" customHeight="1" x14ac:dyDescent="0.25">
      <c r="A76" s="30" t="s">
        <v>553</v>
      </c>
      <c r="B76" s="104" t="s">
        <v>442</v>
      </c>
      <c r="C76" s="39" t="s">
        <v>90</v>
      </c>
      <c r="D76" s="40">
        <v>2</v>
      </c>
      <c r="E76" s="137"/>
      <c r="F76" s="60">
        <f t="shared" ref="F76" si="11">SUM(D76*E76)</f>
        <v>0</v>
      </c>
    </row>
    <row r="77" spans="1:9" ht="15" customHeight="1" x14ac:dyDescent="0.25">
      <c r="A77" s="30"/>
      <c r="B77" s="104"/>
      <c r="C77" s="39"/>
      <c r="D77" s="40"/>
      <c r="E77" s="137"/>
      <c r="F77" s="60"/>
    </row>
    <row r="78" spans="1:9" ht="165" customHeight="1" x14ac:dyDescent="0.25">
      <c r="A78" s="30" t="s">
        <v>441</v>
      </c>
      <c r="B78" s="104" t="s">
        <v>443</v>
      </c>
      <c r="C78" s="39" t="s">
        <v>195</v>
      </c>
      <c r="D78" s="40">
        <v>12</v>
      </c>
      <c r="E78" s="137"/>
      <c r="F78" s="60">
        <f t="shared" ref="F78" si="12">SUM(D78*E78)</f>
        <v>0</v>
      </c>
    </row>
    <row r="79" spans="1:9" ht="15" customHeight="1" x14ac:dyDescent="0.25">
      <c r="A79" s="119"/>
      <c r="B79" s="120"/>
      <c r="C79" s="121"/>
      <c r="D79" s="123"/>
      <c r="E79" s="126"/>
      <c r="F79" s="73"/>
    </row>
    <row r="80" spans="1:9" ht="15" customHeight="1" x14ac:dyDescent="0.25">
      <c r="A80" s="30"/>
      <c r="B80" s="104" t="s">
        <v>371</v>
      </c>
      <c r="C80" s="39"/>
      <c r="D80" s="40"/>
      <c r="E80" s="40"/>
      <c r="F80" s="55">
        <f>SUM(F11:F78)</f>
        <v>0</v>
      </c>
    </row>
    <row r="81" spans="1:6" ht="15" customHeight="1" x14ac:dyDescent="0.25">
      <c r="A81" s="117"/>
      <c r="B81" s="4"/>
      <c r="C81" s="116"/>
      <c r="D81" s="116"/>
      <c r="E81" s="4"/>
      <c r="F81" s="73"/>
    </row>
    <row r="82" spans="1:6" ht="15" customHeight="1" x14ac:dyDescent="0.25">
      <c r="A82" s="25"/>
      <c r="B82" s="111" t="s">
        <v>580</v>
      </c>
      <c r="C82" s="111"/>
      <c r="D82" s="112"/>
      <c r="E82" s="111"/>
      <c r="F82" s="113">
        <f>SUM(F80*0.1)</f>
        <v>0</v>
      </c>
    </row>
    <row r="83" spans="1:6" ht="15" customHeight="1" x14ac:dyDescent="0.25">
      <c r="A83" s="117"/>
      <c r="B83" s="114"/>
      <c r="C83" s="114"/>
      <c r="D83" s="115"/>
      <c r="E83" s="114"/>
      <c r="F83" s="114"/>
    </row>
    <row r="84" spans="1:6" ht="15" customHeight="1" x14ac:dyDescent="0.25">
      <c r="A84" s="25"/>
      <c r="B84" s="111" t="s">
        <v>581</v>
      </c>
      <c r="C84" s="111"/>
      <c r="D84" s="112"/>
      <c r="E84" s="111"/>
      <c r="F84" s="113">
        <f>SUM(F82+F80)</f>
        <v>0</v>
      </c>
    </row>
    <row r="85" spans="1:6" ht="15" customHeight="1" x14ac:dyDescent="0.25">
      <c r="A85" s="30"/>
      <c r="B85" s="104"/>
      <c r="C85" s="39"/>
      <c r="D85" s="40"/>
      <c r="E85" s="40"/>
    </row>
    <row r="86" spans="1:6" ht="15" customHeight="1" x14ac:dyDescent="0.25">
      <c r="A86" s="30"/>
      <c r="B86" s="104"/>
      <c r="C86" s="39"/>
      <c r="D86" s="40"/>
      <c r="E86" s="40"/>
    </row>
    <row r="87" spans="1:6" ht="15" customHeight="1" x14ac:dyDescent="0.25">
      <c r="A87" s="30"/>
      <c r="B87" s="104"/>
      <c r="C87" s="39"/>
      <c r="D87" s="40"/>
      <c r="E87" s="40"/>
    </row>
    <row r="88" spans="1:6" ht="15" customHeight="1" x14ac:dyDescent="0.25">
      <c r="A88" s="30"/>
      <c r="B88" s="104"/>
      <c r="C88" s="39"/>
      <c r="D88" s="40"/>
      <c r="E88" s="40"/>
    </row>
    <row r="89" spans="1:6" ht="15" customHeight="1" x14ac:dyDescent="0.25">
      <c r="A89" s="30"/>
      <c r="B89" s="104"/>
      <c r="C89" s="39"/>
      <c r="D89" s="40"/>
      <c r="E89" s="40"/>
    </row>
    <row r="90" spans="1:6" ht="15" customHeight="1" x14ac:dyDescent="0.25">
      <c r="A90" s="30"/>
      <c r="B90" s="104"/>
      <c r="C90" s="39"/>
      <c r="D90" s="40"/>
      <c r="E90" s="40"/>
    </row>
    <row r="91" spans="1:6" ht="15" customHeight="1" x14ac:dyDescent="0.25">
      <c r="A91" s="30"/>
      <c r="B91" s="104"/>
      <c r="C91" s="39"/>
      <c r="D91" s="40"/>
      <c r="E91" s="40"/>
    </row>
    <row r="92" spans="1:6" ht="15" customHeight="1" x14ac:dyDescent="0.25">
      <c r="A92" s="30"/>
      <c r="B92" s="104"/>
      <c r="C92" s="39"/>
      <c r="D92" s="40"/>
      <c r="E92" s="40"/>
    </row>
    <row r="93" spans="1:6" ht="15" customHeight="1" x14ac:dyDescent="0.25">
      <c r="A93" s="30"/>
      <c r="B93" s="104"/>
      <c r="C93" s="39"/>
      <c r="D93" s="40"/>
      <c r="E93" s="40"/>
    </row>
    <row r="94" spans="1:6" ht="15" customHeight="1" x14ac:dyDescent="0.25">
      <c r="A94" s="30"/>
      <c r="B94" s="104"/>
      <c r="C94" s="39"/>
      <c r="D94" s="40"/>
      <c r="E94" s="40"/>
    </row>
    <row r="95" spans="1:6" ht="15" customHeight="1" x14ac:dyDescent="0.25">
      <c r="A95" s="30"/>
      <c r="B95" s="104"/>
      <c r="C95" s="39"/>
      <c r="D95" s="40"/>
      <c r="E95" s="40"/>
    </row>
    <row r="96" spans="1:6" ht="15" customHeight="1" x14ac:dyDescent="0.25">
      <c r="A96" s="30"/>
      <c r="B96" s="104"/>
      <c r="C96" s="39"/>
      <c r="D96" s="40"/>
      <c r="E96" s="40"/>
    </row>
    <row r="97" spans="1:5" ht="15" customHeight="1" x14ac:dyDescent="0.25">
      <c r="A97" s="30"/>
      <c r="B97" s="104"/>
      <c r="C97" s="39"/>
      <c r="D97" s="40"/>
      <c r="E97" s="40"/>
    </row>
    <row r="98" spans="1:5" ht="15" customHeight="1" x14ac:dyDescent="0.25">
      <c r="A98" s="30"/>
      <c r="B98" s="104"/>
      <c r="C98" s="39"/>
      <c r="D98" s="40"/>
      <c r="E98" s="40"/>
    </row>
    <row r="99" spans="1:5" ht="15" customHeight="1" x14ac:dyDescent="0.25">
      <c r="A99" s="30"/>
      <c r="B99" s="104"/>
      <c r="C99" s="39"/>
      <c r="D99" s="40"/>
      <c r="E99" s="40"/>
    </row>
    <row r="100" spans="1:5" ht="15" customHeight="1" x14ac:dyDescent="0.25">
      <c r="A100" s="30"/>
      <c r="B100" s="104"/>
      <c r="C100" s="39"/>
      <c r="D100" s="40"/>
      <c r="E100" s="40"/>
    </row>
    <row r="101" spans="1:5" ht="15" customHeight="1" x14ac:dyDescent="0.25">
      <c r="A101" s="30"/>
      <c r="B101" s="104"/>
      <c r="C101" s="39"/>
      <c r="D101" s="40"/>
      <c r="E101" s="40"/>
    </row>
    <row r="102" spans="1:5" ht="15" customHeight="1" x14ac:dyDescent="0.25">
      <c r="A102" s="30"/>
      <c r="B102" s="104"/>
      <c r="C102" s="39"/>
      <c r="D102" s="40"/>
      <c r="E102" s="40"/>
    </row>
    <row r="103" spans="1:5" ht="15" customHeight="1" x14ac:dyDescent="0.25">
      <c r="A103" s="30"/>
      <c r="B103" s="104"/>
      <c r="C103" s="39"/>
      <c r="D103" s="40"/>
      <c r="E103" s="40"/>
    </row>
    <row r="104" spans="1:5" ht="15" customHeight="1" x14ac:dyDescent="0.25">
      <c r="A104" s="30"/>
      <c r="B104" s="104"/>
      <c r="C104" s="39"/>
      <c r="D104" s="40"/>
      <c r="E104" s="40"/>
    </row>
    <row r="105" spans="1:5" ht="15" customHeight="1" x14ac:dyDescent="0.25">
      <c r="A105" s="30"/>
      <c r="B105" s="104"/>
      <c r="C105" s="39"/>
      <c r="D105" s="40"/>
      <c r="E105" s="40"/>
    </row>
    <row r="106" spans="1:5" ht="15" customHeight="1" x14ac:dyDescent="0.25">
      <c r="A106" s="30"/>
      <c r="B106" s="104"/>
      <c r="C106" s="39"/>
      <c r="D106" s="40"/>
      <c r="E106" s="40"/>
    </row>
    <row r="107" spans="1:5" ht="15" customHeight="1" x14ac:dyDescent="0.25">
      <c r="A107" s="30"/>
      <c r="B107" s="104"/>
      <c r="C107" s="39"/>
      <c r="D107" s="40"/>
      <c r="E107" s="40"/>
    </row>
    <row r="108" spans="1:5" ht="15" customHeight="1" x14ac:dyDescent="0.25">
      <c r="A108" s="30"/>
      <c r="B108" s="104"/>
      <c r="C108" s="39"/>
      <c r="D108" s="40"/>
      <c r="E108" s="40"/>
    </row>
    <row r="109" spans="1:5" ht="15" customHeight="1" x14ac:dyDescent="0.25">
      <c r="A109" s="30"/>
      <c r="B109" s="104"/>
      <c r="C109" s="39"/>
      <c r="D109" s="40"/>
      <c r="E109" s="40"/>
    </row>
    <row r="110" spans="1:5" ht="15" customHeight="1" x14ac:dyDescent="0.25">
      <c r="A110" s="30"/>
      <c r="B110" s="104"/>
      <c r="C110" s="39"/>
      <c r="D110" s="40"/>
      <c r="E110" s="40"/>
    </row>
    <row r="111" spans="1:5" ht="15" customHeight="1" x14ac:dyDescent="0.25">
      <c r="A111" s="30"/>
      <c r="B111" s="104"/>
      <c r="C111" s="39"/>
      <c r="D111" s="40"/>
      <c r="E111" s="40"/>
    </row>
    <row r="112" spans="1:5" ht="15" customHeight="1" x14ac:dyDescent="0.25">
      <c r="A112" s="30"/>
      <c r="B112" s="104"/>
      <c r="C112" s="39"/>
      <c r="D112" s="40"/>
      <c r="E112" s="40"/>
    </row>
    <row r="113" spans="1:5" ht="15" customHeight="1" x14ac:dyDescent="0.25">
      <c r="A113" s="30"/>
      <c r="B113" s="104"/>
      <c r="C113" s="39"/>
      <c r="D113" s="40"/>
      <c r="E113" s="40"/>
    </row>
    <row r="114" spans="1:5" ht="15" customHeight="1" x14ac:dyDescent="0.25">
      <c r="A114" s="30"/>
      <c r="B114" s="104"/>
      <c r="C114" s="39"/>
      <c r="D114" s="40"/>
      <c r="E114" s="40"/>
    </row>
    <row r="115" spans="1:5" ht="15" customHeight="1" x14ac:dyDescent="0.25">
      <c r="A115" s="30"/>
      <c r="B115" s="104"/>
      <c r="C115" s="39"/>
      <c r="D115" s="40"/>
      <c r="E115" s="40"/>
    </row>
    <row r="116" spans="1:5" ht="15" customHeight="1" x14ac:dyDescent="0.25">
      <c r="A116" s="30"/>
      <c r="B116" s="104"/>
      <c r="C116" s="39"/>
      <c r="D116" s="40"/>
      <c r="E116" s="40"/>
    </row>
    <row r="117" spans="1:5" ht="15" customHeight="1" x14ac:dyDescent="0.25">
      <c r="A117" s="30"/>
      <c r="B117" s="104"/>
      <c r="C117" s="39"/>
      <c r="D117" s="40"/>
      <c r="E117" s="40"/>
    </row>
    <row r="118" spans="1:5" ht="15" customHeight="1" x14ac:dyDescent="0.25">
      <c r="A118" s="30"/>
      <c r="B118" s="104"/>
      <c r="C118" s="39"/>
      <c r="D118" s="40"/>
      <c r="E118" s="40"/>
    </row>
    <row r="119" spans="1:5" ht="15" customHeight="1" x14ac:dyDescent="0.25">
      <c r="A119" s="30"/>
      <c r="B119" s="104"/>
      <c r="C119" s="39"/>
      <c r="D119" s="40"/>
      <c r="E119" s="40"/>
    </row>
    <row r="120" spans="1:5" ht="15" customHeight="1" x14ac:dyDescent="0.25">
      <c r="A120" s="30"/>
      <c r="B120" s="104"/>
      <c r="C120" s="39"/>
      <c r="D120" s="40"/>
      <c r="E120" s="40"/>
    </row>
    <row r="121" spans="1:5" ht="15" customHeight="1" x14ac:dyDescent="0.25">
      <c r="A121" s="30"/>
      <c r="B121" s="104"/>
      <c r="C121" s="39"/>
      <c r="D121" s="40"/>
      <c r="E121" s="40"/>
    </row>
    <row r="122" spans="1:5" ht="15" customHeight="1" x14ac:dyDescent="0.25">
      <c r="A122" s="30"/>
      <c r="B122" s="104"/>
      <c r="C122" s="39"/>
      <c r="D122" s="40"/>
      <c r="E122" s="40"/>
    </row>
    <row r="123" spans="1:5" ht="15" customHeight="1" x14ac:dyDescent="0.25">
      <c r="A123" s="30"/>
      <c r="B123" s="104"/>
      <c r="C123" s="39"/>
      <c r="D123" s="40"/>
      <c r="E123" s="40"/>
    </row>
    <row r="124" spans="1:5" ht="15" customHeight="1" x14ac:dyDescent="0.25">
      <c r="A124" s="30"/>
      <c r="B124" s="104"/>
      <c r="C124" s="39"/>
      <c r="D124" s="40"/>
      <c r="E124" s="40"/>
    </row>
    <row r="125" spans="1:5" x14ac:dyDescent="0.25">
      <c r="A125" s="30"/>
      <c r="B125" s="104"/>
      <c r="C125" s="39"/>
      <c r="D125" s="40"/>
      <c r="E125" s="40"/>
    </row>
    <row r="126" spans="1:5" x14ac:dyDescent="0.25">
      <c r="A126" s="30"/>
      <c r="B126" s="104"/>
      <c r="C126" s="39"/>
      <c r="D126" s="40"/>
      <c r="E126" s="40"/>
    </row>
    <row r="127" spans="1:5" x14ac:dyDescent="0.25">
      <c r="A127" s="30"/>
      <c r="B127" s="104"/>
      <c r="C127" s="39"/>
      <c r="D127" s="40"/>
      <c r="E127" s="40"/>
    </row>
    <row r="128" spans="1:5" x14ac:dyDescent="0.25">
      <c r="A128" s="30"/>
      <c r="B128" s="104"/>
      <c r="C128" s="39"/>
      <c r="D128" s="40"/>
      <c r="E128" s="40"/>
    </row>
    <row r="129" spans="1:5" x14ac:dyDescent="0.25">
      <c r="A129" s="30"/>
      <c r="B129" s="104"/>
      <c r="C129" s="39"/>
      <c r="D129" s="40"/>
      <c r="E129" s="40"/>
    </row>
    <row r="130" spans="1:5" x14ac:dyDescent="0.25">
      <c r="A130" s="30"/>
      <c r="B130" s="104"/>
      <c r="C130" s="39"/>
      <c r="D130" s="40"/>
      <c r="E130" s="40"/>
    </row>
    <row r="131" spans="1:5" x14ac:dyDescent="0.25">
      <c r="A131" s="30"/>
      <c r="B131" s="104"/>
      <c r="C131" s="39"/>
      <c r="D131" s="40"/>
      <c r="E131" s="40"/>
    </row>
    <row r="132" spans="1:5" x14ac:dyDescent="0.25">
      <c r="A132" s="30"/>
    </row>
  </sheetData>
  <sheetProtection algorithmName="SHA-512" hashValue="0c+bacXaWR6L+FtwHTkD/S0dVu2v20nF28hzjkL9mSUEodpZAl7JG7DSvqxtHZs0HdX4BB1Qx2IicC7gYkeA2g==" saltValue="232vjE9ePcncKL1ReUr5Rg==" spinCount="100000" sheet="1" objects="1" scenarios="1"/>
  <mergeCells count="7">
    <mergeCell ref="B8:F8"/>
    <mergeCell ref="B9:F9"/>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16" workbookViewId="0">
      <selection activeCell="E17" sqref="E17"/>
    </sheetView>
  </sheetViews>
  <sheetFormatPr defaultRowHeight="15" x14ac:dyDescent="0.25"/>
  <cols>
    <col min="1" max="1" width="9.7109375" style="78" customWidth="1"/>
    <col min="2" max="2" width="45.7109375" style="78" customWidth="1"/>
    <col min="3" max="3" width="5.7109375" style="78" customWidth="1"/>
    <col min="4" max="4" width="6.7109375" style="78" customWidth="1"/>
    <col min="5" max="5" width="9.7109375" style="78" customWidth="1"/>
    <col min="6" max="6" width="9.7109375" style="60" customWidth="1"/>
    <col min="7" max="16384" width="9.140625" style="78"/>
  </cols>
  <sheetData>
    <row r="1" spans="1:6" x14ac:dyDescent="0.25">
      <c r="A1" s="2" t="s">
        <v>58</v>
      </c>
      <c r="B1" s="2" t="s">
        <v>72</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B8" s="165"/>
      <c r="C8" s="165"/>
      <c r="D8" s="165"/>
      <c r="E8" s="165"/>
      <c r="F8" s="165"/>
    </row>
    <row r="9" spans="1:6" s="22" customFormat="1" x14ac:dyDescent="0.25">
      <c r="A9" s="29" t="s">
        <v>164</v>
      </c>
      <c r="B9" s="21" t="s">
        <v>165</v>
      </c>
      <c r="C9" s="23" t="s">
        <v>85</v>
      </c>
      <c r="D9" s="23" t="s">
        <v>86</v>
      </c>
      <c r="E9" s="24" t="s">
        <v>87</v>
      </c>
      <c r="F9" s="62" t="s">
        <v>88</v>
      </c>
    </row>
    <row r="10" spans="1:6" ht="255" customHeight="1" x14ac:dyDescent="0.25">
      <c r="A10" s="25" t="s">
        <v>14</v>
      </c>
      <c r="B10" s="104" t="s">
        <v>350</v>
      </c>
      <c r="C10" s="39" t="s">
        <v>152</v>
      </c>
      <c r="D10" s="40">
        <v>110</v>
      </c>
      <c r="E10" s="140"/>
      <c r="F10" s="60">
        <f>SUM(D10*E10)</f>
        <v>0</v>
      </c>
    </row>
    <row r="11" spans="1:6" ht="15" customHeight="1" x14ac:dyDescent="0.25">
      <c r="A11" s="25"/>
      <c r="B11" s="104"/>
      <c r="C11" s="39"/>
      <c r="D11" s="30"/>
      <c r="E11" s="140"/>
    </row>
    <row r="12" spans="1:6" ht="270" customHeight="1" x14ac:dyDescent="0.25">
      <c r="A12" s="25" t="s">
        <v>174</v>
      </c>
      <c r="B12" s="104" t="s">
        <v>349</v>
      </c>
      <c r="C12" s="39" t="s">
        <v>152</v>
      </c>
      <c r="D12" s="40">
        <v>275</v>
      </c>
      <c r="E12" s="140"/>
      <c r="F12" s="60">
        <f>SUM(D12*E12)</f>
        <v>0</v>
      </c>
    </row>
    <row r="13" spans="1:6" x14ac:dyDescent="0.25">
      <c r="A13" s="30"/>
      <c r="B13" s="104"/>
      <c r="C13" s="32"/>
      <c r="D13" s="30"/>
      <c r="E13" s="140"/>
    </row>
    <row r="14" spans="1:6" ht="255" customHeight="1" x14ac:dyDescent="0.25">
      <c r="A14" s="30" t="s">
        <v>176</v>
      </c>
      <c r="B14" s="104" t="s">
        <v>569</v>
      </c>
      <c r="C14" s="39" t="s">
        <v>152</v>
      </c>
      <c r="D14" s="46">
        <v>183</v>
      </c>
      <c r="E14" s="140"/>
      <c r="F14" s="60">
        <f>SUM(D14*E14)</f>
        <v>0</v>
      </c>
    </row>
    <row r="15" spans="1:6" x14ac:dyDescent="0.25">
      <c r="A15" s="30"/>
      <c r="B15" s="104"/>
      <c r="C15" s="32"/>
      <c r="D15" s="30"/>
      <c r="E15" s="140"/>
    </row>
    <row r="16" spans="1:6" ht="241.5" customHeight="1" x14ac:dyDescent="0.25">
      <c r="A16" s="30" t="s">
        <v>178</v>
      </c>
      <c r="B16" s="104" t="s">
        <v>420</v>
      </c>
      <c r="C16" s="39" t="s">
        <v>152</v>
      </c>
      <c r="D16" s="46">
        <v>10</v>
      </c>
      <c r="E16" s="140"/>
      <c r="F16" s="60">
        <f>SUM(D16*E16)</f>
        <v>0</v>
      </c>
    </row>
    <row r="17" spans="1:6" x14ac:dyDescent="0.25">
      <c r="A17" s="119"/>
      <c r="B17" s="120"/>
      <c r="C17" s="125"/>
      <c r="D17" s="119"/>
      <c r="E17" s="126"/>
      <c r="F17" s="73"/>
    </row>
    <row r="18" spans="1:6" x14ac:dyDescent="0.25">
      <c r="A18" s="30"/>
      <c r="B18" s="104" t="s">
        <v>372</v>
      </c>
      <c r="C18" s="32"/>
      <c r="D18" s="30"/>
      <c r="E18" s="33"/>
      <c r="F18" s="60">
        <f>SUM(F10:F16)</f>
        <v>0</v>
      </c>
    </row>
    <row r="19" spans="1:6" x14ac:dyDescent="0.25">
      <c r="A19" s="117"/>
      <c r="B19" s="4"/>
      <c r="C19" s="116"/>
      <c r="D19" s="116"/>
      <c r="E19" s="4"/>
      <c r="F19" s="73"/>
    </row>
    <row r="20" spans="1:6" x14ac:dyDescent="0.25">
      <c r="A20" s="25"/>
      <c r="B20" s="111" t="s">
        <v>580</v>
      </c>
      <c r="C20" s="111"/>
      <c r="D20" s="112"/>
      <c r="E20" s="111"/>
      <c r="F20" s="113">
        <f>SUM(F18*0.1)</f>
        <v>0</v>
      </c>
    </row>
    <row r="21" spans="1:6" x14ac:dyDescent="0.25">
      <c r="A21" s="117"/>
      <c r="B21" s="114"/>
      <c r="C21" s="114"/>
      <c r="D21" s="115"/>
      <c r="E21" s="114"/>
      <c r="F21" s="114"/>
    </row>
    <row r="22" spans="1:6" x14ac:dyDescent="0.25">
      <c r="A22" s="25"/>
      <c r="B22" s="111" t="s">
        <v>581</v>
      </c>
      <c r="C22" s="111"/>
      <c r="D22" s="112"/>
      <c r="E22" s="111"/>
      <c r="F22" s="113">
        <f>SUM(F20+F18)</f>
        <v>0</v>
      </c>
    </row>
    <row r="23" spans="1:6" x14ac:dyDescent="0.25">
      <c r="A23" s="30"/>
      <c r="B23" s="104"/>
      <c r="C23" s="32"/>
      <c r="D23" s="30"/>
      <c r="E23" s="33"/>
    </row>
    <row r="24" spans="1:6" x14ac:dyDescent="0.25">
      <c r="A24" s="30"/>
      <c r="B24" s="104"/>
      <c r="C24" s="32"/>
      <c r="D24" s="30"/>
      <c r="E24" s="33"/>
    </row>
    <row r="25" spans="1:6" x14ac:dyDescent="0.25">
      <c r="A25" s="30"/>
      <c r="B25" s="104"/>
      <c r="C25" s="32"/>
      <c r="D25" s="30"/>
      <c r="E25" s="33"/>
    </row>
    <row r="26" spans="1:6" x14ac:dyDescent="0.25">
      <c r="A26" s="30"/>
      <c r="B26" s="104"/>
      <c r="C26" s="32"/>
      <c r="D26" s="30"/>
      <c r="E26" s="33"/>
    </row>
    <row r="27" spans="1:6" x14ac:dyDescent="0.25">
      <c r="A27" s="30"/>
      <c r="B27" s="104"/>
      <c r="C27" s="32"/>
      <c r="D27" s="30"/>
      <c r="E27" s="33"/>
    </row>
    <row r="28" spans="1:6" x14ac:dyDescent="0.25">
      <c r="A28" s="30"/>
      <c r="B28" s="104"/>
      <c r="C28" s="32"/>
      <c r="D28" s="30"/>
      <c r="E28" s="33"/>
    </row>
    <row r="29" spans="1:6" x14ac:dyDescent="0.25">
      <c r="A29" s="30"/>
      <c r="B29" s="104"/>
      <c r="C29" s="32"/>
      <c r="D29" s="30"/>
      <c r="E29" s="33"/>
    </row>
    <row r="30" spans="1:6" x14ac:dyDescent="0.25">
      <c r="A30" s="30"/>
      <c r="B30" s="104"/>
      <c r="C30" s="32"/>
      <c r="D30" s="30"/>
      <c r="E30" s="33"/>
    </row>
    <row r="31" spans="1:6" x14ac:dyDescent="0.25">
      <c r="A31" s="30"/>
      <c r="B31" s="104"/>
      <c r="C31" s="32"/>
      <c r="D31" s="30"/>
      <c r="E31" s="33"/>
    </row>
    <row r="32" spans="1:6" x14ac:dyDescent="0.25">
      <c r="A32" s="30"/>
      <c r="B32" s="104"/>
      <c r="C32" s="32"/>
      <c r="D32" s="30"/>
      <c r="E32" s="33"/>
    </row>
    <row r="33" spans="1:5" x14ac:dyDescent="0.25">
      <c r="A33" s="30"/>
      <c r="B33" s="104"/>
      <c r="C33" s="32"/>
      <c r="D33" s="30"/>
      <c r="E33" s="33"/>
    </row>
    <row r="34" spans="1:5" x14ac:dyDescent="0.25">
      <c r="A34" s="30"/>
      <c r="B34" s="104"/>
      <c r="C34" s="32"/>
      <c r="D34" s="30"/>
      <c r="E34" s="33"/>
    </row>
    <row r="35" spans="1:5" x14ac:dyDescent="0.25">
      <c r="A35" s="30"/>
      <c r="B35" s="104"/>
      <c r="C35" s="32"/>
      <c r="D35" s="30"/>
      <c r="E35" s="33"/>
    </row>
    <row r="36" spans="1:5" x14ac:dyDescent="0.25">
      <c r="A36" s="30"/>
      <c r="B36" s="104"/>
      <c r="C36" s="32"/>
      <c r="D36" s="30"/>
      <c r="E36" s="33"/>
    </row>
    <row r="37" spans="1:5" x14ac:dyDescent="0.25">
      <c r="A37" s="30"/>
      <c r="B37" s="104"/>
      <c r="C37" s="32"/>
      <c r="D37" s="30"/>
      <c r="E37" s="33"/>
    </row>
    <row r="38" spans="1:5" x14ac:dyDescent="0.25">
      <c r="A38" s="30"/>
      <c r="B38" s="104"/>
      <c r="C38" s="32"/>
      <c r="D38" s="30"/>
      <c r="E38" s="33"/>
    </row>
    <row r="39" spans="1:5" x14ac:dyDescent="0.25">
      <c r="A39" s="30"/>
      <c r="B39" s="104"/>
      <c r="C39" s="32"/>
      <c r="D39" s="30"/>
      <c r="E39" s="33"/>
    </row>
    <row r="40" spans="1:5" x14ac:dyDescent="0.25">
      <c r="A40" s="30"/>
      <c r="B40" s="104"/>
      <c r="C40" s="32"/>
      <c r="D40" s="30"/>
      <c r="E40" s="33"/>
    </row>
    <row r="41" spans="1:5" x14ac:dyDescent="0.25">
      <c r="A41" s="30"/>
      <c r="B41" s="104"/>
      <c r="C41" s="32"/>
      <c r="D41" s="30"/>
      <c r="E41" s="33"/>
    </row>
    <row r="42" spans="1:5" x14ac:dyDescent="0.25">
      <c r="A42" s="30"/>
      <c r="B42" s="104"/>
      <c r="C42" s="32"/>
      <c r="D42" s="30"/>
      <c r="E42" s="33"/>
    </row>
    <row r="43" spans="1:5" x14ac:dyDescent="0.25">
      <c r="A43" s="30"/>
      <c r="B43" s="104"/>
      <c r="C43" s="32"/>
      <c r="D43" s="30"/>
      <c r="E43" s="33"/>
    </row>
    <row r="44" spans="1:5" x14ac:dyDescent="0.25">
      <c r="A44" s="30"/>
      <c r="B44" s="104"/>
      <c r="C44" s="32"/>
      <c r="D44" s="30"/>
      <c r="E44" s="33"/>
    </row>
    <row r="45" spans="1:5" x14ac:dyDescent="0.25">
      <c r="A45" s="30"/>
      <c r="B45" s="104"/>
      <c r="C45" s="32"/>
      <c r="D45" s="30"/>
      <c r="E45" s="33"/>
    </row>
    <row r="46" spans="1:5" x14ac:dyDescent="0.25">
      <c r="A46" s="30"/>
      <c r="B46" s="104"/>
      <c r="C46" s="32"/>
      <c r="D46" s="30"/>
      <c r="E46" s="33"/>
    </row>
    <row r="47" spans="1:5" x14ac:dyDescent="0.25">
      <c r="A47" s="30"/>
      <c r="B47" s="104"/>
      <c r="C47" s="32"/>
      <c r="D47" s="30"/>
      <c r="E47" s="33"/>
    </row>
    <row r="48" spans="1:5" x14ac:dyDescent="0.25">
      <c r="A48" s="30"/>
      <c r="B48" s="104"/>
      <c r="C48" s="32"/>
      <c r="D48" s="30"/>
      <c r="E48" s="33"/>
    </row>
    <row r="49" spans="1:5" x14ac:dyDescent="0.25">
      <c r="A49" s="30"/>
      <c r="B49" s="104"/>
      <c r="C49" s="32"/>
      <c r="D49" s="30"/>
      <c r="E49" s="33"/>
    </row>
    <row r="50" spans="1:5" x14ac:dyDescent="0.25">
      <c r="A50" s="30"/>
      <c r="B50" s="104"/>
      <c r="C50" s="32"/>
      <c r="D50" s="30"/>
      <c r="E50" s="33"/>
    </row>
    <row r="51" spans="1:5" x14ac:dyDescent="0.25">
      <c r="A51" s="30"/>
      <c r="B51" s="104"/>
      <c r="C51" s="32"/>
      <c r="D51" s="30"/>
      <c r="E51" s="33"/>
    </row>
    <row r="52" spans="1:5" x14ac:dyDescent="0.25">
      <c r="A52" s="30"/>
      <c r="B52" s="104"/>
      <c r="C52" s="32"/>
      <c r="D52" s="30"/>
      <c r="E52" s="33"/>
    </row>
    <row r="53" spans="1:5" x14ac:dyDescent="0.25">
      <c r="A53" s="30"/>
      <c r="B53" s="104"/>
      <c r="C53" s="32"/>
      <c r="D53" s="30"/>
      <c r="E53" s="33"/>
    </row>
    <row r="54" spans="1:5" x14ac:dyDescent="0.25">
      <c r="A54" s="30"/>
      <c r="B54" s="104"/>
      <c r="C54" s="32"/>
      <c r="D54" s="30"/>
      <c r="E54" s="33"/>
    </row>
    <row r="55" spans="1:5" x14ac:dyDescent="0.25">
      <c r="A55" s="30"/>
      <c r="B55" s="104"/>
      <c r="C55" s="32"/>
      <c r="D55" s="30"/>
      <c r="E55" s="33"/>
    </row>
    <row r="56" spans="1:5" x14ac:dyDescent="0.25">
      <c r="A56" s="30"/>
      <c r="B56" s="104"/>
      <c r="C56" s="32"/>
      <c r="D56" s="30"/>
      <c r="E56" s="33"/>
    </row>
    <row r="57" spans="1:5" x14ac:dyDescent="0.25">
      <c r="A57" s="30"/>
      <c r="B57" s="104"/>
      <c r="C57" s="32"/>
      <c r="D57" s="30"/>
      <c r="E57" s="33"/>
    </row>
    <row r="58" spans="1:5" x14ac:dyDescent="0.25">
      <c r="A58" s="30"/>
      <c r="B58" s="104"/>
      <c r="C58" s="32"/>
      <c r="D58" s="30"/>
      <c r="E58" s="33"/>
    </row>
    <row r="59" spans="1:5" x14ac:dyDescent="0.25">
      <c r="A59" s="30"/>
      <c r="B59" s="104"/>
      <c r="C59" s="32"/>
      <c r="D59" s="30"/>
      <c r="E59" s="33"/>
    </row>
    <row r="60" spans="1:5" x14ac:dyDescent="0.25">
      <c r="A60" s="30"/>
      <c r="B60" s="104"/>
      <c r="C60" s="32"/>
      <c r="D60" s="30"/>
      <c r="E60" s="33"/>
    </row>
    <row r="61" spans="1:5" x14ac:dyDescent="0.25">
      <c r="A61" s="30"/>
      <c r="B61" s="104"/>
      <c r="C61" s="32"/>
      <c r="D61" s="30"/>
      <c r="E61" s="33"/>
    </row>
    <row r="62" spans="1:5" x14ac:dyDescent="0.25">
      <c r="A62" s="30"/>
      <c r="B62" s="104"/>
      <c r="C62" s="32"/>
      <c r="D62" s="30"/>
      <c r="E62" s="33"/>
    </row>
    <row r="63" spans="1:5" x14ac:dyDescent="0.25">
      <c r="A63" s="30"/>
      <c r="B63" s="104"/>
      <c r="C63" s="32"/>
      <c r="D63" s="30"/>
      <c r="E63" s="33"/>
    </row>
    <row r="64" spans="1:5"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c r="B75" s="104"/>
      <c r="C75" s="32"/>
      <c r="D75" s="30"/>
      <c r="E75" s="33"/>
    </row>
    <row r="76" spans="1:5" x14ac:dyDescent="0.25">
      <c r="A76" s="30"/>
      <c r="B76" s="104"/>
      <c r="C76" s="32"/>
      <c r="D76" s="30"/>
      <c r="E76" s="33"/>
    </row>
    <row r="77" spans="1:5" x14ac:dyDescent="0.25">
      <c r="A77" s="30"/>
      <c r="B77" s="104"/>
      <c r="C77" s="32"/>
      <c r="D77" s="30"/>
      <c r="E77" s="33"/>
    </row>
    <row r="78" spans="1:5" x14ac:dyDescent="0.25">
      <c r="A78" s="30"/>
      <c r="B78" s="104"/>
      <c r="C78" s="32"/>
      <c r="D78" s="30"/>
      <c r="E78" s="33"/>
    </row>
    <row r="79" spans="1:5" x14ac:dyDescent="0.25">
      <c r="A79" s="30"/>
      <c r="B79" s="104"/>
      <c r="C79" s="32"/>
      <c r="D79" s="30"/>
      <c r="E79" s="33"/>
    </row>
    <row r="80" spans="1:5" x14ac:dyDescent="0.25">
      <c r="A80" s="30"/>
      <c r="B80" s="104"/>
      <c r="C80" s="32"/>
      <c r="D80" s="30"/>
      <c r="E80" s="33"/>
    </row>
    <row r="81" spans="1:5" x14ac:dyDescent="0.25">
      <c r="A81" s="30"/>
      <c r="B81" s="104"/>
      <c r="C81" s="32"/>
      <c r="D81" s="30"/>
      <c r="E81" s="33"/>
    </row>
    <row r="82" spans="1:5" x14ac:dyDescent="0.25">
      <c r="A82" s="30"/>
      <c r="B82" s="104"/>
      <c r="C82" s="32"/>
      <c r="D82" s="30"/>
      <c r="E82" s="33"/>
    </row>
    <row r="83" spans="1:5" x14ac:dyDescent="0.25">
      <c r="A83" s="30"/>
      <c r="B83" s="104"/>
      <c r="C83" s="32"/>
      <c r="D83" s="30"/>
      <c r="E83" s="33"/>
    </row>
    <row r="84" spans="1:5" x14ac:dyDescent="0.25">
      <c r="A84" s="30"/>
    </row>
  </sheetData>
  <sheetProtection algorithmName="SHA-512" hashValue="GH0AZqBRwRykhSqerUNHS4AFvTMJ0TJNV/dV6Rvl+KHYnQfMLmgeLx2DOuV8hEKX+NaaxscYnnATfOisHOkzXg==" saltValue="WusJnwIcBiFaJFXxPVdcog=="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47" workbookViewId="0">
      <selection activeCell="E57" sqref="E57"/>
    </sheetView>
  </sheetViews>
  <sheetFormatPr defaultRowHeight="15" x14ac:dyDescent="0.25"/>
  <cols>
    <col min="1" max="1" width="9.7109375" style="78" customWidth="1"/>
    <col min="2" max="2" width="45.7109375" style="78" customWidth="1"/>
    <col min="3" max="3" width="5.7109375" style="78" customWidth="1"/>
    <col min="4" max="4" width="6.7109375" style="78" customWidth="1"/>
    <col min="5" max="5" width="9.7109375" style="78" customWidth="1"/>
    <col min="6" max="6" width="9.7109375" style="60" customWidth="1"/>
    <col min="7" max="16384" width="9.140625" style="78"/>
  </cols>
  <sheetData>
    <row r="1" spans="1:6" x14ac:dyDescent="0.25">
      <c r="A1" s="2" t="s">
        <v>60</v>
      </c>
      <c r="B1" s="2" t="s">
        <v>240</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ht="30" customHeight="1" x14ac:dyDescent="0.25">
      <c r="A8" s="2"/>
      <c r="B8" s="165" t="s">
        <v>490</v>
      </c>
      <c r="C8" s="165"/>
      <c r="D8" s="165"/>
      <c r="E8" s="165"/>
      <c r="F8" s="165"/>
    </row>
    <row r="9" spans="1:6" x14ac:dyDescent="0.25">
      <c r="A9" s="2"/>
      <c r="B9" s="165"/>
      <c r="C9" s="165"/>
      <c r="D9" s="165"/>
      <c r="E9" s="165"/>
      <c r="F9" s="165"/>
    </row>
    <row r="10" spans="1:6" s="22" customFormat="1" x14ac:dyDescent="0.25">
      <c r="A10" s="29" t="s">
        <v>164</v>
      </c>
      <c r="B10" s="21" t="s">
        <v>165</v>
      </c>
      <c r="C10" s="23" t="s">
        <v>85</v>
      </c>
      <c r="D10" s="23" t="s">
        <v>86</v>
      </c>
      <c r="E10" s="24" t="s">
        <v>87</v>
      </c>
      <c r="F10" s="62" t="s">
        <v>88</v>
      </c>
    </row>
    <row r="11" spans="1:6" ht="225" customHeight="1" x14ac:dyDescent="0.25">
      <c r="A11" s="25" t="s">
        <v>14</v>
      </c>
      <c r="B11" s="104" t="s">
        <v>570</v>
      </c>
      <c r="C11" s="32"/>
      <c r="D11" s="30"/>
      <c r="E11" s="140"/>
    </row>
    <row r="12" spans="1:6" x14ac:dyDescent="0.25">
      <c r="A12" s="30"/>
      <c r="B12" s="104" t="s">
        <v>230</v>
      </c>
      <c r="C12" s="32" t="s">
        <v>122</v>
      </c>
      <c r="D12" s="30">
        <v>31</v>
      </c>
      <c r="E12" s="140"/>
      <c r="F12" s="60">
        <f>SUM(D12*E12)</f>
        <v>0</v>
      </c>
    </row>
    <row r="13" spans="1:6" x14ac:dyDescent="0.25">
      <c r="A13" s="30"/>
      <c r="B13" s="104" t="s">
        <v>307</v>
      </c>
      <c r="C13" s="32" t="s">
        <v>122</v>
      </c>
      <c r="D13" s="30">
        <v>1</v>
      </c>
      <c r="E13" s="140"/>
      <c r="F13" s="60">
        <f t="shared" ref="F13:F19" si="0">SUM(D13*E13)</f>
        <v>0</v>
      </c>
    </row>
    <row r="14" spans="1:6" x14ac:dyDescent="0.25">
      <c r="A14" s="30"/>
      <c r="B14" s="104" t="s">
        <v>422</v>
      </c>
      <c r="C14" s="32" t="s">
        <v>122</v>
      </c>
      <c r="D14" s="30">
        <v>1</v>
      </c>
      <c r="E14" s="140"/>
      <c r="F14" s="60">
        <f t="shared" si="0"/>
        <v>0</v>
      </c>
    </row>
    <row r="15" spans="1:6" x14ac:dyDescent="0.25">
      <c r="A15" s="30"/>
      <c r="B15" s="104" t="s">
        <v>231</v>
      </c>
      <c r="C15" s="32" t="s">
        <v>122</v>
      </c>
      <c r="D15" s="30">
        <v>13</v>
      </c>
      <c r="E15" s="140"/>
      <c r="F15" s="60">
        <f t="shared" si="0"/>
        <v>0</v>
      </c>
    </row>
    <row r="16" spans="1:6" x14ac:dyDescent="0.25">
      <c r="A16" s="30"/>
      <c r="B16" s="104" t="s">
        <v>229</v>
      </c>
      <c r="C16" s="32" t="s">
        <v>122</v>
      </c>
      <c r="D16" s="30">
        <v>3</v>
      </c>
      <c r="E16" s="140"/>
      <c r="F16" s="60">
        <f t="shared" si="0"/>
        <v>0</v>
      </c>
    </row>
    <row r="17" spans="1:6" x14ac:dyDescent="0.25">
      <c r="A17" s="30"/>
      <c r="B17" s="104" t="s">
        <v>232</v>
      </c>
      <c r="C17" s="32" t="s">
        <v>122</v>
      </c>
      <c r="D17" s="30">
        <v>1</v>
      </c>
      <c r="E17" s="140"/>
      <c r="F17" s="60">
        <f t="shared" si="0"/>
        <v>0</v>
      </c>
    </row>
    <row r="18" spans="1:6" x14ac:dyDescent="0.25">
      <c r="A18" s="30"/>
      <c r="B18" s="104" t="s">
        <v>241</v>
      </c>
      <c r="C18" s="32" t="s">
        <v>122</v>
      </c>
      <c r="D18" s="30">
        <v>1</v>
      </c>
      <c r="E18" s="140"/>
      <c r="F18" s="60">
        <f t="shared" si="0"/>
        <v>0</v>
      </c>
    </row>
    <row r="19" spans="1:6" x14ac:dyDescent="0.25">
      <c r="A19" s="30"/>
      <c r="B19" s="104" t="s">
        <v>308</v>
      </c>
      <c r="C19" s="32" t="s">
        <v>122</v>
      </c>
      <c r="D19" s="30">
        <v>4</v>
      </c>
      <c r="E19" s="140"/>
      <c r="F19" s="60">
        <f t="shared" si="0"/>
        <v>0</v>
      </c>
    </row>
    <row r="20" spans="1:6" x14ac:dyDescent="0.25">
      <c r="A20" s="30"/>
      <c r="B20" s="104"/>
      <c r="C20" s="32"/>
      <c r="D20" s="30"/>
      <c r="E20" s="140"/>
    </row>
    <row r="21" spans="1:6" ht="225" customHeight="1" x14ac:dyDescent="0.25">
      <c r="A21" s="25" t="s">
        <v>174</v>
      </c>
      <c r="B21" s="104" t="s">
        <v>571</v>
      </c>
      <c r="C21" s="32"/>
      <c r="D21" s="30"/>
      <c r="E21" s="140"/>
    </row>
    <row r="22" spans="1:6" x14ac:dyDescent="0.25">
      <c r="A22" s="30"/>
      <c r="B22" s="104" t="s">
        <v>233</v>
      </c>
      <c r="C22" s="32" t="s">
        <v>122</v>
      </c>
      <c r="D22" s="30">
        <v>3</v>
      </c>
      <c r="E22" s="140"/>
      <c r="F22" s="60">
        <f t="shared" ref="F22" si="1">SUM(D22*E22)</f>
        <v>0</v>
      </c>
    </row>
    <row r="23" spans="1:6" x14ac:dyDescent="0.25">
      <c r="A23" s="30"/>
      <c r="B23" s="104"/>
      <c r="C23" s="32"/>
      <c r="D23" s="30"/>
      <c r="E23" s="140"/>
    </row>
    <row r="24" spans="1:6" ht="239.25" customHeight="1" x14ac:dyDescent="0.25">
      <c r="A24" s="25" t="s">
        <v>176</v>
      </c>
      <c r="B24" s="104" t="s">
        <v>572</v>
      </c>
      <c r="C24" s="32"/>
      <c r="D24" s="30"/>
      <c r="E24" s="140"/>
    </row>
    <row r="25" spans="1:6" x14ac:dyDescent="0.25">
      <c r="A25" s="30"/>
      <c r="B25" s="104" t="s">
        <v>351</v>
      </c>
      <c r="C25" s="32" t="s">
        <v>122</v>
      </c>
      <c r="D25" s="30">
        <v>15</v>
      </c>
      <c r="E25" s="140"/>
      <c r="F25" s="60">
        <f t="shared" ref="F25:F27" si="2">SUM(D25*E25)</f>
        <v>0</v>
      </c>
    </row>
    <row r="26" spans="1:6" x14ac:dyDescent="0.25">
      <c r="A26" s="30"/>
      <c r="B26" s="104" t="s">
        <v>352</v>
      </c>
      <c r="C26" s="32" t="s">
        <v>122</v>
      </c>
      <c r="D26" s="30">
        <v>36</v>
      </c>
      <c r="E26" s="140"/>
      <c r="F26" s="60">
        <f t="shared" si="2"/>
        <v>0</v>
      </c>
    </row>
    <row r="27" spans="1:6" x14ac:dyDescent="0.25">
      <c r="A27" s="30"/>
      <c r="B27" s="104" t="s">
        <v>353</v>
      </c>
      <c r="C27" s="32" t="s">
        <v>122</v>
      </c>
      <c r="D27" s="30">
        <v>7</v>
      </c>
      <c r="E27" s="140"/>
      <c r="F27" s="60">
        <f t="shared" si="2"/>
        <v>0</v>
      </c>
    </row>
    <row r="28" spans="1:6" x14ac:dyDescent="0.25">
      <c r="A28" s="30"/>
      <c r="B28" s="104"/>
      <c r="C28" s="32"/>
      <c r="D28" s="30"/>
      <c r="E28" s="140"/>
    </row>
    <row r="29" spans="1:6" ht="240" customHeight="1" x14ac:dyDescent="0.25">
      <c r="A29" s="25" t="s">
        <v>178</v>
      </c>
      <c r="B29" s="104" t="s">
        <v>573</v>
      </c>
      <c r="C29" s="32"/>
      <c r="D29" s="30"/>
      <c r="E29" s="140"/>
    </row>
    <row r="30" spans="1:6" x14ac:dyDescent="0.25">
      <c r="A30" s="30"/>
      <c r="B30" s="104" t="s">
        <v>354</v>
      </c>
      <c r="C30" s="32" t="s">
        <v>122</v>
      </c>
      <c r="D30" s="30">
        <v>4</v>
      </c>
      <c r="E30" s="140"/>
      <c r="F30" s="60">
        <f t="shared" ref="F30" si="3">SUM(D30*E30)</f>
        <v>0</v>
      </c>
    </row>
    <row r="31" spans="1:6" x14ac:dyDescent="0.25">
      <c r="A31" s="30"/>
      <c r="B31" s="104"/>
      <c r="C31" s="32"/>
      <c r="D31" s="30"/>
      <c r="E31" s="140"/>
    </row>
    <row r="32" spans="1:6" ht="210" customHeight="1" x14ac:dyDescent="0.25">
      <c r="A32" s="25" t="s">
        <v>179</v>
      </c>
      <c r="B32" s="104" t="s">
        <v>574</v>
      </c>
      <c r="C32" s="32"/>
      <c r="D32" s="30"/>
      <c r="E32" s="140"/>
    </row>
    <row r="33" spans="1:6" ht="15" customHeight="1" x14ac:dyDescent="0.25">
      <c r="A33" s="25"/>
      <c r="B33" s="104" t="s">
        <v>239</v>
      </c>
      <c r="C33" s="32" t="s">
        <v>122</v>
      </c>
      <c r="D33" s="30">
        <v>2</v>
      </c>
      <c r="E33" s="140"/>
      <c r="F33" s="60">
        <f t="shared" ref="F33" si="4">SUM(D33*E33)</f>
        <v>0</v>
      </c>
    </row>
    <row r="34" spans="1:6" ht="15" customHeight="1" x14ac:dyDescent="0.25">
      <c r="A34" s="25"/>
      <c r="B34" s="104"/>
      <c r="C34" s="32"/>
      <c r="D34" s="30"/>
      <c r="E34" s="140"/>
    </row>
    <row r="35" spans="1:6" ht="120" customHeight="1" x14ac:dyDescent="0.25">
      <c r="A35" s="30" t="s">
        <v>181</v>
      </c>
      <c r="B35" s="104" t="s">
        <v>236</v>
      </c>
      <c r="C35" s="32"/>
      <c r="D35" s="30"/>
      <c r="E35" s="140"/>
    </row>
    <row r="36" spans="1:6" x14ac:dyDescent="0.25">
      <c r="A36" s="30"/>
      <c r="B36" s="104" t="s">
        <v>242</v>
      </c>
      <c r="C36" s="32" t="s">
        <v>122</v>
      </c>
      <c r="D36" s="30">
        <v>2</v>
      </c>
      <c r="E36" s="140"/>
      <c r="F36" s="60">
        <f t="shared" ref="F36:F38" si="5">SUM(D36*E36)</f>
        <v>0</v>
      </c>
    </row>
    <row r="37" spans="1:6" x14ac:dyDescent="0.25">
      <c r="A37" s="30"/>
      <c r="B37" s="104" t="s">
        <v>234</v>
      </c>
      <c r="C37" s="32" t="s">
        <v>122</v>
      </c>
      <c r="D37" s="30">
        <v>2</v>
      </c>
      <c r="E37" s="140"/>
      <c r="F37" s="60">
        <f t="shared" si="5"/>
        <v>0</v>
      </c>
    </row>
    <row r="38" spans="1:6" x14ac:dyDescent="0.25">
      <c r="A38" s="30"/>
      <c r="B38" s="104" t="s">
        <v>235</v>
      </c>
      <c r="C38" s="32" t="s">
        <v>122</v>
      </c>
      <c r="D38" s="30">
        <v>2</v>
      </c>
      <c r="E38" s="140"/>
      <c r="F38" s="60">
        <f t="shared" si="5"/>
        <v>0</v>
      </c>
    </row>
    <row r="39" spans="1:6" x14ac:dyDescent="0.25">
      <c r="A39" s="30"/>
      <c r="B39" s="104"/>
      <c r="C39" s="32"/>
      <c r="D39" s="30"/>
      <c r="E39" s="140"/>
    </row>
    <row r="40" spans="1:6" ht="120" customHeight="1" x14ac:dyDescent="0.25">
      <c r="A40" s="30" t="s">
        <v>187</v>
      </c>
      <c r="B40" s="104" t="s">
        <v>483</v>
      </c>
      <c r="C40" s="32"/>
      <c r="D40" s="30"/>
      <c r="E40" s="140"/>
    </row>
    <row r="41" spans="1:6" x14ac:dyDescent="0.25">
      <c r="A41" s="30"/>
      <c r="B41" s="104" t="s">
        <v>238</v>
      </c>
      <c r="C41" s="32" t="s">
        <v>122</v>
      </c>
      <c r="D41" s="30">
        <v>4</v>
      </c>
      <c r="E41" s="140"/>
      <c r="F41" s="60">
        <f t="shared" ref="F41:F42" si="6">SUM(D41*E41)</f>
        <v>0</v>
      </c>
    </row>
    <row r="42" spans="1:6" x14ac:dyDescent="0.25">
      <c r="A42" s="30"/>
      <c r="B42" s="104" t="s">
        <v>237</v>
      </c>
      <c r="C42" s="32" t="s">
        <v>122</v>
      </c>
      <c r="D42" s="30">
        <v>1</v>
      </c>
      <c r="E42" s="140"/>
      <c r="F42" s="60">
        <f t="shared" si="6"/>
        <v>0</v>
      </c>
    </row>
    <row r="43" spans="1:6" x14ac:dyDescent="0.25">
      <c r="A43" s="30"/>
      <c r="B43" s="104"/>
      <c r="C43" s="32"/>
      <c r="D43" s="30"/>
      <c r="E43" s="140"/>
    </row>
    <row r="44" spans="1:6" ht="165" x14ac:dyDescent="0.25">
      <c r="A44" s="30" t="s">
        <v>197</v>
      </c>
      <c r="B44" s="104" t="s">
        <v>309</v>
      </c>
      <c r="C44" s="39" t="s">
        <v>195</v>
      </c>
      <c r="D44" s="40">
        <v>120.4</v>
      </c>
      <c r="E44" s="140"/>
      <c r="F44" s="60">
        <f t="shared" ref="F44" si="7">SUM(D44*E44)</f>
        <v>0</v>
      </c>
    </row>
    <row r="45" spans="1:6" x14ac:dyDescent="0.25">
      <c r="A45" s="30"/>
      <c r="B45" s="104"/>
      <c r="C45" s="32"/>
      <c r="D45" s="30"/>
      <c r="E45" s="140"/>
    </row>
    <row r="46" spans="1:6" ht="150" customHeight="1" x14ac:dyDescent="0.25">
      <c r="A46" s="30" t="s">
        <v>201</v>
      </c>
      <c r="B46" s="104" t="s">
        <v>489</v>
      </c>
      <c r="C46" s="32"/>
      <c r="D46" s="30"/>
      <c r="E46" s="140"/>
    </row>
    <row r="47" spans="1:6" x14ac:dyDescent="0.25">
      <c r="A47" s="30"/>
      <c r="B47" s="104" t="s">
        <v>310</v>
      </c>
      <c r="C47" s="32" t="s">
        <v>90</v>
      </c>
      <c r="D47" s="30">
        <v>1</v>
      </c>
      <c r="E47" s="140"/>
      <c r="F47" s="60">
        <f t="shared" ref="F47:F50" si="8">SUM(D47*E47)</f>
        <v>0</v>
      </c>
    </row>
    <row r="48" spans="1:6" x14ac:dyDescent="0.25">
      <c r="A48" s="30"/>
      <c r="B48" s="104" t="s">
        <v>311</v>
      </c>
      <c r="C48" s="32" t="s">
        <v>90</v>
      </c>
      <c r="D48" s="30">
        <v>40</v>
      </c>
      <c r="E48" s="140"/>
      <c r="F48" s="60">
        <f t="shared" si="8"/>
        <v>0</v>
      </c>
    </row>
    <row r="49" spans="1:6" x14ac:dyDescent="0.25">
      <c r="A49" s="30"/>
      <c r="B49" s="104" t="s">
        <v>312</v>
      </c>
      <c r="C49" s="32" t="s">
        <v>90</v>
      </c>
      <c r="D49" s="30">
        <v>7</v>
      </c>
      <c r="E49" s="140"/>
      <c r="F49" s="60">
        <f t="shared" si="8"/>
        <v>0</v>
      </c>
    </row>
    <row r="50" spans="1:6" x14ac:dyDescent="0.25">
      <c r="A50" s="30"/>
      <c r="B50" s="104" t="s">
        <v>313</v>
      </c>
      <c r="C50" s="32" t="s">
        <v>90</v>
      </c>
      <c r="D50" s="30">
        <v>14</v>
      </c>
      <c r="E50" s="140"/>
      <c r="F50" s="60">
        <f t="shared" si="8"/>
        <v>0</v>
      </c>
    </row>
    <row r="51" spans="1:6" x14ac:dyDescent="0.25">
      <c r="A51" s="30"/>
      <c r="B51" s="104"/>
      <c r="C51" s="32"/>
      <c r="D51" s="30"/>
      <c r="E51" s="140"/>
    </row>
    <row r="52" spans="1:6" ht="60" x14ac:dyDescent="0.25">
      <c r="A52" s="30" t="s">
        <v>203</v>
      </c>
      <c r="B52" s="104" t="s">
        <v>316</v>
      </c>
      <c r="D52" s="30"/>
      <c r="E52" s="140"/>
    </row>
    <row r="53" spans="1:6" x14ac:dyDescent="0.25">
      <c r="A53" s="30"/>
      <c r="B53" s="104" t="s">
        <v>314</v>
      </c>
      <c r="C53" s="39" t="s">
        <v>90</v>
      </c>
      <c r="D53" s="30">
        <v>2</v>
      </c>
      <c r="E53" s="140"/>
      <c r="F53" s="60">
        <f t="shared" ref="F53:F56" si="9">SUM(D53*E53)</f>
        <v>0</v>
      </c>
    </row>
    <row r="54" spans="1:6" x14ac:dyDescent="0.25">
      <c r="A54" s="30"/>
      <c r="B54" s="104" t="s">
        <v>315</v>
      </c>
      <c r="C54" s="32" t="s">
        <v>90</v>
      </c>
      <c r="D54" s="30">
        <v>1</v>
      </c>
      <c r="E54" s="140"/>
      <c r="F54" s="60">
        <f t="shared" si="9"/>
        <v>0</v>
      </c>
    </row>
    <row r="55" spans="1:6" x14ac:dyDescent="0.25">
      <c r="A55" s="30"/>
      <c r="B55" s="104"/>
      <c r="C55" s="32"/>
      <c r="D55" s="30"/>
      <c r="E55" s="140"/>
    </row>
    <row r="56" spans="1:6" ht="90" x14ac:dyDescent="0.25">
      <c r="A56" s="30" t="s">
        <v>204</v>
      </c>
      <c r="B56" s="104" t="s">
        <v>418</v>
      </c>
      <c r="C56" s="39" t="s">
        <v>90</v>
      </c>
      <c r="D56" s="40">
        <v>11</v>
      </c>
      <c r="E56" s="139"/>
      <c r="F56" s="60">
        <f t="shared" si="9"/>
        <v>0</v>
      </c>
    </row>
    <row r="57" spans="1:6" x14ac:dyDescent="0.25">
      <c r="A57" s="119"/>
      <c r="B57" s="120"/>
      <c r="C57" s="125"/>
      <c r="D57" s="119"/>
      <c r="E57" s="126"/>
      <c r="F57" s="73"/>
    </row>
    <row r="58" spans="1:6" x14ac:dyDescent="0.25">
      <c r="A58" s="30"/>
      <c r="B58" s="104" t="s">
        <v>373</v>
      </c>
      <c r="C58" s="32"/>
      <c r="D58" s="30"/>
      <c r="E58" s="33"/>
      <c r="F58" s="65">
        <f>SUM(F11:F56)</f>
        <v>0</v>
      </c>
    </row>
    <row r="59" spans="1:6" x14ac:dyDescent="0.25">
      <c r="A59" s="117"/>
      <c r="B59" s="4"/>
      <c r="C59" s="116"/>
      <c r="D59" s="116"/>
      <c r="E59" s="4"/>
      <c r="F59" s="73"/>
    </row>
    <row r="60" spans="1:6" x14ac:dyDescent="0.25">
      <c r="A60" s="25"/>
      <c r="B60" s="111" t="s">
        <v>580</v>
      </c>
      <c r="C60" s="111"/>
      <c r="D60" s="112"/>
      <c r="E60" s="111"/>
      <c r="F60" s="113">
        <f>SUM(F58*0.1)</f>
        <v>0</v>
      </c>
    </row>
    <row r="61" spans="1:6" x14ac:dyDescent="0.25">
      <c r="A61" s="117"/>
      <c r="B61" s="114"/>
      <c r="C61" s="114"/>
      <c r="D61" s="115"/>
      <c r="E61" s="114"/>
      <c r="F61" s="114"/>
    </row>
    <row r="62" spans="1:6" x14ac:dyDescent="0.25">
      <c r="A62" s="25"/>
      <c r="B62" s="111" t="s">
        <v>581</v>
      </c>
      <c r="C62" s="111"/>
      <c r="D62" s="112"/>
      <c r="E62" s="111"/>
      <c r="F62" s="113">
        <f>SUM(F60+F58)</f>
        <v>0</v>
      </c>
    </row>
    <row r="63" spans="1:6" x14ac:dyDescent="0.25">
      <c r="A63" s="30"/>
      <c r="B63" s="104"/>
      <c r="C63" s="32"/>
      <c r="D63" s="30"/>
      <c r="E63" s="33"/>
    </row>
    <row r="64" spans="1:6"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c r="B75" s="104"/>
      <c r="C75" s="32"/>
      <c r="D75" s="30"/>
      <c r="E75" s="33"/>
    </row>
    <row r="76" spans="1:5" x14ac:dyDescent="0.25">
      <c r="A76" s="30"/>
      <c r="B76" s="104"/>
      <c r="C76" s="32"/>
      <c r="D76" s="30"/>
      <c r="E76" s="33"/>
    </row>
    <row r="77" spans="1:5" x14ac:dyDescent="0.25">
      <c r="A77" s="30"/>
      <c r="B77" s="104"/>
      <c r="C77" s="32"/>
      <c r="D77" s="30"/>
      <c r="E77" s="33"/>
    </row>
    <row r="78" spans="1:5" x14ac:dyDescent="0.25">
      <c r="A78" s="30"/>
      <c r="B78" s="104"/>
      <c r="C78" s="32"/>
      <c r="D78" s="30"/>
      <c r="E78" s="33"/>
    </row>
    <row r="79" spans="1:5" x14ac:dyDescent="0.25">
      <c r="A79" s="30"/>
      <c r="B79" s="104"/>
      <c r="C79" s="32"/>
      <c r="D79" s="30"/>
      <c r="E79" s="33"/>
    </row>
    <row r="80" spans="1:5" x14ac:dyDescent="0.25">
      <c r="A80" s="30"/>
      <c r="B80" s="104"/>
      <c r="C80" s="32"/>
      <c r="D80" s="30"/>
      <c r="E80" s="33"/>
    </row>
    <row r="81" spans="1:5" x14ac:dyDescent="0.25">
      <c r="A81" s="30"/>
      <c r="B81" s="104"/>
      <c r="C81" s="32"/>
      <c r="D81" s="30"/>
      <c r="E81" s="33"/>
    </row>
    <row r="82" spans="1:5" x14ac:dyDescent="0.25">
      <c r="A82" s="30"/>
      <c r="B82" s="104"/>
      <c r="C82" s="32"/>
      <c r="D82" s="30"/>
      <c r="E82" s="33"/>
    </row>
    <row r="83" spans="1:5" x14ac:dyDescent="0.25">
      <c r="A83" s="30"/>
      <c r="B83" s="104"/>
      <c r="C83" s="32"/>
      <c r="D83" s="30"/>
      <c r="E83" s="33"/>
    </row>
    <row r="84" spans="1:5" x14ac:dyDescent="0.25">
      <c r="A84" s="30"/>
      <c r="B84" s="104"/>
      <c r="C84" s="32"/>
      <c r="D84" s="30"/>
      <c r="E84" s="33"/>
    </row>
    <row r="85" spans="1:5" x14ac:dyDescent="0.25">
      <c r="A85" s="30"/>
      <c r="B85" s="104"/>
      <c r="C85" s="32"/>
      <c r="D85" s="30"/>
      <c r="E85" s="33"/>
    </row>
    <row r="86" spans="1:5" x14ac:dyDescent="0.25">
      <c r="A86" s="30"/>
      <c r="B86" s="104"/>
      <c r="C86" s="32"/>
      <c r="D86" s="30"/>
      <c r="E86" s="33"/>
    </row>
    <row r="87" spans="1:5" x14ac:dyDescent="0.25">
      <c r="A87" s="30"/>
      <c r="B87" s="104"/>
      <c r="C87" s="32"/>
      <c r="D87" s="30"/>
      <c r="E87" s="33"/>
    </row>
    <row r="88" spans="1:5" x14ac:dyDescent="0.25">
      <c r="A88" s="30"/>
      <c r="B88" s="104"/>
      <c r="C88" s="32"/>
      <c r="D88" s="30"/>
      <c r="E88" s="33"/>
    </row>
    <row r="89" spans="1:5" x14ac:dyDescent="0.25">
      <c r="A89" s="30"/>
      <c r="B89" s="104"/>
      <c r="C89" s="32"/>
      <c r="D89" s="30"/>
      <c r="E89" s="33"/>
    </row>
    <row r="90" spans="1:5" x14ac:dyDescent="0.25">
      <c r="A90" s="30"/>
      <c r="B90" s="104"/>
      <c r="C90" s="32"/>
      <c r="D90" s="30"/>
      <c r="E90" s="33"/>
    </row>
    <row r="91" spans="1:5" x14ac:dyDescent="0.25">
      <c r="A91" s="30"/>
      <c r="B91" s="104"/>
      <c r="C91" s="32"/>
      <c r="D91" s="30"/>
      <c r="E91" s="33"/>
    </row>
    <row r="92" spans="1:5" x14ac:dyDescent="0.25">
      <c r="A92" s="30"/>
      <c r="B92" s="104"/>
      <c r="C92" s="32"/>
      <c r="D92" s="30"/>
      <c r="E92" s="33"/>
    </row>
    <row r="93" spans="1:5" x14ac:dyDescent="0.25">
      <c r="A93" s="30"/>
      <c r="B93" s="104"/>
      <c r="C93" s="32"/>
      <c r="D93" s="30"/>
      <c r="E93" s="33"/>
    </row>
    <row r="94" spans="1:5" x14ac:dyDescent="0.25">
      <c r="A94" s="30"/>
      <c r="B94" s="104"/>
      <c r="C94" s="32"/>
      <c r="D94" s="30"/>
      <c r="E94" s="33"/>
    </row>
    <row r="95" spans="1:5" x14ac:dyDescent="0.25">
      <c r="A95" s="30"/>
      <c r="B95" s="104"/>
      <c r="C95" s="32"/>
      <c r="D95" s="30"/>
      <c r="E95" s="33"/>
    </row>
    <row r="96" spans="1:5" x14ac:dyDescent="0.25">
      <c r="A96" s="30"/>
      <c r="B96" s="104"/>
      <c r="C96" s="32"/>
      <c r="D96" s="30"/>
      <c r="E96" s="33"/>
    </row>
    <row r="97" spans="1:5" x14ac:dyDescent="0.25">
      <c r="A97" s="30"/>
      <c r="B97" s="104"/>
      <c r="C97" s="32"/>
      <c r="D97" s="30"/>
      <c r="E97" s="33"/>
    </row>
    <row r="98" spans="1:5" x14ac:dyDescent="0.25">
      <c r="A98" s="30"/>
      <c r="B98" s="104"/>
      <c r="C98" s="32"/>
      <c r="D98" s="30"/>
      <c r="E98" s="33"/>
    </row>
    <row r="99" spans="1:5" x14ac:dyDescent="0.25">
      <c r="A99" s="30"/>
      <c r="B99" s="104"/>
      <c r="C99" s="32"/>
      <c r="D99" s="30"/>
      <c r="E99" s="33"/>
    </row>
    <row r="100" spans="1:5" x14ac:dyDescent="0.25">
      <c r="A100" s="30"/>
      <c r="B100" s="104"/>
      <c r="C100" s="32"/>
      <c r="D100" s="30"/>
      <c r="E100" s="33"/>
    </row>
    <row r="101" spans="1:5" x14ac:dyDescent="0.25">
      <c r="A101" s="30"/>
      <c r="B101" s="104"/>
      <c r="C101" s="32"/>
      <c r="D101" s="30"/>
      <c r="E101" s="33"/>
    </row>
    <row r="102" spans="1:5" x14ac:dyDescent="0.25">
      <c r="A102" s="30"/>
      <c r="B102" s="104"/>
      <c r="C102" s="32"/>
      <c r="D102" s="30"/>
      <c r="E102" s="33"/>
    </row>
    <row r="103" spans="1:5" x14ac:dyDescent="0.25">
      <c r="A103" s="30"/>
      <c r="B103" s="104"/>
      <c r="C103" s="32"/>
      <c r="D103" s="30"/>
      <c r="E103" s="33"/>
    </row>
    <row r="104" spans="1:5" x14ac:dyDescent="0.25">
      <c r="A104" s="30"/>
    </row>
  </sheetData>
  <sheetProtection algorithmName="SHA-512" hashValue="miM2rBwWkJF6DcWfS+mmF6vP0AX7vj3HI9mg0VZKj1pzs7nGZGF5LZD2Cz8g8sd1oTIxoCE0QHGehscWx65fgg==" saltValue="qHkw9vO/fh+/fK8B/lowHA==" spinCount="100000" sheet="1" objects="1" scenarios="1"/>
  <mergeCells count="7">
    <mergeCell ref="B9:F9"/>
    <mergeCell ref="B3:F3"/>
    <mergeCell ref="B4:F4"/>
    <mergeCell ref="B5:F5"/>
    <mergeCell ref="B6:F6"/>
    <mergeCell ref="B7:F7"/>
    <mergeCell ref="B8:F8"/>
  </mergeCells>
  <pageMargins left="0.7" right="0.7" top="0.75" bottom="0.75" header="0.3" footer="0.3"/>
  <pageSetup paperSize="9" orientation="portrait" horizontalDpi="1440" verticalDpi="144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topLeftCell="A16" workbookViewId="0">
      <selection activeCell="E20" sqref="E20"/>
    </sheetView>
  </sheetViews>
  <sheetFormatPr defaultRowHeight="15" x14ac:dyDescent="0.25"/>
  <cols>
    <col min="1" max="1" width="9.7109375" style="78" customWidth="1"/>
    <col min="2" max="2" width="45.7109375" style="78" customWidth="1"/>
    <col min="3" max="3" width="5.7109375" style="78" customWidth="1"/>
    <col min="4" max="4" width="6.7109375" style="78" customWidth="1"/>
    <col min="5" max="5" width="9.7109375" style="78" customWidth="1"/>
    <col min="6" max="6" width="9.7109375" style="60" customWidth="1"/>
    <col min="7" max="16384" width="9.140625" style="78"/>
  </cols>
  <sheetData>
    <row r="1" spans="1:6" x14ac:dyDescent="0.25">
      <c r="A1" s="2" t="s">
        <v>61</v>
      </c>
      <c r="B1" s="2" t="s">
        <v>73</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B8" s="165"/>
      <c r="C8" s="165"/>
      <c r="D8" s="165"/>
      <c r="E8" s="165"/>
      <c r="F8" s="165"/>
    </row>
    <row r="9" spans="1:6" s="22" customFormat="1" x14ac:dyDescent="0.25">
      <c r="A9" s="29" t="s">
        <v>164</v>
      </c>
      <c r="B9" s="21" t="s">
        <v>165</v>
      </c>
      <c r="C9" s="23" t="s">
        <v>85</v>
      </c>
      <c r="D9" s="23" t="s">
        <v>86</v>
      </c>
      <c r="E9" s="24" t="s">
        <v>87</v>
      </c>
      <c r="F9" s="62" t="s">
        <v>88</v>
      </c>
    </row>
    <row r="10" spans="1:6" s="22" customFormat="1" x14ac:dyDescent="0.25">
      <c r="A10" s="29"/>
      <c r="B10" s="21"/>
      <c r="C10" s="23"/>
      <c r="D10" s="23"/>
      <c r="E10" s="24"/>
      <c r="F10" s="62"/>
    </row>
    <row r="11" spans="1:6" ht="45" x14ac:dyDescent="0.25">
      <c r="A11" s="25" t="s">
        <v>14</v>
      </c>
      <c r="B11" s="104" t="s">
        <v>360</v>
      </c>
      <c r="C11" s="39" t="s">
        <v>152</v>
      </c>
      <c r="D11" s="40">
        <v>300</v>
      </c>
      <c r="E11" s="139"/>
      <c r="F11" s="55">
        <f>SUM(D11*E11)</f>
        <v>0</v>
      </c>
    </row>
    <row r="12" spans="1:6" s="22" customFormat="1" x14ac:dyDescent="0.25">
      <c r="A12" s="29"/>
      <c r="B12" s="21"/>
      <c r="C12" s="23"/>
      <c r="D12" s="23"/>
      <c r="E12" s="144"/>
      <c r="F12" s="62"/>
    </row>
    <row r="13" spans="1:6" ht="45" x14ac:dyDescent="0.25">
      <c r="A13" s="30" t="s">
        <v>174</v>
      </c>
      <c r="B13" s="104" t="s">
        <v>361</v>
      </c>
      <c r="C13" s="39" t="s">
        <v>152</v>
      </c>
      <c r="D13" s="40">
        <v>40</v>
      </c>
      <c r="E13" s="139"/>
      <c r="F13" s="55">
        <f>SUM(D13*E13)</f>
        <v>0</v>
      </c>
    </row>
    <row r="14" spans="1:6" x14ac:dyDescent="0.25">
      <c r="A14" s="30"/>
      <c r="B14" s="104"/>
      <c r="C14" s="39"/>
      <c r="D14" s="40"/>
      <c r="E14" s="139"/>
      <c r="F14" s="55"/>
    </row>
    <row r="15" spans="1:6" ht="120" customHeight="1" x14ac:dyDescent="0.25">
      <c r="A15" s="30" t="s">
        <v>176</v>
      </c>
      <c r="B15" s="104" t="s">
        <v>362</v>
      </c>
      <c r="C15" s="39" t="s">
        <v>152</v>
      </c>
      <c r="D15" s="40">
        <v>340</v>
      </c>
      <c r="E15" s="139"/>
      <c r="F15" s="55">
        <f>SUM(D15*E15)</f>
        <v>0</v>
      </c>
    </row>
    <row r="16" spans="1:6" x14ac:dyDescent="0.25">
      <c r="A16" s="30"/>
      <c r="B16" s="104"/>
      <c r="C16" s="39"/>
      <c r="D16" s="40"/>
      <c r="E16" s="139"/>
      <c r="F16" s="55"/>
    </row>
    <row r="17" spans="1:6" ht="165" customHeight="1" x14ac:dyDescent="0.25">
      <c r="A17" s="30" t="s">
        <v>178</v>
      </c>
      <c r="B17" s="104" t="s">
        <v>261</v>
      </c>
      <c r="C17" s="39" t="s">
        <v>152</v>
      </c>
      <c r="D17" s="40">
        <v>950</v>
      </c>
      <c r="E17" s="139"/>
      <c r="F17" s="55">
        <f>SUM(D17*E17)</f>
        <v>0</v>
      </c>
    </row>
    <row r="18" spans="1:6" x14ac:dyDescent="0.25">
      <c r="B18" s="104"/>
      <c r="C18" s="32"/>
      <c r="D18" s="30"/>
      <c r="E18" s="140"/>
    </row>
    <row r="19" spans="1:6" ht="150" customHeight="1" x14ac:dyDescent="0.25">
      <c r="A19" s="25" t="s">
        <v>179</v>
      </c>
      <c r="B19" s="104" t="s">
        <v>262</v>
      </c>
      <c r="C19" s="39" t="s">
        <v>152</v>
      </c>
      <c r="D19" s="40">
        <v>50</v>
      </c>
      <c r="E19" s="140"/>
      <c r="F19" s="55">
        <f>SUM(D19*E19)</f>
        <v>0</v>
      </c>
    </row>
    <row r="20" spans="1:6" x14ac:dyDescent="0.25">
      <c r="A20" s="119"/>
      <c r="B20" s="120"/>
      <c r="C20" s="125"/>
      <c r="D20" s="119"/>
      <c r="E20" s="126"/>
      <c r="F20" s="73"/>
    </row>
    <row r="21" spans="1:6" x14ac:dyDescent="0.25">
      <c r="A21" s="30"/>
      <c r="B21" s="104" t="s">
        <v>374</v>
      </c>
      <c r="C21" s="32"/>
      <c r="D21" s="30"/>
      <c r="E21" s="33"/>
      <c r="F21" s="60">
        <f>SUM(F11:F19)</f>
        <v>0</v>
      </c>
    </row>
    <row r="22" spans="1:6" x14ac:dyDescent="0.25">
      <c r="A22" s="117"/>
      <c r="B22" s="4"/>
      <c r="C22" s="116"/>
      <c r="D22" s="116"/>
      <c r="E22" s="4"/>
      <c r="F22" s="73"/>
    </row>
    <row r="23" spans="1:6" x14ac:dyDescent="0.25">
      <c r="A23" s="25"/>
      <c r="B23" s="111" t="s">
        <v>580</v>
      </c>
      <c r="C23" s="111"/>
      <c r="D23" s="112"/>
      <c r="E23" s="111"/>
      <c r="F23" s="113">
        <f>SUM(F21*0.1)</f>
        <v>0</v>
      </c>
    </row>
    <row r="24" spans="1:6" x14ac:dyDescent="0.25">
      <c r="A24" s="117"/>
      <c r="B24" s="114"/>
      <c r="C24" s="114"/>
      <c r="D24" s="115"/>
      <c r="E24" s="114"/>
      <c r="F24" s="114"/>
    </row>
    <row r="25" spans="1:6" x14ac:dyDescent="0.25">
      <c r="A25" s="25"/>
      <c r="B25" s="111" t="s">
        <v>581</v>
      </c>
      <c r="C25" s="111"/>
      <c r="D25" s="112"/>
      <c r="E25" s="111"/>
      <c r="F25" s="113">
        <f>SUM(F23+F21)</f>
        <v>0</v>
      </c>
    </row>
    <row r="26" spans="1:6" x14ac:dyDescent="0.25">
      <c r="A26" s="30"/>
      <c r="B26" s="104"/>
      <c r="C26" s="32"/>
      <c r="D26" s="30"/>
      <c r="E26" s="33"/>
    </row>
    <row r="27" spans="1:6" x14ac:dyDescent="0.25">
      <c r="A27" s="30"/>
      <c r="B27" s="104"/>
      <c r="C27" s="32"/>
      <c r="D27" s="30"/>
      <c r="E27" s="33"/>
    </row>
    <row r="28" spans="1:6" x14ac:dyDescent="0.25">
      <c r="A28" s="30"/>
      <c r="B28" s="104"/>
      <c r="C28" s="32"/>
      <c r="D28" s="30"/>
      <c r="E28" s="33"/>
    </row>
    <row r="29" spans="1:6" x14ac:dyDescent="0.25">
      <c r="A29" s="30"/>
      <c r="B29" s="104"/>
      <c r="C29" s="32"/>
      <c r="D29" s="30"/>
      <c r="E29" s="33"/>
    </row>
    <row r="30" spans="1:6" x14ac:dyDescent="0.25">
      <c r="A30" s="30"/>
      <c r="B30" s="104"/>
      <c r="C30" s="32"/>
      <c r="D30" s="30"/>
      <c r="E30" s="33"/>
    </row>
    <row r="31" spans="1:6" x14ac:dyDescent="0.25">
      <c r="A31" s="30"/>
      <c r="B31" s="104"/>
      <c r="C31" s="32"/>
      <c r="D31" s="30"/>
      <c r="E31" s="33"/>
    </row>
    <row r="32" spans="1:6" x14ac:dyDescent="0.25">
      <c r="A32" s="30"/>
      <c r="B32" s="104"/>
      <c r="C32" s="32"/>
      <c r="D32" s="30"/>
      <c r="E32" s="33"/>
    </row>
    <row r="33" spans="1:5" x14ac:dyDescent="0.25">
      <c r="A33" s="30"/>
      <c r="B33" s="104"/>
      <c r="C33" s="32"/>
      <c r="D33" s="30"/>
      <c r="E33" s="33"/>
    </row>
    <row r="34" spans="1:5" x14ac:dyDescent="0.25">
      <c r="A34" s="30"/>
      <c r="B34" s="104"/>
      <c r="C34" s="32"/>
      <c r="D34" s="30"/>
      <c r="E34" s="33"/>
    </row>
    <row r="35" spans="1:5" x14ac:dyDescent="0.25">
      <c r="A35" s="30"/>
      <c r="B35" s="104"/>
      <c r="C35" s="32"/>
      <c r="D35" s="30"/>
      <c r="E35" s="33"/>
    </row>
    <row r="36" spans="1:5" x14ac:dyDescent="0.25">
      <c r="A36" s="30"/>
      <c r="B36" s="104"/>
      <c r="C36" s="32"/>
      <c r="D36" s="30"/>
      <c r="E36" s="33"/>
    </row>
    <row r="37" spans="1:5" x14ac:dyDescent="0.25">
      <c r="A37" s="30"/>
      <c r="B37" s="104"/>
      <c r="C37" s="32"/>
      <c r="D37" s="30"/>
      <c r="E37" s="33"/>
    </row>
    <row r="38" spans="1:5" x14ac:dyDescent="0.25">
      <c r="A38" s="30"/>
      <c r="B38" s="104"/>
      <c r="C38" s="32"/>
      <c r="D38" s="30"/>
      <c r="E38" s="33"/>
    </row>
    <row r="39" spans="1:5" x14ac:dyDescent="0.25">
      <c r="A39" s="30"/>
      <c r="B39" s="104"/>
      <c r="C39" s="32"/>
      <c r="D39" s="30"/>
      <c r="E39" s="33"/>
    </row>
    <row r="40" spans="1:5" x14ac:dyDescent="0.25">
      <c r="A40" s="30"/>
      <c r="B40" s="104"/>
      <c r="C40" s="32"/>
      <c r="D40" s="30"/>
      <c r="E40" s="33"/>
    </row>
    <row r="41" spans="1:5" x14ac:dyDescent="0.25">
      <c r="A41" s="30"/>
      <c r="B41" s="104"/>
      <c r="C41" s="32"/>
      <c r="D41" s="30"/>
      <c r="E41" s="33"/>
    </row>
    <row r="42" spans="1:5" x14ac:dyDescent="0.25">
      <c r="A42" s="30"/>
      <c r="B42" s="104"/>
      <c r="C42" s="32"/>
      <c r="D42" s="30"/>
      <c r="E42" s="33"/>
    </row>
    <row r="43" spans="1:5" x14ac:dyDescent="0.25">
      <c r="A43" s="30"/>
      <c r="B43" s="104"/>
      <c r="C43" s="32"/>
      <c r="D43" s="30"/>
      <c r="E43" s="33"/>
    </row>
    <row r="44" spans="1:5" x14ac:dyDescent="0.25">
      <c r="A44" s="30"/>
      <c r="B44" s="104"/>
      <c r="C44" s="32"/>
      <c r="D44" s="30"/>
      <c r="E44" s="33"/>
    </row>
    <row r="45" spans="1:5" x14ac:dyDescent="0.25">
      <c r="A45" s="30"/>
      <c r="B45" s="104"/>
      <c r="C45" s="32"/>
      <c r="D45" s="30"/>
      <c r="E45" s="33"/>
    </row>
    <row r="46" spans="1:5" x14ac:dyDescent="0.25">
      <c r="A46" s="30"/>
      <c r="B46" s="104"/>
      <c r="C46" s="32"/>
      <c r="D46" s="30"/>
      <c r="E46" s="33"/>
    </row>
    <row r="47" spans="1:5" x14ac:dyDescent="0.25">
      <c r="A47" s="30"/>
      <c r="B47" s="104"/>
      <c r="C47" s="32"/>
      <c r="D47" s="30"/>
      <c r="E47" s="33"/>
    </row>
    <row r="48" spans="1:5" x14ac:dyDescent="0.25">
      <c r="A48" s="30"/>
      <c r="B48" s="104"/>
      <c r="C48" s="32"/>
      <c r="D48" s="30"/>
      <c r="E48" s="33"/>
    </row>
    <row r="49" spans="1:5" x14ac:dyDescent="0.25">
      <c r="A49" s="30"/>
      <c r="B49" s="104"/>
      <c r="C49" s="32"/>
      <c r="D49" s="30"/>
      <c r="E49" s="33"/>
    </row>
    <row r="50" spans="1:5" x14ac:dyDescent="0.25">
      <c r="A50" s="30"/>
      <c r="B50" s="104"/>
      <c r="C50" s="32"/>
      <c r="D50" s="30"/>
      <c r="E50" s="33"/>
    </row>
    <row r="51" spans="1:5" x14ac:dyDescent="0.25">
      <c r="A51" s="30"/>
      <c r="B51" s="104"/>
      <c r="C51" s="32"/>
      <c r="D51" s="30"/>
      <c r="E51" s="33"/>
    </row>
    <row r="52" spans="1:5" x14ac:dyDescent="0.25">
      <c r="A52" s="30"/>
      <c r="B52" s="104"/>
      <c r="C52" s="32"/>
      <c r="D52" s="30"/>
      <c r="E52" s="33"/>
    </row>
    <row r="53" spans="1:5" x14ac:dyDescent="0.25">
      <c r="A53" s="30"/>
      <c r="B53" s="104"/>
      <c r="C53" s="32"/>
      <c r="D53" s="30"/>
      <c r="E53" s="33"/>
    </row>
    <row r="54" spans="1:5" x14ac:dyDescent="0.25">
      <c r="A54" s="30"/>
      <c r="B54" s="104"/>
      <c r="C54" s="32"/>
      <c r="D54" s="30"/>
      <c r="E54" s="33"/>
    </row>
    <row r="55" spans="1:5" x14ac:dyDescent="0.25">
      <c r="A55" s="30"/>
      <c r="B55" s="104"/>
      <c r="C55" s="32"/>
      <c r="D55" s="30"/>
      <c r="E55" s="33"/>
    </row>
    <row r="56" spans="1:5" x14ac:dyDescent="0.25">
      <c r="A56" s="30"/>
      <c r="B56" s="104"/>
      <c r="C56" s="32"/>
      <c r="D56" s="30"/>
      <c r="E56" s="33"/>
    </row>
    <row r="57" spans="1:5" x14ac:dyDescent="0.25">
      <c r="A57" s="30"/>
      <c r="B57" s="104"/>
      <c r="C57" s="32"/>
      <c r="D57" s="30"/>
      <c r="E57" s="33"/>
    </row>
    <row r="58" spans="1:5" x14ac:dyDescent="0.25">
      <c r="A58" s="30"/>
      <c r="B58" s="104"/>
      <c r="C58" s="32"/>
      <c r="D58" s="30"/>
      <c r="E58" s="33"/>
    </row>
    <row r="59" spans="1:5" x14ac:dyDescent="0.25">
      <c r="A59" s="30"/>
      <c r="B59" s="104"/>
      <c r="C59" s="32"/>
      <c r="D59" s="30"/>
      <c r="E59" s="33"/>
    </row>
    <row r="60" spans="1:5" x14ac:dyDescent="0.25">
      <c r="A60" s="30"/>
      <c r="B60" s="104"/>
      <c r="C60" s="32"/>
      <c r="D60" s="30"/>
      <c r="E60" s="33"/>
    </row>
    <row r="61" spans="1:5" x14ac:dyDescent="0.25">
      <c r="A61" s="30"/>
      <c r="B61" s="104"/>
      <c r="C61" s="32"/>
      <c r="D61" s="30"/>
      <c r="E61" s="33"/>
    </row>
    <row r="62" spans="1:5" x14ac:dyDescent="0.25">
      <c r="A62" s="30"/>
      <c r="B62" s="104"/>
      <c r="C62" s="32"/>
      <c r="D62" s="30"/>
      <c r="E62" s="33"/>
    </row>
    <row r="63" spans="1:5" x14ac:dyDescent="0.25">
      <c r="A63" s="30"/>
      <c r="B63" s="104"/>
      <c r="C63" s="32"/>
      <c r="D63" s="30"/>
      <c r="E63" s="33"/>
    </row>
    <row r="64" spans="1:5"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c r="B75" s="104"/>
      <c r="C75" s="32"/>
      <c r="D75" s="30"/>
      <c r="E75" s="33"/>
    </row>
    <row r="76" spans="1:5" x14ac:dyDescent="0.25">
      <c r="A76" s="30"/>
      <c r="B76" s="104"/>
      <c r="C76" s="32"/>
      <c r="D76" s="30"/>
      <c r="E76" s="33"/>
    </row>
    <row r="77" spans="1:5" x14ac:dyDescent="0.25">
      <c r="A77" s="30"/>
      <c r="B77" s="104"/>
      <c r="C77" s="32"/>
      <c r="D77" s="30"/>
      <c r="E77" s="33"/>
    </row>
    <row r="78" spans="1:5" x14ac:dyDescent="0.25">
      <c r="A78" s="30"/>
      <c r="B78" s="104"/>
      <c r="C78" s="32"/>
      <c r="D78" s="30"/>
      <c r="E78" s="33"/>
    </row>
    <row r="79" spans="1:5" x14ac:dyDescent="0.25">
      <c r="A79" s="30"/>
      <c r="B79" s="104"/>
      <c r="C79" s="32"/>
      <c r="D79" s="30"/>
      <c r="E79" s="33"/>
    </row>
    <row r="80" spans="1:5" x14ac:dyDescent="0.25">
      <c r="A80" s="30"/>
      <c r="B80" s="104"/>
      <c r="C80" s="32"/>
      <c r="D80" s="30"/>
      <c r="E80" s="33"/>
    </row>
    <row r="81" spans="1:5" x14ac:dyDescent="0.25">
      <c r="A81" s="30"/>
      <c r="B81" s="104"/>
      <c r="C81" s="32"/>
      <c r="D81" s="30"/>
      <c r="E81" s="33"/>
    </row>
    <row r="82" spans="1:5" x14ac:dyDescent="0.25">
      <c r="A82" s="30"/>
      <c r="B82" s="104"/>
      <c r="C82" s="32"/>
      <c r="D82" s="30"/>
      <c r="E82" s="33"/>
    </row>
    <row r="83" spans="1:5" x14ac:dyDescent="0.25">
      <c r="A83" s="30"/>
      <c r="B83" s="104"/>
      <c r="C83" s="32"/>
      <c r="D83" s="30"/>
      <c r="E83" s="33"/>
    </row>
    <row r="84" spans="1:5" x14ac:dyDescent="0.25">
      <c r="A84" s="30"/>
      <c r="B84" s="104"/>
      <c r="C84" s="32"/>
      <c r="D84" s="30"/>
      <c r="E84" s="33"/>
    </row>
    <row r="85" spans="1:5" x14ac:dyDescent="0.25">
      <c r="A85" s="30"/>
    </row>
  </sheetData>
  <sheetProtection algorithmName="SHA-512" hashValue="/b9C1ymHYjRyeHLQCZNuE/O0ZtPa2N1SFTlYDLwJicY/hdykpgfn4tXVAiIaaKSlCrfTLQ8LPA0RYaShHSuSLA==" saltValue="8nW/tJH20HAMuE3sMkGJGw==" spinCount="100000" sheet="1" objects="1" scenarios="1"/>
  <mergeCells count="6">
    <mergeCell ref="B8:F8"/>
    <mergeCell ref="B3:F3"/>
    <mergeCell ref="B4:F4"/>
    <mergeCell ref="B5:F5"/>
    <mergeCell ref="B6:F6"/>
    <mergeCell ref="B7:F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25" workbookViewId="0">
      <selection activeCell="E31" sqref="E31"/>
    </sheetView>
  </sheetViews>
  <sheetFormatPr defaultRowHeight="15" x14ac:dyDescent="0.25"/>
  <cols>
    <col min="1" max="1" width="9.7109375" style="78" customWidth="1"/>
    <col min="2" max="2" width="45.85546875" style="78" customWidth="1"/>
    <col min="3" max="3" width="5.7109375" style="80" customWidth="1"/>
    <col min="4" max="4" width="6.7109375" style="80" customWidth="1"/>
    <col min="5" max="5" width="9.7109375" style="80" customWidth="1"/>
    <col min="6" max="6" width="9.7109375" style="55" customWidth="1"/>
    <col min="7" max="16384" width="9.140625" style="78"/>
  </cols>
  <sheetData>
    <row r="1" spans="1:6" x14ac:dyDescent="0.25">
      <c r="A1" s="2" t="s">
        <v>260</v>
      </c>
      <c r="B1" s="2" t="s">
        <v>263</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B8" s="165"/>
      <c r="C8" s="165"/>
      <c r="D8" s="165"/>
      <c r="E8" s="165"/>
      <c r="F8" s="165"/>
    </row>
    <row r="9" spans="1:6" s="22" customFormat="1" x14ac:dyDescent="0.2">
      <c r="A9" s="29" t="s">
        <v>164</v>
      </c>
      <c r="B9" s="21" t="s">
        <v>165</v>
      </c>
      <c r="C9" s="56" t="s">
        <v>85</v>
      </c>
      <c r="D9" s="56" t="s">
        <v>86</v>
      </c>
      <c r="E9" s="58" t="s">
        <v>87</v>
      </c>
      <c r="F9" s="63" t="s">
        <v>88</v>
      </c>
    </row>
    <row r="10" spans="1:6" ht="75" x14ac:dyDescent="0.25">
      <c r="A10" s="25" t="s">
        <v>14</v>
      </c>
      <c r="B10" s="52" t="s">
        <v>266</v>
      </c>
      <c r="C10" s="39" t="s">
        <v>152</v>
      </c>
      <c r="D10" s="40">
        <v>298</v>
      </c>
      <c r="E10" s="139"/>
      <c r="F10" s="55">
        <f>SUM(D10*E10)</f>
        <v>0</v>
      </c>
    </row>
    <row r="11" spans="1:6" x14ac:dyDescent="0.25">
      <c r="A11" s="30"/>
      <c r="B11" s="52"/>
      <c r="C11" s="39"/>
      <c r="D11" s="40"/>
      <c r="E11" s="139"/>
    </row>
    <row r="12" spans="1:6" ht="75" x14ac:dyDescent="0.25">
      <c r="A12" s="30" t="s">
        <v>174</v>
      </c>
      <c r="B12" s="52" t="s">
        <v>267</v>
      </c>
      <c r="C12" s="39" t="s">
        <v>152</v>
      </c>
      <c r="D12" s="40">
        <v>95</v>
      </c>
      <c r="E12" s="139"/>
      <c r="F12" s="55">
        <f>SUM(D12*E12)</f>
        <v>0</v>
      </c>
    </row>
    <row r="13" spans="1:6" x14ac:dyDescent="0.25">
      <c r="A13" s="30"/>
      <c r="B13" s="52"/>
      <c r="C13" s="39"/>
      <c r="D13" s="40"/>
      <c r="E13" s="139"/>
    </row>
    <row r="14" spans="1:6" ht="240" customHeight="1" x14ac:dyDescent="0.25">
      <c r="A14" s="30" t="s">
        <v>176</v>
      </c>
      <c r="B14" s="53" t="s">
        <v>567</v>
      </c>
      <c r="C14" s="39" t="s">
        <v>152</v>
      </c>
      <c r="D14" s="40">
        <v>875</v>
      </c>
      <c r="E14" s="139"/>
      <c r="F14" s="55">
        <f>SUM(D14*E14)</f>
        <v>0</v>
      </c>
    </row>
    <row r="15" spans="1:6" x14ac:dyDescent="0.25">
      <c r="A15" s="30"/>
      <c r="B15" s="52"/>
      <c r="C15" s="39"/>
      <c r="D15" s="40"/>
      <c r="E15" s="139"/>
    </row>
    <row r="16" spans="1:6" ht="255" x14ac:dyDescent="0.25">
      <c r="A16" s="30" t="s">
        <v>178</v>
      </c>
      <c r="B16" s="53" t="s">
        <v>568</v>
      </c>
      <c r="C16" s="39" t="s">
        <v>152</v>
      </c>
      <c r="D16" s="40">
        <v>94</v>
      </c>
      <c r="E16" s="139"/>
      <c r="F16" s="55">
        <f>SUM(D16*E16)</f>
        <v>0</v>
      </c>
    </row>
    <row r="17" spans="1:6" x14ac:dyDescent="0.25">
      <c r="A17" s="30"/>
      <c r="B17" s="52"/>
      <c r="C17" s="39"/>
      <c r="D17" s="40"/>
      <c r="E17" s="139"/>
    </row>
    <row r="18" spans="1:6" ht="134.25" customHeight="1" x14ac:dyDescent="0.25">
      <c r="A18" s="30" t="s">
        <v>179</v>
      </c>
      <c r="B18" s="52" t="s">
        <v>339</v>
      </c>
      <c r="C18" s="39" t="s">
        <v>152</v>
      </c>
      <c r="D18" s="40">
        <v>1059</v>
      </c>
      <c r="E18" s="139"/>
      <c r="F18" s="55">
        <f>SUM(D18*E18)</f>
        <v>0</v>
      </c>
    </row>
    <row r="19" spans="1:6" x14ac:dyDescent="0.25">
      <c r="A19" s="30"/>
      <c r="B19" s="52"/>
      <c r="C19" s="39"/>
      <c r="D19" s="40"/>
      <c r="E19" s="139"/>
    </row>
    <row r="20" spans="1:6" ht="90.75" customHeight="1" x14ac:dyDescent="0.25">
      <c r="A20" s="30" t="s">
        <v>181</v>
      </c>
      <c r="B20" s="52" t="s">
        <v>340</v>
      </c>
      <c r="C20" s="39" t="s">
        <v>152</v>
      </c>
      <c r="D20" s="40">
        <v>507</v>
      </c>
      <c r="E20" s="139"/>
      <c r="F20" s="55">
        <f>SUM(D20*E20)</f>
        <v>0</v>
      </c>
    </row>
    <row r="21" spans="1:6" x14ac:dyDescent="0.25">
      <c r="A21" s="30"/>
      <c r="B21" s="52"/>
      <c r="C21" s="39"/>
      <c r="D21" s="40"/>
      <c r="E21" s="139"/>
    </row>
    <row r="22" spans="1:6" ht="105" customHeight="1" x14ac:dyDescent="0.25">
      <c r="A22" s="30" t="s">
        <v>187</v>
      </c>
      <c r="B22" s="52" t="s">
        <v>355</v>
      </c>
      <c r="C22" s="39"/>
      <c r="D22" s="40"/>
      <c r="E22" s="139"/>
    </row>
    <row r="23" spans="1:6" x14ac:dyDescent="0.25">
      <c r="A23" s="30"/>
      <c r="B23" s="52" t="s">
        <v>268</v>
      </c>
      <c r="C23" s="39" t="s">
        <v>122</v>
      </c>
      <c r="D23" s="40">
        <v>1</v>
      </c>
      <c r="E23" s="139"/>
      <c r="F23" s="55">
        <f>SUM(D23*E23)</f>
        <v>0</v>
      </c>
    </row>
    <row r="24" spans="1:6" x14ac:dyDescent="0.25">
      <c r="A24" s="30"/>
      <c r="B24" s="52" t="s">
        <v>269</v>
      </c>
      <c r="C24" s="39" t="s">
        <v>122</v>
      </c>
      <c r="D24" s="40">
        <v>2</v>
      </c>
      <c r="E24" s="139"/>
      <c r="F24" s="55">
        <f>SUM(D24*E24)</f>
        <v>0</v>
      </c>
    </row>
    <row r="25" spans="1:6" x14ac:dyDescent="0.25">
      <c r="A25" s="30"/>
      <c r="B25" s="52"/>
      <c r="C25" s="39"/>
      <c r="D25" s="40"/>
      <c r="E25" s="139"/>
    </row>
    <row r="26" spans="1:6" ht="90" customHeight="1" x14ac:dyDescent="0.25">
      <c r="A26" s="30" t="s">
        <v>197</v>
      </c>
      <c r="B26" s="52" t="s">
        <v>356</v>
      </c>
      <c r="C26" s="39"/>
      <c r="D26" s="40"/>
      <c r="E26" s="139"/>
    </row>
    <row r="27" spans="1:6" x14ac:dyDescent="0.25">
      <c r="A27" s="30"/>
      <c r="B27" s="52" t="s">
        <v>222</v>
      </c>
      <c r="C27" s="39" t="s">
        <v>122</v>
      </c>
      <c r="D27" s="40">
        <v>2</v>
      </c>
      <c r="E27" s="139"/>
      <c r="F27" s="55">
        <f>SUM(D27*E27)</f>
        <v>0</v>
      </c>
    </row>
    <row r="28" spans="1:6" x14ac:dyDescent="0.25">
      <c r="A28" s="30"/>
      <c r="B28" s="52" t="s">
        <v>223</v>
      </c>
      <c r="C28" s="39" t="s">
        <v>122</v>
      </c>
      <c r="D28" s="40">
        <v>1</v>
      </c>
      <c r="E28" s="139"/>
      <c r="F28" s="55">
        <f>SUM(D28*E28)</f>
        <v>0</v>
      </c>
    </row>
    <row r="29" spans="1:6" x14ac:dyDescent="0.25">
      <c r="A29" s="30"/>
      <c r="B29" s="52" t="s">
        <v>224</v>
      </c>
      <c r="C29" s="39" t="s">
        <v>122</v>
      </c>
      <c r="D29" s="40">
        <v>1</v>
      </c>
      <c r="E29" s="139"/>
      <c r="F29" s="55">
        <f>SUM(D29*E29)</f>
        <v>0</v>
      </c>
    </row>
    <row r="30" spans="1:6" x14ac:dyDescent="0.25">
      <c r="A30" s="30"/>
      <c r="B30" s="52" t="s">
        <v>227</v>
      </c>
      <c r="C30" s="39" t="s">
        <v>122</v>
      </c>
      <c r="D30" s="40">
        <v>1</v>
      </c>
      <c r="E30" s="139"/>
      <c r="F30" s="55">
        <f>SUM(D30*E30)</f>
        <v>0</v>
      </c>
    </row>
    <row r="31" spans="1:6" x14ac:dyDescent="0.25">
      <c r="A31" s="119"/>
      <c r="B31" s="127"/>
      <c r="C31" s="121"/>
      <c r="D31" s="123"/>
      <c r="E31" s="123"/>
      <c r="F31" s="124"/>
    </row>
    <row r="32" spans="1:6" x14ac:dyDescent="0.25">
      <c r="A32" s="30"/>
      <c r="B32" s="54" t="s">
        <v>375</v>
      </c>
      <c r="C32" s="39"/>
      <c r="D32" s="40"/>
      <c r="E32" s="40"/>
      <c r="F32" s="55">
        <f>SUM(F10:F30)</f>
        <v>0</v>
      </c>
    </row>
    <row r="33" spans="1:6" x14ac:dyDescent="0.25">
      <c r="A33" s="117"/>
      <c r="B33" s="4"/>
      <c r="C33" s="116"/>
      <c r="D33" s="116"/>
      <c r="E33" s="4"/>
      <c r="F33" s="73"/>
    </row>
    <row r="34" spans="1:6" x14ac:dyDescent="0.25">
      <c r="A34" s="25"/>
      <c r="B34" s="111" t="s">
        <v>580</v>
      </c>
      <c r="C34" s="111"/>
      <c r="D34" s="112"/>
      <c r="E34" s="111"/>
      <c r="F34" s="113">
        <f>SUM(F32*0.1)</f>
        <v>0</v>
      </c>
    </row>
    <row r="35" spans="1:6" x14ac:dyDescent="0.25">
      <c r="A35" s="117"/>
      <c r="B35" s="114"/>
      <c r="C35" s="114"/>
      <c r="D35" s="115"/>
      <c r="E35" s="114"/>
      <c r="F35" s="114"/>
    </row>
    <row r="36" spans="1:6" x14ac:dyDescent="0.25">
      <c r="A36" s="25"/>
      <c r="B36" s="111" t="s">
        <v>581</v>
      </c>
      <c r="C36" s="111"/>
      <c r="D36" s="112"/>
      <c r="E36" s="111"/>
      <c r="F36" s="113">
        <f>SUM(F34+F32)</f>
        <v>0</v>
      </c>
    </row>
    <row r="37" spans="1:6" x14ac:dyDescent="0.25">
      <c r="A37" s="30"/>
      <c r="B37" s="54"/>
      <c r="C37" s="39"/>
      <c r="D37" s="40"/>
      <c r="E37" s="40"/>
    </row>
    <row r="38" spans="1:6" x14ac:dyDescent="0.25">
      <c r="A38" s="30"/>
      <c r="B38" s="54"/>
      <c r="C38" s="39"/>
      <c r="D38" s="40"/>
      <c r="E38" s="40"/>
    </row>
    <row r="39" spans="1:6" x14ac:dyDescent="0.25">
      <c r="A39" s="30"/>
      <c r="B39" s="54"/>
      <c r="C39" s="39"/>
      <c r="D39" s="40"/>
      <c r="E39" s="40"/>
    </row>
    <row r="40" spans="1:6" x14ac:dyDescent="0.25">
      <c r="A40" s="30"/>
      <c r="B40" s="54"/>
      <c r="C40" s="39"/>
      <c r="D40" s="40"/>
      <c r="E40" s="40"/>
    </row>
    <row r="41" spans="1:6" x14ac:dyDescent="0.25">
      <c r="A41" s="30"/>
      <c r="B41" s="54"/>
      <c r="C41" s="39"/>
      <c r="D41" s="40"/>
      <c r="E41" s="40"/>
    </row>
    <row r="42" spans="1:6" x14ac:dyDescent="0.25">
      <c r="A42" s="30"/>
      <c r="B42" s="54"/>
      <c r="C42" s="39"/>
      <c r="D42" s="40"/>
      <c r="E42" s="40"/>
    </row>
    <row r="43" spans="1:6" x14ac:dyDescent="0.25">
      <c r="A43" s="30"/>
      <c r="B43" s="54"/>
      <c r="C43" s="39"/>
      <c r="D43" s="40"/>
      <c r="E43" s="40"/>
    </row>
    <row r="44" spans="1:6" x14ac:dyDescent="0.25">
      <c r="A44" s="30"/>
      <c r="B44" s="54"/>
      <c r="C44" s="39"/>
      <c r="D44" s="40"/>
      <c r="E44" s="40"/>
    </row>
    <row r="45" spans="1:6" x14ac:dyDescent="0.25">
      <c r="A45" s="30"/>
      <c r="B45" s="54"/>
      <c r="C45" s="39"/>
      <c r="D45" s="40"/>
      <c r="E45" s="40"/>
    </row>
    <row r="46" spans="1:6" x14ac:dyDescent="0.25">
      <c r="A46" s="30"/>
      <c r="B46" s="104"/>
      <c r="C46" s="39"/>
      <c r="D46" s="40"/>
      <c r="E46" s="40"/>
    </row>
    <row r="47" spans="1:6" x14ac:dyDescent="0.25">
      <c r="A47" s="30"/>
      <c r="B47" s="104"/>
      <c r="C47" s="39"/>
      <c r="D47" s="40"/>
      <c r="E47" s="40"/>
    </row>
    <row r="48" spans="1:6"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row>
  </sheetData>
  <sheetProtection algorithmName="SHA-512" hashValue="UUm1pYaK/IX6SOOcIkGVJSkJkj39z6ek3/TzTLE0Cu41Zs7gWZl+W2rRKuKjloU+uoHxqZgt51DRuCu/Ykn0pw==" saltValue="ZMnbo6fv06vrj8xXpMsiLw==" spinCount="100000" sheet="1" objects="1" scenarios="1"/>
  <mergeCells count="6">
    <mergeCell ref="B8:F8"/>
    <mergeCell ref="B3:F3"/>
    <mergeCell ref="B4:F4"/>
    <mergeCell ref="B5:F5"/>
    <mergeCell ref="B6:F6"/>
    <mergeCell ref="B7:F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topLeftCell="A7" workbookViewId="0">
      <selection activeCell="E11" sqref="E11"/>
    </sheetView>
  </sheetViews>
  <sheetFormatPr defaultRowHeight="15" x14ac:dyDescent="0.25"/>
  <cols>
    <col min="1" max="1" width="9.7109375" style="78" customWidth="1"/>
    <col min="2" max="2" width="45.7109375" style="78" customWidth="1"/>
    <col min="3" max="3" width="5.7109375" style="78" customWidth="1"/>
    <col min="4" max="4" width="6.7109375" style="78" customWidth="1"/>
    <col min="5" max="5" width="9.7109375" style="78" customWidth="1"/>
    <col min="6" max="6" width="9.7109375" style="60" customWidth="1"/>
    <col min="7" max="16384" width="9.140625" style="78"/>
  </cols>
  <sheetData>
    <row r="1" spans="1:6" x14ac:dyDescent="0.25">
      <c r="A1" s="2" t="s">
        <v>264</v>
      </c>
      <c r="B1" s="2" t="s">
        <v>259</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A8" s="2"/>
      <c r="B8" s="165"/>
      <c r="C8" s="165"/>
      <c r="D8" s="165"/>
      <c r="E8" s="165"/>
      <c r="F8" s="165"/>
    </row>
    <row r="9" spans="1:6" s="22" customFormat="1" x14ac:dyDescent="0.25">
      <c r="A9" s="29" t="s">
        <v>164</v>
      </c>
      <c r="B9" s="21" t="s">
        <v>165</v>
      </c>
      <c r="C9" s="23" t="s">
        <v>85</v>
      </c>
      <c r="D9" s="23" t="s">
        <v>86</v>
      </c>
      <c r="E9" s="24" t="s">
        <v>87</v>
      </c>
      <c r="F9" s="62" t="s">
        <v>88</v>
      </c>
    </row>
    <row r="10" spans="1:6" ht="225" customHeight="1" x14ac:dyDescent="0.25">
      <c r="A10" s="30" t="s">
        <v>14</v>
      </c>
      <c r="B10" s="104" t="s">
        <v>357</v>
      </c>
      <c r="C10" s="39" t="s">
        <v>152</v>
      </c>
      <c r="D10" s="40">
        <v>18.5</v>
      </c>
      <c r="E10" s="140"/>
      <c r="F10" s="60">
        <f>SUM(D10*E10)</f>
        <v>0</v>
      </c>
    </row>
    <row r="11" spans="1:6" x14ac:dyDescent="0.25">
      <c r="A11" s="119"/>
      <c r="B11" s="120"/>
      <c r="C11" s="125"/>
      <c r="D11" s="119"/>
      <c r="E11" s="126"/>
      <c r="F11" s="73"/>
    </row>
    <row r="12" spans="1:6" x14ac:dyDescent="0.25">
      <c r="A12" s="30"/>
      <c r="B12" s="104" t="s">
        <v>376</v>
      </c>
      <c r="C12" s="32"/>
      <c r="D12" s="30"/>
      <c r="E12" s="33"/>
      <c r="F12" s="60">
        <f>SUM(F10)</f>
        <v>0</v>
      </c>
    </row>
    <row r="13" spans="1:6" x14ac:dyDescent="0.25">
      <c r="A13" s="117"/>
      <c r="B13" s="4"/>
      <c r="C13" s="116"/>
      <c r="D13" s="116"/>
      <c r="E13" s="4"/>
      <c r="F13" s="73"/>
    </row>
    <row r="14" spans="1:6" x14ac:dyDescent="0.25">
      <c r="A14" s="25"/>
      <c r="B14" s="111" t="s">
        <v>580</v>
      </c>
      <c r="C14" s="111"/>
      <c r="D14" s="112"/>
      <c r="E14" s="111"/>
      <c r="F14" s="113">
        <f>SUM(F12*0.1)</f>
        <v>0</v>
      </c>
    </row>
    <row r="15" spans="1:6" x14ac:dyDescent="0.25">
      <c r="A15" s="117"/>
      <c r="B15" s="114"/>
      <c r="C15" s="114"/>
      <c r="D15" s="115"/>
      <c r="E15" s="114"/>
      <c r="F15" s="114"/>
    </row>
    <row r="16" spans="1:6" x14ac:dyDescent="0.25">
      <c r="A16" s="25"/>
      <c r="B16" s="111" t="s">
        <v>581</v>
      </c>
      <c r="C16" s="111"/>
      <c r="D16" s="112"/>
      <c r="E16" s="111"/>
      <c r="F16" s="113">
        <f>SUM(F14+F12)</f>
        <v>0</v>
      </c>
    </row>
    <row r="17" spans="1:5" x14ac:dyDescent="0.25">
      <c r="A17" s="30"/>
      <c r="B17" s="104"/>
      <c r="C17" s="32"/>
      <c r="D17" s="30"/>
      <c r="E17" s="33"/>
    </row>
    <row r="18" spans="1:5" x14ac:dyDescent="0.25">
      <c r="A18" s="30"/>
      <c r="B18" s="104"/>
      <c r="C18" s="32"/>
      <c r="D18" s="30"/>
      <c r="E18" s="33"/>
    </row>
    <row r="19" spans="1:5" x14ac:dyDescent="0.25">
      <c r="A19" s="30"/>
      <c r="B19" s="104"/>
      <c r="C19" s="32"/>
      <c r="D19" s="30"/>
      <c r="E19" s="33"/>
    </row>
    <row r="20" spans="1:5" x14ac:dyDescent="0.25">
      <c r="A20" s="30"/>
      <c r="B20" s="104"/>
      <c r="C20" s="32"/>
      <c r="D20" s="30"/>
      <c r="E20" s="33"/>
    </row>
    <row r="21" spans="1:5" x14ac:dyDescent="0.25">
      <c r="A21" s="30"/>
      <c r="B21" s="104"/>
      <c r="C21" s="32"/>
      <c r="D21" s="30"/>
      <c r="E21" s="33"/>
    </row>
    <row r="22" spans="1:5" x14ac:dyDescent="0.25">
      <c r="A22" s="30"/>
      <c r="B22" s="104"/>
      <c r="C22" s="32"/>
      <c r="D22" s="30"/>
      <c r="E22" s="33"/>
    </row>
    <row r="23" spans="1:5" x14ac:dyDescent="0.25">
      <c r="A23" s="30"/>
      <c r="B23" s="104"/>
      <c r="C23" s="32"/>
      <c r="D23" s="30"/>
      <c r="E23" s="33"/>
    </row>
    <row r="24" spans="1:5" x14ac:dyDescent="0.25">
      <c r="A24" s="30"/>
      <c r="B24" s="104"/>
      <c r="C24" s="32"/>
      <c r="D24" s="30"/>
      <c r="E24" s="33"/>
    </row>
    <row r="25" spans="1:5" x14ac:dyDescent="0.25">
      <c r="A25" s="30"/>
      <c r="B25" s="104"/>
      <c r="C25" s="32"/>
      <c r="D25" s="30"/>
      <c r="E25" s="33"/>
    </row>
    <row r="26" spans="1:5" x14ac:dyDescent="0.25">
      <c r="A26" s="30"/>
      <c r="B26" s="104"/>
      <c r="C26" s="32"/>
      <c r="D26" s="30"/>
      <c r="E26" s="33"/>
    </row>
    <row r="27" spans="1:5" x14ac:dyDescent="0.25">
      <c r="A27" s="30"/>
      <c r="B27" s="104"/>
      <c r="C27" s="32"/>
      <c r="D27" s="30"/>
      <c r="E27" s="33"/>
    </row>
    <row r="28" spans="1:5" x14ac:dyDescent="0.25">
      <c r="A28" s="30"/>
      <c r="B28" s="104"/>
      <c r="C28" s="32"/>
      <c r="D28" s="30"/>
      <c r="E28" s="33"/>
    </row>
    <row r="29" spans="1:5" x14ac:dyDescent="0.25">
      <c r="A29" s="30"/>
      <c r="B29" s="104"/>
      <c r="C29" s="32"/>
      <c r="D29" s="30"/>
      <c r="E29" s="33"/>
    </row>
    <row r="30" spans="1:5" x14ac:dyDescent="0.25">
      <c r="A30" s="30"/>
      <c r="B30" s="104"/>
      <c r="C30" s="32"/>
      <c r="D30" s="30"/>
      <c r="E30" s="33"/>
    </row>
    <row r="31" spans="1:5" x14ac:dyDescent="0.25">
      <c r="A31" s="30"/>
      <c r="B31" s="104"/>
      <c r="C31" s="32"/>
      <c r="D31" s="30"/>
      <c r="E31" s="33"/>
    </row>
    <row r="32" spans="1:5" x14ac:dyDescent="0.25">
      <c r="A32" s="30"/>
      <c r="B32" s="104"/>
      <c r="C32" s="32"/>
      <c r="D32" s="30"/>
      <c r="E32" s="33"/>
    </row>
    <row r="33" spans="1:5" x14ac:dyDescent="0.25">
      <c r="A33" s="30"/>
      <c r="B33" s="104"/>
      <c r="C33" s="32"/>
      <c r="D33" s="30"/>
      <c r="E33" s="33"/>
    </row>
    <row r="34" spans="1:5" x14ac:dyDescent="0.25">
      <c r="A34" s="30"/>
      <c r="B34" s="104"/>
      <c r="C34" s="32"/>
      <c r="D34" s="30"/>
      <c r="E34" s="33"/>
    </row>
    <row r="35" spans="1:5" x14ac:dyDescent="0.25">
      <c r="A35" s="30"/>
      <c r="B35" s="104"/>
      <c r="C35" s="32"/>
      <c r="D35" s="30"/>
      <c r="E35" s="33"/>
    </row>
    <row r="36" spans="1:5" x14ac:dyDescent="0.25">
      <c r="A36" s="30"/>
      <c r="B36" s="104"/>
      <c r="C36" s="32"/>
      <c r="D36" s="30"/>
      <c r="E36" s="33"/>
    </row>
    <row r="37" spans="1:5" x14ac:dyDescent="0.25">
      <c r="A37" s="30"/>
      <c r="B37" s="104"/>
      <c r="C37" s="32"/>
      <c r="D37" s="30"/>
      <c r="E37" s="33"/>
    </row>
    <row r="38" spans="1:5" x14ac:dyDescent="0.25">
      <c r="A38" s="30"/>
      <c r="B38" s="104"/>
      <c r="C38" s="32"/>
      <c r="D38" s="30"/>
      <c r="E38" s="33"/>
    </row>
    <row r="39" spans="1:5" x14ac:dyDescent="0.25">
      <c r="A39" s="30"/>
      <c r="B39" s="104"/>
      <c r="C39" s="32"/>
      <c r="D39" s="30"/>
      <c r="E39" s="33"/>
    </row>
    <row r="40" spans="1:5" x14ac:dyDescent="0.25">
      <c r="A40" s="30"/>
      <c r="B40" s="104"/>
      <c r="C40" s="32"/>
      <c r="D40" s="30"/>
      <c r="E40" s="33"/>
    </row>
    <row r="41" spans="1:5" x14ac:dyDescent="0.25">
      <c r="A41" s="30"/>
      <c r="B41" s="104"/>
      <c r="C41" s="32"/>
      <c r="D41" s="30"/>
      <c r="E41" s="33"/>
    </row>
    <row r="42" spans="1:5" x14ac:dyDescent="0.25">
      <c r="A42" s="30"/>
      <c r="B42" s="104"/>
      <c r="C42" s="32"/>
      <c r="D42" s="30"/>
      <c r="E42" s="33"/>
    </row>
    <row r="43" spans="1:5" x14ac:dyDescent="0.25">
      <c r="A43" s="30"/>
      <c r="B43" s="104"/>
      <c r="C43" s="32"/>
      <c r="D43" s="30"/>
      <c r="E43" s="33"/>
    </row>
    <row r="44" spans="1:5" x14ac:dyDescent="0.25">
      <c r="A44" s="30"/>
      <c r="B44" s="104"/>
      <c r="C44" s="32"/>
      <c r="D44" s="30"/>
      <c r="E44" s="33"/>
    </row>
    <row r="45" spans="1:5" x14ac:dyDescent="0.25">
      <c r="A45" s="30"/>
      <c r="B45" s="104"/>
      <c r="C45" s="32"/>
      <c r="D45" s="30"/>
      <c r="E45" s="33"/>
    </row>
    <row r="46" spans="1:5" x14ac:dyDescent="0.25">
      <c r="A46" s="30"/>
      <c r="B46" s="104"/>
      <c r="C46" s="32"/>
      <c r="D46" s="30"/>
      <c r="E46" s="33"/>
    </row>
    <row r="47" spans="1:5" x14ac:dyDescent="0.25">
      <c r="A47" s="30"/>
      <c r="B47" s="104"/>
      <c r="C47" s="32"/>
      <c r="D47" s="30"/>
      <c r="E47" s="33"/>
    </row>
    <row r="48" spans="1:5" x14ac:dyDescent="0.25">
      <c r="A48" s="30"/>
      <c r="B48" s="104"/>
      <c r="C48" s="32"/>
      <c r="D48" s="30"/>
      <c r="E48" s="33"/>
    </row>
    <row r="49" spans="1:5" x14ac:dyDescent="0.25">
      <c r="A49" s="30"/>
      <c r="B49" s="104"/>
      <c r="C49" s="32"/>
      <c r="D49" s="30"/>
      <c r="E49" s="33"/>
    </row>
    <row r="50" spans="1:5" x14ac:dyDescent="0.25">
      <c r="A50" s="30"/>
      <c r="B50" s="104"/>
      <c r="C50" s="32"/>
      <c r="D50" s="30"/>
      <c r="E50" s="33"/>
    </row>
    <row r="51" spans="1:5" x14ac:dyDescent="0.25">
      <c r="A51" s="30"/>
      <c r="B51" s="104"/>
      <c r="C51" s="32"/>
      <c r="D51" s="30"/>
      <c r="E51" s="33"/>
    </row>
    <row r="52" spans="1:5" x14ac:dyDescent="0.25">
      <c r="A52" s="30"/>
      <c r="B52" s="104"/>
      <c r="C52" s="32"/>
      <c r="D52" s="30"/>
      <c r="E52" s="33"/>
    </row>
    <row r="53" spans="1:5" x14ac:dyDescent="0.25">
      <c r="A53" s="30"/>
      <c r="B53" s="104"/>
      <c r="C53" s="32"/>
      <c r="D53" s="30"/>
      <c r="E53" s="33"/>
    </row>
    <row r="54" spans="1:5" x14ac:dyDescent="0.25">
      <c r="A54" s="30"/>
      <c r="B54" s="104"/>
      <c r="C54" s="32"/>
      <c r="D54" s="30"/>
      <c r="E54" s="33"/>
    </row>
    <row r="55" spans="1:5" x14ac:dyDescent="0.25">
      <c r="A55" s="30"/>
      <c r="B55" s="104"/>
      <c r="C55" s="32"/>
      <c r="D55" s="30"/>
      <c r="E55" s="33"/>
    </row>
    <row r="56" spans="1:5" x14ac:dyDescent="0.25">
      <c r="A56" s="30"/>
      <c r="B56" s="104"/>
      <c r="C56" s="32"/>
      <c r="D56" s="30"/>
      <c r="E56" s="33"/>
    </row>
    <row r="57" spans="1:5" x14ac:dyDescent="0.25">
      <c r="A57" s="30"/>
      <c r="B57" s="104"/>
      <c r="C57" s="32"/>
      <c r="D57" s="30"/>
      <c r="E57" s="33"/>
    </row>
    <row r="58" spans="1:5" x14ac:dyDescent="0.25">
      <c r="A58" s="30"/>
      <c r="B58" s="104"/>
      <c r="C58" s="32"/>
      <c r="D58" s="30"/>
      <c r="E58" s="33"/>
    </row>
    <row r="59" spans="1:5" x14ac:dyDescent="0.25">
      <c r="A59" s="30"/>
      <c r="B59" s="104"/>
      <c r="C59" s="32"/>
      <c r="D59" s="30"/>
      <c r="E59" s="33"/>
    </row>
    <row r="60" spans="1:5" x14ac:dyDescent="0.25">
      <c r="A60" s="30"/>
      <c r="B60" s="104"/>
      <c r="C60" s="32"/>
      <c r="D60" s="30"/>
      <c r="E60" s="33"/>
    </row>
    <row r="61" spans="1:5" x14ac:dyDescent="0.25">
      <c r="A61" s="30"/>
      <c r="B61" s="104"/>
      <c r="C61" s="32"/>
      <c r="D61" s="30"/>
      <c r="E61" s="33"/>
    </row>
    <row r="62" spans="1:5" x14ac:dyDescent="0.25">
      <c r="A62" s="30"/>
      <c r="B62" s="104"/>
      <c r="C62" s="32"/>
      <c r="D62" s="30"/>
      <c r="E62" s="33"/>
    </row>
    <row r="63" spans="1:5" x14ac:dyDescent="0.25">
      <c r="A63" s="30"/>
      <c r="B63" s="104"/>
      <c r="C63" s="32"/>
      <c r="D63" s="30"/>
      <c r="E63" s="33"/>
    </row>
    <row r="64" spans="1:5"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row>
  </sheetData>
  <sheetProtection algorithmName="SHA-512" hashValue="S831kzKXO+0TgQQYCfvLXaojyeZo+PaG7Vho30mJf1+ie02FRxN3/cKAi9nRWfoeQsVGvF37DevKlIrMP5pulA==" saltValue="jorsBTwtiSVGzhT03vuR5A==" spinCount="100000" sheet="1" objects="1" scenarios="1"/>
  <mergeCells count="6">
    <mergeCell ref="B8:F8"/>
    <mergeCell ref="B3:F3"/>
    <mergeCell ref="B4:F4"/>
    <mergeCell ref="B5:F5"/>
    <mergeCell ref="B6:F6"/>
    <mergeCell ref="B7:F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33" zoomScaleNormal="100" workbookViewId="0">
      <selection activeCell="E35" sqref="E35"/>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9.7109375" style="80" customWidth="1"/>
    <col min="6" max="6" width="9.7109375" style="55" customWidth="1"/>
    <col min="7" max="16384" width="9.140625" style="78"/>
  </cols>
  <sheetData>
    <row r="1" spans="1:6" x14ac:dyDescent="0.25">
      <c r="A1" s="2" t="s">
        <v>265</v>
      </c>
      <c r="B1" s="2" t="s">
        <v>270</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A8" s="2"/>
      <c r="B8" s="165"/>
      <c r="C8" s="165"/>
      <c r="D8" s="165"/>
      <c r="E8" s="165"/>
      <c r="F8" s="165"/>
    </row>
    <row r="9" spans="1:6" s="22" customFormat="1" x14ac:dyDescent="0.2">
      <c r="A9" s="29" t="s">
        <v>164</v>
      </c>
      <c r="B9" s="21" t="s">
        <v>165</v>
      </c>
      <c r="C9" s="56" t="s">
        <v>85</v>
      </c>
      <c r="D9" s="56" t="s">
        <v>86</v>
      </c>
      <c r="E9" s="58" t="s">
        <v>87</v>
      </c>
      <c r="F9" s="63" t="s">
        <v>88</v>
      </c>
    </row>
    <row r="10" spans="1:6" ht="225" customHeight="1" x14ac:dyDescent="0.25">
      <c r="A10" s="25" t="s">
        <v>14</v>
      </c>
      <c r="B10" s="104" t="s">
        <v>271</v>
      </c>
      <c r="C10" s="39" t="s">
        <v>152</v>
      </c>
      <c r="D10" s="40">
        <v>574</v>
      </c>
      <c r="E10" s="139"/>
      <c r="F10" s="55">
        <f>SUM(D10*E10)</f>
        <v>0</v>
      </c>
    </row>
    <row r="11" spans="1:6" x14ac:dyDescent="0.25">
      <c r="A11" s="30"/>
      <c r="B11" s="104"/>
      <c r="C11" s="39"/>
      <c r="D11" s="40"/>
      <c r="E11" s="139"/>
    </row>
    <row r="12" spans="1:6" ht="195.75" customHeight="1" x14ac:dyDescent="0.25">
      <c r="A12" s="30" t="s">
        <v>174</v>
      </c>
      <c r="B12" s="104" t="s">
        <v>358</v>
      </c>
      <c r="C12" s="39" t="s">
        <v>152</v>
      </c>
      <c r="D12" s="40">
        <v>234</v>
      </c>
      <c r="E12" s="139"/>
      <c r="F12" s="55">
        <f>SUM(D12*E12)</f>
        <v>0</v>
      </c>
    </row>
    <row r="13" spans="1:6" x14ac:dyDescent="0.25">
      <c r="A13" s="30"/>
      <c r="B13" s="104"/>
      <c r="C13" s="39"/>
      <c r="D13" s="40"/>
      <c r="E13" s="139"/>
    </row>
    <row r="14" spans="1:6" ht="210" customHeight="1" x14ac:dyDescent="0.25">
      <c r="A14" s="30" t="s">
        <v>176</v>
      </c>
      <c r="B14" s="104" t="s">
        <v>359</v>
      </c>
      <c r="C14" s="39" t="s">
        <v>152</v>
      </c>
      <c r="D14" s="40">
        <v>34</v>
      </c>
      <c r="E14" s="139"/>
      <c r="F14" s="55">
        <f>SUM(D14*E14)</f>
        <v>0</v>
      </c>
    </row>
    <row r="15" spans="1:6" x14ac:dyDescent="0.25">
      <c r="A15" s="30"/>
      <c r="B15" s="104"/>
      <c r="C15" s="39"/>
      <c r="D15" s="40"/>
      <c r="E15" s="139"/>
    </row>
    <row r="16" spans="1:6" ht="195" customHeight="1" x14ac:dyDescent="0.25">
      <c r="A16" s="30" t="s">
        <v>178</v>
      </c>
      <c r="B16" s="104" t="s">
        <v>317</v>
      </c>
      <c r="C16" s="39" t="s">
        <v>152</v>
      </c>
      <c r="D16" s="40">
        <v>40.700000000000003</v>
      </c>
      <c r="E16" s="139"/>
      <c r="F16" s="55">
        <f>SUM(D16*E16)</f>
        <v>0</v>
      </c>
    </row>
    <row r="17" spans="1:6" x14ac:dyDescent="0.25">
      <c r="A17" s="30"/>
      <c r="B17" s="104"/>
      <c r="C17" s="39"/>
      <c r="D17" s="40"/>
      <c r="E17" s="139"/>
    </row>
    <row r="18" spans="1:6" ht="210" customHeight="1" x14ac:dyDescent="0.25">
      <c r="A18" s="30" t="s">
        <v>179</v>
      </c>
      <c r="B18" s="104" t="s">
        <v>318</v>
      </c>
      <c r="C18" s="39" t="s">
        <v>152</v>
      </c>
      <c r="D18" s="40">
        <v>5.7</v>
      </c>
      <c r="E18" s="139"/>
      <c r="F18" s="55">
        <f>SUM(D18*E18)</f>
        <v>0</v>
      </c>
    </row>
    <row r="19" spans="1:6" x14ac:dyDescent="0.25">
      <c r="A19" s="30"/>
      <c r="B19" s="104"/>
      <c r="C19" s="39"/>
      <c r="D19" s="40"/>
      <c r="E19" s="139"/>
    </row>
    <row r="20" spans="1:6" ht="240" customHeight="1" x14ac:dyDescent="0.25">
      <c r="A20" s="30" t="s">
        <v>181</v>
      </c>
      <c r="B20" s="104" t="s">
        <v>319</v>
      </c>
      <c r="C20" s="39" t="s">
        <v>152</v>
      </c>
      <c r="D20" s="40">
        <v>18.8</v>
      </c>
      <c r="E20" s="139"/>
      <c r="F20" s="55">
        <f>SUM(D20*E20)</f>
        <v>0</v>
      </c>
    </row>
    <row r="21" spans="1:6" x14ac:dyDescent="0.25">
      <c r="A21" s="30"/>
      <c r="B21" s="104"/>
      <c r="C21" s="39"/>
      <c r="D21" s="40"/>
      <c r="E21" s="139"/>
    </row>
    <row r="22" spans="1:6" ht="270" customHeight="1" x14ac:dyDescent="0.25">
      <c r="A22" s="30" t="s">
        <v>187</v>
      </c>
      <c r="B22" s="104" t="s">
        <v>320</v>
      </c>
      <c r="C22" s="39" t="s">
        <v>152</v>
      </c>
      <c r="D22" s="40">
        <v>34.1</v>
      </c>
      <c r="E22" s="139"/>
      <c r="F22" s="55">
        <f>SUM(D22*E22)</f>
        <v>0</v>
      </c>
    </row>
    <row r="23" spans="1:6" x14ac:dyDescent="0.25">
      <c r="A23" s="30"/>
      <c r="B23" s="104"/>
      <c r="C23" s="39"/>
      <c r="D23" s="40"/>
      <c r="E23" s="139"/>
    </row>
    <row r="24" spans="1:6" ht="150.75" customHeight="1" x14ac:dyDescent="0.25">
      <c r="A24" s="30" t="s">
        <v>197</v>
      </c>
      <c r="B24" s="104" t="s">
        <v>321</v>
      </c>
      <c r="C24" s="39" t="s">
        <v>152</v>
      </c>
      <c r="D24" s="40">
        <v>754</v>
      </c>
      <c r="E24" s="139"/>
      <c r="F24" s="55">
        <f>SUM(D24*E24)</f>
        <v>0</v>
      </c>
    </row>
    <row r="25" spans="1:6" x14ac:dyDescent="0.25">
      <c r="A25" s="30"/>
      <c r="B25" s="104"/>
      <c r="C25" s="39"/>
      <c r="D25" s="40"/>
      <c r="E25" s="139"/>
    </row>
    <row r="26" spans="1:6" ht="120" customHeight="1" x14ac:dyDescent="0.25">
      <c r="A26" s="30" t="s">
        <v>201</v>
      </c>
      <c r="B26" s="104" t="s">
        <v>322</v>
      </c>
      <c r="C26" s="39" t="s">
        <v>152</v>
      </c>
      <c r="D26" s="40">
        <v>793.2</v>
      </c>
      <c r="E26" s="139"/>
      <c r="F26" s="55">
        <f>SUM(D26*E26)</f>
        <v>0</v>
      </c>
    </row>
    <row r="27" spans="1:6" x14ac:dyDescent="0.25">
      <c r="A27" s="30"/>
      <c r="B27" s="104"/>
      <c r="C27" s="39"/>
      <c r="D27" s="40"/>
      <c r="E27" s="139"/>
    </row>
    <row r="28" spans="1:6" ht="240" customHeight="1" x14ac:dyDescent="0.25">
      <c r="A28" s="30" t="s">
        <v>203</v>
      </c>
      <c r="B28" s="104" t="s">
        <v>323</v>
      </c>
      <c r="C28" s="39" t="s">
        <v>152</v>
      </c>
      <c r="D28" s="40">
        <v>268.39999999999998</v>
      </c>
      <c r="E28" s="139"/>
      <c r="F28" s="55">
        <f>SUM(D28*E28)</f>
        <v>0</v>
      </c>
    </row>
    <row r="29" spans="1:6" x14ac:dyDescent="0.25">
      <c r="A29" s="30"/>
      <c r="B29" s="104"/>
      <c r="C29" s="39"/>
      <c r="D29" s="40"/>
      <c r="E29" s="139"/>
    </row>
    <row r="30" spans="1:6" ht="225" customHeight="1" x14ac:dyDescent="0.25">
      <c r="A30" s="30" t="s">
        <v>204</v>
      </c>
      <c r="B30" s="104" t="s">
        <v>324</v>
      </c>
      <c r="C30" s="39" t="s">
        <v>152</v>
      </c>
      <c r="D30" s="40">
        <v>390.6</v>
      </c>
      <c r="E30" s="139"/>
      <c r="F30" s="55">
        <f>SUM(D30*E30)</f>
        <v>0</v>
      </c>
    </row>
    <row r="31" spans="1:6" x14ac:dyDescent="0.25">
      <c r="A31" s="30"/>
      <c r="B31" s="104"/>
      <c r="C31" s="39"/>
      <c r="D31" s="40"/>
      <c r="E31" s="139"/>
    </row>
    <row r="32" spans="1:6" ht="300" customHeight="1" x14ac:dyDescent="0.25">
      <c r="A32" s="30" t="s">
        <v>205</v>
      </c>
      <c r="B32" s="104" t="s">
        <v>325</v>
      </c>
      <c r="C32" s="39" t="s">
        <v>152</v>
      </c>
      <c r="D32" s="40">
        <v>22.1</v>
      </c>
      <c r="E32" s="139"/>
      <c r="F32" s="55">
        <f>SUM(D32*E32)</f>
        <v>0</v>
      </c>
    </row>
    <row r="33" spans="1:6" ht="15" customHeight="1" x14ac:dyDescent="0.25">
      <c r="A33" s="30"/>
      <c r="B33" s="104"/>
      <c r="C33" s="39"/>
      <c r="D33" s="40"/>
      <c r="E33" s="139"/>
    </row>
    <row r="34" spans="1:6" ht="75" customHeight="1" x14ac:dyDescent="0.25">
      <c r="A34" s="30" t="s">
        <v>207</v>
      </c>
      <c r="B34" s="104" t="s">
        <v>491</v>
      </c>
      <c r="C34" s="39" t="s">
        <v>195</v>
      </c>
      <c r="D34" s="40">
        <v>313</v>
      </c>
      <c r="E34" s="139"/>
      <c r="F34" s="55">
        <f>SUM(D34*E34)</f>
        <v>0</v>
      </c>
    </row>
    <row r="35" spans="1:6" x14ac:dyDescent="0.25">
      <c r="A35" s="119"/>
      <c r="B35" s="120"/>
      <c r="C35" s="121"/>
      <c r="D35" s="123"/>
      <c r="E35" s="123"/>
      <c r="F35" s="124"/>
    </row>
    <row r="36" spans="1:6" x14ac:dyDescent="0.25">
      <c r="A36" s="30"/>
      <c r="B36" s="104" t="s">
        <v>377</v>
      </c>
      <c r="C36" s="39"/>
      <c r="D36" s="40"/>
      <c r="E36" s="40"/>
      <c r="F36" s="55">
        <f>SUM(F10:F34)</f>
        <v>0</v>
      </c>
    </row>
    <row r="37" spans="1:6" x14ac:dyDescent="0.25">
      <c r="A37" s="117"/>
      <c r="B37" s="4"/>
      <c r="C37" s="116"/>
      <c r="D37" s="116"/>
      <c r="E37" s="4"/>
      <c r="F37" s="73"/>
    </row>
    <row r="38" spans="1:6" x14ac:dyDescent="0.25">
      <c r="A38" s="25"/>
      <c r="B38" s="111" t="s">
        <v>580</v>
      </c>
      <c r="C38" s="111"/>
      <c r="D38" s="112"/>
      <c r="E38" s="111"/>
      <c r="F38" s="113">
        <f>SUM(F36*0.1)</f>
        <v>0</v>
      </c>
    </row>
    <row r="39" spans="1:6" x14ac:dyDescent="0.25">
      <c r="A39" s="117"/>
      <c r="B39" s="114"/>
      <c r="C39" s="114"/>
      <c r="D39" s="115"/>
      <c r="E39" s="114"/>
      <c r="F39" s="114"/>
    </row>
    <row r="40" spans="1:6" x14ac:dyDescent="0.25">
      <c r="A40" s="25"/>
      <c r="B40" s="111" t="s">
        <v>581</v>
      </c>
      <c r="C40" s="111"/>
      <c r="D40" s="112"/>
      <c r="E40" s="111"/>
      <c r="F40" s="113">
        <f>SUM(F38+F36)</f>
        <v>0</v>
      </c>
    </row>
    <row r="41" spans="1:6" x14ac:dyDescent="0.25">
      <c r="A41" s="30"/>
      <c r="B41" s="104"/>
      <c r="C41" s="39"/>
      <c r="D41" s="40"/>
      <c r="E41" s="40"/>
    </row>
    <row r="42" spans="1:6" x14ac:dyDescent="0.25">
      <c r="A42" s="30"/>
      <c r="B42" s="104"/>
      <c r="C42" s="39"/>
      <c r="D42" s="40"/>
      <c r="E42" s="40"/>
    </row>
    <row r="43" spans="1:6" x14ac:dyDescent="0.25">
      <c r="A43" s="30"/>
      <c r="B43" s="104"/>
      <c r="C43" s="39"/>
      <c r="D43" s="40"/>
      <c r="E43" s="40"/>
    </row>
    <row r="44" spans="1:6" x14ac:dyDescent="0.25">
      <c r="A44" s="30"/>
      <c r="B44" s="104"/>
      <c r="C44" s="39"/>
      <c r="D44" s="40"/>
      <c r="E44" s="40"/>
    </row>
    <row r="45" spans="1:6" x14ac:dyDescent="0.25">
      <c r="A45" s="30"/>
      <c r="B45" s="104"/>
      <c r="C45" s="39"/>
      <c r="D45" s="40"/>
      <c r="E45" s="40"/>
    </row>
    <row r="46" spans="1:6" x14ac:dyDescent="0.25">
      <c r="A46" s="30"/>
      <c r="B46" s="104"/>
      <c r="C46" s="39"/>
      <c r="D46" s="40"/>
      <c r="E46" s="40"/>
    </row>
    <row r="47" spans="1:6" x14ac:dyDescent="0.25">
      <c r="A47" s="30"/>
      <c r="B47" s="104"/>
      <c r="C47" s="39"/>
      <c r="D47" s="40"/>
      <c r="E47" s="40"/>
    </row>
    <row r="48" spans="1:6"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row r="88" spans="1:5" x14ac:dyDescent="0.25">
      <c r="A88" s="30"/>
      <c r="B88" s="104"/>
      <c r="C88" s="39"/>
      <c r="D88" s="40"/>
      <c r="E88" s="40"/>
    </row>
    <row r="89" spans="1:5" x14ac:dyDescent="0.25">
      <c r="A89" s="30"/>
      <c r="B89" s="104"/>
      <c r="C89" s="39"/>
      <c r="D89" s="40"/>
      <c r="E89" s="40"/>
    </row>
    <row r="90" spans="1:5" x14ac:dyDescent="0.25">
      <c r="A90" s="30"/>
    </row>
  </sheetData>
  <sheetProtection algorithmName="SHA-512" hashValue="jhUsGtYoHIwVttI9JF3djRuN3b5T3IFEyidqXSSqt2YL3Xu7imY/XUKCxaT5+nYt+tuMzBZq1WjEbatiJ8TPcQ==" saltValue="e0EqyRerhbS97xN+jMhbFQ=="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workbookViewId="0">
      <selection sqref="A1:XFD1048576"/>
    </sheetView>
  </sheetViews>
  <sheetFormatPr defaultRowHeight="15" x14ac:dyDescent="0.25"/>
  <cols>
    <col min="1" max="1" width="9.7109375" style="78" customWidth="1"/>
    <col min="2" max="2" width="45.7109375" style="10" customWidth="1"/>
    <col min="3" max="3" width="5.7109375" style="78" customWidth="1"/>
    <col min="4" max="4" width="6.7109375" style="78" customWidth="1"/>
    <col min="5" max="6" width="9.7109375" style="78" customWidth="1"/>
    <col min="7" max="16384" width="9.140625" style="78"/>
  </cols>
  <sheetData>
    <row r="1" spans="1:6" x14ac:dyDescent="0.25">
      <c r="A1" s="2" t="s">
        <v>29</v>
      </c>
    </row>
    <row r="3" spans="1:6" ht="15" customHeight="1" x14ac:dyDescent="0.25">
      <c r="A3" s="166" t="s">
        <v>30</v>
      </c>
      <c r="B3" s="166"/>
      <c r="C3" s="166"/>
      <c r="D3" s="166"/>
      <c r="E3" s="166"/>
    </row>
    <row r="4" spans="1:6" ht="15" customHeight="1" x14ac:dyDescent="0.25">
      <c r="A4" s="166"/>
      <c r="B4" s="166"/>
      <c r="C4" s="166"/>
      <c r="D4" s="166"/>
      <c r="E4" s="166"/>
    </row>
    <row r="5" spans="1:6" ht="15" customHeight="1" x14ac:dyDescent="0.25"/>
    <row r="6" spans="1:6" ht="15" customHeight="1" x14ac:dyDescent="0.25">
      <c r="A6" s="106"/>
      <c r="B6" s="106"/>
      <c r="C6" s="106"/>
      <c r="D6" s="106"/>
      <c r="E6" s="106"/>
      <c r="F6" s="105"/>
    </row>
    <row r="7" spans="1:6" ht="15" customHeight="1" x14ac:dyDescent="0.25">
      <c r="A7" s="106"/>
      <c r="B7" s="168" t="s">
        <v>32</v>
      </c>
      <c r="C7" s="168"/>
      <c r="D7" s="168"/>
      <c r="E7" s="168"/>
      <c r="F7" s="105"/>
    </row>
    <row r="8" spans="1:6" ht="15" customHeight="1" x14ac:dyDescent="0.25">
      <c r="B8" s="167" t="s">
        <v>33</v>
      </c>
      <c r="C8" s="167"/>
      <c r="D8" s="167"/>
      <c r="E8" s="167"/>
    </row>
    <row r="9" spans="1:6" ht="30" customHeight="1" x14ac:dyDescent="0.25">
      <c r="B9" s="169" t="s">
        <v>34</v>
      </c>
      <c r="C9" s="169"/>
      <c r="D9" s="169"/>
      <c r="E9" s="169"/>
    </row>
    <row r="10" spans="1:6" ht="30" customHeight="1" x14ac:dyDescent="0.25">
      <c r="B10" s="168" t="s">
        <v>35</v>
      </c>
      <c r="C10" s="168"/>
      <c r="D10" s="168"/>
      <c r="E10" s="168"/>
    </row>
    <row r="11" spans="1:6" ht="30" customHeight="1" x14ac:dyDescent="0.25">
      <c r="B11" s="168" t="s">
        <v>36</v>
      </c>
      <c r="C11" s="168"/>
      <c r="D11" s="168"/>
      <c r="E11" s="168"/>
    </row>
    <row r="12" spans="1:6" ht="30" customHeight="1" x14ac:dyDescent="0.25">
      <c r="B12" s="168" t="s">
        <v>37</v>
      </c>
      <c r="C12" s="168"/>
      <c r="D12" s="168"/>
      <c r="E12" s="168"/>
    </row>
    <row r="13" spans="1:6" x14ac:dyDescent="0.25">
      <c r="B13" s="168" t="s">
        <v>38</v>
      </c>
      <c r="C13" s="168"/>
      <c r="D13" s="168"/>
      <c r="E13" s="168"/>
    </row>
    <row r="14" spans="1:6" x14ac:dyDescent="0.25">
      <c r="B14" s="168" t="s">
        <v>39</v>
      </c>
      <c r="C14" s="168"/>
      <c r="D14" s="168"/>
      <c r="E14" s="168"/>
    </row>
    <row r="15" spans="1:6" x14ac:dyDescent="0.25">
      <c r="B15" s="168" t="s">
        <v>40</v>
      </c>
      <c r="C15" s="168"/>
      <c r="D15" s="168"/>
      <c r="E15" s="168"/>
    </row>
    <row r="16" spans="1:6" x14ac:dyDescent="0.25">
      <c r="B16" s="168" t="s">
        <v>41</v>
      </c>
      <c r="C16" s="168"/>
      <c r="D16" s="168"/>
      <c r="E16" s="168"/>
    </row>
    <row r="17" spans="2:5" x14ac:dyDescent="0.25">
      <c r="B17" s="168" t="s">
        <v>42</v>
      </c>
      <c r="C17" s="168"/>
      <c r="D17" s="168"/>
      <c r="E17" s="168"/>
    </row>
    <row r="18" spans="2:5" ht="30" customHeight="1" x14ac:dyDescent="0.25">
      <c r="B18" s="170" t="s">
        <v>43</v>
      </c>
      <c r="C18" s="170"/>
      <c r="D18" s="170"/>
      <c r="E18" s="170"/>
    </row>
    <row r="19" spans="2:5" ht="27.75" customHeight="1" x14ac:dyDescent="0.25">
      <c r="B19" s="170" t="s">
        <v>44</v>
      </c>
      <c r="C19" s="170"/>
      <c r="D19" s="170"/>
      <c r="E19" s="170"/>
    </row>
    <row r="20" spans="2:5" ht="29.25" customHeight="1" x14ac:dyDescent="0.25">
      <c r="B20" s="170" t="s">
        <v>45</v>
      </c>
      <c r="C20" s="170"/>
      <c r="D20" s="170"/>
      <c r="E20" s="170"/>
    </row>
    <row r="21" spans="2:5" ht="45" customHeight="1" x14ac:dyDescent="0.25">
      <c r="B21" s="170" t="s">
        <v>46</v>
      </c>
      <c r="C21" s="170"/>
      <c r="D21" s="170"/>
      <c r="E21" s="170"/>
    </row>
    <row r="22" spans="2:5" ht="27" customHeight="1" x14ac:dyDescent="0.25">
      <c r="B22" s="170" t="s">
        <v>47</v>
      </c>
      <c r="C22" s="170"/>
      <c r="D22" s="170"/>
      <c r="E22" s="170"/>
    </row>
    <row r="23" spans="2:5" ht="27.75" customHeight="1" x14ac:dyDescent="0.25">
      <c r="B23" s="168" t="s">
        <v>48</v>
      </c>
      <c r="C23" s="168"/>
      <c r="D23" s="168"/>
      <c r="E23" s="168"/>
    </row>
    <row r="24" spans="2:5" ht="27.75" customHeight="1" x14ac:dyDescent="0.25">
      <c r="B24" s="168" t="s">
        <v>50</v>
      </c>
      <c r="C24" s="168"/>
      <c r="D24" s="168"/>
      <c r="E24" s="168"/>
    </row>
    <row r="25" spans="2:5" x14ac:dyDescent="0.25">
      <c r="B25" s="168" t="s">
        <v>49</v>
      </c>
      <c r="C25" s="168"/>
      <c r="D25" s="168"/>
      <c r="E25" s="168"/>
    </row>
    <row r="26" spans="2:5" ht="57.75" customHeight="1" x14ac:dyDescent="0.25">
      <c r="B26" s="166" t="s">
        <v>51</v>
      </c>
      <c r="C26" s="166"/>
      <c r="D26" s="166"/>
      <c r="E26" s="166"/>
    </row>
  </sheetData>
  <sheetProtection algorithmName="SHA-512" hashValue="AonAwUPpoaBop447mcM4kzAadZ5udHzwEXAvnXqJ6DU49pt3nxJFJNQ5bnaPZFOXrzAIJNhr6l0uJAKN8nOAyA==" saltValue="ahOxTZDHScpo3igF5/3TbA==" spinCount="100000" sheet="1" objects="1" scenarios="1"/>
  <mergeCells count="21">
    <mergeCell ref="B24:E24"/>
    <mergeCell ref="B25:E25"/>
    <mergeCell ref="B26:E26"/>
    <mergeCell ref="B18:E18"/>
    <mergeCell ref="B19:E19"/>
    <mergeCell ref="B20:E20"/>
    <mergeCell ref="B21:E21"/>
    <mergeCell ref="B22:E22"/>
    <mergeCell ref="B23:E23"/>
    <mergeCell ref="A3:E4"/>
    <mergeCell ref="B8:E8"/>
    <mergeCell ref="B17:E17"/>
    <mergeCell ref="B7:E7"/>
    <mergeCell ref="B9:E9"/>
    <mergeCell ref="B10:E10"/>
    <mergeCell ref="B11:E11"/>
    <mergeCell ref="B12:E12"/>
    <mergeCell ref="B13:E13"/>
    <mergeCell ref="B14:E14"/>
    <mergeCell ref="B15:E15"/>
    <mergeCell ref="B16:E16"/>
  </mergeCells>
  <pageMargins left="0.7" right="0.7" top="0.75" bottom="0.75" header="0.3" footer="0.3"/>
  <pageSetup paperSize="9" orientation="portrait" horizontalDpi="1440" verticalDpi="144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22" workbookViewId="0">
      <selection activeCell="E29" sqref="E29"/>
    </sheetView>
  </sheetViews>
  <sheetFormatPr defaultRowHeight="15" x14ac:dyDescent="0.25"/>
  <cols>
    <col min="1" max="1" width="9.7109375" style="78" customWidth="1"/>
    <col min="2" max="2" width="45.7109375" style="78" customWidth="1"/>
    <col min="3" max="3" width="5.7109375" style="80" customWidth="1"/>
    <col min="4" max="4" width="6.42578125" style="80" customWidth="1"/>
    <col min="5" max="5" width="8.7109375" style="80" customWidth="1"/>
    <col min="6" max="6" width="10.7109375" style="60" customWidth="1"/>
    <col min="7" max="16384" width="9.140625" style="78"/>
  </cols>
  <sheetData>
    <row r="1" spans="1:6" x14ac:dyDescent="0.25">
      <c r="A1" s="71" t="s">
        <v>393</v>
      </c>
      <c r="B1" s="72" t="s">
        <v>394</v>
      </c>
      <c r="C1" s="75"/>
      <c r="D1" s="75"/>
      <c r="E1" s="75"/>
      <c r="F1" s="74"/>
    </row>
    <row r="2" spans="1:6" x14ac:dyDescent="0.25">
      <c r="A2" s="71"/>
      <c r="B2" s="7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216</v>
      </c>
      <c r="C5" s="165"/>
      <c r="D5" s="165"/>
      <c r="E5" s="165"/>
      <c r="F5" s="165"/>
    </row>
    <row r="6" spans="1:6" ht="45" customHeight="1" x14ac:dyDescent="0.25">
      <c r="A6" s="2"/>
      <c r="B6" s="165" t="s">
        <v>184</v>
      </c>
      <c r="C6" s="165"/>
      <c r="D6" s="165"/>
      <c r="E6" s="165"/>
      <c r="F6" s="165"/>
    </row>
    <row r="7" spans="1:6" ht="30" customHeight="1" x14ac:dyDescent="0.25">
      <c r="A7" s="2"/>
      <c r="B7" s="165" t="s">
        <v>220</v>
      </c>
      <c r="C7" s="165"/>
      <c r="D7" s="165"/>
      <c r="E7" s="165"/>
      <c r="F7" s="165"/>
    </row>
    <row r="8" spans="1:6" x14ac:dyDescent="0.25">
      <c r="B8" s="165"/>
      <c r="C8" s="165"/>
      <c r="D8" s="165"/>
      <c r="E8" s="165"/>
      <c r="F8" s="165"/>
    </row>
    <row r="9" spans="1:6" s="22" customFormat="1" x14ac:dyDescent="0.2">
      <c r="A9" s="29" t="s">
        <v>164</v>
      </c>
      <c r="B9" s="21" t="s">
        <v>165</v>
      </c>
      <c r="C9" s="56" t="s">
        <v>85</v>
      </c>
      <c r="D9" s="56" t="s">
        <v>86</v>
      </c>
      <c r="E9" s="58" t="s">
        <v>87</v>
      </c>
      <c r="F9" s="62" t="s">
        <v>88</v>
      </c>
    </row>
    <row r="10" spans="1:6" x14ac:dyDescent="0.25">
      <c r="B10" s="104"/>
      <c r="C10" s="39"/>
      <c r="D10" s="40"/>
      <c r="E10" s="40"/>
    </row>
    <row r="11" spans="1:6" ht="135" x14ac:dyDescent="0.25">
      <c r="A11" s="30" t="s">
        <v>14</v>
      </c>
      <c r="B11" s="104" t="s">
        <v>549</v>
      </c>
      <c r="C11" s="39" t="s">
        <v>152</v>
      </c>
      <c r="D11" s="40">
        <v>560</v>
      </c>
      <c r="E11" s="139"/>
      <c r="F11" s="55">
        <f>SUM(D11*E11)</f>
        <v>0</v>
      </c>
    </row>
    <row r="12" spans="1:6" x14ac:dyDescent="0.25">
      <c r="A12" s="30"/>
      <c r="B12" s="104"/>
      <c r="C12" s="39"/>
      <c r="D12" s="40"/>
      <c r="E12" s="139"/>
    </row>
    <row r="13" spans="1:6" ht="405" customHeight="1" x14ac:dyDescent="0.25">
      <c r="A13" s="30" t="s">
        <v>174</v>
      </c>
      <c r="B13" s="104" t="s">
        <v>558</v>
      </c>
      <c r="C13" s="39" t="s">
        <v>152</v>
      </c>
      <c r="D13" s="40">
        <v>560</v>
      </c>
      <c r="E13" s="139"/>
      <c r="F13" s="55">
        <f>SUM(D13*E13)</f>
        <v>0</v>
      </c>
    </row>
    <row r="14" spans="1:6" x14ac:dyDescent="0.25">
      <c r="A14" s="30"/>
      <c r="B14" s="104"/>
      <c r="C14" s="39"/>
      <c r="D14" s="40"/>
      <c r="E14" s="139"/>
    </row>
    <row r="15" spans="1:6" ht="180" customHeight="1" x14ac:dyDescent="0.25">
      <c r="A15" s="30" t="s">
        <v>176</v>
      </c>
      <c r="B15" s="104" t="s">
        <v>396</v>
      </c>
      <c r="C15" s="39" t="s">
        <v>152</v>
      </c>
      <c r="D15" s="40">
        <v>205</v>
      </c>
      <c r="E15" s="139"/>
      <c r="F15" s="55">
        <f>SUM(D15*E15)</f>
        <v>0</v>
      </c>
    </row>
    <row r="16" spans="1:6" x14ac:dyDescent="0.25">
      <c r="A16" s="30"/>
      <c r="B16" s="104"/>
      <c r="C16" s="39"/>
      <c r="D16" s="40"/>
      <c r="E16" s="139"/>
    </row>
    <row r="17" spans="1:6" ht="299.25" customHeight="1" x14ac:dyDescent="0.25">
      <c r="A17" s="30" t="s">
        <v>178</v>
      </c>
      <c r="B17" s="104" t="s">
        <v>559</v>
      </c>
      <c r="C17" s="39"/>
      <c r="D17" s="40"/>
      <c r="E17" s="139"/>
    </row>
    <row r="18" spans="1:6" ht="15.75" customHeight="1" x14ac:dyDescent="0.25">
      <c r="A18" s="30"/>
      <c r="B18" s="104" t="s">
        <v>397</v>
      </c>
      <c r="C18" s="39" t="s">
        <v>152</v>
      </c>
      <c r="D18" s="40">
        <v>15.5</v>
      </c>
      <c r="E18" s="139"/>
      <c r="F18" s="60">
        <f>SUM(D18*E18)</f>
        <v>0</v>
      </c>
    </row>
    <row r="19" spans="1:6" ht="15" customHeight="1" x14ac:dyDescent="0.25">
      <c r="A19" s="30"/>
      <c r="B19" s="104" t="s">
        <v>398</v>
      </c>
      <c r="C19" s="39" t="s">
        <v>152</v>
      </c>
      <c r="D19" s="40">
        <v>18</v>
      </c>
      <c r="E19" s="139"/>
      <c r="F19" s="60">
        <f t="shared" ref="F19:F28" si="0">SUM(D19*E19)</f>
        <v>0</v>
      </c>
    </row>
    <row r="20" spans="1:6" ht="15" customHeight="1" x14ac:dyDescent="0.25">
      <c r="A20" s="30"/>
      <c r="B20" s="104" t="s">
        <v>399</v>
      </c>
      <c r="C20" s="39" t="s">
        <v>152</v>
      </c>
      <c r="D20" s="40">
        <v>15.5</v>
      </c>
      <c r="E20" s="139"/>
      <c r="F20" s="60">
        <f t="shared" si="0"/>
        <v>0</v>
      </c>
    </row>
    <row r="21" spans="1:6" ht="15" customHeight="1" x14ac:dyDescent="0.25">
      <c r="A21" s="30"/>
      <c r="B21" s="104" t="s">
        <v>400</v>
      </c>
      <c r="C21" s="39" t="s">
        <v>152</v>
      </c>
      <c r="D21" s="40">
        <v>38</v>
      </c>
      <c r="E21" s="139"/>
      <c r="F21" s="60">
        <f t="shared" si="0"/>
        <v>0</v>
      </c>
    </row>
    <row r="22" spans="1:6" ht="15" customHeight="1" x14ac:dyDescent="0.25">
      <c r="A22" s="30"/>
      <c r="B22" s="104" t="s">
        <v>401</v>
      </c>
      <c r="C22" s="39" t="s">
        <v>152</v>
      </c>
      <c r="D22" s="40">
        <v>2.1</v>
      </c>
      <c r="E22" s="139"/>
      <c r="F22" s="60">
        <f t="shared" si="0"/>
        <v>0</v>
      </c>
    </row>
    <row r="23" spans="1:6" ht="15" customHeight="1" x14ac:dyDescent="0.25">
      <c r="A23" s="30"/>
      <c r="B23" s="104"/>
      <c r="C23" s="39"/>
      <c r="D23" s="40"/>
      <c r="E23" s="139"/>
    </row>
    <row r="24" spans="1:6" ht="180" customHeight="1" x14ac:dyDescent="0.25">
      <c r="A24" s="30" t="s">
        <v>179</v>
      </c>
      <c r="B24" s="104" t="s">
        <v>560</v>
      </c>
      <c r="C24" s="39" t="s">
        <v>195</v>
      </c>
      <c r="D24" s="40">
        <v>56.1</v>
      </c>
      <c r="E24" s="139"/>
      <c r="F24" s="60">
        <f t="shared" si="0"/>
        <v>0</v>
      </c>
    </row>
    <row r="25" spans="1:6" ht="15" customHeight="1" x14ac:dyDescent="0.25">
      <c r="A25" s="30"/>
      <c r="B25" s="104"/>
      <c r="C25" s="39"/>
      <c r="D25" s="40"/>
      <c r="E25" s="139"/>
    </row>
    <row r="26" spans="1:6" ht="45" customHeight="1" x14ac:dyDescent="0.25">
      <c r="A26" s="30" t="s">
        <v>181</v>
      </c>
      <c r="B26" s="104" t="s">
        <v>563</v>
      </c>
      <c r="C26" s="39" t="s">
        <v>122</v>
      </c>
      <c r="D26" s="40">
        <v>1</v>
      </c>
      <c r="E26" s="139"/>
      <c r="F26" s="60">
        <f t="shared" si="0"/>
        <v>0</v>
      </c>
    </row>
    <row r="27" spans="1:6" ht="15" customHeight="1" x14ac:dyDescent="0.25">
      <c r="A27" s="30"/>
      <c r="B27" s="104"/>
      <c r="C27" s="39"/>
      <c r="D27" s="40"/>
      <c r="E27" s="139"/>
    </row>
    <row r="28" spans="1:6" ht="60" customHeight="1" x14ac:dyDescent="0.25">
      <c r="A28" s="99" t="s">
        <v>187</v>
      </c>
      <c r="B28" s="104" t="s">
        <v>462</v>
      </c>
      <c r="C28" s="39" t="s">
        <v>110</v>
      </c>
      <c r="D28" s="40">
        <v>1</v>
      </c>
      <c r="E28" s="139"/>
      <c r="F28" s="60">
        <f t="shared" si="0"/>
        <v>0</v>
      </c>
    </row>
    <row r="29" spans="1:6" x14ac:dyDescent="0.25">
      <c r="A29" s="119"/>
      <c r="B29" s="120"/>
      <c r="C29" s="121"/>
      <c r="D29" s="123"/>
      <c r="E29" s="123"/>
      <c r="F29" s="73"/>
    </row>
    <row r="30" spans="1:6" x14ac:dyDescent="0.25">
      <c r="A30" s="30"/>
      <c r="B30" s="104" t="s">
        <v>395</v>
      </c>
      <c r="C30" s="39"/>
      <c r="D30" s="40"/>
      <c r="E30" s="40"/>
      <c r="F30" s="76">
        <f>SUM(F11:F28)</f>
        <v>0</v>
      </c>
    </row>
    <row r="31" spans="1:6" x14ac:dyDescent="0.25">
      <c r="A31" s="117"/>
      <c r="B31" s="4"/>
      <c r="C31" s="116"/>
      <c r="D31" s="116"/>
      <c r="E31" s="4"/>
      <c r="F31" s="73"/>
    </row>
    <row r="32" spans="1:6" x14ac:dyDescent="0.25">
      <c r="A32" s="25"/>
      <c r="B32" s="111" t="s">
        <v>580</v>
      </c>
      <c r="C32" s="111"/>
      <c r="D32" s="112"/>
      <c r="E32" s="111"/>
      <c r="F32" s="113">
        <f>SUM(F30*0.1)</f>
        <v>0</v>
      </c>
    </row>
    <row r="33" spans="1:6" x14ac:dyDescent="0.25">
      <c r="A33" s="117"/>
      <c r="B33" s="114"/>
      <c r="C33" s="114"/>
      <c r="D33" s="115"/>
      <c r="E33" s="114"/>
      <c r="F33" s="114"/>
    </row>
    <row r="34" spans="1:6" x14ac:dyDescent="0.25">
      <c r="A34" s="25"/>
      <c r="B34" s="111" t="s">
        <v>581</v>
      </c>
      <c r="C34" s="111"/>
      <c r="D34" s="112"/>
      <c r="E34" s="111"/>
      <c r="F34" s="113">
        <f>SUM(F32+F30)</f>
        <v>0</v>
      </c>
    </row>
    <row r="35" spans="1:6" x14ac:dyDescent="0.25">
      <c r="A35" s="30"/>
      <c r="B35" s="104"/>
      <c r="C35" s="39"/>
      <c r="D35" s="40"/>
      <c r="E35" s="40"/>
    </row>
    <row r="36" spans="1:6" x14ac:dyDescent="0.25">
      <c r="A36" s="30"/>
      <c r="B36" s="104"/>
      <c r="C36" s="39"/>
      <c r="D36" s="40"/>
      <c r="E36" s="40"/>
    </row>
    <row r="37" spans="1:6" x14ac:dyDescent="0.25">
      <c r="A37" s="30"/>
      <c r="B37" s="104"/>
      <c r="C37" s="39"/>
      <c r="D37" s="40"/>
      <c r="E37" s="40"/>
    </row>
    <row r="38" spans="1:6" x14ac:dyDescent="0.25">
      <c r="A38" s="30"/>
      <c r="B38" s="104"/>
      <c r="C38" s="39"/>
      <c r="D38" s="40"/>
      <c r="E38" s="40"/>
    </row>
    <row r="39" spans="1:6" x14ac:dyDescent="0.25">
      <c r="A39" s="30"/>
      <c r="B39" s="104"/>
      <c r="C39" s="39"/>
      <c r="D39" s="40"/>
      <c r="E39" s="40"/>
    </row>
    <row r="40" spans="1:6" x14ac:dyDescent="0.25">
      <c r="A40" s="30"/>
      <c r="B40" s="104"/>
      <c r="C40" s="39"/>
      <c r="D40" s="40"/>
      <c r="E40" s="40"/>
    </row>
    <row r="41" spans="1:6" x14ac:dyDescent="0.25">
      <c r="A41" s="30"/>
      <c r="B41" s="104"/>
      <c r="C41" s="39"/>
      <c r="D41" s="40"/>
      <c r="E41" s="40"/>
    </row>
    <row r="42" spans="1:6" x14ac:dyDescent="0.25">
      <c r="A42" s="30"/>
      <c r="B42" s="104"/>
      <c r="C42" s="39"/>
      <c r="D42" s="40"/>
      <c r="E42" s="40"/>
    </row>
    <row r="43" spans="1:6" x14ac:dyDescent="0.25">
      <c r="A43" s="30"/>
      <c r="B43" s="104"/>
      <c r="C43" s="39"/>
      <c r="D43" s="40"/>
      <c r="E43" s="40"/>
    </row>
    <row r="44" spans="1:6" x14ac:dyDescent="0.25">
      <c r="A44" s="30"/>
      <c r="B44" s="104"/>
      <c r="C44" s="39"/>
      <c r="D44" s="40"/>
      <c r="E44" s="40"/>
    </row>
    <row r="45" spans="1:6" x14ac:dyDescent="0.25">
      <c r="A45" s="30"/>
      <c r="B45" s="104"/>
      <c r="C45" s="39"/>
      <c r="D45" s="40"/>
      <c r="E45" s="40"/>
    </row>
    <row r="46" spans="1:6" x14ac:dyDescent="0.25">
      <c r="A46" s="30"/>
      <c r="B46" s="104"/>
      <c r="C46" s="39"/>
      <c r="D46" s="40"/>
      <c r="E46" s="40"/>
    </row>
    <row r="47" spans="1:6" x14ac:dyDescent="0.25">
      <c r="A47" s="30"/>
      <c r="B47" s="104"/>
      <c r="C47" s="39"/>
      <c r="D47" s="40"/>
      <c r="E47" s="40"/>
    </row>
    <row r="48" spans="1:6"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row r="88" spans="1:5" x14ac:dyDescent="0.25">
      <c r="A88" s="30"/>
      <c r="B88" s="104"/>
      <c r="C88" s="39"/>
      <c r="D88" s="40"/>
      <c r="E88" s="40"/>
    </row>
    <row r="89" spans="1:5" x14ac:dyDescent="0.25">
      <c r="A89" s="30"/>
      <c r="B89" s="104"/>
      <c r="C89" s="39"/>
      <c r="D89" s="40"/>
      <c r="E89" s="40"/>
    </row>
    <row r="90" spans="1:5" x14ac:dyDescent="0.25">
      <c r="A90" s="30"/>
      <c r="B90" s="104"/>
      <c r="C90" s="39"/>
      <c r="D90" s="40"/>
      <c r="E90" s="40"/>
    </row>
    <row r="91" spans="1:5" x14ac:dyDescent="0.25">
      <c r="A91" s="30"/>
      <c r="B91" s="104"/>
      <c r="C91" s="39"/>
      <c r="D91" s="40"/>
      <c r="E91" s="40"/>
    </row>
    <row r="92" spans="1:5" x14ac:dyDescent="0.25">
      <c r="A92" s="30"/>
    </row>
  </sheetData>
  <sheetProtection algorithmName="SHA-512" hashValue="uhQ7oSGQJv8oFmFsohhOY+O3zCXGLfvInnu9XK4splTDQ0/IhTaTByeirITYquGUJTY5D4Vqu9dYWk5c5MO3xA==" saltValue="hBT76i/dQd79VokBtj1wsg=="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6" workbookViewId="0">
      <selection activeCell="E11" sqref="E11"/>
    </sheetView>
  </sheetViews>
  <sheetFormatPr defaultRowHeight="15" x14ac:dyDescent="0.25"/>
  <cols>
    <col min="1" max="1" width="9.7109375" style="111" customWidth="1"/>
    <col min="2" max="2" width="45.7109375" style="111" customWidth="1"/>
    <col min="3" max="3" width="5.7109375" style="111" customWidth="1"/>
    <col min="4" max="4" width="6.7109375" style="111" customWidth="1"/>
    <col min="5" max="6" width="9.7109375" style="111" customWidth="1"/>
    <col min="7" max="16384" width="9.140625" style="111"/>
  </cols>
  <sheetData>
    <row r="1" spans="1:6" x14ac:dyDescent="0.25">
      <c r="A1" s="145" t="s">
        <v>19</v>
      </c>
      <c r="B1" s="145" t="s">
        <v>564</v>
      </c>
    </row>
    <row r="2" spans="1:6" x14ac:dyDescent="0.25">
      <c r="B2" s="172" t="s">
        <v>168</v>
      </c>
      <c r="C2" s="172"/>
      <c r="D2" s="172"/>
      <c r="E2" s="172"/>
      <c r="F2" s="172"/>
    </row>
    <row r="3" spans="1:6" ht="45" customHeight="1" x14ac:dyDescent="0.25">
      <c r="A3" s="145"/>
      <c r="B3" s="172" t="s">
        <v>183</v>
      </c>
      <c r="C3" s="172"/>
      <c r="D3" s="172"/>
      <c r="E3" s="172"/>
      <c r="F3" s="172"/>
    </row>
    <row r="4" spans="1:6" ht="45" customHeight="1" x14ac:dyDescent="0.25">
      <c r="A4" s="145"/>
      <c r="B4" s="172" t="s">
        <v>171</v>
      </c>
      <c r="C4" s="172"/>
      <c r="D4" s="172"/>
      <c r="E4" s="172"/>
      <c r="F4" s="172"/>
    </row>
    <row r="5" spans="1:6" ht="45" customHeight="1" x14ac:dyDescent="0.25">
      <c r="A5" s="145"/>
      <c r="B5" s="172" t="s">
        <v>216</v>
      </c>
      <c r="C5" s="172"/>
      <c r="D5" s="172"/>
      <c r="E5" s="172"/>
      <c r="F5" s="172"/>
    </row>
    <row r="6" spans="1:6" ht="45" customHeight="1" x14ac:dyDescent="0.25">
      <c r="A6" s="145"/>
      <c r="B6" s="172" t="s">
        <v>184</v>
      </c>
      <c r="C6" s="172"/>
      <c r="D6" s="172"/>
      <c r="E6" s="172"/>
      <c r="F6" s="172"/>
    </row>
    <row r="7" spans="1:6" ht="30" customHeight="1" x14ac:dyDescent="0.25">
      <c r="A7" s="145"/>
      <c r="B7" s="172" t="s">
        <v>220</v>
      </c>
      <c r="C7" s="172"/>
      <c r="D7" s="172"/>
      <c r="E7" s="172"/>
      <c r="F7" s="172"/>
    </row>
    <row r="8" spans="1:6" x14ac:dyDescent="0.25">
      <c r="B8" s="146"/>
      <c r="C8" s="146"/>
      <c r="D8" s="146"/>
      <c r="E8" s="146"/>
      <c r="F8" s="146"/>
    </row>
    <row r="9" spans="1:6" s="151" customFormat="1" x14ac:dyDescent="0.25">
      <c r="A9" s="147" t="s">
        <v>164</v>
      </c>
      <c r="B9" s="148" t="s">
        <v>165</v>
      </c>
      <c r="C9" s="149" t="s">
        <v>85</v>
      </c>
      <c r="D9" s="149" t="s">
        <v>86</v>
      </c>
      <c r="E9" s="150" t="s">
        <v>87</v>
      </c>
      <c r="F9" s="150" t="s">
        <v>88</v>
      </c>
    </row>
    <row r="10" spans="1:6" ht="90" x14ac:dyDescent="0.25">
      <c r="A10" s="152" t="s">
        <v>14</v>
      </c>
      <c r="B10" s="153" t="s">
        <v>565</v>
      </c>
      <c r="C10" s="154" t="s">
        <v>152</v>
      </c>
      <c r="D10" s="155">
        <v>9</v>
      </c>
      <c r="E10" s="139"/>
      <c r="F10" s="112">
        <f>SUM(D10*E10)</f>
        <v>0</v>
      </c>
    </row>
    <row r="11" spans="1:6" x14ac:dyDescent="0.25">
      <c r="A11" s="156"/>
      <c r="B11" s="157"/>
      <c r="C11" s="158"/>
      <c r="D11" s="156"/>
      <c r="E11" s="159"/>
      <c r="F11" s="114"/>
    </row>
    <row r="12" spans="1:6" x14ac:dyDescent="0.25">
      <c r="A12" s="160"/>
      <c r="B12" s="153" t="s">
        <v>566</v>
      </c>
      <c r="C12" s="161"/>
      <c r="D12" s="160"/>
      <c r="E12" s="162"/>
      <c r="F12" s="111">
        <f>SUM(F10)</f>
        <v>0</v>
      </c>
    </row>
    <row r="13" spans="1:6" x14ac:dyDescent="0.25">
      <c r="A13" s="163"/>
      <c r="B13" s="114"/>
      <c r="C13" s="115"/>
      <c r="D13" s="115"/>
      <c r="E13" s="114"/>
      <c r="F13" s="164"/>
    </row>
    <row r="14" spans="1:6" x14ac:dyDescent="0.25">
      <c r="A14" s="152"/>
      <c r="B14" s="111" t="s">
        <v>580</v>
      </c>
      <c r="D14" s="112"/>
      <c r="F14" s="113">
        <f>SUM(F12*0.1)</f>
        <v>0</v>
      </c>
    </row>
    <row r="15" spans="1:6" x14ac:dyDescent="0.25">
      <c r="A15" s="163"/>
      <c r="B15" s="114"/>
      <c r="C15" s="114"/>
      <c r="D15" s="115"/>
      <c r="E15" s="114"/>
      <c r="F15" s="114"/>
    </row>
    <row r="16" spans="1:6" x14ac:dyDescent="0.25">
      <c r="A16" s="152"/>
      <c r="B16" s="111" t="s">
        <v>581</v>
      </c>
      <c r="D16" s="112"/>
      <c r="F16" s="113">
        <f>SUM(F14+F12)</f>
        <v>0</v>
      </c>
    </row>
    <row r="17" spans="1:5" x14ac:dyDescent="0.25">
      <c r="A17" s="160"/>
      <c r="B17" s="153"/>
      <c r="C17" s="161"/>
      <c r="D17" s="160"/>
      <c r="E17" s="162"/>
    </row>
    <row r="18" spans="1:5" x14ac:dyDescent="0.25">
      <c r="A18" s="160"/>
      <c r="B18" s="153"/>
      <c r="C18" s="161"/>
      <c r="D18" s="160"/>
      <c r="E18" s="162"/>
    </row>
    <row r="19" spans="1:5" x14ac:dyDescent="0.25">
      <c r="A19" s="160"/>
      <c r="B19" s="153"/>
      <c r="C19" s="161"/>
      <c r="D19" s="160"/>
      <c r="E19" s="162"/>
    </row>
    <row r="20" spans="1:5" x14ac:dyDescent="0.25">
      <c r="A20" s="160"/>
      <c r="B20" s="153"/>
      <c r="C20" s="161"/>
      <c r="D20" s="160"/>
      <c r="E20" s="162"/>
    </row>
    <row r="21" spans="1:5" x14ac:dyDescent="0.25">
      <c r="A21" s="160"/>
      <c r="B21" s="153"/>
      <c r="C21" s="161"/>
      <c r="D21" s="160"/>
      <c r="E21" s="162"/>
    </row>
    <row r="22" spans="1:5" x14ac:dyDescent="0.25">
      <c r="A22" s="160"/>
      <c r="B22" s="153"/>
      <c r="C22" s="161"/>
      <c r="D22" s="160"/>
      <c r="E22" s="162"/>
    </row>
    <row r="23" spans="1:5" x14ac:dyDescent="0.25">
      <c r="A23" s="160"/>
      <c r="B23" s="153"/>
      <c r="C23" s="161"/>
      <c r="D23" s="160"/>
      <c r="E23" s="162"/>
    </row>
    <row r="24" spans="1:5" x14ac:dyDescent="0.25">
      <c r="A24" s="160"/>
      <c r="B24" s="153"/>
      <c r="C24" s="161"/>
      <c r="D24" s="160"/>
      <c r="E24" s="162"/>
    </row>
    <row r="25" spans="1:5" x14ac:dyDescent="0.25">
      <c r="A25" s="160"/>
      <c r="B25" s="153"/>
      <c r="C25" s="161"/>
      <c r="D25" s="160"/>
      <c r="E25" s="162"/>
    </row>
    <row r="26" spans="1:5" x14ac:dyDescent="0.25">
      <c r="A26" s="160"/>
      <c r="B26" s="153"/>
      <c r="C26" s="161"/>
      <c r="D26" s="160"/>
      <c r="E26" s="162"/>
    </row>
    <row r="27" spans="1:5" x14ac:dyDescent="0.25">
      <c r="A27" s="160"/>
      <c r="B27" s="153"/>
      <c r="C27" s="161"/>
      <c r="D27" s="160"/>
      <c r="E27" s="162"/>
    </row>
    <row r="28" spans="1:5" x14ac:dyDescent="0.25">
      <c r="A28" s="160"/>
      <c r="B28" s="153"/>
      <c r="C28" s="161"/>
      <c r="D28" s="160"/>
      <c r="E28" s="162"/>
    </row>
    <row r="29" spans="1:5" x14ac:dyDescent="0.25">
      <c r="A29" s="160"/>
      <c r="B29" s="153"/>
      <c r="C29" s="161"/>
      <c r="D29" s="160"/>
      <c r="E29" s="162"/>
    </row>
    <row r="30" spans="1:5" x14ac:dyDescent="0.25">
      <c r="A30" s="160"/>
      <c r="B30" s="153"/>
      <c r="C30" s="161"/>
      <c r="D30" s="160"/>
      <c r="E30" s="162"/>
    </row>
    <row r="31" spans="1:5" x14ac:dyDescent="0.25">
      <c r="A31" s="160"/>
      <c r="B31" s="153"/>
      <c r="C31" s="161"/>
      <c r="D31" s="160"/>
      <c r="E31" s="162"/>
    </row>
    <row r="32" spans="1:5" x14ac:dyDescent="0.25">
      <c r="A32" s="160"/>
      <c r="B32" s="153"/>
      <c r="C32" s="161"/>
      <c r="D32" s="160"/>
      <c r="E32" s="162"/>
    </row>
    <row r="33" spans="1:5" x14ac:dyDescent="0.25">
      <c r="A33" s="160"/>
      <c r="B33" s="153"/>
      <c r="C33" s="161"/>
      <c r="D33" s="160"/>
      <c r="E33" s="162"/>
    </row>
    <row r="34" spans="1:5" x14ac:dyDescent="0.25">
      <c r="A34" s="160"/>
      <c r="B34" s="153"/>
      <c r="C34" s="161"/>
      <c r="D34" s="160"/>
      <c r="E34" s="162"/>
    </row>
    <row r="35" spans="1:5" x14ac:dyDescent="0.25">
      <c r="A35" s="160"/>
      <c r="B35" s="153"/>
      <c r="C35" s="161"/>
      <c r="D35" s="160"/>
      <c r="E35" s="162"/>
    </row>
    <row r="36" spans="1:5" x14ac:dyDescent="0.25">
      <c r="A36" s="160"/>
      <c r="B36" s="153"/>
      <c r="C36" s="161"/>
      <c r="D36" s="160"/>
      <c r="E36" s="162"/>
    </row>
    <row r="37" spans="1:5" x14ac:dyDescent="0.25">
      <c r="A37" s="160"/>
      <c r="B37" s="153"/>
      <c r="C37" s="161"/>
      <c r="D37" s="160"/>
      <c r="E37" s="162"/>
    </row>
    <row r="38" spans="1:5" x14ac:dyDescent="0.25">
      <c r="A38" s="160"/>
      <c r="B38" s="153"/>
      <c r="C38" s="161"/>
      <c r="D38" s="160"/>
      <c r="E38" s="162"/>
    </row>
    <row r="39" spans="1:5" x14ac:dyDescent="0.25">
      <c r="A39" s="160"/>
      <c r="B39" s="153"/>
      <c r="C39" s="161"/>
      <c r="D39" s="160"/>
      <c r="E39" s="162"/>
    </row>
    <row r="40" spans="1:5" x14ac:dyDescent="0.25">
      <c r="A40" s="160"/>
      <c r="B40" s="153"/>
      <c r="C40" s="161"/>
      <c r="D40" s="160"/>
      <c r="E40" s="162"/>
    </row>
    <row r="41" spans="1:5" x14ac:dyDescent="0.25">
      <c r="A41" s="160"/>
      <c r="B41" s="153"/>
      <c r="C41" s="161"/>
      <c r="D41" s="160"/>
      <c r="E41" s="162"/>
    </row>
    <row r="42" spans="1:5" x14ac:dyDescent="0.25">
      <c r="A42" s="160"/>
      <c r="B42" s="153"/>
      <c r="C42" s="161"/>
      <c r="D42" s="160"/>
      <c r="E42" s="162"/>
    </row>
    <row r="43" spans="1:5" x14ac:dyDescent="0.25">
      <c r="A43" s="160"/>
      <c r="B43" s="153"/>
      <c r="C43" s="161"/>
      <c r="D43" s="160"/>
      <c r="E43" s="162"/>
    </row>
    <row r="44" spans="1:5" x14ac:dyDescent="0.25">
      <c r="A44" s="160"/>
      <c r="B44" s="153"/>
      <c r="C44" s="161"/>
      <c r="D44" s="160"/>
      <c r="E44" s="162"/>
    </row>
    <row r="45" spans="1:5" x14ac:dyDescent="0.25">
      <c r="A45" s="160"/>
      <c r="B45" s="153"/>
      <c r="C45" s="161"/>
      <c r="D45" s="160"/>
      <c r="E45" s="162"/>
    </row>
    <row r="46" spans="1:5" x14ac:dyDescent="0.25">
      <c r="A46" s="160"/>
      <c r="B46" s="153"/>
      <c r="C46" s="161"/>
      <c r="D46" s="160"/>
      <c r="E46" s="162"/>
    </row>
    <row r="47" spans="1:5" x14ac:dyDescent="0.25">
      <c r="A47" s="160"/>
      <c r="B47" s="153"/>
      <c r="C47" s="161"/>
      <c r="D47" s="160"/>
      <c r="E47" s="162"/>
    </row>
    <row r="48" spans="1:5" x14ac:dyDescent="0.25">
      <c r="A48" s="160"/>
      <c r="B48" s="153"/>
      <c r="C48" s="161"/>
      <c r="D48" s="160"/>
      <c r="E48" s="162"/>
    </row>
    <row r="49" spans="1:5" x14ac:dyDescent="0.25">
      <c r="A49" s="160"/>
      <c r="B49" s="153"/>
      <c r="C49" s="161"/>
      <c r="D49" s="160"/>
      <c r="E49" s="162"/>
    </row>
    <row r="50" spans="1:5" x14ac:dyDescent="0.25">
      <c r="A50" s="160"/>
      <c r="B50" s="153"/>
      <c r="C50" s="161"/>
      <c r="D50" s="160"/>
      <c r="E50" s="162"/>
    </row>
    <row r="51" spans="1:5" x14ac:dyDescent="0.25">
      <c r="A51" s="160"/>
      <c r="B51" s="153"/>
      <c r="C51" s="161"/>
      <c r="D51" s="160"/>
      <c r="E51" s="162"/>
    </row>
    <row r="52" spans="1:5" x14ac:dyDescent="0.25">
      <c r="A52" s="160"/>
      <c r="B52" s="153"/>
      <c r="C52" s="161"/>
      <c r="D52" s="160"/>
      <c r="E52" s="162"/>
    </row>
    <row r="53" spans="1:5" x14ac:dyDescent="0.25">
      <c r="A53" s="160"/>
      <c r="B53" s="153"/>
      <c r="C53" s="161"/>
      <c r="D53" s="160"/>
      <c r="E53" s="162"/>
    </row>
    <row r="54" spans="1:5" x14ac:dyDescent="0.25">
      <c r="A54" s="160"/>
      <c r="B54" s="153"/>
      <c r="C54" s="161"/>
      <c r="D54" s="160"/>
      <c r="E54" s="162"/>
    </row>
    <row r="55" spans="1:5" x14ac:dyDescent="0.25">
      <c r="A55" s="160"/>
      <c r="B55" s="153"/>
      <c r="C55" s="161"/>
      <c r="D55" s="160"/>
      <c r="E55" s="162"/>
    </row>
    <row r="56" spans="1:5" x14ac:dyDescent="0.25">
      <c r="A56" s="160"/>
      <c r="B56" s="153"/>
      <c r="C56" s="161"/>
      <c r="D56" s="160"/>
      <c r="E56" s="162"/>
    </row>
    <row r="57" spans="1:5" x14ac:dyDescent="0.25">
      <c r="A57" s="160"/>
      <c r="B57" s="153"/>
      <c r="C57" s="161"/>
      <c r="D57" s="160"/>
      <c r="E57" s="162"/>
    </row>
    <row r="58" spans="1:5" x14ac:dyDescent="0.25">
      <c r="A58" s="160"/>
      <c r="B58" s="153"/>
      <c r="C58" s="161"/>
      <c r="D58" s="160"/>
      <c r="E58" s="162"/>
    </row>
    <row r="59" spans="1:5" x14ac:dyDescent="0.25">
      <c r="A59" s="160"/>
      <c r="B59" s="153"/>
      <c r="C59" s="161"/>
      <c r="D59" s="160"/>
      <c r="E59" s="162"/>
    </row>
    <row r="60" spans="1:5" x14ac:dyDescent="0.25">
      <c r="A60" s="160"/>
      <c r="B60" s="153"/>
      <c r="C60" s="161"/>
      <c r="D60" s="160"/>
      <c r="E60" s="162"/>
    </row>
    <row r="61" spans="1:5" x14ac:dyDescent="0.25">
      <c r="A61" s="160"/>
      <c r="B61" s="153"/>
      <c r="C61" s="161"/>
      <c r="D61" s="160"/>
      <c r="E61" s="162"/>
    </row>
    <row r="62" spans="1:5" x14ac:dyDescent="0.25">
      <c r="A62" s="160"/>
      <c r="B62" s="153"/>
      <c r="C62" s="161"/>
      <c r="D62" s="160"/>
      <c r="E62" s="162"/>
    </row>
    <row r="63" spans="1:5" x14ac:dyDescent="0.25">
      <c r="A63" s="160"/>
      <c r="B63" s="153"/>
      <c r="C63" s="161"/>
      <c r="D63" s="160"/>
      <c r="E63" s="162"/>
    </row>
    <row r="64" spans="1:5" x14ac:dyDescent="0.25">
      <c r="A64" s="160"/>
      <c r="B64" s="153"/>
      <c r="C64" s="161"/>
      <c r="D64" s="160"/>
      <c r="E64" s="162"/>
    </row>
    <row r="65" spans="1:5" x14ac:dyDescent="0.25">
      <c r="A65" s="160"/>
      <c r="B65" s="153"/>
      <c r="C65" s="161"/>
      <c r="D65" s="160"/>
      <c r="E65" s="162"/>
    </row>
    <row r="66" spans="1:5" x14ac:dyDescent="0.25">
      <c r="A66" s="160"/>
      <c r="B66" s="153"/>
      <c r="C66" s="161"/>
      <c r="D66" s="160"/>
      <c r="E66" s="162"/>
    </row>
    <row r="67" spans="1:5" x14ac:dyDescent="0.25">
      <c r="A67" s="160"/>
      <c r="B67" s="153"/>
      <c r="C67" s="161"/>
      <c r="D67" s="160"/>
      <c r="E67" s="162"/>
    </row>
    <row r="68" spans="1:5" x14ac:dyDescent="0.25">
      <c r="A68" s="160"/>
      <c r="B68" s="153"/>
      <c r="C68" s="161"/>
      <c r="D68" s="160"/>
      <c r="E68" s="162"/>
    </row>
    <row r="69" spans="1:5" x14ac:dyDescent="0.25">
      <c r="A69" s="160"/>
      <c r="B69" s="153"/>
      <c r="C69" s="161"/>
      <c r="D69" s="160"/>
      <c r="E69" s="162"/>
    </row>
    <row r="70" spans="1:5" x14ac:dyDescent="0.25">
      <c r="A70" s="160"/>
      <c r="B70" s="153"/>
      <c r="C70" s="161"/>
      <c r="D70" s="160"/>
      <c r="E70" s="162"/>
    </row>
    <row r="71" spans="1:5" x14ac:dyDescent="0.25">
      <c r="A71" s="160"/>
      <c r="B71" s="153"/>
      <c r="C71" s="161"/>
      <c r="D71" s="160"/>
      <c r="E71" s="162"/>
    </row>
    <row r="72" spans="1:5" x14ac:dyDescent="0.25">
      <c r="A72" s="160"/>
      <c r="B72" s="153"/>
      <c r="C72" s="161"/>
      <c r="D72" s="160"/>
      <c r="E72" s="162"/>
    </row>
    <row r="73" spans="1:5" x14ac:dyDescent="0.25">
      <c r="A73" s="160"/>
      <c r="B73" s="153"/>
      <c r="C73" s="161"/>
      <c r="D73" s="160"/>
      <c r="E73" s="162"/>
    </row>
    <row r="74" spans="1:5" x14ac:dyDescent="0.25">
      <c r="A74" s="160"/>
      <c r="B74" s="153"/>
      <c r="C74" s="161"/>
      <c r="D74" s="160"/>
      <c r="E74" s="162"/>
    </row>
    <row r="75" spans="1:5" x14ac:dyDescent="0.25">
      <c r="A75" s="160"/>
      <c r="B75" s="153"/>
      <c r="C75" s="161"/>
      <c r="D75" s="160"/>
      <c r="E75" s="162"/>
    </row>
    <row r="76" spans="1:5" x14ac:dyDescent="0.25">
      <c r="A76" s="160"/>
      <c r="B76" s="153"/>
      <c r="C76" s="161"/>
      <c r="D76" s="160"/>
      <c r="E76" s="162"/>
    </row>
    <row r="77" spans="1:5" x14ac:dyDescent="0.25">
      <c r="A77" s="160"/>
      <c r="B77" s="153"/>
      <c r="C77" s="161"/>
      <c r="D77" s="160"/>
      <c r="E77" s="162"/>
    </row>
    <row r="78" spans="1:5" x14ac:dyDescent="0.25">
      <c r="A78" s="160"/>
      <c r="B78" s="153"/>
      <c r="C78" s="161"/>
      <c r="D78" s="160"/>
      <c r="E78" s="162"/>
    </row>
    <row r="79" spans="1:5" x14ac:dyDescent="0.25">
      <c r="A79" s="160"/>
      <c r="B79" s="153"/>
      <c r="C79" s="161"/>
      <c r="D79" s="160"/>
      <c r="E79" s="162"/>
    </row>
    <row r="80" spans="1:5" x14ac:dyDescent="0.25">
      <c r="A80" s="160"/>
      <c r="B80" s="153"/>
      <c r="C80" s="161"/>
      <c r="D80" s="160"/>
      <c r="E80" s="162"/>
    </row>
    <row r="81" spans="1:5" x14ac:dyDescent="0.25">
      <c r="A81" s="160"/>
      <c r="B81" s="153"/>
      <c r="C81" s="161"/>
      <c r="D81" s="160"/>
      <c r="E81" s="162"/>
    </row>
    <row r="82" spans="1:5" x14ac:dyDescent="0.25">
      <c r="A82" s="160"/>
      <c r="B82" s="153"/>
      <c r="C82" s="161"/>
      <c r="D82" s="160"/>
      <c r="E82" s="162"/>
    </row>
    <row r="83" spans="1:5" x14ac:dyDescent="0.25">
      <c r="A83" s="160"/>
    </row>
  </sheetData>
  <sheetProtection algorithmName="SHA-512" hashValue="qagU4AtxTF8g8KoqvuxBo7HNTYRFSTuS6EaT92IFoLENR3FONEmcv8FgAESrlar/8CqGioOe4yClB3EwkQFyjA==" saltValue="vbuTPiHpZGAV5cT9lP6LUw==" spinCount="100000" sheet="1" objects="1" scenarios="1"/>
  <mergeCells count="6">
    <mergeCell ref="B7:F7"/>
    <mergeCell ref="B2:F2"/>
    <mergeCell ref="B3:F3"/>
    <mergeCell ref="B4:F4"/>
    <mergeCell ref="B5:F5"/>
    <mergeCell ref="B6:F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sqref="A1:XFD1048576"/>
    </sheetView>
  </sheetViews>
  <sheetFormatPr defaultRowHeight="15" x14ac:dyDescent="0.25"/>
  <cols>
    <col min="1" max="1" width="9.7109375" customWidth="1"/>
    <col min="2" max="2" width="45.7109375" customWidth="1"/>
    <col min="3" max="3" width="5.7109375" customWidth="1"/>
    <col min="4" max="4" width="6.42578125" customWidth="1"/>
    <col min="5" max="6" width="9.7109375" customWidth="1"/>
  </cols>
  <sheetData>
    <row r="1" spans="1:6" x14ac:dyDescent="0.25">
      <c r="A1" s="2" t="s">
        <v>55</v>
      </c>
      <c r="B1" s="2" t="s">
        <v>167</v>
      </c>
    </row>
    <row r="2" spans="1:6" x14ac:dyDescent="0.25">
      <c r="B2" s="165" t="s">
        <v>168</v>
      </c>
      <c r="C2" s="165"/>
      <c r="D2" s="165"/>
      <c r="E2" s="165"/>
      <c r="F2" s="165"/>
    </row>
    <row r="3" spans="1:6" s="22" customFormat="1" x14ac:dyDescent="0.25">
      <c r="A3" s="29" t="s">
        <v>164</v>
      </c>
      <c r="B3" s="21" t="s">
        <v>165</v>
      </c>
      <c r="C3" s="23" t="s">
        <v>85</v>
      </c>
      <c r="D3" s="23" t="s">
        <v>86</v>
      </c>
      <c r="E3" s="24" t="s">
        <v>87</v>
      </c>
      <c r="F3" s="24" t="s">
        <v>88</v>
      </c>
    </row>
    <row r="4" spans="1:6" x14ac:dyDescent="0.25">
      <c r="B4" s="31"/>
      <c r="C4" s="32"/>
      <c r="D4" s="30"/>
      <c r="E4" s="33"/>
    </row>
    <row r="5" spans="1:6" x14ac:dyDescent="0.25">
      <c r="A5" s="30"/>
      <c r="B5" s="31"/>
      <c r="C5" s="32"/>
      <c r="D5" s="30"/>
      <c r="E5" s="33"/>
    </row>
    <row r="6" spans="1:6" x14ac:dyDescent="0.25">
      <c r="A6" s="30"/>
      <c r="B6" s="31"/>
      <c r="C6" s="32"/>
      <c r="D6" s="30"/>
      <c r="E6" s="33"/>
    </row>
    <row r="7" spans="1:6" x14ac:dyDescent="0.25">
      <c r="A7" s="30"/>
      <c r="B7" s="31"/>
      <c r="C7" s="32"/>
      <c r="D7" s="30"/>
      <c r="E7" s="33"/>
    </row>
    <row r="8" spans="1:6" x14ac:dyDescent="0.25">
      <c r="A8" s="30"/>
      <c r="B8" s="31"/>
      <c r="C8" s="32"/>
      <c r="D8" s="30"/>
      <c r="E8" s="33"/>
    </row>
    <row r="9" spans="1:6" x14ac:dyDescent="0.25">
      <c r="A9" s="30"/>
      <c r="B9" s="31"/>
      <c r="C9" s="32"/>
      <c r="D9" s="30"/>
      <c r="E9" s="33"/>
    </row>
    <row r="10" spans="1:6" x14ac:dyDescent="0.25">
      <c r="A10" s="30"/>
      <c r="B10" s="31"/>
      <c r="C10" s="32"/>
      <c r="D10" s="30"/>
      <c r="E10" s="33"/>
    </row>
    <row r="11" spans="1:6" x14ac:dyDescent="0.25">
      <c r="A11" s="30"/>
      <c r="B11" s="31"/>
      <c r="C11" s="32"/>
      <c r="D11" s="30"/>
      <c r="E11" s="33"/>
    </row>
    <row r="12" spans="1:6" x14ac:dyDescent="0.25">
      <c r="A12" s="30"/>
      <c r="B12" s="31"/>
      <c r="C12" s="32"/>
      <c r="D12" s="30"/>
      <c r="E12" s="33"/>
    </row>
    <row r="13" spans="1:6" x14ac:dyDescent="0.25">
      <c r="A13" s="30"/>
      <c r="B13" s="31"/>
      <c r="C13" s="32"/>
      <c r="D13" s="30"/>
      <c r="E13" s="33"/>
    </row>
    <row r="14" spans="1:6" x14ac:dyDescent="0.25">
      <c r="A14" s="30"/>
      <c r="B14" s="31"/>
      <c r="C14" s="32"/>
      <c r="D14" s="30"/>
      <c r="E14" s="33"/>
    </row>
    <row r="15" spans="1:6" x14ac:dyDescent="0.25">
      <c r="A15" s="30"/>
      <c r="B15" s="31"/>
      <c r="C15" s="32"/>
      <c r="D15" s="30"/>
      <c r="E15" s="33"/>
    </row>
    <row r="16" spans="1:6" x14ac:dyDescent="0.25">
      <c r="A16" s="30"/>
      <c r="B16" s="31"/>
      <c r="C16" s="32"/>
      <c r="D16" s="30"/>
      <c r="E16" s="33"/>
    </row>
    <row r="17" spans="1:5" x14ac:dyDescent="0.25">
      <c r="A17" s="30"/>
      <c r="B17" s="31"/>
      <c r="C17" s="32"/>
      <c r="D17" s="30"/>
      <c r="E17" s="33"/>
    </row>
    <row r="18" spans="1:5" x14ac:dyDescent="0.25">
      <c r="A18" s="30"/>
      <c r="B18" s="31"/>
      <c r="C18" s="32"/>
      <c r="D18" s="30"/>
      <c r="E18" s="33"/>
    </row>
    <row r="19" spans="1:5" x14ac:dyDescent="0.25">
      <c r="A19" s="30"/>
      <c r="B19" s="31"/>
      <c r="C19" s="32"/>
      <c r="D19" s="30"/>
      <c r="E19" s="33"/>
    </row>
    <row r="20" spans="1:5" x14ac:dyDescent="0.25">
      <c r="A20" s="30"/>
      <c r="B20" s="31"/>
      <c r="C20" s="32"/>
      <c r="D20" s="30"/>
      <c r="E20" s="33"/>
    </row>
    <row r="21" spans="1:5" x14ac:dyDescent="0.25">
      <c r="A21" s="30"/>
      <c r="B21" s="31"/>
      <c r="C21" s="32"/>
      <c r="D21" s="30"/>
      <c r="E21" s="33"/>
    </row>
    <row r="22" spans="1:5" x14ac:dyDescent="0.25">
      <c r="A22" s="30"/>
      <c r="B22" s="31"/>
      <c r="C22" s="32"/>
      <c r="D22" s="30"/>
      <c r="E22" s="33"/>
    </row>
    <row r="23" spans="1:5" x14ac:dyDescent="0.25">
      <c r="A23" s="30"/>
      <c r="B23" s="31"/>
      <c r="C23" s="32"/>
      <c r="D23" s="30"/>
      <c r="E23" s="33"/>
    </row>
    <row r="24" spans="1:5" x14ac:dyDescent="0.25">
      <c r="A24" s="30"/>
      <c r="B24" s="31"/>
      <c r="C24" s="32"/>
      <c r="D24" s="30"/>
      <c r="E24" s="33"/>
    </row>
    <row r="25" spans="1:5" x14ac:dyDescent="0.25">
      <c r="A25" s="30"/>
      <c r="B25" s="31"/>
      <c r="C25" s="32"/>
      <c r="D25" s="30"/>
      <c r="E25" s="33"/>
    </row>
    <row r="26" spans="1:5" x14ac:dyDescent="0.25">
      <c r="A26" s="30"/>
      <c r="B26" s="31"/>
      <c r="C26" s="32"/>
      <c r="D26" s="30"/>
      <c r="E26" s="33"/>
    </row>
    <row r="27" spans="1:5" x14ac:dyDescent="0.25">
      <c r="A27" s="30"/>
      <c r="B27" s="31"/>
      <c r="C27" s="32"/>
      <c r="D27" s="30"/>
      <c r="E27" s="33"/>
    </row>
    <row r="28" spans="1:5" x14ac:dyDescent="0.25">
      <c r="A28" s="30"/>
      <c r="B28" s="31"/>
      <c r="C28" s="32"/>
      <c r="D28" s="30"/>
      <c r="E28" s="33"/>
    </row>
    <row r="29" spans="1:5" x14ac:dyDescent="0.25">
      <c r="A29" s="30"/>
      <c r="B29" s="31"/>
      <c r="C29" s="32"/>
      <c r="D29" s="30"/>
      <c r="E29" s="33"/>
    </row>
    <row r="30" spans="1:5" x14ac:dyDescent="0.25">
      <c r="A30" s="30"/>
      <c r="B30" s="31"/>
      <c r="C30" s="32"/>
      <c r="D30" s="30"/>
      <c r="E30" s="33"/>
    </row>
    <row r="31" spans="1:5" x14ac:dyDescent="0.25">
      <c r="A31" s="30"/>
      <c r="B31" s="31"/>
      <c r="C31" s="32"/>
      <c r="D31" s="30"/>
      <c r="E31" s="33"/>
    </row>
    <row r="32" spans="1:5" x14ac:dyDescent="0.25">
      <c r="A32" s="30"/>
      <c r="B32" s="31"/>
      <c r="C32" s="32"/>
      <c r="D32" s="30"/>
      <c r="E32" s="33"/>
    </row>
    <row r="33" spans="1:5" x14ac:dyDescent="0.25">
      <c r="A33" s="30"/>
      <c r="B33" s="31"/>
      <c r="C33" s="32"/>
      <c r="D33" s="30"/>
      <c r="E33" s="33"/>
    </row>
    <row r="34" spans="1:5" x14ac:dyDescent="0.25">
      <c r="A34" s="30"/>
      <c r="B34" s="31"/>
      <c r="C34" s="32"/>
      <c r="D34" s="30"/>
      <c r="E34" s="33"/>
    </row>
    <row r="35" spans="1:5" x14ac:dyDescent="0.25">
      <c r="A35" s="30"/>
      <c r="B35" s="31"/>
      <c r="C35" s="32"/>
      <c r="D35" s="30"/>
      <c r="E35" s="33"/>
    </row>
    <row r="36" spans="1:5" x14ac:dyDescent="0.25">
      <c r="A36" s="30"/>
      <c r="B36" s="31"/>
      <c r="C36" s="32"/>
      <c r="D36" s="30"/>
      <c r="E36" s="33"/>
    </row>
    <row r="37" spans="1:5" x14ac:dyDescent="0.25">
      <c r="A37" s="30"/>
      <c r="B37" s="31"/>
      <c r="C37" s="32"/>
      <c r="D37" s="30"/>
      <c r="E37" s="33"/>
    </row>
    <row r="38" spans="1:5" x14ac:dyDescent="0.25">
      <c r="A38" s="30"/>
      <c r="B38" s="31"/>
      <c r="C38" s="32"/>
      <c r="D38" s="30"/>
      <c r="E38" s="33"/>
    </row>
    <row r="39" spans="1:5" x14ac:dyDescent="0.25">
      <c r="A39" s="30"/>
      <c r="B39" s="31"/>
      <c r="C39" s="32"/>
      <c r="D39" s="30"/>
      <c r="E39" s="33"/>
    </row>
    <row r="40" spans="1:5" x14ac:dyDescent="0.25">
      <c r="A40" s="30"/>
      <c r="B40" s="31"/>
      <c r="C40" s="32"/>
      <c r="D40" s="30"/>
      <c r="E40" s="33"/>
    </row>
    <row r="41" spans="1:5" x14ac:dyDescent="0.25">
      <c r="A41" s="30"/>
      <c r="B41" s="31"/>
      <c r="C41" s="32"/>
      <c r="D41" s="30"/>
      <c r="E41" s="33"/>
    </row>
    <row r="42" spans="1:5" x14ac:dyDescent="0.25">
      <c r="A42" s="30"/>
      <c r="B42" s="31"/>
      <c r="C42" s="32"/>
      <c r="D42" s="30"/>
      <c r="E42" s="33"/>
    </row>
    <row r="43" spans="1:5" x14ac:dyDescent="0.25">
      <c r="A43" s="30"/>
      <c r="B43" s="31"/>
      <c r="C43" s="32"/>
      <c r="D43" s="30"/>
      <c r="E43" s="33"/>
    </row>
    <row r="44" spans="1:5" x14ac:dyDescent="0.25">
      <c r="A44" s="30"/>
      <c r="B44" s="31"/>
      <c r="C44" s="32"/>
      <c r="D44" s="30"/>
      <c r="E44" s="33"/>
    </row>
    <row r="45" spans="1:5" x14ac:dyDescent="0.25">
      <c r="A45" s="30"/>
      <c r="B45" s="31"/>
      <c r="C45" s="32"/>
      <c r="D45" s="30"/>
      <c r="E45" s="33"/>
    </row>
    <row r="46" spans="1:5" x14ac:dyDescent="0.25">
      <c r="A46" s="30"/>
      <c r="B46" s="31"/>
      <c r="C46" s="32"/>
      <c r="D46" s="30"/>
      <c r="E46" s="33"/>
    </row>
    <row r="47" spans="1:5" x14ac:dyDescent="0.25">
      <c r="A47" s="30"/>
      <c r="B47" s="31"/>
      <c r="C47" s="32"/>
      <c r="D47" s="30"/>
      <c r="E47" s="33"/>
    </row>
    <row r="48" spans="1:5" x14ac:dyDescent="0.25">
      <c r="A48" s="30"/>
      <c r="B48" s="31"/>
      <c r="C48" s="32"/>
      <c r="D48" s="30"/>
      <c r="E48" s="33"/>
    </row>
    <row r="49" spans="1:5" x14ac:dyDescent="0.25">
      <c r="A49" s="30"/>
      <c r="B49" s="31"/>
      <c r="C49" s="32"/>
      <c r="D49" s="30"/>
      <c r="E49" s="33"/>
    </row>
    <row r="50" spans="1:5" x14ac:dyDescent="0.25">
      <c r="A50" s="30"/>
      <c r="B50" s="31"/>
      <c r="C50" s="32"/>
      <c r="D50" s="30"/>
      <c r="E50" s="33"/>
    </row>
    <row r="51" spans="1:5" x14ac:dyDescent="0.25">
      <c r="A51" s="30"/>
      <c r="B51" s="31"/>
      <c r="C51" s="32"/>
      <c r="D51" s="30"/>
      <c r="E51" s="33"/>
    </row>
    <row r="52" spans="1:5" x14ac:dyDescent="0.25">
      <c r="A52" s="30"/>
      <c r="B52" s="31"/>
      <c r="C52" s="32"/>
      <c r="D52" s="30"/>
      <c r="E52" s="33"/>
    </row>
    <row r="53" spans="1:5" x14ac:dyDescent="0.25">
      <c r="A53" s="30"/>
      <c r="B53" s="31"/>
      <c r="C53" s="32"/>
      <c r="D53" s="30"/>
      <c r="E53" s="33"/>
    </row>
    <row r="54" spans="1:5" x14ac:dyDescent="0.25">
      <c r="A54" s="30"/>
      <c r="B54" s="31"/>
      <c r="C54" s="32"/>
      <c r="D54" s="30"/>
      <c r="E54" s="33"/>
    </row>
    <row r="55" spans="1:5" x14ac:dyDescent="0.25">
      <c r="A55" s="30"/>
      <c r="B55" s="31"/>
      <c r="C55" s="32"/>
      <c r="D55" s="30"/>
      <c r="E55" s="33"/>
    </row>
    <row r="56" spans="1:5" x14ac:dyDescent="0.25">
      <c r="A56" s="30"/>
      <c r="B56" s="31"/>
      <c r="C56" s="32"/>
      <c r="D56" s="30"/>
      <c r="E56" s="33"/>
    </row>
    <row r="57" spans="1:5" x14ac:dyDescent="0.25">
      <c r="A57" s="30"/>
      <c r="B57" s="31"/>
      <c r="C57" s="32"/>
      <c r="D57" s="30"/>
      <c r="E57" s="33"/>
    </row>
    <row r="58" spans="1:5" x14ac:dyDescent="0.25">
      <c r="A58" s="30"/>
      <c r="B58" s="31"/>
      <c r="C58" s="32"/>
      <c r="D58" s="30"/>
      <c r="E58" s="33"/>
    </row>
    <row r="59" spans="1:5" x14ac:dyDescent="0.25">
      <c r="A59" s="30"/>
      <c r="B59" s="31"/>
      <c r="C59" s="32"/>
      <c r="D59" s="30"/>
      <c r="E59" s="33"/>
    </row>
    <row r="60" spans="1:5" x14ac:dyDescent="0.25">
      <c r="A60" s="30"/>
      <c r="B60" s="31"/>
      <c r="C60" s="32"/>
      <c r="D60" s="30"/>
      <c r="E60" s="33"/>
    </row>
    <row r="61" spans="1:5" x14ac:dyDescent="0.25">
      <c r="A61" s="30"/>
      <c r="B61" s="31"/>
      <c r="C61" s="32"/>
      <c r="D61" s="30"/>
      <c r="E61" s="33"/>
    </row>
    <row r="62" spans="1:5" x14ac:dyDescent="0.25">
      <c r="A62" s="30"/>
      <c r="B62" s="31"/>
      <c r="C62" s="32"/>
      <c r="D62" s="30"/>
      <c r="E62" s="33"/>
    </row>
    <row r="63" spans="1:5" x14ac:dyDescent="0.25">
      <c r="A63" s="30"/>
      <c r="B63" s="31"/>
      <c r="C63" s="32"/>
      <c r="D63" s="30"/>
      <c r="E63" s="33"/>
    </row>
    <row r="64" spans="1:5" x14ac:dyDescent="0.25">
      <c r="A64" s="30"/>
      <c r="B64" s="31"/>
      <c r="C64" s="32"/>
      <c r="D64" s="30"/>
      <c r="E64" s="33"/>
    </row>
    <row r="65" spans="1:5" x14ac:dyDescent="0.25">
      <c r="A65" s="30"/>
      <c r="B65" s="31"/>
      <c r="C65" s="32"/>
      <c r="D65" s="30"/>
      <c r="E65" s="33"/>
    </row>
    <row r="66" spans="1:5" x14ac:dyDescent="0.25">
      <c r="A66" s="30"/>
      <c r="B66" s="31"/>
      <c r="C66" s="32"/>
      <c r="D66" s="30"/>
      <c r="E66" s="33"/>
    </row>
    <row r="67" spans="1:5" x14ac:dyDescent="0.25">
      <c r="A67" s="30"/>
      <c r="B67" s="31"/>
      <c r="C67" s="32"/>
      <c r="D67" s="30"/>
      <c r="E67" s="33"/>
    </row>
    <row r="68" spans="1:5" x14ac:dyDescent="0.25">
      <c r="A68" s="30"/>
      <c r="B68" s="31"/>
      <c r="C68" s="32"/>
      <c r="D68" s="30"/>
      <c r="E68" s="33"/>
    </row>
    <row r="69" spans="1:5" x14ac:dyDescent="0.25">
      <c r="A69" s="30"/>
      <c r="B69" s="31"/>
      <c r="C69" s="32"/>
      <c r="D69" s="30"/>
      <c r="E69" s="33"/>
    </row>
    <row r="70" spans="1:5" x14ac:dyDescent="0.25">
      <c r="A70" s="30"/>
      <c r="B70" s="31"/>
      <c r="C70" s="32"/>
      <c r="D70" s="30"/>
      <c r="E70" s="33"/>
    </row>
    <row r="71" spans="1:5" x14ac:dyDescent="0.25">
      <c r="A71" s="30"/>
      <c r="B71" s="31"/>
      <c r="C71" s="32"/>
      <c r="D71" s="30"/>
      <c r="E71" s="33"/>
    </row>
    <row r="72" spans="1:5" x14ac:dyDescent="0.25">
      <c r="A72" s="30"/>
      <c r="B72" s="31"/>
      <c r="C72" s="32"/>
      <c r="D72" s="30"/>
      <c r="E72" s="33"/>
    </row>
    <row r="73" spans="1:5" x14ac:dyDescent="0.25">
      <c r="A73" s="30"/>
      <c r="B73" s="31"/>
      <c r="C73" s="32"/>
      <c r="D73" s="30"/>
      <c r="E73" s="33"/>
    </row>
    <row r="74" spans="1:5" x14ac:dyDescent="0.25">
      <c r="A74" s="30"/>
      <c r="B74" s="31"/>
      <c r="C74" s="32"/>
      <c r="D74" s="30"/>
      <c r="E74" s="33"/>
    </row>
    <row r="75" spans="1:5" x14ac:dyDescent="0.25">
      <c r="A75" s="30"/>
      <c r="B75" s="31"/>
      <c r="C75" s="32"/>
      <c r="D75" s="30"/>
      <c r="E75" s="33"/>
    </row>
    <row r="76" spans="1:5" x14ac:dyDescent="0.25">
      <c r="A76" s="30"/>
      <c r="B76" s="31"/>
      <c r="C76" s="32"/>
      <c r="D76" s="30"/>
      <c r="E76" s="33"/>
    </row>
    <row r="77" spans="1:5" x14ac:dyDescent="0.25">
      <c r="A77" s="30"/>
    </row>
  </sheetData>
  <mergeCells count="1">
    <mergeCell ref="B2:F2"/>
  </mergeCells>
  <pageMargins left="0.7" right="0.7" top="0.75" bottom="0.75" header="0.3" footer="0.3"/>
  <pageSetup paperSize="9" orientation="portrait" horizontalDpi="1440" verticalDpi="144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10" zoomScaleNormal="100" workbookViewId="0">
      <selection activeCell="A10" sqref="A1:XFD1048576"/>
    </sheetView>
  </sheetViews>
  <sheetFormatPr defaultRowHeight="15" x14ac:dyDescent="0.25"/>
  <cols>
    <col min="1" max="1" width="9.7109375" style="78" customWidth="1"/>
    <col min="2" max="2" width="45.7109375" style="78" customWidth="1"/>
    <col min="3" max="3" width="5.7109375" style="78" customWidth="1"/>
    <col min="4" max="4" width="6.42578125" style="78" customWidth="1"/>
    <col min="5" max="5" width="11.7109375" style="65" customWidth="1"/>
    <col min="6" max="6" width="7.7109375" style="78" customWidth="1"/>
    <col min="7" max="16384" width="9.140625" style="78"/>
  </cols>
  <sheetData>
    <row r="1" spans="1:6" ht="15.75" thickBot="1" x14ac:dyDescent="0.3">
      <c r="A1" s="108" t="s">
        <v>579</v>
      </c>
      <c r="B1" s="109"/>
      <c r="C1" s="109"/>
      <c r="D1" s="110"/>
    </row>
    <row r="3" spans="1:6" x14ac:dyDescent="0.25">
      <c r="A3" s="9" t="s">
        <v>0</v>
      </c>
      <c r="B3" s="78" t="s">
        <v>1</v>
      </c>
    </row>
    <row r="4" spans="1:6" x14ac:dyDescent="0.25">
      <c r="A4" s="9"/>
      <c r="B4" s="78" t="s">
        <v>3</v>
      </c>
    </row>
    <row r="5" spans="1:6" x14ac:dyDescent="0.25">
      <c r="A5" s="9" t="s">
        <v>2</v>
      </c>
      <c r="B5" s="78" t="s">
        <v>4</v>
      </c>
    </row>
    <row r="6" spans="1:6" x14ac:dyDescent="0.25">
      <c r="A6" s="9" t="s">
        <v>7</v>
      </c>
      <c r="B6" s="78" t="s">
        <v>5</v>
      </c>
    </row>
    <row r="7" spans="1:6" x14ac:dyDescent="0.25">
      <c r="A7" s="9" t="s">
        <v>6</v>
      </c>
      <c r="B7" s="78" t="s">
        <v>52</v>
      </c>
    </row>
    <row r="8" spans="1:6" x14ac:dyDescent="0.25">
      <c r="A8" s="9" t="s">
        <v>8</v>
      </c>
      <c r="B8" s="78" t="s">
        <v>53</v>
      </c>
    </row>
    <row r="9" spans="1:6" x14ac:dyDescent="0.25">
      <c r="A9" s="9"/>
      <c r="B9" s="78" t="s">
        <v>9</v>
      </c>
    </row>
    <row r="10" spans="1:6" x14ac:dyDescent="0.25">
      <c r="A10" s="9" t="s">
        <v>10</v>
      </c>
      <c r="B10" s="8" t="s">
        <v>11</v>
      </c>
    </row>
    <row r="11" spans="1:6" x14ac:dyDescent="0.25">
      <c r="A11" s="9" t="s">
        <v>31</v>
      </c>
      <c r="B11" s="1" t="s">
        <v>434</v>
      </c>
    </row>
    <row r="13" spans="1:6" x14ac:dyDescent="0.25">
      <c r="A13" s="2" t="s">
        <v>54</v>
      </c>
    </row>
    <row r="15" spans="1:6" x14ac:dyDescent="0.25">
      <c r="A15" s="15" t="s">
        <v>15</v>
      </c>
      <c r="B15" s="7" t="s">
        <v>16</v>
      </c>
      <c r="C15" s="4"/>
      <c r="D15" s="4"/>
      <c r="E15" s="67"/>
      <c r="F15" s="4"/>
    </row>
    <row r="16" spans="1:6" x14ac:dyDescent="0.25">
      <c r="A16" s="16" t="s">
        <v>55</v>
      </c>
      <c r="B16" s="2" t="s">
        <v>62</v>
      </c>
      <c r="C16" s="2"/>
      <c r="E16" s="65">
        <f>'Rušitvena dela'!$F$190</f>
        <v>0</v>
      </c>
      <c r="F16" s="78" t="s">
        <v>419</v>
      </c>
    </row>
    <row r="17" spans="1:6" x14ac:dyDescent="0.25">
      <c r="A17" s="16" t="s">
        <v>56</v>
      </c>
      <c r="B17" s="2" t="s">
        <v>63</v>
      </c>
      <c r="C17" s="2"/>
      <c r="E17" s="65">
        <f>'Zemeljska dela'!$F$42</f>
        <v>0</v>
      </c>
      <c r="F17" s="78" t="s">
        <v>419</v>
      </c>
    </row>
    <row r="18" spans="1:6" x14ac:dyDescent="0.25">
      <c r="A18" s="16" t="s">
        <v>57</v>
      </c>
      <c r="B18" s="2" t="s">
        <v>64</v>
      </c>
      <c r="C18" s="2"/>
      <c r="E18" s="65">
        <f>'Betonska dela'!$F$31</f>
        <v>0</v>
      </c>
      <c r="F18" s="78" t="s">
        <v>419</v>
      </c>
    </row>
    <row r="19" spans="1:6" x14ac:dyDescent="0.25">
      <c r="A19" s="16" t="s">
        <v>58</v>
      </c>
      <c r="B19" s="2" t="s">
        <v>65</v>
      </c>
      <c r="C19" s="2"/>
      <c r="E19" s="65">
        <f>'Tesarska dela'!$F$26</f>
        <v>0</v>
      </c>
      <c r="F19" s="78" t="s">
        <v>419</v>
      </c>
    </row>
    <row r="20" spans="1:6" x14ac:dyDescent="0.25">
      <c r="A20" s="17" t="s">
        <v>59</v>
      </c>
      <c r="B20" s="12" t="s">
        <v>66</v>
      </c>
      <c r="C20" s="12"/>
      <c r="D20" s="13"/>
      <c r="E20" s="66">
        <f>'Zidarska dela'!$F$59</f>
        <v>0</v>
      </c>
      <c r="F20" s="13" t="s">
        <v>419</v>
      </c>
    </row>
    <row r="21" spans="1:6" x14ac:dyDescent="0.25">
      <c r="A21" s="17" t="s">
        <v>60</v>
      </c>
      <c r="B21" s="12" t="s">
        <v>67</v>
      </c>
      <c r="C21" s="12"/>
      <c r="D21" s="13"/>
      <c r="E21" s="66">
        <f>Kanalizacija!$F$29</f>
        <v>0</v>
      </c>
      <c r="F21" s="101" t="s">
        <v>419</v>
      </c>
    </row>
    <row r="22" spans="1:6" x14ac:dyDescent="0.25">
      <c r="A22" s="15" t="s">
        <v>61</v>
      </c>
      <c r="B22" s="7" t="s">
        <v>388</v>
      </c>
      <c r="C22" s="7"/>
      <c r="D22" s="4"/>
      <c r="E22" s="67">
        <f>'Dela v azbestu'!$F$17</f>
        <v>0</v>
      </c>
      <c r="F22" s="4" t="s">
        <v>419</v>
      </c>
    </row>
    <row r="23" spans="1:6" x14ac:dyDescent="0.25">
      <c r="A23" s="18" t="s">
        <v>15</v>
      </c>
      <c r="B23" s="19" t="s">
        <v>68</v>
      </c>
      <c r="E23" s="68">
        <f>SUM(E16:E22)</f>
        <v>0</v>
      </c>
      <c r="F23" s="101" t="s">
        <v>419</v>
      </c>
    </row>
    <row r="24" spans="1:6" x14ac:dyDescent="0.25">
      <c r="A24" s="18"/>
      <c r="B24" s="2"/>
    </row>
    <row r="25" spans="1:6" x14ac:dyDescent="0.25">
      <c r="A25" s="15" t="s">
        <v>17</v>
      </c>
      <c r="B25" s="7" t="s">
        <v>18</v>
      </c>
      <c r="C25" s="4"/>
      <c r="D25" s="4"/>
      <c r="E25" s="67"/>
      <c r="F25" s="4"/>
    </row>
    <row r="26" spans="1:6" x14ac:dyDescent="0.25">
      <c r="A26" s="16" t="s">
        <v>55</v>
      </c>
      <c r="B26" s="2" t="s">
        <v>69</v>
      </c>
      <c r="E26" s="65">
        <f>'Krovsko kleparska dela'!$F$30</f>
        <v>0</v>
      </c>
      <c r="F26" s="101" t="s">
        <v>419</v>
      </c>
    </row>
    <row r="27" spans="1:6" x14ac:dyDescent="0.25">
      <c r="A27" s="16" t="s">
        <v>56</v>
      </c>
      <c r="B27" s="2" t="s">
        <v>70</v>
      </c>
      <c r="E27" s="65">
        <f>'Ključavničarska dela'!$F$49</f>
        <v>0</v>
      </c>
      <c r="F27" s="101" t="s">
        <v>419</v>
      </c>
    </row>
    <row r="28" spans="1:6" x14ac:dyDescent="0.25">
      <c r="A28" s="16" t="s">
        <v>57</v>
      </c>
      <c r="B28" s="2" t="s">
        <v>71</v>
      </c>
      <c r="E28" s="65">
        <f>'Mizarska dela'!$F$84</f>
        <v>0</v>
      </c>
      <c r="F28" s="101" t="s">
        <v>419</v>
      </c>
    </row>
    <row r="29" spans="1:6" x14ac:dyDescent="0.25">
      <c r="A29" s="16" t="s">
        <v>59</v>
      </c>
      <c r="B29" s="2" t="s">
        <v>72</v>
      </c>
      <c r="E29" s="65">
        <f>'Keramičarska dela'!$F$22</f>
        <v>0</v>
      </c>
      <c r="F29" s="101" t="s">
        <v>419</v>
      </c>
    </row>
    <row r="30" spans="1:6" ht="15" customHeight="1" x14ac:dyDescent="0.25">
      <c r="A30" s="17" t="s">
        <v>60</v>
      </c>
      <c r="B30" s="11" t="s">
        <v>240</v>
      </c>
      <c r="C30" s="105"/>
      <c r="D30" s="105"/>
      <c r="E30" s="64">
        <f>'Okna in steklarska dela'!$F$62</f>
        <v>0</v>
      </c>
      <c r="F30" s="105" t="s">
        <v>419</v>
      </c>
    </row>
    <row r="31" spans="1:6" x14ac:dyDescent="0.25">
      <c r="A31" s="17" t="s">
        <v>61</v>
      </c>
      <c r="B31" s="11" t="s">
        <v>73</v>
      </c>
      <c r="C31" s="105"/>
      <c r="D31" s="105"/>
      <c r="E31" s="64">
        <f>'Slikopleskarska dela'!$F$25</f>
        <v>0</v>
      </c>
      <c r="F31" s="105" t="s">
        <v>419</v>
      </c>
    </row>
    <row r="32" spans="1:6" x14ac:dyDescent="0.25">
      <c r="A32" s="17" t="s">
        <v>260</v>
      </c>
      <c r="B32" s="11" t="s">
        <v>263</v>
      </c>
      <c r="C32" s="105"/>
      <c r="D32" s="105"/>
      <c r="E32" s="64">
        <f>'Podopolagalska dela'!$F$36</f>
        <v>0</v>
      </c>
      <c r="F32" s="105" t="s">
        <v>419</v>
      </c>
    </row>
    <row r="33" spans="1:6" x14ac:dyDescent="0.25">
      <c r="A33" s="16" t="s">
        <v>264</v>
      </c>
      <c r="B33" s="2" t="s">
        <v>259</v>
      </c>
      <c r="E33" s="65">
        <f>'Kamnoseška dela'!$F$16</f>
        <v>0</v>
      </c>
      <c r="F33" s="105" t="s">
        <v>419</v>
      </c>
    </row>
    <row r="34" spans="1:6" x14ac:dyDescent="0.25">
      <c r="A34" s="17" t="s">
        <v>265</v>
      </c>
      <c r="B34" s="12" t="s">
        <v>74</v>
      </c>
      <c r="C34" s="13"/>
      <c r="D34" s="13"/>
      <c r="E34" s="66">
        <f>'Lahke predelne stene'!$F$40</f>
        <v>0</v>
      </c>
      <c r="F34" s="102" t="s">
        <v>419</v>
      </c>
    </row>
    <row r="35" spans="1:6" x14ac:dyDescent="0.25">
      <c r="A35" s="15" t="s">
        <v>393</v>
      </c>
      <c r="B35" s="7" t="s">
        <v>394</v>
      </c>
      <c r="C35" s="4"/>
      <c r="D35" s="4"/>
      <c r="E35" s="73">
        <f>Fasada!$F$34</f>
        <v>0</v>
      </c>
      <c r="F35" s="4" t="s">
        <v>419</v>
      </c>
    </row>
    <row r="36" spans="1:6" x14ac:dyDescent="0.25">
      <c r="A36" s="20"/>
      <c r="B36" s="2" t="s">
        <v>75</v>
      </c>
      <c r="E36" s="68">
        <f>SUM(E26:E35)</f>
        <v>0</v>
      </c>
      <c r="F36" s="103" t="s">
        <v>419</v>
      </c>
    </row>
    <row r="38" spans="1:6" x14ac:dyDescent="0.25">
      <c r="A38" s="20" t="s">
        <v>19</v>
      </c>
      <c r="B38" s="2" t="s">
        <v>20</v>
      </c>
      <c r="E38" s="65">
        <f>'Zunanja ureditev'!$F$16</f>
        <v>0</v>
      </c>
      <c r="F38" s="103" t="s">
        <v>419</v>
      </c>
    </row>
    <row r="39" spans="1:6" x14ac:dyDescent="0.25">
      <c r="A39" s="4"/>
      <c r="B39" s="4"/>
      <c r="C39" s="4"/>
      <c r="D39" s="4"/>
      <c r="E39" s="67"/>
      <c r="F39" s="4"/>
    </row>
    <row r="40" spans="1:6" x14ac:dyDescent="0.25">
      <c r="A40" s="20" t="s">
        <v>76</v>
      </c>
      <c r="B40" s="78" t="s">
        <v>77</v>
      </c>
      <c r="E40" s="68">
        <f>SUM(E36+E23+E38)</f>
        <v>0</v>
      </c>
      <c r="F40" s="78" t="s">
        <v>419</v>
      </c>
    </row>
    <row r="41" spans="1:6" x14ac:dyDescent="0.25">
      <c r="A41" s="20"/>
      <c r="E41" s="68"/>
    </row>
    <row r="42" spans="1:6" x14ac:dyDescent="0.25">
      <c r="A42" s="4"/>
      <c r="B42" s="4" t="s">
        <v>432</v>
      </c>
      <c r="C42" s="4"/>
      <c r="D42" s="4"/>
      <c r="E42" s="67">
        <f>SUM(E40*0.22)</f>
        <v>0</v>
      </c>
      <c r="F42" s="4" t="s">
        <v>419</v>
      </c>
    </row>
    <row r="43" spans="1:6" x14ac:dyDescent="0.25">
      <c r="A43" s="14" t="s">
        <v>76</v>
      </c>
      <c r="B43" s="2" t="s">
        <v>78</v>
      </c>
      <c r="E43" s="68">
        <f>SUM(E40:E42)</f>
        <v>0</v>
      </c>
      <c r="F43" s="78" t="s">
        <v>419</v>
      </c>
    </row>
  </sheetData>
  <sheetProtection algorithmName="SHA-512" hashValue="Fx6szbOMmFEZiNMeRBCkEgDiqpA8W1ZJKeMwFopcSOayz1V1daHcrw/ZglVD2TuevDpgoxezYW7TN/4RMTEn5A==" saltValue="jDWzFYYcNvd4It4GW1jnag==" spinCount="100000" sheet="1" objects="1" scenarios="1"/>
  <pageMargins left="0.7" right="0.7" top="0.75" bottom="0.75" header="0.3" footer="0.3"/>
  <pageSetup paperSize="9" orientation="portrait" horizontalDpi="1440" verticalDpi="144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0"/>
  <sheetViews>
    <sheetView topLeftCell="A180" zoomScaleNormal="100" workbookViewId="0">
      <selection activeCell="E182" sqref="E182"/>
    </sheetView>
  </sheetViews>
  <sheetFormatPr defaultRowHeight="15" x14ac:dyDescent="0.25"/>
  <cols>
    <col min="1" max="1" width="9.7109375" style="25" customWidth="1"/>
    <col min="2" max="2" width="45.7109375" style="78" customWidth="1"/>
    <col min="3" max="3" width="5.7109375" style="80" customWidth="1"/>
    <col min="4" max="4" width="6.7109375" style="80" customWidth="1"/>
    <col min="5" max="5" width="9.7109375" style="78" customWidth="1"/>
    <col min="6" max="6" width="9.7109375" style="60" customWidth="1"/>
    <col min="7" max="16384" width="9.140625" style="78"/>
  </cols>
  <sheetData>
    <row r="1" spans="1:6" x14ac:dyDescent="0.25">
      <c r="A1" s="43" t="s">
        <v>15</v>
      </c>
      <c r="B1" s="2" t="s">
        <v>16</v>
      </c>
    </row>
    <row r="3" spans="1:6" x14ac:dyDescent="0.25">
      <c r="A3" s="43" t="s">
        <v>55</v>
      </c>
      <c r="B3" s="2" t="s">
        <v>62</v>
      </c>
    </row>
    <row r="4" spans="1:6" x14ac:dyDescent="0.25">
      <c r="A4" s="43"/>
      <c r="B4" s="2"/>
    </row>
    <row r="5" spans="1:6" ht="135" customHeight="1" x14ac:dyDescent="0.25">
      <c r="B5" s="165" t="s">
        <v>79</v>
      </c>
      <c r="C5" s="165"/>
      <c r="D5" s="165"/>
      <c r="E5" s="165"/>
      <c r="F5" s="165"/>
    </row>
    <row r="6" spans="1:6" ht="45" customHeight="1" x14ac:dyDescent="0.25">
      <c r="B6" s="171" t="s">
        <v>80</v>
      </c>
      <c r="C6" s="171"/>
      <c r="D6" s="171"/>
      <c r="E6" s="171"/>
      <c r="F6" s="171"/>
    </row>
    <row r="7" spans="1:6" ht="90" customHeight="1" x14ac:dyDescent="0.25">
      <c r="B7" s="171" t="s">
        <v>166</v>
      </c>
      <c r="C7" s="171"/>
      <c r="D7" s="171"/>
      <c r="E7" s="171"/>
      <c r="F7" s="171"/>
    </row>
    <row r="8" spans="1:6" ht="45.75" customHeight="1" x14ac:dyDescent="0.25">
      <c r="B8" s="171" t="s">
        <v>81</v>
      </c>
      <c r="C8" s="171"/>
      <c r="D8" s="171"/>
      <c r="E8" s="171"/>
      <c r="F8" s="171"/>
    </row>
    <row r="9" spans="1:6" ht="30" customHeight="1" x14ac:dyDescent="0.25">
      <c r="B9" s="171" t="s">
        <v>82</v>
      </c>
      <c r="C9" s="171"/>
      <c r="D9" s="171"/>
      <c r="E9" s="171"/>
      <c r="F9" s="171"/>
    </row>
    <row r="10" spans="1:6" ht="15" customHeight="1" x14ac:dyDescent="0.25">
      <c r="B10" s="107"/>
      <c r="C10" s="105"/>
      <c r="D10" s="105"/>
      <c r="E10" s="107"/>
      <c r="F10" s="61"/>
    </row>
    <row r="11" spans="1:6" s="22" customFormat="1" x14ac:dyDescent="0.25">
      <c r="A11" s="44" t="s">
        <v>164</v>
      </c>
      <c r="B11" s="21" t="s">
        <v>165</v>
      </c>
      <c r="C11" s="23" t="s">
        <v>85</v>
      </c>
      <c r="D11" s="23" t="s">
        <v>86</v>
      </c>
      <c r="E11" s="24" t="s">
        <v>87</v>
      </c>
      <c r="F11" s="62" t="s">
        <v>88</v>
      </c>
    </row>
    <row r="12" spans="1:6" ht="75" x14ac:dyDescent="0.25">
      <c r="A12" s="25" t="s">
        <v>89</v>
      </c>
      <c r="B12" s="26" t="s">
        <v>492</v>
      </c>
      <c r="C12" s="47" t="s">
        <v>90</v>
      </c>
      <c r="D12" s="40">
        <v>6</v>
      </c>
      <c r="E12" s="137"/>
      <c r="F12" s="60">
        <f>SUM(D12*E12)</f>
        <v>0</v>
      </c>
    </row>
    <row r="13" spans="1:6" x14ac:dyDescent="0.25">
      <c r="B13" s="26"/>
      <c r="C13" s="47"/>
      <c r="D13" s="40"/>
      <c r="E13" s="137"/>
    </row>
    <row r="14" spans="1:6" ht="75" x14ac:dyDescent="0.25">
      <c r="A14" s="25" t="s">
        <v>91</v>
      </c>
      <c r="B14" s="26" t="s">
        <v>493</v>
      </c>
      <c r="C14" s="47" t="s">
        <v>90</v>
      </c>
      <c r="D14" s="40">
        <v>2</v>
      </c>
      <c r="E14" s="137"/>
      <c r="F14" s="60">
        <f>SUM(D14*E14)</f>
        <v>0</v>
      </c>
    </row>
    <row r="15" spans="1:6" x14ac:dyDescent="0.25">
      <c r="B15" s="26"/>
      <c r="C15" s="47"/>
      <c r="D15" s="40"/>
      <c r="E15" s="137"/>
    </row>
    <row r="16" spans="1:6" ht="60" customHeight="1" x14ac:dyDescent="0.25">
      <c r="A16" s="25" t="s">
        <v>92</v>
      </c>
      <c r="B16" s="26" t="s">
        <v>494</v>
      </c>
      <c r="C16" s="47" t="s">
        <v>90</v>
      </c>
      <c r="D16" s="40">
        <v>3</v>
      </c>
      <c r="E16" s="137"/>
      <c r="F16" s="60">
        <f>SUM(D16*E16)</f>
        <v>0</v>
      </c>
    </row>
    <row r="17" spans="1:6" ht="15" customHeight="1" x14ac:dyDescent="0.25">
      <c r="B17" s="26"/>
      <c r="C17" s="47"/>
      <c r="D17" s="40"/>
      <c r="E17" s="137"/>
    </row>
    <row r="18" spans="1:6" ht="75" x14ac:dyDescent="0.25">
      <c r="A18" s="25" t="s">
        <v>93</v>
      </c>
      <c r="B18" s="26" t="s">
        <v>495</v>
      </c>
      <c r="C18" s="47" t="s">
        <v>90</v>
      </c>
      <c r="D18" s="40">
        <v>42</v>
      </c>
      <c r="E18" s="137"/>
      <c r="F18" s="60">
        <f>SUM(D18*E18)</f>
        <v>0</v>
      </c>
    </row>
    <row r="19" spans="1:6" x14ac:dyDescent="0.25">
      <c r="B19" s="26"/>
      <c r="C19" s="47"/>
      <c r="D19" s="40"/>
      <c r="E19" s="137"/>
    </row>
    <row r="20" spans="1:6" ht="75" x14ac:dyDescent="0.25">
      <c r="A20" s="25" t="s">
        <v>94</v>
      </c>
      <c r="B20" s="26" t="s">
        <v>496</v>
      </c>
      <c r="C20" s="47" t="s">
        <v>90</v>
      </c>
      <c r="D20" s="40">
        <v>19</v>
      </c>
      <c r="E20" s="137"/>
      <c r="F20" s="60">
        <f>SUM(D20*E20)</f>
        <v>0</v>
      </c>
    </row>
    <row r="21" spans="1:6" x14ac:dyDescent="0.25">
      <c r="B21" s="26"/>
      <c r="C21" s="47"/>
      <c r="D21" s="40"/>
      <c r="E21" s="137"/>
    </row>
    <row r="22" spans="1:6" ht="75" x14ac:dyDescent="0.25">
      <c r="A22" s="25" t="s">
        <v>95</v>
      </c>
      <c r="B22" s="26" t="s">
        <v>497</v>
      </c>
      <c r="C22" s="47" t="s">
        <v>90</v>
      </c>
      <c r="D22" s="40">
        <v>2</v>
      </c>
      <c r="E22" s="137"/>
      <c r="F22" s="60">
        <f>SUM(D22*E22)</f>
        <v>0</v>
      </c>
    </row>
    <row r="23" spans="1:6" x14ac:dyDescent="0.25">
      <c r="B23" s="26"/>
      <c r="C23" s="47"/>
      <c r="D23" s="40"/>
      <c r="E23" s="137"/>
    </row>
    <row r="24" spans="1:6" ht="75" x14ac:dyDescent="0.25">
      <c r="A24" s="25" t="s">
        <v>96</v>
      </c>
      <c r="B24" s="26" t="s">
        <v>498</v>
      </c>
      <c r="C24" s="47" t="s">
        <v>90</v>
      </c>
      <c r="D24" s="40">
        <v>4</v>
      </c>
      <c r="E24" s="137"/>
      <c r="F24" s="60">
        <f>SUM(D24*E24)</f>
        <v>0</v>
      </c>
    </row>
    <row r="25" spans="1:6" x14ac:dyDescent="0.25">
      <c r="B25" s="26"/>
      <c r="C25" s="47"/>
      <c r="D25" s="40"/>
      <c r="E25" s="137"/>
    </row>
    <row r="26" spans="1:6" ht="60" x14ac:dyDescent="0.25">
      <c r="A26" s="25" t="s">
        <v>97</v>
      </c>
      <c r="B26" s="26" t="s">
        <v>499</v>
      </c>
      <c r="C26" s="47" t="s">
        <v>90</v>
      </c>
      <c r="D26" s="40">
        <v>1</v>
      </c>
      <c r="E26" s="137"/>
      <c r="F26" s="60">
        <f>SUM(D26*E26)</f>
        <v>0</v>
      </c>
    </row>
    <row r="27" spans="1:6" x14ac:dyDescent="0.25">
      <c r="B27" s="26"/>
      <c r="C27" s="47"/>
      <c r="D27" s="40"/>
      <c r="E27" s="137"/>
    </row>
    <row r="28" spans="1:6" ht="60" customHeight="1" x14ac:dyDescent="0.25">
      <c r="A28" s="25" t="s">
        <v>98</v>
      </c>
      <c r="B28" s="26" t="s">
        <v>500</v>
      </c>
      <c r="C28" s="47" t="s">
        <v>90</v>
      </c>
      <c r="D28" s="40">
        <v>1</v>
      </c>
      <c r="E28" s="137"/>
      <c r="F28" s="60">
        <f>SUM(D28*E28)</f>
        <v>0</v>
      </c>
    </row>
    <row r="29" spans="1:6" ht="15" customHeight="1" x14ac:dyDescent="0.25">
      <c r="B29" s="26"/>
      <c r="C29" s="47"/>
      <c r="D29" s="40"/>
      <c r="E29" s="137"/>
    </row>
    <row r="30" spans="1:6" ht="60" x14ac:dyDescent="0.25">
      <c r="A30" s="25" t="s">
        <v>99</v>
      </c>
      <c r="B30" s="26" t="s">
        <v>501</v>
      </c>
      <c r="C30" s="47" t="s">
        <v>90</v>
      </c>
      <c r="D30" s="40">
        <v>2</v>
      </c>
      <c r="E30" s="137"/>
      <c r="F30" s="60">
        <f>SUM(D30*E30)</f>
        <v>0</v>
      </c>
    </row>
    <row r="31" spans="1:6" x14ac:dyDescent="0.25">
      <c r="B31" s="26"/>
      <c r="C31" s="47"/>
      <c r="D31" s="40"/>
      <c r="E31" s="137"/>
    </row>
    <row r="32" spans="1:6" ht="60" x14ac:dyDescent="0.25">
      <c r="A32" s="25" t="s">
        <v>100</v>
      </c>
      <c r="B32" s="26" t="s">
        <v>502</v>
      </c>
      <c r="C32" s="47" t="s">
        <v>90</v>
      </c>
      <c r="D32" s="40">
        <v>1</v>
      </c>
      <c r="E32" s="137"/>
      <c r="F32" s="60">
        <f>SUM(D32*E32)</f>
        <v>0</v>
      </c>
    </row>
    <row r="33" spans="1:6" x14ac:dyDescent="0.25">
      <c r="A33" s="27"/>
      <c r="B33" s="28"/>
      <c r="C33" s="48"/>
      <c r="D33" s="49"/>
      <c r="E33" s="137"/>
    </row>
    <row r="34" spans="1:6" ht="75" x14ac:dyDescent="0.25">
      <c r="A34" s="25" t="s">
        <v>101</v>
      </c>
      <c r="B34" s="26" t="s">
        <v>503</v>
      </c>
      <c r="C34" s="47" t="s">
        <v>90</v>
      </c>
      <c r="D34" s="40">
        <v>2</v>
      </c>
      <c r="E34" s="137"/>
      <c r="F34" s="60">
        <f t="shared" ref="F34:F96" si="0">SUM(D34*E34)</f>
        <v>0</v>
      </c>
    </row>
    <row r="35" spans="1:6" x14ac:dyDescent="0.25">
      <c r="B35" s="26"/>
      <c r="C35" s="47"/>
      <c r="D35" s="40"/>
      <c r="E35" s="137"/>
    </row>
    <row r="36" spans="1:6" ht="75" x14ac:dyDescent="0.25">
      <c r="A36" s="25" t="s">
        <v>102</v>
      </c>
      <c r="B36" s="26" t="s">
        <v>503</v>
      </c>
      <c r="C36" s="47" t="s">
        <v>90</v>
      </c>
      <c r="D36" s="40">
        <v>2</v>
      </c>
      <c r="E36" s="137"/>
      <c r="F36" s="60">
        <f t="shared" si="0"/>
        <v>0</v>
      </c>
    </row>
    <row r="37" spans="1:6" x14ac:dyDescent="0.25">
      <c r="B37" s="26"/>
      <c r="C37" s="47"/>
      <c r="D37" s="40"/>
      <c r="E37" s="137"/>
    </row>
    <row r="38" spans="1:6" ht="60" customHeight="1" x14ac:dyDescent="0.25">
      <c r="A38" s="25" t="s">
        <v>103</v>
      </c>
      <c r="B38" s="26" t="s">
        <v>504</v>
      </c>
      <c r="C38" s="47" t="s">
        <v>90</v>
      </c>
      <c r="D38" s="40">
        <v>1</v>
      </c>
      <c r="E38" s="137"/>
      <c r="F38" s="60">
        <f t="shared" si="0"/>
        <v>0</v>
      </c>
    </row>
    <row r="39" spans="1:6" ht="15" customHeight="1" x14ac:dyDescent="0.25">
      <c r="B39" s="26"/>
      <c r="C39" s="47"/>
      <c r="D39" s="40"/>
      <c r="E39" s="137"/>
    </row>
    <row r="40" spans="1:6" ht="75" x14ac:dyDescent="0.25">
      <c r="A40" s="25" t="s">
        <v>104</v>
      </c>
      <c r="B40" s="26" t="s">
        <v>503</v>
      </c>
      <c r="C40" s="47" t="s">
        <v>90</v>
      </c>
      <c r="D40" s="40">
        <v>1</v>
      </c>
      <c r="E40" s="137"/>
      <c r="F40" s="60">
        <f t="shared" si="0"/>
        <v>0</v>
      </c>
    </row>
    <row r="41" spans="1:6" x14ac:dyDescent="0.25">
      <c r="B41" s="26"/>
      <c r="C41" s="47"/>
      <c r="D41" s="40"/>
      <c r="E41" s="137"/>
    </row>
    <row r="42" spans="1:6" ht="75" x14ac:dyDescent="0.25">
      <c r="A42" s="25" t="s">
        <v>105</v>
      </c>
      <c r="B42" s="26" t="s">
        <v>505</v>
      </c>
      <c r="C42" s="47" t="s">
        <v>90</v>
      </c>
      <c r="D42" s="40">
        <v>2</v>
      </c>
      <c r="E42" s="137"/>
      <c r="F42" s="60">
        <f t="shared" si="0"/>
        <v>0</v>
      </c>
    </row>
    <row r="43" spans="1:6" x14ac:dyDescent="0.25">
      <c r="A43" s="27"/>
      <c r="B43" s="28"/>
      <c r="C43" s="48"/>
      <c r="D43" s="49"/>
      <c r="E43" s="137"/>
    </row>
    <row r="44" spans="1:6" ht="75" customHeight="1" x14ac:dyDescent="0.25">
      <c r="A44" s="25" t="s">
        <v>106</v>
      </c>
      <c r="B44" s="26" t="s">
        <v>506</v>
      </c>
      <c r="C44" s="47" t="s">
        <v>90</v>
      </c>
      <c r="D44" s="40">
        <v>12</v>
      </c>
      <c r="E44" s="137"/>
      <c r="F44" s="60">
        <f t="shared" si="0"/>
        <v>0</v>
      </c>
    </row>
    <row r="45" spans="1:6" ht="15" customHeight="1" x14ac:dyDescent="0.25">
      <c r="B45" s="26"/>
      <c r="C45" s="47"/>
      <c r="D45" s="40"/>
      <c r="E45" s="137"/>
    </row>
    <row r="46" spans="1:6" ht="90" x14ac:dyDescent="0.25">
      <c r="A46" s="25" t="s">
        <v>107</v>
      </c>
      <c r="B46" s="26" t="s">
        <v>507</v>
      </c>
      <c r="C46" s="47" t="s">
        <v>90</v>
      </c>
      <c r="D46" s="40">
        <v>44</v>
      </c>
      <c r="E46" s="137"/>
      <c r="F46" s="60">
        <f t="shared" si="0"/>
        <v>0</v>
      </c>
    </row>
    <row r="47" spans="1:6" x14ac:dyDescent="0.25">
      <c r="B47" s="26"/>
      <c r="C47" s="47"/>
      <c r="D47" s="40"/>
      <c r="E47" s="137"/>
    </row>
    <row r="48" spans="1:6" ht="90" x14ac:dyDescent="0.25">
      <c r="A48" s="25" t="s">
        <v>108</v>
      </c>
      <c r="B48" s="26" t="s">
        <v>508</v>
      </c>
      <c r="C48" s="47" t="s">
        <v>90</v>
      </c>
      <c r="D48" s="40">
        <v>8</v>
      </c>
      <c r="E48" s="137"/>
      <c r="F48" s="60">
        <f t="shared" si="0"/>
        <v>0</v>
      </c>
    </row>
    <row r="49" spans="1:6" x14ac:dyDescent="0.25">
      <c r="B49" s="26"/>
      <c r="C49" s="47"/>
      <c r="D49" s="40"/>
      <c r="E49" s="137"/>
    </row>
    <row r="50" spans="1:6" ht="120" x14ac:dyDescent="0.25">
      <c r="A50" s="25" t="s">
        <v>109</v>
      </c>
      <c r="B50" s="26" t="s">
        <v>509</v>
      </c>
      <c r="C50" s="47" t="s">
        <v>110</v>
      </c>
      <c r="D50" s="40">
        <v>9</v>
      </c>
      <c r="E50" s="137"/>
      <c r="F50" s="60">
        <f t="shared" si="0"/>
        <v>0</v>
      </c>
    </row>
    <row r="51" spans="1:6" x14ac:dyDescent="0.25">
      <c r="B51" s="26"/>
      <c r="C51" s="47"/>
      <c r="D51" s="40"/>
      <c r="E51" s="137"/>
    </row>
    <row r="52" spans="1:6" ht="105" customHeight="1" x14ac:dyDescent="0.25">
      <c r="A52" s="25" t="s">
        <v>111</v>
      </c>
      <c r="B52" s="26" t="s">
        <v>510</v>
      </c>
      <c r="C52" s="47" t="s">
        <v>110</v>
      </c>
      <c r="D52" s="40">
        <v>2</v>
      </c>
      <c r="E52" s="137"/>
      <c r="F52" s="60">
        <f t="shared" si="0"/>
        <v>0</v>
      </c>
    </row>
    <row r="53" spans="1:6" x14ac:dyDescent="0.25">
      <c r="B53" s="26"/>
      <c r="C53" s="47"/>
      <c r="D53" s="40"/>
      <c r="E53" s="137"/>
    </row>
    <row r="54" spans="1:6" ht="120" x14ac:dyDescent="0.25">
      <c r="A54" s="25" t="s">
        <v>112</v>
      </c>
      <c r="B54" s="26" t="s">
        <v>511</v>
      </c>
      <c r="C54" s="47" t="s">
        <v>110</v>
      </c>
      <c r="D54" s="40">
        <v>2</v>
      </c>
      <c r="E54" s="137"/>
      <c r="F54" s="60">
        <f t="shared" si="0"/>
        <v>0</v>
      </c>
    </row>
    <row r="55" spans="1:6" x14ac:dyDescent="0.25">
      <c r="B55" s="26"/>
      <c r="C55" s="47"/>
      <c r="D55" s="40"/>
      <c r="E55" s="137"/>
    </row>
    <row r="56" spans="1:6" ht="120" x14ac:dyDescent="0.25">
      <c r="A56" s="25" t="s">
        <v>113</v>
      </c>
      <c r="B56" s="26" t="s">
        <v>512</v>
      </c>
      <c r="C56" s="47" t="s">
        <v>110</v>
      </c>
      <c r="D56" s="40">
        <v>1</v>
      </c>
      <c r="E56" s="137"/>
      <c r="F56" s="60">
        <f t="shared" si="0"/>
        <v>0</v>
      </c>
    </row>
    <row r="57" spans="1:6" x14ac:dyDescent="0.25">
      <c r="B57" s="26"/>
      <c r="C57" s="47"/>
      <c r="D57" s="40"/>
      <c r="E57" s="137"/>
    </row>
    <row r="58" spans="1:6" ht="120" x14ac:dyDescent="0.25">
      <c r="A58" s="25" t="s">
        <v>114</v>
      </c>
      <c r="B58" s="26" t="s">
        <v>513</v>
      </c>
      <c r="C58" s="47" t="s">
        <v>110</v>
      </c>
      <c r="D58" s="40">
        <v>1</v>
      </c>
      <c r="E58" s="137"/>
      <c r="F58" s="60">
        <f t="shared" si="0"/>
        <v>0</v>
      </c>
    </row>
    <row r="59" spans="1:6" x14ac:dyDescent="0.25">
      <c r="B59" s="26"/>
      <c r="C59" s="47"/>
      <c r="D59" s="40"/>
      <c r="E59" s="137"/>
    </row>
    <row r="60" spans="1:6" ht="95.25" customHeight="1" x14ac:dyDescent="0.25">
      <c r="A60" s="25" t="s">
        <v>273</v>
      </c>
      <c r="B60" s="26" t="s">
        <v>514</v>
      </c>
      <c r="C60" s="47" t="s">
        <v>90</v>
      </c>
      <c r="D60" s="40">
        <v>4</v>
      </c>
      <c r="E60" s="137"/>
      <c r="F60" s="60">
        <f t="shared" si="0"/>
        <v>0</v>
      </c>
    </row>
    <row r="61" spans="1:6" x14ac:dyDescent="0.25">
      <c r="A61" s="27"/>
      <c r="B61" s="28"/>
      <c r="C61" s="48"/>
      <c r="D61" s="49"/>
      <c r="E61" s="137"/>
    </row>
    <row r="62" spans="1:6" ht="75" x14ac:dyDescent="0.25">
      <c r="A62" s="25" t="s">
        <v>115</v>
      </c>
      <c r="B62" s="26" t="s">
        <v>515</v>
      </c>
      <c r="C62" s="47" t="s">
        <v>90</v>
      </c>
      <c r="D62" s="40">
        <v>5</v>
      </c>
      <c r="E62" s="137"/>
      <c r="F62" s="60">
        <f t="shared" si="0"/>
        <v>0</v>
      </c>
    </row>
    <row r="63" spans="1:6" x14ac:dyDescent="0.25">
      <c r="B63" s="26"/>
      <c r="C63" s="47"/>
      <c r="D63" s="40"/>
      <c r="E63" s="137"/>
    </row>
    <row r="64" spans="1:6" ht="75" x14ac:dyDescent="0.25">
      <c r="A64" s="25" t="s">
        <v>116</v>
      </c>
      <c r="B64" s="26" t="s">
        <v>516</v>
      </c>
      <c r="C64" s="47" t="s">
        <v>90</v>
      </c>
      <c r="D64" s="40">
        <v>2</v>
      </c>
      <c r="E64" s="137"/>
      <c r="F64" s="60">
        <f t="shared" si="0"/>
        <v>0</v>
      </c>
    </row>
    <row r="65" spans="1:6" x14ac:dyDescent="0.25">
      <c r="B65" s="26"/>
      <c r="C65" s="47"/>
      <c r="D65" s="40"/>
      <c r="E65" s="137"/>
    </row>
    <row r="66" spans="1:6" ht="75" x14ac:dyDescent="0.25">
      <c r="A66" s="25" t="s">
        <v>117</v>
      </c>
      <c r="B66" s="26" t="s">
        <v>517</v>
      </c>
      <c r="C66" s="47" t="s">
        <v>90</v>
      </c>
      <c r="D66" s="40">
        <v>6</v>
      </c>
      <c r="E66" s="137"/>
      <c r="F66" s="60">
        <f t="shared" si="0"/>
        <v>0</v>
      </c>
    </row>
    <row r="67" spans="1:6" x14ac:dyDescent="0.25">
      <c r="B67" s="26"/>
      <c r="C67" s="47"/>
      <c r="D67" s="40"/>
      <c r="E67" s="137"/>
    </row>
    <row r="68" spans="1:6" ht="75" x14ac:dyDescent="0.25">
      <c r="A68" s="25" t="s">
        <v>118</v>
      </c>
      <c r="B68" s="26" t="s">
        <v>518</v>
      </c>
      <c r="C68" s="47" t="s">
        <v>90</v>
      </c>
      <c r="D68" s="40">
        <v>1</v>
      </c>
      <c r="E68" s="137"/>
      <c r="F68" s="60">
        <f t="shared" si="0"/>
        <v>0</v>
      </c>
    </row>
    <row r="69" spans="1:6" x14ac:dyDescent="0.25">
      <c r="B69" s="26"/>
      <c r="C69" s="47"/>
      <c r="D69" s="40"/>
      <c r="E69" s="137"/>
    </row>
    <row r="70" spans="1:6" ht="75" x14ac:dyDescent="0.25">
      <c r="A70" s="25" t="s">
        <v>119</v>
      </c>
      <c r="B70" s="26" t="s">
        <v>519</v>
      </c>
      <c r="C70" s="47" t="s">
        <v>90</v>
      </c>
      <c r="D70" s="40">
        <v>1</v>
      </c>
      <c r="E70" s="137"/>
      <c r="F70" s="60">
        <f t="shared" si="0"/>
        <v>0</v>
      </c>
    </row>
    <row r="71" spans="1:6" x14ac:dyDescent="0.25">
      <c r="A71" s="27"/>
      <c r="B71" s="28"/>
      <c r="C71" s="48"/>
      <c r="D71" s="49"/>
      <c r="E71" s="137"/>
    </row>
    <row r="72" spans="1:6" ht="165" x14ac:dyDescent="0.25">
      <c r="A72" s="25" t="s">
        <v>120</v>
      </c>
      <c r="B72" s="26" t="s">
        <v>520</v>
      </c>
      <c r="C72" s="47" t="s">
        <v>110</v>
      </c>
      <c r="D72" s="80">
        <v>1</v>
      </c>
      <c r="E72" s="137"/>
      <c r="F72" s="60">
        <f t="shared" si="0"/>
        <v>0</v>
      </c>
    </row>
    <row r="73" spans="1:6" x14ac:dyDescent="0.25">
      <c r="B73" s="26"/>
      <c r="C73" s="47"/>
      <c r="E73" s="137"/>
    </row>
    <row r="74" spans="1:6" ht="180" x14ac:dyDescent="0.25">
      <c r="A74" s="25" t="s">
        <v>121</v>
      </c>
      <c r="B74" s="26" t="s">
        <v>463</v>
      </c>
      <c r="C74" s="47" t="s">
        <v>122</v>
      </c>
      <c r="D74" s="80">
        <v>12</v>
      </c>
      <c r="E74" s="137"/>
      <c r="F74" s="60">
        <f t="shared" si="0"/>
        <v>0</v>
      </c>
    </row>
    <row r="75" spans="1:6" x14ac:dyDescent="0.25">
      <c r="B75" s="26"/>
      <c r="C75" s="47"/>
      <c r="E75" s="137"/>
    </row>
    <row r="76" spans="1:6" ht="165" x14ac:dyDescent="0.25">
      <c r="A76" s="25" t="s">
        <v>123</v>
      </c>
      <c r="B76" s="26" t="s">
        <v>124</v>
      </c>
      <c r="C76" s="47" t="s">
        <v>110</v>
      </c>
      <c r="D76" s="80">
        <v>3</v>
      </c>
      <c r="E76" s="137"/>
      <c r="F76" s="60">
        <f t="shared" si="0"/>
        <v>0</v>
      </c>
    </row>
    <row r="77" spans="1:6" x14ac:dyDescent="0.25">
      <c r="B77" s="26"/>
      <c r="C77" s="47"/>
      <c r="E77" s="137"/>
    </row>
    <row r="78" spans="1:6" ht="150" x14ac:dyDescent="0.25">
      <c r="A78" s="25" t="s">
        <v>125</v>
      </c>
      <c r="B78" s="26" t="s">
        <v>521</v>
      </c>
      <c r="C78" s="47" t="s">
        <v>126</v>
      </c>
      <c r="D78" s="80">
        <v>8</v>
      </c>
      <c r="E78" s="137"/>
      <c r="F78" s="60">
        <f t="shared" si="0"/>
        <v>0</v>
      </c>
    </row>
    <row r="79" spans="1:6" x14ac:dyDescent="0.25">
      <c r="B79" s="26"/>
      <c r="C79" s="47"/>
      <c r="E79" s="137"/>
    </row>
    <row r="80" spans="1:6" ht="135" x14ac:dyDescent="0.25">
      <c r="A80" s="25" t="s">
        <v>127</v>
      </c>
      <c r="B80" s="26" t="s">
        <v>522</v>
      </c>
      <c r="C80" s="47" t="s">
        <v>110</v>
      </c>
      <c r="D80" s="80">
        <v>1</v>
      </c>
      <c r="E80" s="137"/>
      <c r="F80" s="60">
        <f t="shared" si="0"/>
        <v>0</v>
      </c>
    </row>
    <row r="81" spans="1:6" x14ac:dyDescent="0.25">
      <c r="B81" s="26"/>
      <c r="C81" s="47"/>
      <c r="E81" s="137"/>
    </row>
    <row r="82" spans="1:6" ht="180" x14ac:dyDescent="0.25">
      <c r="A82" s="25" t="s">
        <v>128</v>
      </c>
      <c r="B82" s="26" t="s">
        <v>523</v>
      </c>
      <c r="C82" s="47" t="s">
        <v>110</v>
      </c>
      <c r="D82" s="80">
        <v>1</v>
      </c>
      <c r="E82" s="137"/>
      <c r="F82" s="60">
        <f t="shared" si="0"/>
        <v>0</v>
      </c>
    </row>
    <row r="83" spans="1:6" x14ac:dyDescent="0.25">
      <c r="B83" s="26"/>
      <c r="C83" s="47"/>
      <c r="E83" s="137"/>
    </row>
    <row r="84" spans="1:6" ht="150" x14ac:dyDescent="0.25">
      <c r="A84" s="25" t="s">
        <v>129</v>
      </c>
      <c r="B84" s="26" t="s">
        <v>524</v>
      </c>
      <c r="C84" s="47" t="s">
        <v>110</v>
      </c>
      <c r="D84" s="80">
        <v>1</v>
      </c>
      <c r="E84" s="137"/>
      <c r="F84" s="60">
        <f t="shared" si="0"/>
        <v>0</v>
      </c>
    </row>
    <row r="85" spans="1:6" x14ac:dyDescent="0.25">
      <c r="B85" s="26"/>
      <c r="C85" s="47"/>
      <c r="E85" s="137"/>
    </row>
    <row r="86" spans="1:6" ht="180" x14ac:dyDescent="0.25">
      <c r="A86" s="25" t="s">
        <v>130</v>
      </c>
      <c r="B86" s="26" t="s">
        <v>525</v>
      </c>
      <c r="C86" s="47" t="s">
        <v>110</v>
      </c>
      <c r="D86" s="80">
        <v>5</v>
      </c>
      <c r="E86" s="137"/>
      <c r="F86" s="60">
        <f t="shared" si="0"/>
        <v>0</v>
      </c>
    </row>
    <row r="87" spans="1:6" x14ac:dyDescent="0.25">
      <c r="B87" s="26"/>
      <c r="C87" s="47"/>
      <c r="E87" s="137"/>
    </row>
    <row r="88" spans="1:6" ht="75" x14ac:dyDescent="0.25">
      <c r="A88" s="25" t="s">
        <v>131</v>
      </c>
      <c r="B88" s="26" t="s">
        <v>526</v>
      </c>
      <c r="C88" s="47" t="s">
        <v>110</v>
      </c>
      <c r="D88" s="80">
        <v>1</v>
      </c>
      <c r="E88" s="137"/>
      <c r="F88" s="60">
        <f t="shared" si="0"/>
        <v>0</v>
      </c>
    </row>
    <row r="89" spans="1:6" x14ac:dyDescent="0.25">
      <c r="B89" s="26"/>
      <c r="C89" s="47"/>
      <c r="E89" s="137"/>
    </row>
    <row r="90" spans="1:6" ht="165" x14ac:dyDescent="0.25">
      <c r="A90" s="25" t="s">
        <v>132</v>
      </c>
      <c r="B90" s="26" t="s">
        <v>133</v>
      </c>
      <c r="C90" s="47" t="s">
        <v>110</v>
      </c>
      <c r="D90" s="80">
        <v>1</v>
      </c>
      <c r="E90" s="137"/>
      <c r="F90" s="60">
        <f t="shared" si="0"/>
        <v>0</v>
      </c>
    </row>
    <row r="91" spans="1:6" x14ac:dyDescent="0.25">
      <c r="B91" s="26"/>
      <c r="C91" s="47"/>
      <c r="E91" s="137"/>
    </row>
    <row r="92" spans="1:6" ht="210" x14ac:dyDescent="0.25">
      <c r="A92" s="25" t="s">
        <v>134</v>
      </c>
      <c r="B92" s="26" t="s">
        <v>135</v>
      </c>
      <c r="C92" s="47" t="s">
        <v>110</v>
      </c>
      <c r="D92" s="80">
        <v>1</v>
      </c>
      <c r="E92" s="137"/>
      <c r="F92" s="60">
        <f t="shared" si="0"/>
        <v>0</v>
      </c>
    </row>
    <row r="93" spans="1:6" x14ac:dyDescent="0.25">
      <c r="B93" s="26"/>
      <c r="C93" s="47"/>
      <c r="E93" s="137"/>
    </row>
    <row r="94" spans="1:6" ht="105" x14ac:dyDescent="0.25">
      <c r="A94" s="25" t="s">
        <v>136</v>
      </c>
      <c r="B94" s="26" t="s">
        <v>137</v>
      </c>
      <c r="C94" s="47" t="s">
        <v>110</v>
      </c>
      <c r="D94" s="80">
        <v>1</v>
      </c>
      <c r="E94" s="137"/>
      <c r="F94" s="60">
        <f t="shared" si="0"/>
        <v>0</v>
      </c>
    </row>
    <row r="95" spans="1:6" x14ac:dyDescent="0.25">
      <c r="B95" s="26"/>
      <c r="C95" s="47"/>
      <c r="E95" s="137"/>
    </row>
    <row r="96" spans="1:6" ht="165" x14ac:dyDescent="0.25">
      <c r="A96" s="25" t="s">
        <v>138</v>
      </c>
      <c r="B96" s="26" t="s">
        <v>139</v>
      </c>
      <c r="C96" s="47" t="s">
        <v>110</v>
      </c>
      <c r="D96" s="80">
        <v>1</v>
      </c>
      <c r="E96" s="137"/>
      <c r="F96" s="60">
        <f t="shared" si="0"/>
        <v>0</v>
      </c>
    </row>
    <row r="97" spans="1:6" x14ac:dyDescent="0.25">
      <c r="B97" s="26"/>
      <c r="C97" s="47"/>
      <c r="E97" s="137"/>
    </row>
    <row r="98" spans="1:6" ht="165" x14ac:dyDescent="0.25">
      <c r="A98" s="25" t="s">
        <v>140</v>
      </c>
      <c r="B98" s="26" t="s">
        <v>527</v>
      </c>
      <c r="C98" s="47" t="s">
        <v>110</v>
      </c>
      <c r="D98" s="80">
        <v>1</v>
      </c>
      <c r="E98" s="137"/>
      <c r="F98" s="60">
        <f t="shared" ref="F98:F162" si="1">SUM(D98*E98)</f>
        <v>0</v>
      </c>
    </row>
    <row r="99" spans="1:6" x14ac:dyDescent="0.25">
      <c r="B99" s="26"/>
      <c r="C99" s="47"/>
      <c r="E99" s="137"/>
    </row>
    <row r="100" spans="1:6" ht="150" x14ac:dyDescent="0.25">
      <c r="A100" s="25" t="s">
        <v>555</v>
      </c>
      <c r="B100" s="26" t="s">
        <v>556</v>
      </c>
      <c r="C100" s="47" t="s">
        <v>110</v>
      </c>
      <c r="D100" s="80">
        <v>1</v>
      </c>
      <c r="E100" s="137"/>
      <c r="F100" s="60">
        <f t="shared" ref="F100" si="2">SUM(D100*E100)</f>
        <v>0</v>
      </c>
    </row>
    <row r="101" spans="1:6" x14ac:dyDescent="0.25">
      <c r="B101" s="26"/>
      <c r="C101" s="47"/>
      <c r="E101" s="137"/>
    </row>
    <row r="102" spans="1:6" ht="240" customHeight="1" x14ac:dyDescent="0.25">
      <c r="A102" s="25" t="s">
        <v>141</v>
      </c>
      <c r="B102" s="26" t="s">
        <v>528</v>
      </c>
      <c r="C102" s="47" t="s">
        <v>110</v>
      </c>
      <c r="D102" s="80">
        <v>2</v>
      </c>
      <c r="E102" s="137"/>
      <c r="F102" s="60">
        <f t="shared" si="1"/>
        <v>0</v>
      </c>
    </row>
    <row r="103" spans="1:6" x14ac:dyDescent="0.25">
      <c r="B103" s="26"/>
      <c r="C103" s="47"/>
      <c r="E103" s="137"/>
    </row>
    <row r="104" spans="1:6" ht="90" x14ac:dyDescent="0.25">
      <c r="A104" s="25" t="s">
        <v>142</v>
      </c>
      <c r="B104" s="26" t="s">
        <v>529</v>
      </c>
      <c r="C104" s="47" t="s">
        <v>110</v>
      </c>
      <c r="D104" s="80">
        <v>3</v>
      </c>
      <c r="E104" s="137"/>
      <c r="F104" s="60">
        <f t="shared" si="1"/>
        <v>0</v>
      </c>
    </row>
    <row r="105" spans="1:6" x14ac:dyDescent="0.25">
      <c r="B105" s="26"/>
      <c r="C105" s="47"/>
      <c r="E105" s="137"/>
    </row>
    <row r="106" spans="1:6" ht="90" x14ac:dyDescent="0.25">
      <c r="A106" s="25" t="s">
        <v>143</v>
      </c>
      <c r="B106" s="26" t="s">
        <v>530</v>
      </c>
      <c r="C106" s="47" t="s">
        <v>110</v>
      </c>
      <c r="D106" s="80">
        <v>1</v>
      </c>
      <c r="E106" s="137"/>
      <c r="F106" s="60">
        <f t="shared" si="1"/>
        <v>0</v>
      </c>
    </row>
    <row r="107" spans="1:6" x14ac:dyDescent="0.25">
      <c r="B107" s="26"/>
      <c r="C107" s="47"/>
      <c r="E107" s="137"/>
    </row>
    <row r="108" spans="1:6" ht="135" x14ac:dyDescent="0.25">
      <c r="A108" s="25" t="s">
        <v>144</v>
      </c>
      <c r="B108" s="26" t="s">
        <v>531</v>
      </c>
      <c r="C108" s="47" t="s">
        <v>110</v>
      </c>
      <c r="D108" s="80">
        <v>1</v>
      </c>
      <c r="E108" s="137"/>
      <c r="F108" s="60">
        <f t="shared" si="1"/>
        <v>0</v>
      </c>
    </row>
    <row r="109" spans="1:6" x14ac:dyDescent="0.25">
      <c r="B109" s="26"/>
      <c r="C109" s="47"/>
      <c r="E109" s="137"/>
    </row>
    <row r="110" spans="1:6" ht="195" x14ac:dyDescent="0.25">
      <c r="A110" s="25" t="s">
        <v>145</v>
      </c>
      <c r="B110" s="26" t="s">
        <v>532</v>
      </c>
      <c r="C110" s="47" t="s">
        <v>110</v>
      </c>
      <c r="D110" s="80">
        <v>1</v>
      </c>
      <c r="E110" s="137"/>
      <c r="F110" s="60">
        <f t="shared" si="1"/>
        <v>0</v>
      </c>
    </row>
    <row r="111" spans="1:6" x14ac:dyDescent="0.25">
      <c r="B111" s="26"/>
      <c r="C111" s="47"/>
      <c r="E111" s="137"/>
    </row>
    <row r="112" spans="1:6" ht="210" customHeight="1" x14ac:dyDescent="0.25">
      <c r="A112" s="25" t="s">
        <v>146</v>
      </c>
      <c r="B112" s="26" t="s">
        <v>533</v>
      </c>
      <c r="C112" s="47" t="s">
        <v>110</v>
      </c>
      <c r="D112" s="80">
        <v>1</v>
      </c>
      <c r="E112" s="137"/>
      <c r="F112" s="60">
        <f t="shared" si="1"/>
        <v>0</v>
      </c>
    </row>
    <row r="113" spans="1:6" x14ac:dyDescent="0.25">
      <c r="B113" s="26"/>
      <c r="C113" s="47"/>
      <c r="E113" s="137"/>
    </row>
    <row r="114" spans="1:6" ht="90" x14ac:dyDescent="0.25">
      <c r="A114" s="25" t="s">
        <v>147</v>
      </c>
      <c r="B114" s="26" t="s">
        <v>534</v>
      </c>
      <c r="C114" s="47" t="s">
        <v>110</v>
      </c>
      <c r="D114" s="80">
        <v>1</v>
      </c>
      <c r="E114" s="137"/>
      <c r="F114" s="60">
        <f t="shared" si="1"/>
        <v>0</v>
      </c>
    </row>
    <row r="115" spans="1:6" x14ac:dyDescent="0.25">
      <c r="B115" s="26"/>
      <c r="C115" s="47"/>
      <c r="E115" s="137"/>
    </row>
    <row r="116" spans="1:6" ht="90" customHeight="1" x14ac:dyDescent="0.25">
      <c r="A116" s="25" t="s">
        <v>148</v>
      </c>
      <c r="B116" s="26" t="s">
        <v>535</v>
      </c>
      <c r="C116" s="47" t="s">
        <v>110</v>
      </c>
      <c r="D116" s="80">
        <v>1</v>
      </c>
      <c r="E116" s="137"/>
      <c r="F116" s="60">
        <f t="shared" si="1"/>
        <v>0</v>
      </c>
    </row>
    <row r="117" spans="1:6" x14ac:dyDescent="0.25">
      <c r="B117" s="26"/>
      <c r="C117" s="47"/>
      <c r="E117" s="137"/>
    </row>
    <row r="118" spans="1:6" ht="210" x14ac:dyDescent="0.25">
      <c r="A118" s="25" t="s">
        <v>149</v>
      </c>
      <c r="B118" s="26" t="s">
        <v>536</v>
      </c>
      <c r="C118" s="47" t="s">
        <v>110</v>
      </c>
      <c r="D118" s="80">
        <v>1</v>
      </c>
      <c r="E118" s="137"/>
      <c r="F118" s="60">
        <f t="shared" si="1"/>
        <v>0</v>
      </c>
    </row>
    <row r="119" spans="1:6" x14ac:dyDescent="0.25">
      <c r="B119" s="26"/>
      <c r="C119" s="47"/>
      <c r="E119" s="137"/>
    </row>
    <row r="120" spans="1:6" ht="75" x14ac:dyDescent="0.25">
      <c r="A120" s="25" t="s">
        <v>150</v>
      </c>
      <c r="B120" s="26" t="s">
        <v>537</v>
      </c>
      <c r="C120" s="47" t="s">
        <v>122</v>
      </c>
      <c r="D120" s="80">
        <v>1</v>
      </c>
      <c r="E120" s="137"/>
      <c r="F120" s="60">
        <f t="shared" si="1"/>
        <v>0</v>
      </c>
    </row>
    <row r="121" spans="1:6" x14ac:dyDescent="0.25">
      <c r="A121" s="27"/>
      <c r="B121" s="28"/>
      <c r="C121" s="48"/>
      <c r="D121" s="49"/>
      <c r="E121" s="137"/>
    </row>
    <row r="122" spans="1:6" ht="105" customHeight="1" x14ac:dyDescent="0.25">
      <c r="A122" s="25" t="s">
        <v>151</v>
      </c>
      <c r="B122" s="26" t="s">
        <v>332</v>
      </c>
      <c r="C122" s="47" t="s">
        <v>152</v>
      </c>
      <c r="D122" s="80">
        <v>241.5</v>
      </c>
      <c r="E122" s="137"/>
      <c r="F122" s="60">
        <f t="shared" si="1"/>
        <v>0</v>
      </c>
    </row>
    <row r="123" spans="1:6" ht="15" customHeight="1" x14ac:dyDescent="0.25">
      <c r="B123" s="26"/>
      <c r="C123" s="47"/>
      <c r="E123" s="137"/>
    </row>
    <row r="124" spans="1:6" ht="135" customHeight="1" x14ac:dyDescent="0.25">
      <c r="A124" s="25" t="s">
        <v>153</v>
      </c>
      <c r="B124" s="26" t="s">
        <v>331</v>
      </c>
      <c r="C124" s="47" t="s">
        <v>152</v>
      </c>
      <c r="D124" s="80">
        <v>98.5</v>
      </c>
      <c r="E124" s="137"/>
      <c r="F124" s="60">
        <f t="shared" si="1"/>
        <v>0</v>
      </c>
    </row>
    <row r="125" spans="1:6" x14ac:dyDescent="0.25">
      <c r="B125" s="26"/>
      <c r="C125" s="47"/>
      <c r="E125" s="137"/>
    </row>
    <row r="126" spans="1:6" ht="90" x14ac:dyDescent="0.25">
      <c r="A126" s="25" t="s">
        <v>154</v>
      </c>
      <c r="B126" s="26" t="s">
        <v>330</v>
      </c>
      <c r="C126" s="47" t="s">
        <v>152</v>
      </c>
      <c r="D126" s="80">
        <v>331.7</v>
      </c>
      <c r="E126" s="137"/>
      <c r="F126" s="60">
        <f t="shared" si="1"/>
        <v>0</v>
      </c>
    </row>
    <row r="127" spans="1:6" x14ac:dyDescent="0.25">
      <c r="B127" s="26"/>
      <c r="C127" s="47"/>
      <c r="E127" s="137"/>
    </row>
    <row r="128" spans="1:6" ht="90" x14ac:dyDescent="0.25">
      <c r="A128" s="25" t="s">
        <v>155</v>
      </c>
      <c r="B128" s="26" t="s">
        <v>329</v>
      </c>
      <c r="C128" s="47" t="s">
        <v>152</v>
      </c>
      <c r="D128" s="80">
        <v>354.8</v>
      </c>
      <c r="E128" s="137"/>
      <c r="F128" s="60">
        <f t="shared" si="1"/>
        <v>0</v>
      </c>
    </row>
    <row r="129" spans="1:6" x14ac:dyDescent="0.25">
      <c r="B129" s="26"/>
      <c r="C129" s="47"/>
      <c r="E129" s="137"/>
    </row>
    <row r="130" spans="1:6" ht="135" customHeight="1" x14ac:dyDescent="0.25">
      <c r="A130" s="25" t="s">
        <v>156</v>
      </c>
      <c r="B130" s="26" t="s">
        <v>328</v>
      </c>
      <c r="C130" s="47" t="s">
        <v>152</v>
      </c>
      <c r="D130" s="80">
        <v>31.5</v>
      </c>
      <c r="E130" s="137"/>
      <c r="F130" s="60">
        <f t="shared" si="1"/>
        <v>0</v>
      </c>
    </row>
    <row r="131" spans="1:6" x14ac:dyDescent="0.25">
      <c r="B131" s="26"/>
      <c r="C131" s="47"/>
      <c r="E131" s="137"/>
    </row>
    <row r="132" spans="1:6" ht="90" x14ac:dyDescent="0.25">
      <c r="A132" s="25" t="s">
        <v>157</v>
      </c>
      <c r="B132" s="26" t="s">
        <v>327</v>
      </c>
      <c r="C132" s="47" t="s">
        <v>152</v>
      </c>
      <c r="D132" s="80">
        <v>119</v>
      </c>
      <c r="E132" s="137"/>
      <c r="F132" s="60">
        <f t="shared" si="1"/>
        <v>0</v>
      </c>
    </row>
    <row r="133" spans="1:6" x14ac:dyDescent="0.25">
      <c r="B133" s="26"/>
      <c r="C133" s="47"/>
      <c r="E133" s="137"/>
    </row>
    <row r="134" spans="1:6" ht="135" customHeight="1" x14ac:dyDescent="0.25">
      <c r="A134" s="25" t="s">
        <v>158</v>
      </c>
      <c r="B134" s="26" t="s">
        <v>326</v>
      </c>
      <c r="C134" s="47" t="s">
        <v>152</v>
      </c>
      <c r="D134" s="80">
        <v>21</v>
      </c>
      <c r="E134" s="137"/>
      <c r="F134" s="60">
        <f t="shared" si="1"/>
        <v>0</v>
      </c>
    </row>
    <row r="135" spans="1:6" x14ac:dyDescent="0.25">
      <c r="B135" s="26"/>
      <c r="C135" s="47"/>
      <c r="E135" s="137"/>
    </row>
    <row r="136" spans="1:6" ht="90" x14ac:dyDescent="0.25">
      <c r="A136" s="25" t="s">
        <v>159</v>
      </c>
      <c r="B136" s="26" t="s">
        <v>538</v>
      </c>
      <c r="C136" s="47" t="s">
        <v>110</v>
      </c>
      <c r="D136" s="80">
        <v>1</v>
      </c>
      <c r="E136" s="137"/>
      <c r="F136" s="60">
        <f t="shared" si="1"/>
        <v>0</v>
      </c>
    </row>
    <row r="137" spans="1:6" x14ac:dyDescent="0.25">
      <c r="B137" s="26"/>
      <c r="C137" s="47"/>
      <c r="E137" s="137"/>
    </row>
    <row r="138" spans="1:6" ht="60" customHeight="1" x14ac:dyDescent="0.25">
      <c r="A138" s="25" t="s">
        <v>160</v>
      </c>
      <c r="B138" s="26" t="s">
        <v>539</v>
      </c>
      <c r="C138" s="47" t="s">
        <v>110</v>
      </c>
      <c r="D138" s="80">
        <v>1</v>
      </c>
      <c r="E138" s="137"/>
      <c r="F138" s="60">
        <f t="shared" si="1"/>
        <v>0</v>
      </c>
    </row>
    <row r="139" spans="1:6" x14ac:dyDescent="0.25">
      <c r="B139" s="26"/>
      <c r="C139" s="47"/>
      <c r="E139" s="137"/>
    </row>
    <row r="140" spans="1:6" ht="90" x14ac:dyDescent="0.25">
      <c r="A140" s="25" t="s">
        <v>333</v>
      </c>
      <c r="B140" s="26" t="s">
        <v>540</v>
      </c>
      <c r="C140" s="47" t="s">
        <v>110</v>
      </c>
      <c r="D140" s="80">
        <v>1</v>
      </c>
      <c r="E140" s="137"/>
      <c r="F140" s="60">
        <f t="shared" si="1"/>
        <v>0</v>
      </c>
    </row>
    <row r="141" spans="1:6" x14ac:dyDescent="0.25">
      <c r="B141" s="26"/>
      <c r="C141" s="47"/>
      <c r="E141" s="137"/>
    </row>
    <row r="142" spans="1:6" ht="75" x14ac:dyDescent="0.25">
      <c r="A142" s="25" t="s">
        <v>161</v>
      </c>
      <c r="B142" s="26" t="s">
        <v>541</v>
      </c>
      <c r="C142" s="47" t="s">
        <v>152</v>
      </c>
      <c r="D142" s="80">
        <v>12</v>
      </c>
      <c r="E142" s="137"/>
      <c r="F142" s="60">
        <f t="shared" si="1"/>
        <v>0</v>
      </c>
    </row>
    <row r="143" spans="1:6" x14ac:dyDescent="0.25">
      <c r="B143" s="26"/>
      <c r="C143" s="47"/>
      <c r="E143" s="137"/>
    </row>
    <row r="144" spans="1:6" ht="105" x14ac:dyDescent="0.25">
      <c r="A144" s="25" t="s">
        <v>162</v>
      </c>
      <c r="B144" s="26" t="s">
        <v>542</v>
      </c>
      <c r="C144" s="47" t="s">
        <v>110</v>
      </c>
      <c r="D144" s="80">
        <v>1</v>
      </c>
      <c r="E144" s="137"/>
      <c r="F144" s="60">
        <f t="shared" si="1"/>
        <v>0</v>
      </c>
    </row>
    <row r="145" spans="1:6" x14ac:dyDescent="0.25">
      <c r="A145" s="27"/>
      <c r="B145" s="28"/>
      <c r="C145" s="48"/>
      <c r="D145" s="49"/>
      <c r="E145" s="137"/>
    </row>
    <row r="146" spans="1:6" ht="135" x14ac:dyDescent="0.25">
      <c r="A146" s="25" t="s">
        <v>163</v>
      </c>
      <c r="B146" s="26" t="s">
        <v>473</v>
      </c>
      <c r="C146" s="47" t="s">
        <v>110</v>
      </c>
      <c r="D146" s="80">
        <v>18</v>
      </c>
      <c r="E146" s="137"/>
      <c r="F146" s="60">
        <f t="shared" si="1"/>
        <v>0</v>
      </c>
    </row>
    <row r="147" spans="1:6" x14ac:dyDescent="0.25">
      <c r="B147" s="26"/>
      <c r="C147" s="47"/>
      <c r="E147" s="137"/>
    </row>
    <row r="148" spans="1:6" ht="90" x14ac:dyDescent="0.25">
      <c r="A148" s="25" t="s">
        <v>281</v>
      </c>
      <c r="B148" s="26" t="s">
        <v>279</v>
      </c>
      <c r="C148" s="47" t="s">
        <v>90</v>
      </c>
      <c r="D148" s="80">
        <v>7</v>
      </c>
      <c r="E148" s="137"/>
      <c r="F148" s="60">
        <f t="shared" si="1"/>
        <v>0</v>
      </c>
    </row>
    <row r="149" spans="1:6" x14ac:dyDescent="0.25">
      <c r="B149" s="26"/>
      <c r="C149" s="47"/>
      <c r="E149" s="137"/>
    </row>
    <row r="150" spans="1:6" ht="120" customHeight="1" x14ac:dyDescent="0.25">
      <c r="A150" s="25" t="s">
        <v>282</v>
      </c>
      <c r="B150" s="26" t="s">
        <v>280</v>
      </c>
      <c r="C150" s="47" t="s">
        <v>195</v>
      </c>
      <c r="D150" s="80">
        <v>49</v>
      </c>
      <c r="E150" s="137"/>
      <c r="F150" s="60">
        <f t="shared" si="1"/>
        <v>0</v>
      </c>
    </row>
    <row r="151" spans="1:6" x14ac:dyDescent="0.25">
      <c r="B151" s="26"/>
      <c r="E151" s="137"/>
    </row>
    <row r="152" spans="1:6" ht="75" customHeight="1" x14ac:dyDescent="0.25">
      <c r="A152" s="25" t="s">
        <v>283</v>
      </c>
      <c r="B152" s="26" t="s">
        <v>272</v>
      </c>
      <c r="C152" s="80" t="s">
        <v>152</v>
      </c>
      <c r="D152" s="80">
        <v>49</v>
      </c>
      <c r="E152" s="137"/>
      <c r="F152" s="60">
        <f t="shared" si="1"/>
        <v>0</v>
      </c>
    </row>
    <row r="153" spans="1:6" x14ac:dyDescent="0.25">
      <c r="B153" s="26"/>
      <c r="E153" s="137"/>
    </row>
    <row r="154" spans="1:6" ht="105" x14ac:dyDescent="0.25">
      <c r="A154" s="25" t="s">
        <v>284</v>
      </c>
      <c r="B154" s="26" t="s">
        <v>438</v>
      </c>
      <c r="C154" s="80" t="s">
        <v>152</v>
      </c>
      <c r="D154" s="80">
        <v>1495</v>
      </c>
      <c r="E154" s="137"/>
      <c r="F154" s="60">
        <f t="shared" si="1"/>
        <v>0</v>
      </c>
    </row>
    <row r="155" spans="1:6" x14ac:dyDescent="0.25">
      <c r="B155" s="26"/>
      <c r="E155" s="137"/>
    </row>
    <row r="156" spans="1:6" ht="90" customHeight="1" x14ac:dyDescent="0.25">
      <c r="A156" s="25" t="s">
        <v>285</v>
      </c>
      <c r="B156" s="26" t="s">
        <v>466</v>
      </c>
      <c r="C156" s="80" t="s">
        <v>195</v>
      </c>
      <c r="D156" s="80">
        <v>81.599999999999994</v>
      </c>
      <c r="E156" s="137"/>
      <c r="F156" s="60">
        <f t="shared" si="1"/>
        <v>0</v>
      </c>
    </row>
    <row r="157" spans="1:6" x14ac:dyDescent="0.25">
      <c r="B157" s="26"/>
      <c r="E157" s="137"/>
    </row>
    <row r="158" spans="1:6" ht="105" x14ac:dyDescent="0.25">
      <c r="A158" s="25" t="s">
        <v>286</v>
      </c>
      <c r="B158" s="26" t="s">
        <v>467</v>
      </c>
      <c r="C158" s="80" t="s">
        <v>152</v>
      </c>
      <c r="D158" s="80">
        <v>204.9</v>
      </c>
      <c r="E158" s="137"/>
      <c r="F158" s="60">
        <f t="shared" si="1"/>
        <v>0</v>
      </c>
    </row>
    <row r="159" spans="1:6" x14ac:dyDescent="0.25">
      <c r="E159" s="137"/>
    </row>
    <row r="160" spans="1:6" ht="60" customHeight="1" x14ac:dyDescent="0.25">
      <c r="A160" s="25" t="s">
        <v>287</v>
      </c>
      <c r="B160" s="79" t="s">
        <v>278</v>
      </c>
      <c r="C160" s="80" t="s">
        <v>126</v>
      </c>
      <c r="D160" s="80">
        <v>1</v>
      </c>
      <c r="E160" s="137"/>
      <c r="F160" s="60">
        <f t="shared" si="1"/>
        <v>0</v>
      </c>
    </row>
    <row r="161" spans="1:6" x14ac:dyDescent="0.25">
      <c r="E161" s="137"/>
    </row>
    <row r="162" spans="1:6" ht="75" x14ac:dyDescent="0.25">
      <c r="A162" s="25" t="s">
        <v>288</v>
      </c>
      <c r="B162" s="79" t="s">
        <v>274</v>
      </c>
      <c r="C162" s="80" t="s">
        <v>126</v>
      </c>
      <c r="D162" s="80">
        <v>1</v>
      </c>
      <c r="E162" s="137"/>
      <c r="F162" s="60">
        <f t="shared" si="1"/>
        <v>0</v>
      </c>
    </row>
    <row r="163" spans="1:6" x14ac:dyDescent="0.25">
      <c r="E163" s="137"/>
    </row>
    <row r="164" spans="1:6" ht="120" x14ac:dyDescent="0.25">
      <c r="A164" s="25" t="s">
        <v>289</v>
      </c>
      <c r="B164" s="79" t="s">
        <v>561</v>
      </c>
      <c r="C164" s="80" t="s">
        <v>126</v>
      </c>
      <c r="D164" s="80">
        <v>1</v>
      </c>
      <c r="E164" s="137"/>
      <c r="F164" s="60">
        <f t="shared" ref="F164:F184" si="3">SUM(D164*E164)</f>
        <v>0</v>
      </c>
    </row>
    <row r="165" spans="1:6" x14ac:dyDescent="0.25">
      <c r="E165" s="137"/>
    </row>
    <row r="166" spans="1:6" ht="150" x14ac:dyDescent="0.25">
      <c r="A166" s="25" t="s">
        <v>290</v>
      </c>
      <c r="B166" s="79" t="s">
        <v>562</v>
      </c>
      <c r="C166" s="80" t="s">
        <v>152</v>
      </c>
      <c r="D166" s="40">
        <v>68.400000000000006</v>
      </c>
      <c r="E166" s="137"/>
      <c r="F166" s="60">
        <f t="shared" si="3"/>
        <v>0</v>
      </c>
    </row>
    <row r="167" spans="1:6" x14ac:dyDescent="0.25">
      <c r="E167" s="137"/>
    </row>
    <row r="168" spans="1:6" ht="75" x14ac:dyDescent="0.25">
      <c r="A168" s="25" t="s">
        <v>291</v>
      </c>
      <c r="B168" s="79" t="s">
        <v>275</v>
      </c>
      <c r="C168" s="80" t="s">
        <v>110</v>
      </c>
      <c r="D168" s="80">
        <v>1</v>
      </c>
      <c r="E168" s="137"/>
      <c r="F168" s="60">
        <f t="shared" si="3"/>
        <v>0</v>
      </c>
    </row>
    <row r="169" spans="1:6" x14ac:dyDescent="0.25">
      <c r="E169" s="137"/>
    </row>
    <row r="170" spans="1:6" ht="105" customHeight="1" x14ac:dyDescent="0.25">
      <c r="A170" s="25" t="s">
        <v>292</v>
      </c>
      <c r="B170" s="79" t="s">
        <v>464</v>
      </c>
      <c r="C170" s="80" t="s">
        <v>110</v>
      </c>
      <c r="D170" s="80">
        <v>1</v>
      </c>
      <c r="E170" s="137"/>
      <c r="F170" s="60">
        <f t="shared" si="3"/>
        <v>0</v>
      </c>
    </row>
    <row r="171" spans="1:6" x14ac:dyDescent="0.25">
      <c r="E171" s="137"/>
    </row>
    <row r="172" spans="1:6" ht="60" x14ac:dyDescent="0.25">
      <c r="A172" s="25" t="s">
        <v>293</v>
      </c>
      <c r="B172" s="79" t="s">
        <v>276</v>
      </c>
      <c r="C172" s="80" t="s">
        <v>110</v>
      </c>
      <c r="D172" s="80">
        <v>1</v>
      </c>
      <c r="E172" s="137"/>
      <c r="F172" s="60">
        <f t="shared" si="3"/>
        <v>0</v>
      </c>
    </row>
    <row r="173" spans="1:6" x14ac:dyDescent="0.25">
      <c r="E173" s="137"/>
    </row>
    <row r="174" spans="1:6" ht="75" x14ac:dyDescent="0.25">
      <c r="A174" s="25" t="s">
        <v>297</v>
      </c>
      <c r="B174" s="79" t="s">
        <v>277</v>
      </c>
      <c r="C174" s="80" t="s">
        <v>110</v>
      </c>
      <c r="D174" s="80">
        <v>1</v>
      </c>
      <c r="E174" s="137"/>
      <c r="F174" s="60">
        <f t="shared" si="3"/>
        <v>0</v>
      </c>
    </row>
    <row r="175" spans="1:6" x14ac:dyDescent="0.25">
      <c r="E175" s="137"/>
    </row>
    <row r="176" spans="1:6" ht="105" customHeight="1" x14ac:dyDescent="0.25">
      <c r="A176" s="25" t="s">
        <v>334</v>
      </c>
      <c r="B176" s="79" t="s">
        <v>296</v>
      </c>
      <c r="C176" s="80" t="s">
        <v>152</v>
      </c>
      <c r="D176" s="80">
        <v>29</v>
      </c>
      <c r="E176" s="137"/>
      <c r="F176" s="60">
        <f t="shared" si="3"/>
        <v>0</v>
      </c>
    </row>
    <row r="177" spans="1:6" x14ac:dyDescent="0.25">
      <c r="E177" s="137"/>
    </row>
    <row r="178" spans="1:6" ht="150" x14ac:dyDescent="0.25">
      <c r="A178" s="25" t="s">
        <v>335</v>
      </c>
      <c r="B178" s="79" t="s">
        <v>338</v>
      </c>
      <c r="C178" s="80" t="s">
        <v>152</v>
      </c>
      <c r="D178" s="80">
        <v>88.2</v>
      </c>
      <c r="E178" s="137"/>
      <c r="F178" s="60">
        <f t="shared" si="3"/>
        <v>0</v>
      </c>
    </row>
    <row r="179" spans="1:6" x14ac:dyDescent="0.25">
      <c r="E179" s="137"/>
    </row>
    <row r="180" spans="1:6" ht="119.25" customHeight="1" x14ac:dyDescent="0.25">
      <c r="A180" s="25" t="s">
        <v>336</v>
      </c>
      <c r="B180" s="79" t="s">
        <v>337</v>
      </c>
      <c r="C180" s="80" t="s">
        <v>175</v>
      </c>
      <c r="D180" s="80">
        <v>2.5</v>
      </c>
      <c r="E180" s="137"/>
      <c r="F180" s="60">
        <f t="shared" si="3"/>
        <v>0</v>
      </c>
    </row>
    <row r="181" spans="1:6" ht="15" customHeight="1" x14ac:dyDescent="0.25">
      <c r="B181" s="79"/>
      <c r="E181" s="137"/>
    </row>
    <row r="182" spans="1:6" ht="102" customHeight="1" x14ac:dyDescent="0.25">
      <c r="A182" s="25" t="s">
        <v>425</v>
      </c>
      <c r="B182" s="79" t="s">
        <v>437</v>
      </c>
      <c r="C182" s="80" t="s">
        <v>90</v>
      </c>
      <c r="D182" s="80">
        <v>17</v>
      </c>
      <c r="E182" s="137"/>
      <c r="F182" s="60">
        <f t="shared" si="3"/>
        <v>0</v>
      </c>
    </row>
    <row r="183" spans="1:6" ht="15" customHeight="1" x14ac:dyDescent="0.25">
      <c r="B183" s="79"/>
      <c r="E183" s="137"/>
    </row>
    <row r="184" spans="1:6" ht="45" customHeight="1" x14ac:dyDescent="0.25">
      <c r="A184" s="133" t="s">
        <v>449</v>
      </c>
      <c r="B184" s="134" t="s">
        <v>465</v>
      </c>
      <c r="C184" s="75" t="s">
        <v>195</v>
      </c>
      <c r="D184" s="75">
        <v>9</v>
      </c>
      <c r="E184" s="138"/>
      <c r="F184" s="74">
        <f t="shared" si="3"/>
        <v>0</v>
      </c>
    </row>
    <row r="185" spans="1:6" ht="15" customHeight="1" x14ac:dyDescent="0.25">
      <c r="A185" s="117"/>
      <c r="B185" s="118"/>
      <c r="C185" s="116"/>
      <c r="D185" s="116"/>
      <c r="E185" s="4"/>
      <c r="F185" s="73"/>
    </row>
    <row r="186" spans="1:6" x14ac:dyDescent="0.25">
      <c r="B186" s="78" t="s">
        <v>363</v>
      </c>
      <c r="F186" s="60">
        <f>SUM(F12:F184)</f>
        <v>0</v>
      </c>
    </row>
    <row r="187" spans="1:6" x14ac:dyDescent="0.25">
      <c r="A187" s="117"/>
      <c r="B187" s="4"/>
      <c r="C187" s="116"/>
      <c r="D187" s="116"/>
      <c r="E187" s="4"/>
      <c r="F187" s="73"/>
    </row>
    <row r="188" spans="1:6" x14ac:dyDescent="0.25">
      <c r="B188" s="111" t="s">
        <v>580</v>
      </c>
      <c r="C188" s="111"/>
      <c r="D188" s="112"/>
      <c r="E188" s="111"/>
      <c r="F188" s="113">
        <f>SUM(F186*0.1)</f>
        <v>0</v>
      </c>
    </row>
    <row r="189" spans="1:6" x14ac:dyDescent="0.25">
      <c r="A189" s="117"/>
      <c r="B189" s="114"/>
      <c r="C189" s="114"/>
      <c r="D189" s="115"/>
      <c r="E189" s="114"/>
      <c r="F189" s="114"/>
    </row>
    <row r="190" spans="1:6" x14ac:dyDescent="0.25">
      <c r="B190" s="111" t="s">
        <v>581</v>
      </c>
      <c r="C190" s="111"/>
      <c r="D190" s="112"/>
      <c r="E190" s="111"/>
      <c r="F190" s="113">
        <f>SUM(F188+F186)</f>
        <v>0</v>
      </c>
    </row>
  </sheetData>
  <sheetProtection algorithmName="SHA-512" hashValue="hfCXwgd8wJpWsW0wTvF24dLNSR/6psNskngRxveqk9hbrKTOQXRrBvDLTLUcXwUN0ZRYNWXoaGMd8ZPB6of8oQ==" saltValue="mgXQz0HYhvEdbC18kDNRWw==" spinCount="100000" sheet="1" objects="1" scenarios="1"/>
  <mergeCells count="5">
    <mergeCell ref="B7:F7"/>
    <mergeCell ref="B8:F8"/>
    <mergeCell ref="B9:F9"/>
    <mergeCell ref="B5:F5"/>
    <mergeCell ref="B6:F6"/>
  </mergeCells>
  <pageMargins left="0.7" right="0.7" top="0.75" bottom="0.75" header="0.3" footer="0.3"/>
  <pageSetup paperSize="9" orientation="portrait" horizontalDpi="1440" verticalDpi="144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opLeftCell="A29" workbookViewId="0">
      <selection activeCell="E37" sqref="E37"/>
    </sheetView>
  </sheetViews>
  <sheetFormatPr defaultRowHeight="15" x14ac:dyDescent="0.25"/>
  <cols>
    <col min="1" max="1" width="9.7109375" style="78" customWidth="1"/>
    <col min="2" max="2" width="44.7109375" style="78" customWidth="1"/>
    <col min="3" max="3" width="6.7109375" style="80" customWidth="1"/>
    <col min="4" max="4" width="6.7109375" style="55" customWidth="1"/>
    <col min="5" max="5" width="9.7109375" style="80" customWidth="1"/>
    <col min="6" max="6" width="9.7109375" style="55" customWidth="1"/>
    <col min="7" max="16384" width="9.140625" style="78"/>
  </cols>
  <sheetData>
    <row r="1" spans="1:6" x14ac:dyDescent="0.25">
      <c r="A1" s="2" t="s">
        <v>56</v>
      </c>
      <c r="B1" s="2" t="s">
        <v>63</v>
      </c>
    </row>
    <row r="2" spans="1:6" x14ac:dyDescent="0.25">
      <c r="A2" s="2"/>
      <c r="B2" s="2"/>
    </row>
    <row r="3" spans="1:6" ht="60" customHeight="1" x14ac:dyDescent="0.25">
      <c r="B3" s="165" t="s">
        <v>169</v>
      </c>
      <c r="C3" s="165"/>
      <c r="D3" s="165"/>
      <c r="E3" s="165"/>
      <c r="F3" s="165"/>
    </row>
    <row r="4" spans="1:6" ht="15" customHeight="1" x14ac:dyDescent="0.25">
      <c r="B4" s="165" t="s">
        <v>170</v>
      </c>
      <c r="C4" s="165"/>
      <c r="D4" s="165"/>
      <c r="E4" s="165"/>
      <c r="F4" s="165"/>
    </row>
    <row r="5" spans="1:6" ht="45" customHeight="1" x14ac:dyDescent="0.25">
      <c r="B5" s="165" t="s">
        <v>183</v>
      </c>
      <c r="C5" s="165"/>
      <c r="D5" s="165"/>
      <c r="E5" s="165"/>
      <c r="F5" s="165"/>
    </row>
    <row r="6" spans="1:6" ht="45" customHeight="1" x14ac:dyDescent="0.25">
      <c r="B6" s="165" t="s">
        <v>171</v>
      </c>
      <c r="C6" s="165"/>
      <c r="D6" s="165"/>
      <c r="E6" s="165"/>
      <c r="F6" s="165"/>
    </row>
    <row r="7" spans="1:6" ht="45" customHeight="1" x14ac:dyDescent="0.25">
      <c r="B7" s="165" t="s">
        <v>172</v>
      </c>
      <c r="C7" s="165"/>
      <c r="D7" s="165"/>
      <c r="E7" s="165"/>
      <c r="F7" s="165"/>
    </row>
    <row r="8" spans="1:6" ht="60" customHeight="1" x14ac:dyDescent="0.25">
      <c r="B8" s="165" t="s">
        <v>173</v>
      </c>
      <c r="C8" s="165"/>
      <c r="D8" s="165"/>
      <c r="E8" s="165"/>
      <c r="F8" s="165"/>
    </row>
    <row r="9" spans="1:6" x14ac:dyDescent="0.25">
      <c r="B9" s="105"/>
      <c r="C9" s="105"/>
      <c r="D9" s="42"/>
      <c r="E9" s="105"/>
      <c r="F9" s="42"/>
    </row>
    <row r="10" spans="1:6" s="22" customFormat="1" x14ac:dyDescent="0.2">
      <c r="A10" s="29" t="s">
        <v>164</v>
      </c>
      <c r="B10" s="21" t="s">
        <v>165</v>
      </c>
      <c r="C10" s="56" t="s">
        <v>85</v>
      </c>
      <c r="D10" s="57" t="s">
        <v>86</v>
      </c>
      <c r="E10" s="58" t="s">
        <v>87</v>
      </c>
      <c r="F10" s="63" t="s">
        <v>88</v>
      </c>
    </row>
    <row r="11" spans="1:6" x14ac:dyDescent="0.25">
      <c r="A11" s="30"/>
      <c r="B11" s="104"/>
      <c r="C11" s="39"/>
      <c r="D11" s="59"/>
      <c r="E11" s="40"/>
    </row>
    <row r="12" spans="1:6" ht="60" x14ac:dyDescent="0.25">
      <c r="A12" s="30" t="s">
        <v>14</v>
      </c>
      <c r="B12" s="104" t="s">
        <v>294</v>
      </c>
      <c r="C12" s="39" t="s">
        <v>152</v>
      </c>
      <c r="D12" s="59">
        <v>15</v>
      </c>
      <c r="E12" s="139"/>
      <c r="F12" s="55">
        <f>SUM(D12*E12)</f>
        <v>0</v>
      </c>
    </row>
    <row r="13" spans="1:6" x14ac:dyDescent="0.25">
      <c r="A13" s="30"/>
      <c r="B13" s="104"/>
      <c r="C13" s="39"/>
      <c r="D13" s="59"/>
      <c r="E13" s="139"/>
    </row>
    <row r="14" spans="1:6" ht="105" customHeight="1" x14ac:dyDescent="0.25">
      <c r="A14" s="30" t="s">
        <v>174</v>
      </c>
      <c r="B14" s="104" t="s">
        <v>177</v>
      </c>
      <c r="C14" s="39" t="s">
        <v>152</v>
      </c>
      <c r="D14" s="59">
        <v>273</v>
      </c>
      <c r="E14" s="139"/>
      <c r="F14" s="55">
        <f>SUM(D14*E14)</f>
        <v>0</v>
      </c>
    </row>
    <row r="15" spans="1:6" ht="15" customHeight="1" x14ac:dyDescent="0.25">
      <c r="A15" s="30"/>
      <c r="B15" s="104"/>
      <c r="C15" s="39"/>
      <c r="D15" s="59"/>
      <c r="E15" s="139"/>
    </row>
    <row r="16" spans="1:6" ht="105" customHeight="1" x14ac:dyDescent="0.25">
      <c r="A16" s="30" t="s">
        <v>176</v>
      </c>
      <c r="B16" s="104" t="s">
        <v>469</v>
      </c>
      <c r="C16" s="39" t="s">
        <v>175</v>
      </c>
      <c r="D16" s="59">
        <v>10</v>
      </c>
      <c r="E16" s="139"/>
      <c r="F16" s="55">
        <f>SUM(D16*E16)</f>
        <v>0</v>
      </c>
    </row>
    <row r="17" spans="1:6" ht="15" customHeight="1" x14ac:dyDescent="0.25">
      <c r="A17" s="30"/>
      <c r="B17" s="104"/>
      <c r="C17" s="39"/>
      <c r="D17" s="59"/>
      <c r="E17" s="139"/>
    </row>
    <row r="18" spans="1:6" ht="90" x14ac:dyDescent="0.25">
      <c r="A18" s="30" t="s">
        <v>178</v>
      </c>
      <c r="B18" s="104" t="s">
        <v>417</v>
      </c>
      <c r="C18" s="39" t="s">
        <v>175</v>
      </c>
      <c r="D18" s="59">
        <v>8</v>
      </c>
      <c r="E18" s="139"/>
      <c r="F18" s="55">
        <f>SUM(D18*E18)</f>
        <v>0</v>
      </c>
    </row>
    <row r="19" spans="1:6" x14ac:dyDescent="0.25">
      <c r="A19" s="30"/>
      <c r="B19" s="104"/>
      <c r="C19" s="39"/>
      <c r="D19" s="59"/>
      <c r="E19" s="139"/>
    </row>
    <row r="20" spans="1:6" ht="75" x14ac:dyDescent="0.25">
      <c r="A20" s="30" t="s">
        <v>179</v>
      </c>
      <c r="B20" s="104" t="s">
        <v>191</v>
      </c>
      <c r="C20" s="39" t="s">
        <v>175</v>
      </c>
      <c r="D20" s="59">
        <v>2</v>
      </c>
      <c r="E20" s="139"/>
      <c r="F20" s="55">
        <f>SUM(D20*E20)</f>
        <v>0</v>
      </c>
    </row>
    <row r="21" spans="1:6" x14ac:dyDescent="0.25">
      <c r="A21" s="30"/>
      <c r="B21" s="104"/>
      <c r="C21" s="39"/>
      <c r="D21" s="59"/>
      <c r="E21" s="139"/>
    </row>
    <row r="22" spans="1:6" ht="75" x14ac:dyDescent="0.25">
      <c r="A22" s="30" t="s">
        <v>181</v>
      </c>
      <c r="B22" s="104" t="s">
        <v>180</v>
      </c>
      <c r="C22" s="39" t="s">
        <v>175</v>
      </c>
      <c r="D22" s="59">
        <v>1.5</v>
      </c>
      <c r="E22" s="139"/>
      <c r="F22" s="55">
        <f>SUM(D22*E22)</f>
        <v>0</v>
      </c>
    </row>
    <row r="23" spans="1:6" x14ac:dyDescent="0.25">
      <c r="A23" s="30"/>
      <c r="B23" s="104"/>
      <c r="C23" s="39"/>
      <c r="D23" s="59"/>
      <c r="E23" s="139"/>
    </row>
    <row r="24" spans="1:6" ht="60" x14ac:dyDescent="0.25">
      <c r="A24" s="30" t="s">
        <v>187</v>
      </c>
      <c r="B24" s="104" t="s">
        <v>182</v>
      </c>
      <c r="C24" s="39" t="s">
        <v>175</v>
      </c>
      <c r="D24" s="59">
        <v>2.5</v>
      </c>
      <c r="E24" s="139"/>
      <c r="F24" s="55">
        <f>SUM(D24*E24)</f>
        <v>0</v>
      </c>
    </row>
    <row r="25" spans="1:6" x14ac:dyDescent="0.25">
      <c r="A25" s="30"/>
      <c r="B25" s="104"/>
      <c r="C25" s="39"/>
      <c r="D25" s="59"/>
      <c r="E25" s="139"/>
    </row>
    <row r="26" spans="1:6" ht="120" customHeight="1" x14ac:dyDescent="0.25">
      <c r="A26" s="30" t="s">
        <v>197</v>
      </c>
      <c r="B26" s="104" t="s">
        <v>295</v>
      </c>
      <c r="C26" s="39" t="s">
        <v>175</v>
      </c>
      <c r="D26" s="59">
        <v>257</v>
      </c>
      <c r="E26" s="139"/>
      <c r="F26" s="55">
        <f>SUM(D26*E26)</f>
        <v>0</v>
      </c>
    </row>
    <row r="27" spans="1:6" ht="15" customHeight="1" x14ac:dyDescent="0.25">
      <c r="A27" s="30"/>
      <c r="B27" s="104"/>
      <c r="C27" s="39"/>
      <c r="D27" s="59"/>
      <c r="E27" s="139"/>
    </row>
    <row r="28" spans="1:6" ht="120" customHeight="1" x14ac:dyDescent="0.25">
      <c r="A28" s="30" t="s">
        <v>201</v>
      </c>
      <c r="B28" s="104" t="s">
        <v>436</v>
      </c>
      <c r="C28" s="39" t="s">
        <v>175</v>
      </c>
      <c r="D28" s="59">
        <v>29</v>
      </c>
      <c r="E28" s="139"/>
      <c r="F28" s="55">
        <f>SUM(D28*E28)</f>
        <v>0</v>
      </c>
    </row>
    <row r="29" spans="1:6" ht="15" customHeight="1" x14ac:dyDescent="0.25">
      <c r="A29" s="30"/>
      <c r="B29" s="104"/>
      <c r="C29" s="39"/>
      <c r="D29" s="59"/>
      <c r="E29" s="139"/>
    </row>
    <row r="30" spans="1:6" ht="75" customHeight="1" x14ac:dyDescent="0.25">
      <c r="A30" s="30" t="s">
        <v>203</v>
      </c>
      <c r="B30" s="104" t="s">
        <v>447</v>
      </c>
      <c r="C30" s="39" t="s">
        <v>175</v>
      </c>
      <c r="D30" s="59">
        <v>257</v>
      </c>
      <c r="E30" s="139"/>
      <c r="F30" s="55">
        <f>SUM(D30*E30)</f>
        <v>0</v>
      </c>
    </row>
    <row r="31" spans="1:6" ht="15" customHeight="1" x14ac:dyDescent="0.25">
      <c r="A31" s="30"/>
      <c r="B31" s="104"/>
      <c r="C31" s="39"/>
      <c r="D31" s="59"/>
      <c r="E31" s="139"/>
    </row>
    <row r="32" spans="1:6" ht="75" customHeight="1" x14ac:dyDescent="0.25">
      <c r="A32" s="30" t="s">
        <v>204</v>
      </c>
      <c r="B32" s="104" t="s">
        <v>448</v>
      </c>
      <c r="C32" s="39" t="s">
        <v>110</v>
      </c>
      <c r="D32" s="59">
        <v>1</v>
      </c>
      <c r="E32" s="139"/>
      <c r="F32" s="55">
        <f>SUM(D32*E32)</f>
        <v>0</v>
      </c>
    </row>
    <row r="33" spans="1:6" ht="15" customHeight="1" x14ac:dyDescent="0.25">
      <c r="A33" s="30"/>
      <c r="B33" s="104"/>
      <c r="C33" s="39"/>
      <c r="D33" s="59"/>
      <c r="E33" s="139"/>
    </row>
    <row r="34" spans="1:6" ht="60" customHeight="1" x14ac:dyDescent="0.25">
      <c r="A34" s="30" t="s">
        <v>205</v>
      </c>
      <c r="B34" s="104" t="s">
        <v>450</v>
      </c>
      <c r="C34" s="39" t="s">
        <v>175</v>
      </c>
      <c r="D34" s="59">
        <v>7</v>
      </c>
      <c r="E34" s="139"/>
      <c r="F34" s="55">
        <f>SUM(D34*E34)</f>
        <v>0</v>
      </c>
    </row>
    <row r="35" spans="1:6" ht="15" customHeight="1" x14ac:dyDescent="0.25">
      <c r="A35" s="30"/>
      <c r="B35" s="104"/>
      <c r="C35" s="39"/>
      <c r="D35" s="59"/>
      <c r="E35" s="139"/>
    </row>
    <row r="36" spans="1:6" ht="74.25" customHeight="1" x14ac:dyDescent="0.25">
      <c r="A36" s="30" t="s">
        <v>207</v>
      </c>
      <c r="B36" s="104" t="s">
        <v>451</v>
      </c>
      <c r="C36" s="39" t="s">
        <v>175</v>
      </c>
      <c r="D36" s="59">
        <v>2</v>
      </c>
      <c r="E36" s="139"/>
      <c r="F36" s="55">
        <f>SUM(D36*E36)</f>
        <v>0</v>
      </c>
    </row>
    <row r="37" spans="1:6" ht="15" customHeight="1" x14ac:dyDescent="0.25">
      <c r="A37" s="119"/>
      <c r="B37" s="120"/>
      <c r="C37" s="121"/>
      <c r="D37" s="122"/>
      <c r="E37" s="123"/>
      <c r="F37" s="124"/>
    </row>
    <row r="38" spans="1:6" x14ac:dyDescent="0.25">
      <c r="A38" s="30"/>
      <c r="B38" s="104" t="s">
        <v>364</v>
      </c>
      <c r="C38" s="39"/>
      <c r="D38" s="59"/>
      <c r="E38" s="40"/>
      <c r="F38" s="55">
        <f>SUM(F12:F36)</f>
        <v>0</v>
      </c>
    </row>
    <row r="39" spans="1:6" x14ac:dyDescent="0.25">
      <c r="A39" s="117"/>
      <c r="B39" s="4"/>
      <c r="C39" s="116"/>
      <c r="D39" s="116"/>
      <c r="E39" s="4"/>
      <c r="F39" s="73"/>
    </row>
    <row r="40" spans="1:6" x14ac:dyDescent="0.25">
      <c r="A40" s="25"/>
      <c r="B40" s="111" t="s">
        <v>580</v>
      </c>
      <c r="C40" s="111"/>
      <c r="D40" s="112"/>
      <c r="E40" s="111"/>
      <c r="F40" s="113">
        <f>SUM(F38*0.1)</f>
        <v>0</v>
      </c>
    </row>
    <row r="41" spans="1:6" x14ac:dyDescent="0.25">
      <c r="A41" s="117"/>
      <c r="B41" s="114"/>
      <c r="C41" s="114"/>
      <c r="D41" s="115"/>
      <c r="E41" s="114"/>
      <c r="F41" s="114"/>
    </row>
    <row r="42" spans="1:6" x14ac:dyDescent="0.25">
      <c r="A42" s="25"/>
      <c r="B42" s="111" t="s">
        <v>581</v>
      </c>
      <c r="C42" s="111"/>
      <c r="D42" s="112"/>
      <c r="E42" s="111"/>
      <c r="F42" s="113">
        <f>SUM(F40+F38)</f>
        <v>0</v>
      </c>
    </row>
    <row r="43" spans="1:6" x14ac:dyDescent="0.25">
      <c r="A43" s="30"/>
      <c r="B43" s="104"/>
      <c r="C43" s="39"/>
      <c r="D43" s="59"/>
      <c r="E43" s="40"/>
    </row>
    <row r="44" spans="1:6" x14ac:dyDescent="0.25">
      <c r="A44" s="30"/>
      <c r="B44" s="104"/>
      <c r="C44" s="39"/>
      <c r="D44" s="59"/>
      <c r="E44" s="40"/>
    </row>
    <row r="45" spans="1:6" x14ac:dyDescent="0.25">
      <c r="A45" s="30"/>
      <c r="B45" s="104"/>
      <c r="C45" s="39"/>
      <c r="D45" s="59"/>
      <c r="E45" s="40"/>
    </row>
    <row r="46" spans="1:6" x14ac:dyDescent="0.25">
      <c r="A46" s="30"/>
      <c r="B46" s="104"/>
      <c r="C46" s="39"/>
      <c r="D46" s="59"/>
      <c r="E46" s="40"/>
    </row>
    <row r="47" spans="1:6" x14ac:dyDescent="0.25">
      <c r="A47" s="30"/>
      <c r="B47" s="104"/>
      <c r="C47" s="39"/>
      <c r="D47" s="59"/>
      <c r="E47" s="40"/>
    </row>
    <row r="48" spans="1:6" x14ac:dyDescent="0.25">
      <c r="A48" s="30"/>
      <c r="B48" s="104"/>
      <c r="C48" s="39"/>
      <c r="D48" s="59"/>
      <c r="E48" s="40"/>
    </row>
    <row r="49" spans="1:5" x14ac:dyDescent="0.25">
      <c r="A49" s="30"/>
      <c r="B49" s="104"/>
      <c r="C49" s="39"/>
      <c r="D49" s="59"/>
      <c r="E49" s="40"/>
    </row>
    <row r="50" spans="1:5" x14ac:dyDescent="0.25">
      <c r="A50" s="30"/>
      <c r="B50" s="104"/>
      <c r="C50" s="39"/>
      <c r="D50" s="59"/>
      <c r="E50" s="40"/>
    </row>
    <row r="51" spans="1:5" x14ac:dyDescent="0.25">
      <c r="A51" s="30"/>
      <c r="B51" s="104"/>
      <c r="C51" s="39"/>
      <c r="D51" s="59"/>
      <c r="E51" s="40"/>
    </row>
    <row r="52" spans="1:5" x14ac:dyDescent="0.25">
      <c r="A52" s="30"/>
      <c r="B52" s="104"/>
      <c r="C52" s="39"/>
      <c r="D52" s="59"/>
      <c r="E52" s="40"/>
    </row>
    <row r="53" spans="1:5" x14ac:dyDescent="0.25">
      <c r="A53" s="30"/>
      <c r="B53" s="104"/>
      <c r="C53" s="39"/>
      <c r="D53" s="59"/>
      <c r="E53" s="40"/>
    </row>
    <row r="54" spans="1:5" x14ac:dyDescent="0.25">
      <c r="A54" s="30"/>
      <c r="B54" s="104"/>
      <c r="C54" s="39"/>
      <c r="D54" s="59"/>
      <c r="E54" s="40"/>
    </row>
    <row r="55" spans="1:5" x14ac:dyDescent="0.25">
      <c r="A55" s="30"/>
      <c r="B55" s="104"/>
      <c r="C55" s="39"/>
      <c r="D55" s="59"/>
      <c r="E55" s="40"/>
    </row>
    <row r="56" spans="1:5" x14ac:dyDescent="0.25">
      <c r="A56" s="30"/>
      <c r="B56" s="104"/>
      <c r="C56" s="39"/>
      <c r="D56" s="59"/>
      <c r="E56" s="40"/>
    </row>
    <row r="57" spans="1:5" x14ac:dyDescent="0.25">
      <c r="A57" s="30"/>
      <c r="B57" s="104"/>
      <c r="C57" s="39"/>
      <c r="D57" s="59"/>
      <c r="E57" s="40"/>
    </row>
    <row r="58" spans="1:5" x14ac:dyDescent="0.25">
      <c r="A58" s="30"/>
      <c r="B58" s="104"/>
      <c r="C58" s="39"/>
      <c r="D58" s="59"/>
      <c r="E58" s="40"/>
    </row>
    <row r="59" spans="1:5" x14ac:dyDescent="0.25">
      <c r="A59" s="30"/>
      <c r="B59" s="104"/>
      <c r="C59" s="39"/>
      <c r="D59" s="59"/>
      <c r="E59" s="40"/>
    </row>
    <row r="60" spans="1:5" x14ac:dyDescent="0.25">
      <c r="A60" s="30"/>
      <c r="B60" s="104"/>
      <c r="C60" s="39"/>
      <c r="D60" s="59"/>
      <c r="E60" s="40"/>
    </row>
    <row r="61" spans="1:5" x14ac:dyDescent="0.25">
      <c r="A61" s="30"/>
      <c r="B61" s="104"/>
      <c r="C61" s="39"/>
      <c r="D61" s="59"/>
      <c r="E61" s="40"/>
    </row>
    <row r="62" spans="1:5" x14ac:dyDescent="0.25">
      <c r="A62" s="30"/>
      <c r="B62" s="104"/>
      <c r="C62" s="39"/>
      <c r="D62" s="59"/>
      <c r="E62" s="40"/>
    </row>
    <row r="63" spans="1:5" x14ac:dyDescent="0.25">
      <c r="A63" s="30"/>
      <c r="B63" s="104"/>
      <c r="C63" s="39"/>
      <c r="D63" s="59"/>
      <c r="E63" s="40"/>
    </row>
    <row r="64" spans="1:5" x14ac:dyDescent="0.25">
      <c r="A64" s="30"/>
      <c r="B64" s="104"/>
      <c r="C64" s="39"/>
      <c r="D64" s="59"/>
      <c r="E64" s="40"/>
    </row>
    <row r="65" spans="1:5" x14ac:dyDescent="0.25">
      <c r="A65" s="30"/>
      <c r="B65" s="104"/>
      <c r="C65" s="39"/>
      <c r="D65" s="59"/>
      <c r="E65" s="40"/>
    </row>
    <row r="66" spans="1:5" x14ac:dyDescent="0.25">
      <c r="A66" s="30"/>
      <c r="B66" s="104"/>
      <c r="C66" s="39"/>
      <c r="D66" s="59"/>
      <c r="E66" s="40"/>
    </row>
    <row r="67" spans="1:5" x14ac:dyDescent="0.25">
      <c r="A67" s="30"/>
      <c r="B67" s="104"/>
      <c r="C67" s="39"/>
      <c r="D67" s="59"/>
      <c r="E67" s="40"/>
    </row>
    <row r="68" spans="1:5" x14ac:dyDescent="0.25">
      <c r="A68" s="30"/>
      <c r="B68" s="104"/>
      <c r="C68" s="39"/>
      <c r="D68" s="59"/>
      <c r="E68" s="40"/>
    </row>
    <row r="69" spans="1:5" x14ac:dyDescent="0.25">
      <c r="A69" s="30"/>
      <c r="B69" s="104"/>
      <c r="C69" s="39"/>
      <c r="D69" s="59"/>
      <c r="E69" s="40"/>
    </row>
    <row r="70" spans="1:5" x14ac:dyDescent="0.25">
      <c r="A70" s="30"/>
      <c r="B70" s="104"/>
      <c r="C70" s="39"/>
      <c r="D70" s="59"/>
      <c r="E70" s="40"/>
    </row>
    <row r="71" spans="1:5" x14ac:dyDescent="0.25">
      <c r="A71" s="30"/>
      <c r="B71" s="104"/>
      <c r="C71" s="39"/>
      <c r="D71" s="59"/>
      <c r="E71" s="40"/>
    </row>
    <row r="72" spans="1:5" x14ac:dyDescent="0.25">
      <c r="A72" s="30"/>
      <c r="B72" s="104"/>
      <c r="C72" s="39"/>
      <c r="D72" s="59"/>
      <c r="E72" s="40"/>
    </row>
    <row r="73" spans="1:5" x14ac:dyDescent="0.25">
      <c r="A73" s="30"/>
      <c r="B73" s="104"/>
      <c r="C73" s="39"/>
      <c r="D73" s="59"/>
      <c r="E73" s="40"/>
    </row>
    <row r="74" spans="1:5" x14ac:dyDescent="0.25">
      <c r="A74" s="30"/>
      <c r="B74" s="104"/>
      <c r="C74" s="39"/>
      <c r="D74" s="59"/>
      <c r="E74" s="40"/>
    </row>
    <row r="75" spans="1:5" x14ac:dyDescent="0.25">
      <c r="A75" s="30"/>
      <c r="B75" s="104"/>
      <c r="C75" s="39"/>
      <c r="D75" s="59"/>
      <c r="E75" s="40"/>
    </row>
    <row r="76" spans="1:5" x14ac:dyDescent="0.25">
      <c r="A76" s="30"/>
      <c r="B76" s="104"/>
      <c r="C76" s="39"/>
      <c r="D76" s="59"/>
      <c r="E76" s="40"/>
    </row>
    <row r="77" spans="1:5" x14ac:dyDescent="0.25">
      <c r="A77" s="30"/>
      <c r="B77" s="104"/>
      <c r="C77" s="39"/>
      <c r="D77" s="59"/>
      <c r="E77" s="40"/>
    </row>
    <row r="78" spans="1:5" x14ac:dyDescent="0.25">
      <c r="A78" s="30"/>
      <c r="B78" s="104"/>
      <c r="C78" s="39"/>
      <c r="D78" s="59"/>
      <c r="E78" s="40"/>
    </row>
    <row r="79" spans="1:5" x14ac:dyDescent="0.25">
      <c r="A79" s="30"/>
      <c r="B79" s="104"/>
      <c r="C79" s="39"/>
      <c r="D79" s="59"/>
      <c r="E79" s="40"/>
    </row>
    <row r="80" spans="1:5" x14ac:dyDescent="0.25">
      <c r="A80" s="30"/>
      <c r="B80" s="104"/>
      <c r="C80" s="39"/>
      <c r="D80" s="59"/>
      <c r="E80" s="40"/>
    </row>
    <row r="81" spans="1:5" x14ac:dyDescent="0.25">
      <c r="A81" s="30"/>
      <c r="B81" s="104"/>
      <c r="C81" s="39"/>
      <c r="D81" s="59"/>
      <c r="E81" s="40"/>
    </row>
    <row r="82" spans="1:5" x14ac:dyDescent="0.25">
      <c r="A82" s="30"/>
      <c r="B82" s="104"/>
      <c r="C82" s="39"/>
      <c r="D82" s="59"/>
      <c r="E82" s="40"/>
    </row>
    <row r="83" spans="1:5" x14ac:dyDescent="0.25">
      <c r="A83" s="30"/>
      <c r="B83" s="104"/>
      <c r="C83" s="39"/>
      <c r="D83" s="59"/>
      <c r="E83" s="40"/>
    </row>
    <row r="84" spans="1:5" x14ac:dyDescent="0.25">
      <c r="A84" s="30"/>
      <c r="B84" s="104"/>
      <c r="C84" s="39"/>
      <c r="D84" s="59"/>
      <c r="E84" s="40"/>
    </row>
    <row r="85" spans="1:5" x14ac:dyDescent="0.25">
      <c r="A85" s="30"/>
      <c r="B85" s="104"/>
      <c r="C85" s="39"/>
      <c r="D85" s="59"/>
      <c r="E85" s="40"/>
    </row>
    <row r="86" spans="1:5" x14ac:dyDescent="0.25">
      <c r="A86" s="30"/>
      <c r="B86" s="104"/>
      <c r="C86" s="39"/>
      <c r="D86" s="59"/>
      <c r="E86" s="40"/>
    </row>
    <row r="87" spans="1:5" x14ac:dyDescent="0.25">
      <c r="A87" s="30"/>
      <c r="B87" s="104"/>
      <c r="C87" s="39"/>
      <c r="D87" s="59"/>
      <c r="E87" s="40"/>
    </row>
    <row r="88" spans="1:5" x14ac:dyDescent="0.25">
      <c r="A88" s="30"/>
      <c r="B88" s="104"/>
      <c r="C88" s="39"/>
      <c r="D88" s="59"/>
      <c r="E88" s="40"/>
    </row>
    <row r="89" spans="1:5" x14ac:dyDescent="0.25">
      <c r="A89" s="30"/>
      <c r="B89" s="104"/>
      <c r="C89" s="39"/>
      <c r="D89" s="59"/>
      <c r="E89" s="40"/>
    </row>
    <row r="90" spans="1:5" x14ac:dyDescent="0.25">
      <c r="A90" s="30"/>
      <c r="B90" s="104"/>
      <c r="C90" s="39"/>
      <c r="D90" s="59"/>
      <c r="E90" s="40"/>
    </row>
    <row r="91" spans="1:5" x14ac:dyDescent="0.25">
      <c r="A91" s="30"/>
      <c r="B91" s="104"/>
      <c r="C91" s="39"/>
      <c r="D91" s="59"/>
      <c r="E91" s="40"/>
    </row>
    <row r="92" spans="1:5" x14ac:dyDescent="0.25">
      <c r="A92" s="30"/>
      <c r="B92" s="104"/>
      <c r="C92" s="39"/>
      <c r="D92" s="59"/>
      <c r="E92" s="40"/>
    </row>
    <row r="93" spans="1:5" x14ac:dyDescent="0.25">
      <c r="A93" s="30"/>
      <c r="B93" s="104"/>
      <c r="C93" s="39"/>
      <c r="D93" s="59"/>
      <c r="E93" s="40"/>
    </row>
    <row r="94" spans="1:5" x14ac:dyDescent="0.25">
      <c r="A94" s="30"/>
      <c r="B94" s="104"/>
      <c r="C94" s="39"/>
      <c r="D94" s="59"/>
      <c r="E94" s="40"/>
    </row>
    <row r="95" spans="1:5" x14ac:dyDescent="0.25">
      <c r="A95" s="30"/>
      <c r="B95" s="104"/>
      <c r="C95" s="39"/>
      <c r="D95" s="59"/>
      <c r="E95" s="40"/>
    </row>
    <row r="96" spans="1:5" x14ac:dyDescent="0.25">
      <c r="A96" s="30"/>
      <c r="B96" s="104"/>
      <c r="C96" s="39"/>
      <c r="D96" s="59"/>
      <c r="E96" s="40"/>
    </row>
    <row r="97" spans="1:5" x14ac:dyDescent="0.25">
      <c r="A97" s="30"/>
      <c r="B97" s="104"/>
      <c r="C97" s="39"/>
      <c r="D97" s="59"/>
      <c r="E97" s="40"/>
    </row>
    <row r="98" spans="1:5" x14ac:dyDescent="0.25">
      <c r="A98" s="30"/>
      <c r="B98" s="104"/>
      <c r="C98" s="39"/>
      <c r="D98" s="59"/>
      <c r="E98" s="40"/>
    </row>
    <row r="99" spans="1:5" x14ac:dyDescent="0.25">
      <c r="A99" s="30"/>
      <c r="B99" s="104"/>
      <c r="C99" s="39"/>
      <c r="D99" s="59"/>
      <c r="E99" s="40"/>
    </row>
    <row r="100" spans="1:5" x14ac:dyDescent="0.25">
      <c r="A100" s="30"/>
      <c r="B100" s="104"/>
      <c r="C100" s="39"/>
      <c r="D100" s="59"/>
      <c r="E100" s="40"/>
    </row>
    <row r="101" spans="1:5" x14ac:dyDescent="0.25">
      <c r="A101" s="30"/>
      <c r="B101" s="104"/>
      <c r="C101" s="39"/>
      <c r="D101" s="59"/>
      <c r="E101" s="40"/>
    </row>
    <row r="102" spans="1:5" x14ac:dyDescent="0.25">
      <c r="A102" s="30"/>
      <c r="B102" s="104"/>
      <c r="C102" s="39"/>
      <c r="D102" s="59"/>
      <c r="E102" s="40"/>
    </row>
    <row r="103" spans="1:5" x14ac:dyDescent="0.25">
      <c r="A103" s="30"/>
    </row>
  </sheetData>
  <sheetProtection algorithmName="SHA-512" hashValue="ExqCLKx5fe+/G1na9KEPJL0lebO4fL4MyNEvb3xCfPRPTkCXpHbvuDTn6YBHu3bvdOwJ8eHANWWddiFKGXOVmg==" saltValue="OCcGTr/nSkvhH6/vUsZecg==" spinCount="100000" sheet="1" objects="1" scenarios="1"/>
  <mergeCells count="6">
    <mergeCell ref="B8:F8"/>
    <mergeCell ref="B3:F3"/>
    <mergeCell ref="B4:F4"/>
    <mergeCell ref="B5:F5"/>
    <mergeCell ref="B6:F6"/>
    <mergeCell ref="B7:F7"/>
  </mergeCells>
  <pageMargins left="0.7" right="0.7" top="0.75" bottom="0.75" header="0.3" footer="0.3"/>
  <pageSetup paperSize="9" orientation="portrait" horizontalDpi="1440" verticalDpi="144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7" workbookViewId="0">
      <selection activeCell="D16" sqref="D16"/>
    </sheetView>
  </sheetViews>
  <sheetFormatPr defaultRowHeight="15" x14ac:dyDescent="0.25"/>
  <cols>
    <col min="1" max="1" width="9.7109375" style="78" customWidth="1"/>
    <col min="2" max="2" width="45.7109375" style="78" customWidth="1"/>
    <col min="3" max="3" width="5.7109375" style="78" customWidth="1"/>
    <col min="4" max="4" width="6.7109375" style="78" customWidth="1"/>
    <col min="5" max="5" width="9.7109375" style="78" customWidth="1"/>
    <col min="6" max="6" width="9.7109375" style="60" customWidth="1"/>
    <col min="7" max="16384" width="9.140625" style="78"/>
  </cols>
  <sheetData>
    <row r="1" spans="1:6" x14ac:dyDescent="0.25">
      <c r="A1" s="2" t="s">
        <v>57</v>
      </c>
      <c r="B1" s="2" t="s">
        <v>64</v>
      </c>
    </row>
    <row r="2" spans="1:6" x14ac:dyDescent="0.25">
      <c r="A2" s="2"/>
      <c r="B2" s="2"/>
    </row>
    <row r="3" spans="1:6" ht="45" customHeight="1" x14ac:dyDescent="0.25">
      <c r="B3" s="165" t="s">
        <v>183</v>
      </c>
      <c r="C3" s="165"/>
      <c r="D3" s="165"/>
      <c r="E3" s="165"/>
      <c r="F3" s="165"/>
    </row>
    <row r="4" spans="1:6" ht="45" customHeight="1" x14ac:dyDescent="0.25">
      <c r="B4" s="165" t="s">
        <v>171</v>
      </c>
      <c r="C4" s="165"/>
      <c r="D4" s="165"/>
      <c r="E4" s="165"/>
      <c r="F4" s="165"/>
    </row>
    <row r="5" spans="1:6" ht="45" customHeight="1" x14ac:dyDescent="0.25">
      <c r="B5" s="165" t="s">
        <v>217</v>
      </c>
      <c r="C5" s="165"/>
      <c r="D5" s="165"/>
      <c r="E5" s="165"/>
      <c r="F5" s="165"/>
    </row>
    <row r="6" spans="1:6" ht="45" customHeight="1" x14ac:dyDescent="0.25">
      <c r="B6" s="165" t="s">
        <v>184</v>
      </c>
      <c r="C6" s="165"/>
      <c r="D6" s="165"/>
      <c r="E6" s="165"/>
      <c r="F6" s="165"/>
    </row>
    <row r="7" spans="1:6" ht="45" customHeight="1" x14ac:dyDescent="0.25">
      <c r="B7" s="165" t="s">
        <v>185</v>
      </c>
      <c r="C7" s="165"/>
      <c r="D7" s="165"/>
      <c r="E7" s="165"/>
      <c r="F7" s="165"/>
    </row>
    <row r="8" spans="1:6" ht="45" customHeight="1" x14ac:dyDescent="0.25">
      <c r="B8" s="165" t="s">
        <v>186</v>
      </c>
      <c r="C8" s="165"/>
      <c r="D8" s="165"/>
      <c r="E8" s="165"/>
      <c r="F8" s="165"/>
    </row>
    <row r="9" spans="1:6" ht="15.75" customHeight="1" x14ac:dyDescent="0.25">
      <c r="B9" s="105"/>
      <c r="C9" s="105"/>
      <c r="D9" s="105"/>
      <c r="E9" s="105"/>
      <c r="F9" s="42"/>
    </row>
    <row r="10" spans="1:6" s="22" customFormat="1" x14ac:dyDescent="0.25">
      <c r="A10" s="29" t="s">
        <v>164</v>
      </c>
      <c r="B10" s="21" t="s">
        <v>165</v>
      </c>
      <c r="C10" s="23" t="s">
        <v>85</v>
      </c>
      <c r="D10" s="23" t="s">
        <v>86</v>
      </c>
      <c r="E10" s="24" t="s">
        <v>87</v>
      </c>
      <c r="F10" s="62" t="s">
        <v>88</v>
      </c>
    </row>
    <row r="11" spans="1:6" ht="105" customHeight="1" x14ac:dyDescent="0.25">
      <c r="A11" s="30" t="s">
        <v>14</v>
      </c>
      <c r="B11" s="104" t="s">
        <v>411</v>
      </c>
      <c r="C11" s="39" t="s">
        <v>175</v>
      </c>
      <c r="D11" s="80">
        <v>10</v>
      </c>
      <c r="E11" s="140"/>
      <c r="F11" s="60">
        <f>SUM(D11*E11)</f>
        <v>0</v>
      </c>
    </row>
    <row r="12" spans="1:6" ht="15" customHeight="1" x14ac:dyDescent="0.25">
      <c r="A12" s="30"/>
      <c r="B12" s="104"/>
      <c r="C12" s="39"/>
      <c r="D12" s="40"/>
      <c r="E12" s="140"/>
    </row>
    <row r="13" spans="1:6" ht="90" customHeight="1" x14ac:dyDescent="0.25">
      <c r="A13" s="30" t="s">
        <v>174</v>
      </c>
      <c r="B13" s="104" t="s">
        <v>189</v>
      </c>
      <c r="C13" s="39" t="s">
        <v>175</v>
      </c>
      <c r="D13" s="80">
        <v>11</v>
      </c>
      <c r="E13" s="140"/>
      <c r="F13" s="60">
        <f>SUM(D13*E13)</f>
        <v>0</v>
      </c>
    </row>
    <row r="14" spans="1:6" x14ac:dyDescent="0.25">
      <c r="A14" s="30"/>
      <c r="B14" s="104"/>
      <c r="C14" s="39"/>
      <c r="D14" s="40"/>
      <c r="E14" s="140"/>
    </row>
    <row r="15" spans="1:6" ht="75" x14ac:dyDescent="0.25">
      <c r="A15" s="30" t="s">
        <v>176</v>
      </c>
      <c r="B15" s="104" t="s">
        <v>415</v>
      </c>
      <c r="C15" s="39" t="s">
        <v>175</v>
      </c>
      <c r="D15" s="40">
        <v>7</v>
      </c>
      <c r="E15" s="140"/>
      <c r="F15" s="60">
        <f>SUM(D15*E15)</f>
        <v>0</v>
      </c>
    </row>
    <row r="16" spans="1:6" x14ac:dyDescent="0.25">
      <c r="A16" s="30"/>
      <c r="B16" s="104"/>
      <c r="C16" s="39"/>
      <c r="D16" s="40"/>
      <c r="E16" s="140"/>
    </row>
    <row r="17" spans="1:6" ht="90" x14ac:dyDescent="0.25">
      <c r="A17" s="30" t="s">
        <v>178</v>
      </c>
      <c r="B17" s="104" t="s">
        <v>416</v>
      </c>
      <c r="C17" s="39" t="s">
        <v>175</v>
      </c>
      <c r="D17" s="40">
        <v>5.5</v>
      </c>
      <c r="E17" s="140"/>
      <c r="F17" s="60">
        <f>SUM(D17*E17)</f>
        <v>0</v>
      </c>
    </row>
    <row r="18" spans="1:6" x14ac:dyDescent="0.25">
      <c r="A18" s="30"/>
      <c r="B18" s="104"/>
      <c r="C18" s="39"/>
      <c r="D18" s="40"/>
      <c r="E18" s="140"/>
    </row>
    <row r="19" spans="1:6" ht="75" customHeight="1" x14ac:dyDescent="0.25">
      <c r="A19" s="30" t="s">
        <v>179</v>
      </c>
      <c r="B19" s="104" t="s">
        <v>199</v>
      </c>
      <c r="C19" s="39" t="s">
        <v>122</v>
      </c>
      <c r="D19" s="40">
        <v>2</v>
      </c>
      <c r="E19" s="140"/>
      <c r="F19" s="60">
        <f>SUM(D19*E19)</f>
        <v>0</v>
      </c>
    </row>
    <row r="20" spans="1:6" ht="15" customHeight="1" x14ac:dyDescent="0.25">
      <c r="A20" s="30"/>
      <c r="B20" s="104"/>
      <c r="C20" s="39"/>
      <c r="D20" s="40"/>
      <c r="E20" s="140"/>
    </row>
    <row r="21" spans="1:6" ht="60" x14ac:dyDescent="0.25">
      <c r="A21" s="30" t="s">
        <v>181</v>
      </c>
      <c r="B21" s="104" t="s">
        <v>188</v>
      </c>
      <c r="C21" s="39" t="s">
        <v>190</v>
      </c>
      <c r="D21" s="40">
        <v>250</v>
      </c>
      <c r="E21" s="140"/>
      <c r="F21" s="60">
        <f>SUM(D21*E21)</f>
        <v>0</v>
      </c>
    </row>
    <row r="22" spans="1:6" x14ac:dyDescent="0.25">
      <c r="A22" s="30"/>
      <c r="B22" s="104"/>
      <c r="C22" s="39"/>
      <c r="D22" s="40"/>
      <c r="E22" s="140"/>
    </row>
    <row r="23" spans="1:6" ht="45" x14ac:dyDescent="0.25">
      <c r="A23" s="30" t="s">
        <v>187</v>
      </c>
      <c r="B23" s="104" t="s">
        <v>452</v>
      </c>
      <c r="C23" s="39" t="s">
        <v>175</v>
      </c>
      <c r="D23" s="40">
        <v>2.9</v>
      </c>
      <c r="E23" s="140"/>
      <c r="F23" s="60">
        <f>SUM(D23*E23)</f>
        <v>0</v>
      </c>
    </row>
    <row r="24" spans="1:6" x14ac:dyDescent="0.25">
      <c r="A24" s="30"/>
      <c r="B24" s="104"/>
      <c r="C24" s="39"/>
      <c r="D24" s="40"/>
      <c r="E24" s="140"/>
    </row>
    <row r="25" spans="1:6" ht="75" x14ac:dyDescent="0.25">
      <c r="A25" s="30" t="s">
        <v>197</v>
      </c>
      <c r="B25" s="104" t="s">
        <v>453</v>
      </c>
      <c r="C25" s="39" t="s">
        <v>190</v>
      </c>
      <c r="D25" s="40">
        <v>280</v>
      </c>
      <c r="E25" s="140"/>
      <c r="F25" s="60">
        <f>SUM(D25*E25)</f>
        <v>0</v>
      </c>
    </row>
    <row r="26" spans="1:6" x14ac:dyDescent="0.25">
      <c r="A26" s="119"/>
      <c r="B26" s="120"/>
      <c r="C26" s="121"/>
      <c r="D26" s="123"/>
      <c r="E26" s="126"/>
      <c r="F26" s="73"/>
    </row>
    <row r="27" spans="1:6" x14ac:dyDescent="0.25">
      <c r="A27" s="30"/>
      <c r="B27" s="104" t="s">
        <v>365</v>
      </c>
      <c r="C27" s="39"/>
      <c r="D27" s="40"/>
      <c r="E27" s="33"/>
      <c r="F27" s="76">
        <f>SUM(F11:F25)</f>
        <v>0</v>
      </c>
    </row>
    <row r="28" spans="1:6" x14ac:dyDescent="0.25">
      <c r="A28" s="117"/>
      <c r="B28" s="4"/>
      <c r="C28" s="116"/>
      <c r="D28" s="116"/>
      <c r="E28" s="4"/>
      <c r="F28" s="73"/>
    </row>
    <row r="29" spans="1:6" x14ac:dyDescent="0.25">
      <c r="A29" s="25"/>
      <c r="B29" s="111" t="s">
        <v>580</v>
      </c>
      <c r="C29" s="111"/>
      <c r="D29" s="112"/>
      <c r="E29" s="111"/>
      <c r="F29" s="113">
        <f>SUM(F27*0.1)</f>
        <v>0</v>
      </c>
    </row>
    <row r="30" spans="1:6" x14ac:dyDescent="0.25">
      <c r="A30" s="117"/>
      <c r="B30" s="114"/>
      <c r="C30" s="114"/>
      <c r="D30" s="115"/>
      <c r="E30" s="114"/>
      <c r="F30" s="114"/>
    </row>
    <row r="31" spans="1:6" x14ac:dyDescent="0.25">
      <c r="A31" s="25"/>
      <c r="B31" s="111" t="s">
        <v>581</v>
      </c>
      <c r="C31" s="111"/>
      <c r="D31" s="112"/>
      <c r="E31" s="111"/>
      <c r="F31" s="113">
        <f>SUM(F29+F27)</f>
        <v>0</v>
      </c>
    </row>
    <row r="32" spans="1:6" x14ac:dyDescent="0.25">
      <c r="A32" s="30"/>
      <c r="B32" s="104"/>
      <c r="C32" s="32"/>
      <c r="D32" s="30"/>
      <c r="E32" s="33"/>
    </row>
    <row r="33" spans="1:5" x14ac:dyDescent="0.25">
      <c r="A33" s="30"/>
      <c r="B33" s="104"/>
      <c r="C33" s="32"/>
      <c r="D33" s="30"/>
      <c r="E33" s="33"/>
    </row>
    <row r="34" spans="1:5" x14ac:dyDescent="0.25">
      <c r="A34" s="30"/>
      <c r="B34" s="104"/>
      <c r="C34" s="32"/>
      <c r="D34" s="30"/>
      <c r="E34" s="33"/>
    </row>
    <row r="35" spans="1:5" x14ac:dyDescent="0.25">
      <c r="A35" s="30"/>
      <c r="B35" s="104"/>
      <c r="C35" s="32"/>
      <c r="D35" s="30"/>
      <c r="E35" s="33"/>
    </row>
    <row r="36" spans="1:5" x14ac:dyDescent="0.25">
      <c r="A36" s="30"/>
      <c r="B36" s="104"/>
      <c r="C36" s="32"/>
      <c r="D36" s="30"/>
      <c r="E36" s="33"/>
    </row>
    <row r="37" spans="1:5" x14ac:dyDescent="0.25">
      <c r="A37" s="30"/>
      <c r="B37" s="104"/>
      <c r="C37" s="32"/>
      <c r="D37" s="30"/>
      <c r="E37" s="33"/>
    </row>
    <row r="38" spans="1:5" x14ac:dyDescent="0.25">
      <c r="A38" s="30"/>
      <c r="B38" s="104"/>
      <c r="C38" s="32"/>
      <c r="D38" s="30"/>
      <c r="E38" s="33"/>
    </row>
    <row r="39" spans="1:5" x14ac:dyDescent="0.25">
      <c r="A39" s="30"/>
      <c r="B39" s="104"/>
      <c r="C39" s="32"/>
      <c r="D39" s="30"/>
      <c r="E39" s="33"/>
    </row>
    <row r="40" spans="1:5" x14ac:dyDescent="0.25">
      <c r="A40" s="30"/>
      <c r="B40" s="104"/>
      <c r="C40" s="32"/>
      <c r="D40" s="30"/>
      <c r="E40" s="33"/>
    </row>
    <row r="41" spans="1:5" x14ac:dyDescent="0.25">
      <c r="A41" s="30"/>
      <c r="B41" s="104"/>
      <c r="C41" s="32"/>
      <c r="D41" s="30"/>
      <c r="E41" s="33"/>
    </row>
    <row r="42" spans="1:5" x14ac:dyDescent="0.25">
      <c r="A42" s="30"/>
      <c r="B42" s="104"/>
      <c r="C42" s="32"/>
      <c r="D42" s="30"/>
      <c r="E42" s="33"/>
    </row>
    <row r="43" spans="1:5" x14ac:dyDescent="0.25">
      <c r="A43" s="30"/>
      <c r="B43" s="104"/>
      <c r="C43" s="32"/>
      <c r="D43" s="30"/>
      <c r="E43" s="33"/>
    </row>
    <row r="44" spans="1:5" x14ac:dyDescent="0.25">
      <c r="A44" s="30"/>
      <c r="B44" s="104"/>
      <c r="C44" s="32"/>
      <c r="D44" s="30"/>
      <c r="E44" s="33"/>
    </row>
    <row r="45" spans="1:5" x14ac:dyDescent="0.25">
      <c r="A45" s="30"/>
      <c r="B45" s="104"/>
      <c r="C45" s="32"/>
      <c r="D45" s="30"/>
      <c r="E45" s="33"/>
    </row>
    <row r="46" spans="1:5" x14ac:dyDescent="0.25">
      <c r="A46" s="30"/>
      <c r="B46" s="104"/>
      <c r="C46" s="32"/>
      <c r="D46" s="30"/>
      <c r="E46" s="33"/>
    </row>
    <row r="47" spans="1:5" x14ac:dyDescent="0.25">
      <c r="A47" s="30"/>
      <c r="B47" s="104"/>
      <c r="C47" s="32"/>
      <c r="D47" s="30"/>
      <c r="E47" s="33"/>
    </row>
    <row r="48" spans="1:5" x14ac:dyDescent="0.25">
      <c r="A48" s="30"/>
      <c r="B48" s="104"/>
      <c r="C48" s="32"/>
      <c r="D48" s="30"/>
      <c r="E48" s="33"/>
    </row>
    <row r="49" spans="1:5" x14ac:dyDescent="0.25">
      <c r="A49" s="30"/>
      <c r="B49" s="104"/>
      <c r="C49" s="32"/>
      <c r="D49" s="30"/>
      <c r="E49" s="33"/>
    </row>
    <row r="50" spans="1:5" x14ac:dyDescent="0.25">
      <c r="A50" s="30"/>
      <c r="B50" s="104"/>
      <c r="C50" s="32"/>
      <c r="D50" s="30"/>
      <c r="E50" s="33"/>
    </row>
    <row r="51" spans="1:5" x14ac:dyDescent="0.25">
      <c r="A51" s="30"/>
      <c r="B51" s="104"/>
      <c r="C51" s="32"/>
      <c r="D51" s="30"/>
      <c r="E51" s="33"/>
    </row>
    <row r="52" spans="1:5" x14ac:dyDescent="0.25">
      <c r="A52" s="30"/>
      <c r="B52" s="104"/>
      <c r="C52" s="32"/>
      <c r="D52" s="30"/>
      <c r="E52" s="33"/>
    </row>
    <row r="53" spans="1:5" x14ac:dyDescent="0.25">
      <c r="A53" s="30"/>
      <c r="B53" s="104"/>
      <c r="C53" s="32"/>
      <c r="D53" s="30"/>
      <c r="E53" s="33"/>
    </row>
    <row r="54" spans="1:5" x14ac:dyDescent="0.25">
      <c r="A54" s="30"/>
      <c r="B54" s="104"/>
      <c r="C54" s="32"/>
      <c r="D54" s="30"/>
      <c r="E54" s="33"/>
    </row>
    <row r="55" spans="1:5" x14ac:dyDescent="0.25">
      <c r="A55" s="30"/>
      <c r="B55" s="104"/>
      <c r="C55" s="32"/>
      <c r="D55" s="30"/>
      <c r="E55" s="33"/>
    </row>
    <row r="56" spans="1:5" x14ac:dyDescent="0.25">
      <c r="A56" s="30"/>
      <c r="B56" s="104"/>
      <c r="C56" s="32"/>
      <c r="D56" s="30"/>
      <c r="E56" s="33"/>
    </row>
    <row r="57" spans="1:5" x14ac:dyDescent="0.25">
      <c r="A57" s="30"/>
      <c r="B57" s="104"/>
      <c r="C57" s="32"/>
      <c r="D57" s="30"/>
      <c r="E57" s="33"/>
    </row>
    <row r="58" spans="1:5" x14ac:dyDescent="0.25">
      <c r="A58" s="30"/>
      <c r="B58" s="104"/>
      <c r="C58" s="32"/>
      <c r="D58" s="30"/>
      <c r="E58" s="33"/>
    </row>
    <row r="59" spans="1:5" x14ac:dyDescent="0.25">
      <c r="A59" s="30"/>
      <c r="B59" s="104"/>
      <c r="C59" s="32"/>
      <c r="D59" s="30"/>
      <c r="E59" s="33"/>
    </row>
    <row r="60" spans="1:5" x14ac:dyDescent="0.25">
      <c r="A60" s="30"/>
      <c r="B60" s="104"/>
      <c r="C60" s="32"/>
      <c r="D60" s="30"/>
      <c r="E60" s="33"/>
    </row>
    <row r="61" spans="1:5" x14ac:dyDescent="0.25">
      <c r="A61" s="30"/>
      <c r="B61" s="104"/>
      <c r="C61" s="32"/>
      <c r="D61" s="30"/>
      <c r="E61" s="33"/>
    </row>
    <row r="62" spans="1:5" x14ac:dyDescent="0.25">
      <c r="A62" s="30"/>
      <c r="B62" s="104"/>
      <c r="C62" s="32"/>
      <c r="D62" s="30"/>
      <c r="E62" s="33"/>
    </row>
    <row r="63" spans="1:5" x14ac:dyDescent="0.25">
      <c r="A63" s="30"/>
      <c r="B63" s="104"/>
      <c r="C63" s="32"/>
      <c r="D63" s="30"/>
      <c r="E63" s="33"/>
    </row>
    <row r="64" spans="1:5" x14ac:dyDescent="0.25">
      <c r="A64" s="30"/>
      <c r="B64" s="104"/>
      <c r="C64" s="32"/>
      <c r="D64" s="30"/>
      <c r="E64" s="33"/>
    </row>
    <row r="65" spans="1:5" x14ac:dyDescent="0.25">
      <c r="A65" s="30"/>
      <c r="B65" s="104"/>
      <c r="C65" s="32"/>
      <c r="D65" s="30"/>
      <c r="E65" s="33"/>
    </row>
    <row r="66" spans="1:5" x14ac:dyDescent="0.25">
      <c r="A66" s="30"/>
      <c r="B66" s="104"/>
      <c r="C66" s="32"/>
      <c r="D66" s="30"/>
      <c r="E66" s="33"/>
    </row>
    <row r="67" spans="1:5" x14ac:dyDescent="0.25">
      <c r="A67" s="30"/>
      <c r="B67" s="104"/>
      <c r="C67" s="32"/>
      <c r="D67" s="30"/>
      <c r="E67" s="33"/>
    </row>
    <row r="68" spans="1:5" x14ac:dyDescent="0.25">
      <c r="A68" s="30"/>
      <c r="B68" s="104"/>
      <c r="C68" s="32"/>
      <c r="D68" s="30"/>
      <c r="E68" s="33"/>
    </row>
    <row r="69" spans="1:5" x14ac:dyDescent="0.25">
      <c r="A69" s="30"/>
      <c r="B69" s="104"/>
      <c r="C69" s="32"/>
      <c r="D69" s="30"/>
      <c r="E69" s="33"/>
    </row>
    <row r="70" spans="1:5" x14ac:dyDescent="0.25">
      <c r="A70" s="30"/>
      <c r="B70" s="104"/>
      <c r="C70" s="32"/>
      <c r="D70" s="30"/>
      <c r="E70" s="33"/>
    </row>
    <row r="71" spans="1:5" x14ac:dyDescent="0.25">
      <c r="A71" s="30"/>
      <c r="B71" s="104"/>
      <c r="C71" s="32"/>
      <c r="D71" s="30"/>
      <c r="E71" s="33"/>
    </row>
    <row r="72" spans="1:5" x14ac:dyDescent="0.25">
      <c r="A72" s="30"/>
      <c r="B72" s="104"/>
      <c r="C72" s="32"/>
      <c r="D72" s="30"/>
      <c r="E72" s="33"/>
    </row>
    <row r="73" spans="1:5" x14ac:dyDescent="0.25">
      <c r="A73" s="30"/>
      <c r="B73" s="104"/>
      <c r="C73" s="32"/>
      <c r="D73" s="30"/>
      <c r="E73" s="33"/>
    </row>
    <row r="74" spans="1:5" x14ac:dyDescent="0.25">
      <c r="A74" s="30"/>
      <c r="B74" s="104"/>
      <c r="C74" s="32"/>
      <c r="D74" s="30"/>
      <c r="E74" s="33"/>
    </row>
    <row r="75" spans="1:5" x14ac:dyDescent="0.25">
      <c r="A75" s="30"/>
      <c r="B75" s="104"/>
      <c r="C75" s="32"/>
      <c r="D75" s="30"/>
      <c r="E75" s="33"/>
    </row>
    <row r="76" spans="1:5" x14ac:dyDescent="0.25">
      <c r="A76" s="30"/>
      <c r="B76" s="104"/>
      <c r="C76" s="32"/>
      <c r="D76" s="30"/>
      <c r="E76" s="33"/>
    </row>
    <row r="77" spans="1:5" x14ac:dyDescent="0.25">
      <c r="A77" s="30"/>
      <c r="B77" s="104"/>
      <c r="C77" s="32"/>
      <c r="D77" s="30"/>
      <c r="E77" s="33"/>
    </row>
    <row r="78" spans="1:5" x14ac:dyDescent="0.25">
      <c r="A78" s="30"/>
      <c r="B78" s="104"/>
      <c r="C78" s="32"/>
      <c r="D78" s="30"/>
      <c r="E78" s="33"/>
    </row>
    <row r="79" spans="1:5" x14ac:dyDescent="0.25">
      <c r="A79" s="30"/>
      <c r="B79" s="104"/>
      <c r="C79" s="32"/>
      <c r="D79" s="30"/>
      <c r="E79" s="33"/>
    </row>
    <row r="80" spans="1:5" x14ac:dyDescent="0.25">
      <c r="A80" s="30"/>
      <c r="B80" s="104"/>
      <c r="C80" s="32"/>
      <c r="D80" s="30"/>
      <c r="E80" s="33"/>
    </row>
    <row r="81" spans="1:5" x14ac:dyDescent="0.25">
      <c r="A81" s="30"/>
      <c r="B81" s="104"/>
      <c r="C81" s="32"/>
      <c r="D81" s="30"/>
      <c r="E81" s="33"/>
    </row>
    <row r="82" spans="1:5" x14ac:dyDescent="0.25">
      <c r="A82" s="30"/>
      <c r="B82" s="104"/>
      <c r="C82" s="32"/>
      <c r="D82" s="30"/>
      <c r="E82" s="33"/>
    </row>
    <row r="83" spans="1:5" x14ac:dyDescent="0.25">
      <c r="A83" s="30"/>
      <c r="B83" s="104"/>
      <c r="C83" s="32"/>
      <c r="D83" s="30"/>
      <c r="E83" s="33"/>
    </row>
    <row r="84" spans="1:5" x14ac:dyDescent="0.25">
      <c r="A84" s="30"/>
      <c r="B84" s="104"/>
      <c r="C84" s="32"/>
      <c r="D84" s="30"/>
      <c r="E84" s="33"/>
    </row>
    <row r="85" spans="1:5" x14ac:dyDescent="0.25">
      <c r="A85" s="30"/>
      <c r="B85" s="104"/>
      <c r="C85" s="32"/>
      <c r="D85" s="30"/>
      <c r="E85" s="33"/>
    </row>
    <row r="86" spans="1:5" x14ac:dyDescent="0.25">
      <c r="A86" s="30"/>
      <c r="B86" s="104"/>
      <c r="C86" s="32"/>
      <c r="D86" s="30"/>
      <c r="E86" s="33"/>
    </row>
    <row r="87" spans="1:5" x14ac:dyDescent="0.25">
      <c r="A87" s="30"/>
      <c r="B87" s="104"/>
      <c r="C87" s="32"/>
      <c r="D87" s="30"/>
      <c r="E87" s="33"/>
    </row>
    <row r="88" spans="1:5" x14ac:dyDescent="0.25">
      <c r="A88" s="30"/>
      <c r="B88" s="104"/>
      <c r="C88" s="32"/>
      <c r="D88" s="30"/>
      <c r="E88" s="33"/>
    </row>
    <row r="89" spans="1:5" x14ac:dyDescent="0.25">
      <c r="A89" s="30"/>
      <c r="B89" s="104"/>
      <c r="C89" s="32"/>
      <c r="D89" s="30"/>
      <c r="E89" s="33"/>
    </row>
    <row r="90" spans="1:5" x14ac:dyDescent="0.25">
      <c r="A90" s="30"/>
      <c r="B90" s="104"/>
      <c r="C90" s="32"/>
      <c r="D90" s="30"/>
      <c r="E90" s="33"/>
    </row>
    <row r="91" spans="1:5" x14ac:dyDescent="0.25">
      <c r="A91" s="30"/>
      <c r="B91" s="104"/>
      <c r="C91" s="32"/>
      <c r="D91" s="30"/>
      <c r="E91" s="33"/>
    </row>
    <row r="92" spans="1:5" x14ac:dyDescent="0.25">
      <c r="A92" s="30"/>
      <c r="B92" s="104"/>
      <c r="C92" s="32"/>
      <c r="D92" s="30"/>
      <c r="E92" s="33"/>
    </row>
    <row r="93" spans="1:5" x14ac:dyDescent="0.25">
      <c r="A93" s="30"/>
      <c r="B93" s="104"/>
      <c r="C93" s="32"/>
      <c r="D93" s="30"/>
      <c r="E93" s="33"/>
    </row>
  </sheetData>
  <sheetProtection algorithmName="SHA-512" hashValue="2tQKs83RaQd2E2Nb3HeFcgmKAcHj34UuRHf4XNcQxQ6QXl16YbWUSxqBqTF64nHjUHY4mQQYMG+reKgBj/0LWQ==" saltValue="fCQigBE26BVxPKBwAhT6Nw==" spinCount="100000" sheet="1" objects="1" scenarios="1"/>
  <mergeCells count="6">
    <mergeCell ref="B8:F8"/>
    <mergeCell ref="B3:F3"/>
    <mergeCell ref="B4:F4"/>
    <mergeCell ref="B5:F5"/>
    <mergeCell ref="B6:F6"/>
    <mergeCell ref="B7:F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topLeftCell="A11" workbookViewId="0">
      <selection activeCell="A21" sqref="A21"/>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9.7109375" style="80" customWidth="1"/>
    <col min="6" max="6" width="9.7109375" style="55" customWidth="1"/>
    <col min="7" max="16384" width="9.140625" style="78"/>
  </cols>
  <sheetData>
    <row r="1" spans="1:6" x14ac:dyDescent="0.25">
      <c r="A1" s="2" t="s">
        <v>58</v>
      </c>
      <c r="B1" s="2" t="s">
        <v>65</v>
      </c>
    </row>
    <row r="2" spans="1:6" x14ac:dyDescent="0.25">
      <c r="A2" s="2"/>
      <c r="B2" s="2"/>
    </row>
    <row r="3" spans="1:6" ht="45" customHeight="1" x14ac:dyDescent="0.25">
      <c r="B3" s="165" t="s">
        <v>183</v>
      </c>
      <c r="C3" s="165"/>
      <c r="D3" s="165"/>
      <c r="E3" s="165"/>
      <c r="F3" s="165"/>
    </row>
    <row r="4" spans="1:6" ht="45" customHeight="1" x14ac:dyDescent="0.25">
      <c r="B4" s="165" t="s">
        <v>171</v>
      </c>
      <c r="C4" s="165"/>
      <c r="D4" s="165"/>
      <c r="E4" s="165"/>
      <c r="F4" s="165"/>
    </row>
    <row r="5" spans="1:6" ht="45" customHeight="1" x14ac:dyDescent="0.25">
      <c r="B5" s="165" t="s">
        <v>217</v>
      </c>
      <c r="C5" s="165"/>
      <c r="D5" s="165"/>
      <c r="E5" s="165"/>
      <c r="F5" s="165"/>
    </row>
    <row r="6" spans="1:6" ht="45" customHeight="1" x14ac:dyDescent="0.25">
      <c r="B6" s="165" t="s">
        <v>184</v>
      </c>
      <c r="C6" s="165"/>
      <c r="D6" s="165"/>
      <c r="E6" s="165"/>
      <c r="F6" s="165"/>
    </row>
    <row r="7" spans="1:6" ht="45" customHeight="1" x14ac:dyDescent="0.25">
      <c r="B7" s="165" t="s">
        <v>192</v>
      </c>
      <c r="C7" s="165"/>
      <c r="D7" s="165"/>
      <c r="E7" s="165"/>
      <c r="F7" s="165"/>
    </row>
    <row r="8" spans="1:6" ht="45" customHeight="1" x14ac:dyDescent="0.25">
      <c r="B8" s="165" t="s">
        <v>193</v>
      </c>
      <c r="C8" s="165"/>
      <c r="D8" s="165"/>
      <c r="E8" s="165"/>
      <c r="F8" s="165"/>
    </row>
    <row r="9" spans="1:6" ht="45" customHeight="1" x14ac:dyDescent="0.25">
      <c r="B9" s="165" t="s">
        <v>194</v>
      </c>
      <c r="C9" s="165"/>
      <c r="D9" s="165"/>
      <c r="E9" s="165"/>
      <c r="F9" s="165"/>
    </row>
    <row r="10" spans="1:6" ht="15" customHeight="1" x14ac:dyDescent="0.25">
      <c r="B10" s="105"/>
      <c r="C10" s="105"/>
      <c r="D10" s="105"/>
      <c r="E10" s="105"/>
      <c r="F10" s="42"/>
    </row>
    <row r="11" spans="1:6" s="22" customFormat="1" x14ac:dyDescent="0.2">
      <c r="A11" s="29" t="s">
        <v>164</v>
      </c>
      <c r="B11" s="21" t="s">
        <v>165</v>
      </c>
      <c r="C11" s="56" t="s">
        <v>85</v>
      </c>
      <c r="D11" s="56" t="s">
        <v>86</v>
      </c>
      <c r="E11" s="58" t="s">
        <v>87</v>
      </c>
      <c r="F11" s="63" t="s">
        <v>88</v>
      </c>
    </row>
    <row r="12" spans="1:6" ht="105" customHeight="1" x14ac:dyDescent="0.25">
      <c r="A12" s="30" t="s">
        <v>14</v>
      </c>
      <c r="B12" s="104" t="s">
        <v>412</v>
      </c>
      <c r="C12" s="39" t="s">
        <v>152</v>
      </c>
      <c r="D12" s="40">
        <v>14.5</v>
      </c>
      <c r="E12" s="139"/>
      <c r="F12" s="55">
        <f>SUM(D12*E12)</f>
        <v>0</v>
      </c>
    </row>
    <row r="13" spans="1:6" ht="15" customHeight="1" x14ac:dyDescent="0.25">
      <c r="A13" s="30"/>
      <c r="B13" s="104"/>
      <c r="C13" s="39"/>
      <c r="D13" s="40"/>
      <c r="E13" s="139"/>
    </row>
    <row r="14" spans="1:6" ht="90" customHeight="1" x14ac:dyDescent="0.25">
      <c r="A14" s="30" t="s">
        <v>174</v>
      </c>
      <c r="B14" s="34" t="s">
        <v>413</v>
      </c>
      <c r="C14" s="39" t="s">
        <v>152</v>
      </c>
      <c r="D14" s="40">
        <v>42</v>
      </c>
      <c r="E14" s="139"/>
      <c r="F14" s="55">
        <f t="shared" ref="F14:F20" si="0">SUM(D14*E14)</f>
        <v>0</v>
      </c>
    </row>
    <row r="15" spans="1:6" ht="15" customHeight="1" x14ac:dyDescent="0.25">
      <c r="A15" s="30"/>
      <c r="B15" s="34"/>
      <c r="C15" s="39"/>
      <c r="D15" s="40"/>
      <c r="E15" s="139"/>
    </row>
    <row r="16" spans="1:6" ht="75" customHeight="1" x14ac:dyDescent="0.25">
      <c r="A16" s="30" t="s">
        <v>176</v>
      </c>
      <c r="B16" s="34" t="s">
        <v>344</v>
      </c>
      <c r="C16" s="39" t="s">
        <v>152</v>
      </c>
      <c r="D16" s="40">
        <v>220</v>
      </c>
      <c r="E16" s="139"/>
      <c r="F16" s="55">
        <f t="shared" si="0"/>
        <v>0</v>
      </c>
    </row>
    <row r="17" spans="1:6" ht="15" customHeight="1" x14ac:dyDescent="0.25">
      <c r="A17" s="30"/>
      <c r="B17" s="34"/>
      <c r="C17" s="39"/>
      <c r="D17" s="40"/>
      <c r="E17" s="139"/>
    </row>
    <row r="18" spans="1:6" ht="60" x14ac:dyDescent="0.25">
      <c r="A18" s="30" t="s">
        <v>178</v>
      </c>
      <c r="B18" s="104" t="s">
        <v>298</v>
      </c>
      <c r="C18" s="39" t="s">
        <v>152</v>
      </c>
      <c r="D18" s="40">
        <v>1495</v>
      </c>
      <c r="E18" s="139"/>
      <c r="F18" s="55">
        <f t="shared" si="0"/>
        <v>0</v>
      </c>
    </row>
    <row r="19" spans="1:6" x14ac:dyDescent="0.25">
      <c r="A19" s="30"/>
      <c r="B19" s="104"/>
      <c r="C19" s="39"/>
      <c r="D19" s="40"/>
      <c r="E19" s="139"/>
    </row>
    <row r="20" spans="1:6" ht="60" x14ac:dyDescent="0.25">
      <c r="A20" s="30" t="s">
        <v>179</v>
      </c>
      <c r="B20" s="104" t="s">
        <v>200</v>
      </c>
      <c r="C20" s="39" t="s">
        <v>122</v>
      </c>
      <c r="D20" s="40">
        <v>2</v>
      </c>
      <c r="E20" s="139"/>
      <c r="F20" s="55">
        <f t="shared" si="0"/>
        <v>0</v>
      </c>
    </row>
    <row r="21" spans="1:6" x14ac:dyDescent="0.25">
      <c r="A21" s="119"/>
      <c r="B21" s="120"/>
      <c r="C21" s="121"/>
      <c r="D21" s="123"/>
      <c r="E21" s="123"/>
      <c r="F21" s="124"/>
    </row>
    <row r="22" spans="1:6" x14ac:dyDescent="0.25">
      <c r="A22" s="30"/>
      <c r="B22" s="104" t="s">
        <v>366</v>
      </c>
      <c r="C22" s="39"/>
      <c r="D22" s="40"/>
      <c r="E22" s="40"/>
      <c r="F22" s="55">
        <f>SUM(F12:F20)</f>
        <v>0</v>
      </c>
    </row>
    <row r="23" spans="1:6" x14ac:dyDescent="0.25">
      <c r="A23" s="117"/>
      <c r="B23" s="4"/>
      <c r="C23" s="116"/>
      <c r="D23" s="116"/>
      <c r="E23" s="4"/>
      <c r="F23" s="73"/>
    </row>
    <row r="24" spans="1:6" x14ac:dyDescent="0.25">
      <c r="A24" s="25"/>
      <c r="B24" s="111" t="s">
        <v>580</v>
      </c>
      <c r="C24" s="111"/>
      <c r="D24" s="112"/>
      <c r="E24" s="111"/>
      <c r="F24" s="113">
        <f>SUM(F22*0.1)</f>
        <v>0</v>
      </c>
    </row>
    <row r="25" spans="1:6" x14ac:dyDescent="0.25">
      <c r="A25" s="117"/>
      <c r="B25" s="114"/>
      <c r="C25" s="114"/>
      <c r="D25" s="115"/>
      <c r="E25" s="114"/>
      <c r="F25" s="114"/>
    </row>
    <row r="26" spans="1:6" x14ac:dyDescent="0.25">
      <c r="A26" s="25"/>
      <c r="B26" s="111" t="s">
        <v>581</v>
      </c>
      <c r="C26" s="111"/>
      <c r="D26" s="112"/>
      <c r="E26" s="111"/>
      <c r="F26" s="113">
        <f>SUM(F24+F22)</f>
        <v>0</v>
      </c>
    </row>
    <row r="27" spans="1:6" x14ac:dyDescent="0.25">
      <c r="A27" s="30"/>
      <c r="B27" s="104"/>
      <c r="C27" s="39"/>
      <c r="D27" s="40"/>
      <c r="E27" s="40"/>
    </row>
    <row r="28" spans="1:6" x14ac:dyDescent="0.25">
      <c r="A28" s="30"/>
      <c r="B28" s="104"/>
      <c r="C28" s="39"/>
      <c r="D28" s="40"/>
      <c r="E28" s="40"/>
    </row>
    <row r="29" spans="1:6" x14ac:dyDescent="0.25">
      <c r="A29" s="30"/>
      <c r="B29" s="104"/>
      <c r="C29" s="39"/>
      <c r="D29" s="40"/>
      <c r="E29" s="40"/>
    </row>
    <row r="30" spans="1:6" x14ac:dyDescent="0.25">
      <c r="A30" s="30"/>
      <c r="B30" s="104"/>
      <c r="C30" s="39"/>
      <c r="D30" s="40"/>
      <c r="E30" s="40"/>
    </row>
    <row r="31" spans="1:6" x14ac:dyDescent="0.25">
      <c r="A31" s="30"/>
      <c r="B31" s="104"/>
      <c r="C31" s="39"/>
      <c r="D31" s="40"/>
      <c r="E31" s="40"/>
    </row>
    <row r="32" spans="1:6" x14ac:dyDescent="0.25">
      <c r="A32" s="30"/>
      <c r="B32" s="104"/>
      <c r="C32" s="39"/>
      <c r="D32" s="40"/>
      <c r="E32" s="40"/>
    </row>
    <row r="33" spans="1:5" x14ac:dyDescent="0.25">
      <c r="A33" s="30"/>
      <c r="B33" s="104"/>
      <c r="C33" s="39"/>
      <c r="D33" s="40"/>
      <c r="E33" s="40"/>
    </row>
    <row r="34" spans="1:5" x14ac:dyDescent="0.25">
      <c r="A34" s="30"/>
      <c r="B34" s="104"/>
      <c r="C34" s="39"/>
      <c r="D34" s="40"/>
      <c r="E34" s="40"/>
    </row>
    <row r="35" spans="1:5" x14ac:dyDescent="0.25">
      <c r="A35" s="30"/>
      <c r="B35" s="104"/>
      <c r="C35" s="39"/>
      <c r="D35" s="40"/>
      <c r="E35" s="40"/>
    </row>
    <row r="36" spans="1:5" x14ac:dyDescent="0.25">
      <c r="A36" s="30"/>
      <c r="B36" s="104"/>
      <c r="C36" s="39"/>
      <c r="D36" s="40"/>
      <c r="E36" s="40"/>
    </row>
    <row r="37" spans="1:5" x14ac:dyDescent="0.25">
      <c r="A37" s="30"/>
      <c r="B37" s="104"/>
      <c r="C37" s="39"/>
      <c r="D37" s="40"/>
      <c r="E37" s="40"/>
    </row>
    <row r="38" spans="1:5" x14ac:dyDescent="0.25">
      <c r="A38" s="30"/>
      <c r="B38" s="104"/>
      <c r="C38" s="39"/>
      <c r="D38" s="40"/>
      <c r="E38" s="40"/>
    </row>
    <row r="39" spans="1:5" x14ac:dyDescent="0.25">
      <c r="A39" s="30"/>
      <c r="B39" s="104"/>
      <c r="C39" s="39"/>
      <c r="D39" s="40"/>
      <c r="E39" s="40"/>
    </row>
    <row r="40" spans="1:5" x14ac:dyDescent="0.25">
      <c r="A40" s="30"/>
      <c r="B40" s="104"/>
      <c r="C40" s="39"/>
      <c r="D40" s="40"/>
      <c r="E40" s="40"/>
    </row>
    <row r="41" spans="1:5" x14ac:dyDescent="0.25">
      <c r="A41" s="30"/>
      <c r="B41" s="104"/>
      <c r="C41" s="39"/>
      <c r="D41" s="40"/>
      <c r="E41" s="40"/>
    </row>
    <row r="42" spans="1:5" x14ac:dyDescent="0.25">
      <c r="A42" s="30"/>
      <c r="B42" s="104"/>
      <c r="C42" s="39"/>
      <c r="D42" s="40"/>
      <c r="E42" s="40"/>
    </row>
    <row r="43" spans="1:5" x14ac:dyDescent="0.25">
      <c r="A43" s="30"/>
      <c r="B43" s="104"/>
      <c r="C43" s="39"/>
      <c r="D43" s="40"/>
      <c r="E43" s="40"/>
    </row>
    <row r="44" spans="1:5" x14ac:dyDescent="0.25">
      <c r="A44" s="30"/>
      <c r="B44" s="104"/>
      <c r="C44" s="39"/>
      <c r="D44" s="40"/>
      <c r="E44" s="40"/>
    </row>
    <row r="45" spans="1:5" x14ac:dyDescent="0.25">
      <c r="A45" s="30"/>
      <c r="B45" s="104"/>
      <c r="C45" s="39"/>
      <c r="D45" s="40"/>
      <c r="E45" s="40"/>
    </row>
    <row r="46" spans="1:5" x14ac:dyDescent="0.25">
      <c r="A46" s="30"/>
      <c r="B46" s="104"/>
      <c r="C46" s="39"/>
      <c r="D46" s="40"/>
      <c r="E46" s="40"/>
    </row>
    <row r="47" spans="1:5" x14ac:dyDescent="0.25">
      <c r="A47" s="30"/>
      <c r="B47" s="104"/>
      <c r="C47" s="39"/>
      <c r="D47" s="40"/>
      <c r="E47" s="40"/>
    </row>
    <row r="48" spans="1:5"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row r="88" spans="1:5" x14ac:dyDescent="0.25">
      <c r="A88" s="30"/>
      <c r="B88" s="104"/>
      <c r="C88" s="39"/>
      <c r="D88" s="40"/>
      <c r="E88" s="40"/>
    </row>
    <row r="89" spans="1:5" x14ac:dyDescent="0.25">
      <c r="A89" s="30"/>
      <c r="B89" s="104"/>
      <c r="C89" s="39"/>
      <c r="D89" s="40"/>
      <c r="E89" s="40"/>
    </row>
  </sheetData>
  <sheetProtection algorithmName="SHA-512" hashValue="W6zK8hCRFukMnKJwS7+kwF4x5RcXOzmYPEq+2lFZ04pcrTIbCgbbqWEDFx9hSq0FEXhZKMvdODrabj7e7hUR5w==" saltValue="tqCFFpYX9S8ieo/BavAISA==" spinCount="100000" sheet="1" objects="1" scenarios="1"/>
  <mergeCells count="7">
    <mergeCell ref="B9:F9"/>
    <mergeCell ref="B3:F3"/>
    <mergeCell ref="B4:F4"/>
    <mergeCell ref="B5:F5"/>
    <mergeCell ref="B6:F6"/>
    <mergeCell ref="B7:F7"/>
    <mergeCell ref="B8:F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opLeftCell="A43" workbookViewId="0">
      <selection activeCell="E54" sqref="E54"/>
    </sheetView>
  </sheetViews>
  <sheetFormatPr defaultRowHeight="15" x14ac:dyDescent="0.25"/>
  <cols>
    <col min="1" max="1" width="9.7109375" style="69" customWidth="1"/>
    <col min="2" max="2" width="45.7109375" style="69" customWidth="1"/>
    <col min="3" max="3" width="5.5703125" style="82" customWidth="1"/>
    <col min="4" max="4" width="8.140625" style="82" customWidth="1"/>
    <col min="5" max="5" width="8.28515625" style="82" customWidth="1"/>
    <col min="6" max="6" width="9.7109375" style="83" customWidth="1"/>
    <col min="7" max="16384" width="9.140625" style="69"/>
  </cols>
  <sheetData>
    <row r="1" spans="1:6" x14ac:dyDescent="0.25">
      <c r="A1" s="2" t="s">
        <v>59</v>
      </c>
      <c r="B1" s="2" t="s">
        <v>66</v>
      </c>
    </row>
    <row r="2" spans="1:6" x14ac:dyDescent="0.25">
      <c r="A2" s="2"/>
      <c r="B2" s="2"/>
    </row>
    <row r="3" spans="1:6" ht="45" customHeight="1" x14ac:dyDescent="0.25">
      <c r="A3" s="2"/>
      <c r="B3" s="168" t="s">
        <v>183</v>
      </c>
      <c r="C3" s="168"/>
      <c r="D3" s="168"/>
      <c r="E3" s="168"/>
      <c r="F3" s="168"/>
    </row>
    <row r="4" spans="1:6" ht="45" customHeight="1" x14ac:dyDescent="0.25">
      <c r="A4" s="2"/>
      <c r="B4" s="168" t="s">
        <v>171</v>
      </c>
      <c r="C4" s="168"/>
      <c r="D4" s="168"/>
      <c r="E4" s="168"/>
      <c r="F4" s="168"/>
    </row>
    <row r="5" spans="1:6" ht="45" customHeight="1" x14ac:dyDescent="0.25">
      <c r="A5" s="2"/>
      <c r="B5" s="168" t="s">
        <v>217</v>
      </c>
      <c r="C5" s="168"/>
      <c r="D5" s="168"/>
      <c r="E5" s="168"/>
      <c r="F5" s="168"/>
    </row>
    <row r="6" spans="1:6" ht="45" customHeight="1" x14ac:dyDescent="0.25">
      <c r="A6" s="2"/>
      <c r="B6" s="168" t="s">
        <v>184</v>
      </c>
      <c r="C6" s="168"/>
      <c r="D6" s="168"/>
      <c r="E6" s="168"/>
      <c r="F6" s="168"/>
    </row>
    <row r="7" spans="1:6" x14ac:dyDescent="0.25">
      <c r="B7" s="168"/>
      <c r="C7" s="168"/>
      <c r="D7" s="168"/>
      <c r="E7" s="168"/>
      <c r="F7" s="168"/>
    </row>
    <row r="8" spans="1:6" s="84" customFormat="1" ht="30" x14ac:dyDescent="0.25">
      <c r="A8" s="89" t="s">
        <v>164</v>
      </c>
      <c r="B8" s="90" t="s">
        <v>165</v>
      </c>
      <c r="C8" s="91" t="s">
        <v>85</v>
      </c>
      <c r="D8" s="91" t="s">
        <v>86</v>
      </c>
      <c r="E8" s="92" t="s">
        <v>87</v>
      </c>
      <c r="F8" s="93" t="s">
        <v>88</v>
      </c>
    </row>
    <row r="9" spans="1:6" ht="195" customHeight="1" x14ac:dyDescent="0.25">
      <c r="A9" s="85" t="s">
        <v>14</v>
      </c>
      <c r="B9" s="50" t="s">
        <v>196</v>
      </c>
      <c r="C9" s="86" t="s">
        <v>152</v>
      </c>
      <c r="D9" s="87">
        <v>88.2</v>
      </c>
      <c r="E9" s="141"/>
      <c r="F9" s="88">
        <f>SUM(D9*E9)</f>
        <v>0</v>
      </c>
    </row>
    <row r="10" spans="1:6" ht="15" customHeight="1" x14ac:dyDescent="0.25">
      <c r="A10" s="85"/>
      <c r="B10" s="50"/>
      <c r="C10" s="86"/>
      <c r="D10" s="87"/>
      <c r="E10" s="141"/>
    </row>
    <row r="11" spans="1:6" ht="255" customHeight="1" x14ac:dyDescent="0.25">
      <c r="A11" s="85" t="s">
        <v>174</v>
      </c>
      <c r="B11" s="50" t="s">
        <v>468</v>
      </c>
      <c r="C11" s="86" t="s">
        <v>152</v>
      </c>
      <c r="D11" s="87">
        <v>306</v>
      </c>
      <c r="E11" s="141"/>
      <c r="F11" s="88">
        <f>SUM(D11*E11)</f>
        <v>0</v>
      </c>
    </row>
    <row r="12" spans="1:6" ht="15" customHeight="1" x14ac:dyDescent="0.25">
      <c r="A12" s="85"/>
      <c r="B12" s="50"/>
      <c r="C12" s="86"/>
      <c r="D12" s="87"/>
      <c r="E12" s="141"/>
    </row>
    <row r="13" spans="1:6" ht="120" customHeight="1" x14ac:dyDescent="0.25">
      <c r="A13" s="35" t="s">
        <v>176</v>
      </c>
      <c r="B13" s="36" t="s">
        <v>543</v>
      </c>
      <c r="C13" s="86" t="s">
        <v>152</v>
      </c>
      <c r="D13" s="87">
        <v>298</v>
      </c>
      <c r="E13" s="141"/>
      <c r="F13" s="88">
        <f>SUM(D13*E13)</f>
        <v>0</v>
      </c>
    </row>
    <row r="14" spans="1:6" ht="15" customHeight="1" x14ac:dyDescent="0.25">
      <c r="A14" s="35"/>
      <c r="B14" s="36"/>
      <c r="C14" s="86"/>
      <c r="D14" s="87"/>
      <c r="E14" s="141"/>
    </row>
    <row r="15" spans="1:6" ht="150" x14ac:dyDescent="0.25">
      <c r="A15" s="37" t="s">
        <v>178</v>
      </c>
      <c r="B15" s="36" t="s">
        <v>544</v>
      </c>
      <c r="C15" s="86" t="s">
        <v>152</v>
      </c>
      <c r="D15" s="87">
        <v>95</v>
      </c>
      <c r="E15" s="141"/>
      <c r="F15" s="88">
        <f>SUM(D15*E15)</f>
        <v>0</v>
      </c>
    </row>
    <row r="16" spans="1:6" x14ac:dyDescent="0.25">
      <c r="A16" s="37"/>
      <c r="B16" s="36"/>
      <c r="C16" s="86"/>
      <c r="D16" s="87"/>
      <c r="E16" s="141"/>
    </row>
    <row r="17" spans="1:6" ht="240" customHeight="1" x14ac:dyDescent="0.25">
      <c r="A17" s="85" t="s">
        <v>179</v>
      </c>
      <c r="B17" s="50" t="s">
        <v>557</v>
      </c>
      <c r="C17" s="86" t="s">
        <v>152</v>
      </c>
      <c r="D17" s="87">
        <v>306</v>
      </c>
      <c r="E17" s="141"/>
      <c r="F17" s="88">
        <f>SUM(D17*E17)</f>
        <v>0</v>
      </c>
    </row>
    <row r="18" spans="1:6" x14ac:dyDescent="0.25">
      <c r="A18" s="85"/>
      <c r="B18" s="50"/>
      <c r="C18" s="86"/>
      <c r="D18" s="87"/>
      <c r="E18" s="141"/>
    </row>
    <row r="19" spans="1:6" ht="90" x14ac:dyDescent="0.25">
      <c r="A19" s="85" t="s">
        <v>181</v>
      </c>
      <c r="B19" s="50" t="s">
        <v>482</v>
      </c>
      <c r="C19" s="86" t="s">
        <v>152</v>
      </c>
      <c r="D19" s="87">
        <v>393</v>
      </c>
      <c r="E19" s="141"/>
      <c r="F19" s="88">
        <f>SUM(D19*E19)</f>
        <v>0</v>
      </c>
    </row>
    <row r="20" spans="1:6" x14ac:dyDescent="0.25">
      <c r="A20" s="85"/>
      <c r="B20" s="50"/>
      <c r="C20" s="86"/>
      <c r="D20" s="87"/>
      <c r="E20" s="141"/>
    </row>
    <row r="21" spans="1:6" ht="135" customHeight="1" x14ac:dyDescent="0.25">
      <c r="A21" s="85" t="s">
        <v>187</v>
      </c>
      <c r="B21" s="41" t="s">
        <v>475</v>
      </c>
      <c r="C21" s="86" t="s">
        <v>152</v>
      </c>
      <c r="D21" s="87">
        <v>102</v>
      </c>
      <c r="E21" s="141"/>
      <c r="F21" s="88">
        <f>SUM(D21*E21)</f>
        <v>0</v>
      </c>
    </row>
    <row r="22" spans="1:6" x14ac:dyDescent="0.25">
      <c r="A22" s="85"/>
      <c r="B22" s="41"/>
      <c r="C22" s="86"/>
      <c r="D22" s="87"/>
      <c r="E22" s="141"/>
    </row>
    <row r="23" spans="1:6" ht="60" customHeight="1" x14ac:dyDescent="0.25">
      <c r="A23" s="85" t="s">
        <v>197</v>
      </c>
      <c r="B23" s="50" t="s">
        <v>198</v>
      </c>
      <c r="C23" s="86" t="s">
        <v>152</v>
      </c>
      <c r="D23" s="87">
        <v>4</v>
      </c>
      <c r="E23" s="141"/>
      <c r="F23" s="88">
        <f>SUM(D23*E23)</f>
        <v>0</v>
      </c>
    </row>
    <row r="24" spans="1:6" ht="15" customHeight="1" x14ac:dyDescent="0.25">
      <c r="A24" s="85"/>
      <c r="B24" s="50"/>
      <c r="C24" s="86"/>
      <c r="D24" s="87"/>
      <c r="E24" s="141"/>
    </row>
    <row r="25" spans="1:6" ht="45" x14ac:dyDescent="0.25">
      <c r="A25" s="85" t="s">
        <v>201</v>
      </c>
      <c r="B25" s="50" t="s">
        <v>202</v>
      </c>
      <c r="C25" s="86" t="s">
        <v>122</v>
      </c>
      <c r="D25" s="87">
        <v>4</v>
      </c>
      <c r="E25" s="141"/>
      <c r="F25" s="88">
        <f>SUM(D25*E25)</f>
        <v>0</v>
      </c>
    </row>
    <row r="26" spans="1:6" x14ac:dyDescent="0.25">
      <c r="A26" s="85"/>
      <c r="B26" s="50"/>
      <c r="C26" s="86"/>
      <c r="D26" s="87"/>
      <c r="E26" s="141"/>
    </row>
    <row r="27" spans="1:6" ht="30" customHeight="1" x14ac:dyDescent="0.25">
      <c r="A27" s="85" t="s">
        <v>203</v>
      </c>
      <c r="B27" s="50" t="s">
        <v>427</v>
      </c>
      <c r="C27" s="86" t="s">
        <v>122</v>
      </c>
      <c r="D27" s="87">
        <v>10</v>
      </c>
      <c r="E27" s="141"/>
      <c r="F27" s="88">
        <f>SUM(D27*E27)</f>
        <v>0</v>
      </c>
    </row>
    <row r="28" spans="1:6" x14ac:dyDescent="0.25">
      <c r="A28" s="85"/>
      <c r="B28" s="50"/>
      <c r="C28" s="86"/>
      <c r="D28" s="87"/>
      <c r="E28" s="141"/>
    </row>
    <row r="29" spans="1:6" ht="60" customHeight="1" x14ac:dyDescent="0.25">
      <c r="A29" s="85" t="s">
        <v>204</v>
      </c>
      <c r="B29" s="38" t="s">
        <v>209</v>
      </c>
      <c r="C29" s="86" t="s">
        <v>206</v>
      </c>
      <c r="D29" s="87">
        <v>100</v>
      </c>
      <c r="E29" s="141"/>
      <c r="F29" s="88">
        <f>SUM(D29*E29)</f>
        <v>0</v>
      </c>
    </row>
    <row r="30" spans="1:6" ht="15" customHeight="1" x14ac:dyDescent="0.25">
      <c r="A30" s="85"/>
      <c r="B30" s="38"/>
      <c r="C30" s="86"/>
      <c r="D30" s="87"/>
      <c r="E30" s="141"/>
    </row>
    <row r="31" spans="1:6" ht="60" x14ac:dyDescent="0.25">
      <c r="A31" s="85" t="s">
        <v>205</v>
      </c>
      <c r="B31" s="50" t="s">
        <v>210</v>
      </c>
      <c r="C31" s="86" t="s">
        <v>206</v>
      </c>
      <c r="D31" s="87">
        <v>100</v>
      </c>
      <c r="E31" s="141"/>
      <c r="F31" s="88">
        <f>SUM(D31*E31)</f>
        <v>0</v>
      </c>
    </row>
    <row r="32" spans="1:6" x14ac:dyDescent="0.25">
      <c r="A32" s="85"/>
      <c r="B32" s="50"/>
      <c r="C32" s="86"/>
      <c r="D32" s="87"/>
      <c r="E32" s="141"/>
    </row>
    <row r="33" spans="1:6" ht="90" x14ac:dyDescent="0.25">
      <c r="A33" s="85" t="s">
        <v>470</v>
      </c>
      <c r="B33" s="50" t="s">
        <v>546</v>
      </c>
      <c r="C33" s="86" t="s">
        <v>152</v>
      </c>
      <c r="D33" s="87">
        <v>235</v>
      </c>
      <c r="E33" s="141"/>
      <c r="F33" s="88">
        <f>SUM(D33*E33)</f>
        <v>0</v>
      </c>
    </row>
    <row r="34" spans="1:6" x14ac:dyDescent="0.25">
      <c r="A34" s="85"/>
      <c r="B34" s="50"/>
      <c r="C34" s="86"/>
      <c r="D34" s="87"/>
      <c r="E34" s="141"/>
    </row>
    <row r="35" spans="1:6" ht="90" x14ac:dyDescent="0.25">
      <c r="A35" s="85" t="s">
        <v>471</v>
      </c>
      <c r="B35" s="50" t="s">
        <v>545</v>
      </c>
      <c r="C35" s="86" t="s">
        <v>152</v>
      </c>
      <c r="D35" s="87">
        <v>1495</v>
      </c>
      <c r="E35" s="141"/>
      <c r="F35" s="88">
        <f>SUM(D35*E35)</f>
        <v>0</v>
      </c>
    </row>
    <row r="36" spans="1:6" x14ac:dyDescent="0.25">
      <c r="A36" s="85"/>
      <c r="B36" s="50"/>
      <c r="C36" s="86"/>
      <c r="D36" s="87"/>
      <c r="E36" s="141"/>
    </row>
    <row r="37" spans="1:6" ht="75" x14ac:dyDescent="0.25">
      <c r="A37" s="85" t="s">
        <v>219</v>
      </c>
      <c r="B37" s="50" t="s">
        <v>472</v>
      </c>
      <c r="C37" s="86" t="s">
        <v>152</v>
      </c>
      <c r="D37" s="87">
        <v>50</v>
      </c>
      <c r="E37" s="141"/>
      <c r="F37" s="88">
        <f>SUM(D37*E37)</f>
        <v>0</v>
      </c>
    </row>
    <row r="38" spans="1:6" x14ac:dyDescent="0.25">
      <c r="A38" s="85"/>
      <c r="B38" s="50"/>
      <c r="C38" s="86"/>
      <c r="D38" s="87"/>
      <c r="E38" s="141"/>
    </row>
    <row r="39" spans="1:6" ht="75" x14ac:dyDescent="0.25">
      <c r="A39" s="85" t="s">
        <v>299</v>
      </c>
      <c r="B39" s="50" t="s">
        <v>300</v>
      </c>
      <c r="C39" s="86" t="s">
        <v>90</v>
      </c>
      <c r="D39" s="87">
        <v>15</v>
      </c>
      <c r="E39" s="141"/>
      <c r="F39" s="88">
        <f>SUM(D39*E39)</f>
        <v>0</v>
      </c>
    </row>
    <row r="40" spans="1:6" x14ac:dyDescent="0.25">
      <c r="A40" s="85"/>
      <c r="B40" s="50"/>
      <c r="C40" s="86"/>
      <c r="D40" s="87"/>
      <c r="E40" s="141"/>
      <c r="F40" s="88"/>
    </row>
    <row r="41" spans="1:6" ht="135" x14ac:dyDescent="0.25">
      <c r="A41" s="94" t="s">
        <v>441</v>
      </c>
      <c r="B41" s="81" t="s">
        <v>445</v>
      </c>
      <c r="C41" s="95" t="s">
        <v>110</v>
      </c>
      <c r="D41" s="96">
        <v>1</v>
      </c>
      <c r="E41" s="142"/>
      <c r="F41" s="88">
        <f>SUM(D41*E41)</f>
        <v>0</v>
      </c>
    </row>
    <row r="42" spans="1:6" x14ac:dyDescent="0.25">
      <c r="A42" s="94"/>
      <c r="B42" s="97"/>
      <c r="C42" s="95"/>
      <c r="D42" s="98"/>
      <c r="E42" s="143"/>
      <c r="F42" s="98"/>
    </row>
    <row r="43" spans="1:6" ht="60" x14ac:dyDescent="0.25">
      <c r="A43" s="94" t="s">
        <v>444</v>
      </c>
      <c r="B43" s="97" t="s">
        <v>446</v>
      </c>
      <c r="C43" s="95" t="s">
        <v>110</v>
      </c>
      <c r="D43" s="98">
        <v>1</v>
      </c>
      <c r="E43" s="143"/>
      <c r="F43" s="88">
        <f>SUM(D43*E43)</f>
        <v>0</v>
      </c>
    </row>
    <row r="44" spans="1:6" x14ac:dyDescent="0.25">
      <c r="A44" s="94"/>
      <c r="B44" s="97"/>
      <c r="C44" s="95"/>
      <c r="D44" s="98"/>
      <c r="E44" s="143"/>
      <c r="F44" s="98"/>
    </row>
    <row r="45" spans="1:6" ht="45" x14ac:dyDescent="0.25">
      <c r="A45" s="94" t="s">
        <v>454</v>
      </c>
      <c r="B45" s="97" t="s">
        <v>455</v>
      </c>
      <c r="C45" s="95" t="s">
        <v>110</v>
      </c>
      <c r="D45" s="98">
        <v>1</v>
      </c>
      <c r="E45" s="143"/>
      <c r="F45" s="88">
        <f>SUM(D45*E45)</f>
        <v>0</v>
      </c>
    </row>
    <row r="46" spans="1:6" x14ac:dyDescent="0.25">
      <c r="A46" s="94"/>
      <c r="B46" s="97"/>
      <c r="C46" s="95"/>
      <c r="D46" s="98"/>
      <c r="E46" s="143"/>
      <c r="F46" s="98"/>
    </row>
    <row r="47" spans="1:6" ht="30" x14ac:dyDescent="0.25">
      <c r="A47" s="94" t="s">
        <v>456</v>
      </c>
      <c r="B47" s="97" t="s">
        <v>457</v>
      </c>
      <c r="C47" s="95" t="s">
        <v>152</v>
      </c>
      <c r="D47" s="98">
        <v>1.7</v>
      </c>
      <c r="E47" s="143"/>
      <c r="F47" s="88">
        <f>SUM(D47*E47)</f>
        <v>0</v>
      </c>
    </row>
    <row r="48" spans="1:6" x14ac:dyDescent="0.25">
      <c r="A48" s="94"/>
      <c r="B48" s="97"/>
      <c r="C48" s="95"/>
      <c r="D48" s="98"/>
      <c r="E48" s="143"/>
      <c r="F48" s="88"/>
    </row>
    <row r="49" spans="1:6" ht="30" x14ac:dyDescent="0.25">
      <c r="A49" s="94" t="s">
        <v>458</v>
      </c>
      <c r="B49" s="97" t="s">
        <v>459</v>
      </c>
      <c r="C49" s="95" t="s">
        <v>110</v>
      </c>
      <c r="D49" s="98">
        <v>1</v>
      </c>
      <c r="E49" s="143"/>
      <c r="F49" s="88">
        <f>SUM(D49*E49)</f>
        <v>0</v>
      </c>
    </row>
    <row r="50" spans="1:6" x14ac:dyDescent="0.25">
      <c r="A50" s="94"/>
      <c r="B50" s="97"/>
      <c r="C50" s="95"/>
      <c r="D50" s="98"/>
      <c r="E50" s="143"/>
      <c r="F50" s="88"/>
    </row>
    <row r="51" spans="1:6" ht="45" x14ac:dyDescent="0.25">
      <c r="A51" s="94" t="s">
        <v>460</v>
      </c>
      <c r="B51" s="97" t="s">
        <v>461</v>
      </c>
      <c r="C51" s="95" t="s">
        <v>195</v>
      </c>
      <c r="D51" s="98">
        <v>12</v>
      </c>
      <c r="E51" s="143"/>
      <c r="F51" s="88">
        <f>SUM(D51*E51)</f>
        <v>0</v>
      </c>
    </row>
    <row r="52" spans="1:6" x14ac:dyDescent="0.25">
      <c r="A52" s="94"/>
      <c r="B52" s="97"/>
      <c r="C52" s="95"/>
      <c r="D52" s="98"/>
      <c r="E52" s="143"/>
      <c r="F52" s="88"/>
    </row>
    <row r="53" spans="1:6" ht="120" x14ac:dyDescent="0.25">
      <c r="A53" s="94" t="s">
        <v>554</v>
      </c>
      <c r="B53" s="97" t="s">
        <v>550</v>
      </c>
      <c r="C53" s="95" t="s">
        <v>152</v>
      </c>
      <c r="D53" s="98">
        <v>1227</v>
      </c>
      <c r="E53" s="143"/>
      <c r="F53" s="88">
        <f>SUM(D53*E53)</f>
        <v>0</v>
      </c>
    </row>
    <row r="54" spans="1:6" x14ac:dyDescent="0.25">
      <c r="A54" s="128"/>
      <c r="B54" s="129"/>
      <c r="C54" s="130"/>
      <c r="D54" s="131"/>
      <c r="E54" s="131"/>
      <c r="F54" s="132"/>
    </row>
    <row r="55" spans="1:6" x14ac:dyDescent="0.25">
      <c r="A55" s="85"/>
      <c r="B55" s="50" t="s">
        <v>367</v>
      </c>
      <c r="C55" s="86"/>
      <c r="D55" s="87"/>
      <c r="E55" s="87"/>
      <c r="F55" s="83">
        <f>SUM(F9:F53)</f>
        <v>0</v>
      </c>
    </row>
    <row r="56" spans="1:6" x14ac:dyDescent="0.25">
      <c r="A56" s="117"/>
      <c r="B56" s="4"/>
      <c r="C56" s="116"/>
      <c r="D56" s="116"/>
      <c r="E56" s="4"/>
      <c r="F56" s="73"/>
    </row>
    <row r="57" spans="1:6" x14ac:dyDescent="0.25">
      <c r="A57" s="25"/>
      <c r="B57" s="111" t="s">
        <v>580</v>
      </c>
      <c r="C57" s="111"/>
      <c r="D57" s="112"/>
      <c r="E57" s="111"/>
      <c r="F57" s="113">
        <f>SUM(F55*0.1)</f>
        <v>0</v>
      </c>
    </row>
    <row r="58" spans="1:6" x14ac:dyDescent="0.25">
      <c r="A58" s="117"/>
      <c r="B58" s="114"/>
      <c r="C58" s="114"/>
      <c r="D58" s="115"/>
      <c r="E58" s="114"/>
      <c r="F58" s="114"/>
    </row>
    <row r="59" spans="1:6" x14ac:dyDescent="0.25">
      <c r="A59" s="25"/>
      <c r="B59" s="111" t="s">
        <v>581</v>
      </c>
      <c r="C59" s="111"/>
      <c r="D59" s="112"/>
      <c r="E59" s="111"/>
      <c r="F59" s="113">
        <f>SUM(F57+F55)</f>
        <v>0</v>
      </c>
    </row>
    <row r="60" spans="1:6" x14ac:dyDescent="0.25">
      <c r="A60" s="85"/>
      <c r="B60" s="50"/>
      <c r="C60" s="86"/>
      <c r="D60" s="87"/>
      <c r="E60" s="87"/>
    </row>
    <row r="61" spans="1:6" x14ac:dyDescent="0.25">
      <c r="A61" s="85"/>
      <c r="B61" s="50"/>
      <c r="C61" s="86"/>
      <c r="D61" s="87"/>
      <c r="E61" s="87"/>
    </row>
    <row r="62" spans="1:6" x14ac:dyDescent="0.25">
      <c r="A62" s="85"/>
      <c r="B62" s="50"/>
      <c r="C62" s="86"/>
      <c r="D62" s="87"/>
      <c r="E62" s="87"/>
    </row>
    <row r="63" spans="1:6" x14ac:dyDescent="0.25">
      <c r="A63" s="85"/>
      <c r="B63" s="50"/>
      <c r="C63" s="86"/>
      <c r="D63" s="87"/>
      <c r="E63" s="87"/>
    </row>
    <row r="64" spans="1:6" x14ac:dyDescent="0.25">
      <c r="A64" s="85"/>
      <c r="B64" s="50"/>
      <c r="C64" s="86"/>
      <c r="D64" s="87"/>
      <c r="E64" s="87"/>
    </row>
    <row r="65" spans="1:5" x14ac:dyDescent="0.25">
      <c r="A65" s="85"/>
      <c r="B65" s="50"/>
      <c r="C65" s="86"/>
      <c r="D65" s="87"/>
      <c r="E65" s="87"/>
    </row>
    <row r="66" spans="1:5" x14ac:dyDescent="0.25">
      <c r="A66" s="85"/>
      <c r="B66" s="50"/>
      <c r="C66" s="86"/>
      <c r="D66" s="87"/>
      <c r="E66" s="87"/>
    </row>
    <row r="67" spans="1:5" x14ac:dyDescent="0.25">
      <c r="A67" s="85"/>
      <c r="B67" s="50"/>
      <c r="C67" s="86"/>
      <c r="D67" s="87"/>
      <c r="E67" s="87"/>
    </row>
    <row r="68" spans="1:5" x14ac:dyDescent="0.25">
      <c r="A68" s="85"/>
      <c r="B68" s="50"/>
      <c r="C68" s="86"/>
      <c r="D68" s="87"/>
      <c r="E68" s="87"/>
    </row>
    <row r="69" spans="1:5" x14ac:dyDescent="0.25">
      <c r="A69" s="85"/>
      <c r="B69" s="50"/>
      <c r="C69" s="86"/>
      <c r="D69" s="87"/>
      <c r="E69" s="87"/>
    </row>
    <row r="70" spans="1:5" x14ac:dyDescent="0.25">
      <c r="A70" s="85"/>
      <c r="B70" s="50"/>
      <c r="C70" s="86"/>
      <c r="D70" s="87"/>
      <c r="E70" s="87"/>
    </row>
    <row r="71" spans="1:5" x14ac:dyDescent="0.25">
      <c r="A71" s="85"/>
      <c r="B71" s="50"/>
      <c r="C71" s="86"/>
      <c r="D71" s="87"/>
      <c r="E71" s="87"/>
    </row>
    <row r="72" spans="1:5" x14ac:dyDescent="0.25">
      <c r="A72" s="85"/>
      <c r="B72" s="50"/>
      <c r="C72" s="86"/>
      <c r="D72" s="87"/>
      <c r="E72" s="87"/>
    </row>
    <row r="73" spans="1:5" x14ac:dyDescent="0.25">
      <c r="A73" s="85"/>
      <c r="B73" s="50"/>
      <c r="C73" s="86"/>
      <c r="D73" s="87"/>
      <c r="E73" s="87"/>
    </row>
    <row r="74" spans="1:5" x14ac:dyDescent="0.25">
      <c r="A74" s="85"/>
      <c r="B74" s="50"/>
      <c r="C74" s="86"/>
      <c r="D74" s="87"/>
      <c r="E74" s="87"/>
    </row>
    <row r="75" spans="1:5" x14ac:dyDescent="0.25">
      <c r="A75" s="85"/>
      <c r="B75" s="50"/>
      <c r="C75" s="86"/>
      <c r="D75" s="87"/>
      <c r="E75" s="87"/>
    </row>
    <row r="76" spans="1:5" x14ac:dyDescent="0.25">
      <c r="A76" s="85"/>
      <c r="B76" s="50"/>
      <c r="C76" s="86"/>
      <c r="D76" s="87"/>
      <c r="E76" s="87"/>
    </row>
    <row r="77" spans="1:5" x14ac:dyDescent="0.25">
      <c r="A77" s="85"/>
      <c r="B77" s="50"/>
      <c r="C77" s="86"/>
      <c r="D77" s="87"/>
      <c r="E77" s="87"/>
    </row>
    <row r="78" spans="1:5" x14ac:dyDescent="0.25">
      <c r="A78" s="85"/>
      <c r="B78" s="50"/>
      <c r="C78" s="86"/>
      <c r="D78" s="87"/>
      <c r="E78" s="87"/>
    </row>
    <row r="79" spans="1:5" x14ac:dyDescent="0.25">
      <c r="A79" s="85"/>
      <c r="B79" s="50"/>
      <c r="C79" s="86"/>
      <c r="D79" s="87"/>
      <c r="E79" s="87"/>
    </row>
    <row r="80" spans="1:5" x14ac:dyDescent="0.25">
      <c r="A80" s="85"/>
      <c r="B80" s="50"/>
      <c r="C80" s="86"/>
      <c r="D80" s="87"/>
      <c r="E80" s="87"/>
    </row>
    <row r="81" spans="1:5" x14ac:dyDescent="0.25">
      <c r="A81" s="85"/>
      <c r="B81" s="50"/>
      <c r="C81" s="86"/>
      <c r="D81" s="87"/>
      <c r="E81" s="87"/>
    </row>
    <row r="82" spans="1:5" x14ac:dyDescent="0.25">
      <c r="A82" s="85"/>
      <c r="B82" s="50"/>
      <c r="C82" s="86"/>
      <c r="D82" s="87"/>
      <c r="E82" s="87"/>
    </row>
    <row r="83" spans="1:5" x14ac:dyDescent="0.25">
      <c r="A83" s="85"/>
      <c r="B83" s="50"/>
      <c r="C83" s="86"/>
      <c r="D83" s="87"/>
      <c r="E83" s="87"/>
    </row>
    <row r="84" spans="1:5" x14ac:dyDescent="0.25">
      <c r="A84" s="85"/>
      <c r="B84" s="50"/>
      <c r="C84" s="86"/>
      <c r="D84" s="87"/>
      <c r="E84" s="87"/>
    </row>
    <row r="85" spans="1:5" x14ac:dyDescent="0.25">
      <c r="A85" s="85"/>
      <c r="B85" s="50"/>
      <c r="C85" s="86"/>
      <c r="D85" s="87"/>
      <c r="E85" s="87"/>
    </row>
    <row r="86" spans="1:5" x14ac:dyDescent="0.25">
      <c r="A86" s="85"/>
      <c r="B86" s="50"/>
      <c r="C86" s="86"/>
      <c r="D86" s="87"/>
      <c r="E86" s="87"/>
    </row>
    <row r="87" spans="1:5" x14ac:dyDescent="0.25">
      <c r="A87" s="85"/>
      <c r="B87" s="50"/>
      <c r="C87" s="86"/>
      <c r="D87" s="87"/>
      <c r="E87" s="87"/>
    </row>
    <row r="88" spans="1:5" x14ac:dyDescent="0.25">
      <c r="A88" s="85"/>
      <c r="B88" s="50"/>
      <c r="C88" s="86"/>
      <c r="D88" s="87"/>
      <c r="E88" s="87"/>
    </row>
    <row r="89" spans="1:5" x14ac:dyDescent="0.25">
      <c r="A89" s="85"/>
      <c r="B89" s="50"/>
      <c r="C89" s="86"/>
      <c r="D89" s="87"/>
      <c r="E89" s="87"/>
    </row>
    <row r="90" spans="1:5" x14ac:dyDescent="0.25">
      <c r="A90" s="85"/>
      <c r="B90" s="50"/>
      <c r="C90" s="86"/>
      <c r="D90" s="87"/>
      <c r="E90" s="87"/>
    </row>
    <row r="91" spans="1:5" x14ac:dyDescent="0.25">
      <c r="A91" s="85"/>
      <c r="B91" s="50"/>
      <c r="C91" s="86"/>
      <c r="D91" s="87"/>
      <c r="E91" s="87"/>
    </row>
    <row r="92" spans="1:5" x14ac:dyDescent="0.25">
      <c r="A92" s="85"/>
      <c r="B92" s="50"/>
      <c r="C92" s="86"/>
      <c r="D92" s="87"/>
      <c r="E92" s="87"/>
    </row>
    <row r="93" spans="1:5" x14ac:dyDescent="0.25">
      <c r="A93" s="85"/>
      <c r="B93" s="50"/>
      <c r="C93" s="86"/>
      <c r="D93" s="87"/>
      <c r="E93" s="87"/>
    </row>
    <row r="94" spans="1:5" x14ac:dyDescent="0.25">
      <c r="A94" s="85"/>
      <c r="B94" s="50"/>
      <c r="C94" s="86"/>
      <c r="D94" s="87"/>
      <c r="E94" s="87"/>
    </row>
    <row r="95" spans="1:5" x14ac:dyDescent="0.25">
      <c r="A95" s="85"/>
      <c r="B95" s="50"/>
      <c r="C95" s="86"/>
      <c r="D95" s="87"/>
      <c r="E95" s="87"/>
    </row>
    <row r="96" spans="1:5" x14ac:dyDescent="0.25">
      <c r="A96" s="85"/>
      <c r="B96" s="50"/>
      <c r="C96" s="86"/>
      <c r="D96" s="87"/>
      <c r="E96" s="87"/>
    </row>
    <row r="97" spans="1:5" x14ac:dyDescent="0.25">
      <c r="A97" s="85"/>
      <c r="B97" s="50"/>
      <c r="C97" s="86"/>
      <c r="D97" s="87"/>
      <c r="E97" s="87"/>
    </row>
    <row r="98" spans="1:5" x14ac:dyDescent="0.25">
      <c r="A98" s="85"/>
      <c r="B98" s="50"/>
      <c r="C98" s="86"/>
      <c r="D98" s="87"/>
      <c r="E98" s="87"/>
    </row>
    <row r="99" spans="1:5" x14ac:dyDescent="0.25">
      <c r="A99" s="85"/>
      <c r="B99" s="50"/>
      <c r="C99" s="86"/>
      <c r="D99" s="87"/>
      <c r="E99" s="87"/>
    </row>
    <row r="100" spans="1:5" x14ac:dyDescent="0.25">
      <c r="A100" s="85"/>
      <c r="B100" s="50"/>
      <c r="C100" s="86"/>
      <c r="D100" s="87"/>
      <c r="E100" s="87"/>
    </row>
    <row r="101" spans="1:5" x14ac:dyDescent="0.25">
      <c r="A101" s="85"/>
      <c r="B101" s="50"/>
      <c r="C101" s="86"/>
      <c r="D101" s="87"/>
      <c r="E101" s="87"/>
    </row>
    <row r="102" spans="1:5" x14ac:dyDescent="0.25">
      <c r="A102" s="85"/>
      <c r="B102" s="50"/>
      <c r="C102" s="86"/>
      <c r="D102" s="87"/>
      <c r="E102" s="87"/>
    </row>
  </sheetData>
  <sheetProtection algorithmName="SHA-512" hashValue="o+ehBh66t21Tpw3DdC1Ts2WmrtpHu7ywP2ReofQ1TCeAlsIQnsWhA3PxYlGy0lGW8P7SDm9N4DsZiUUlotwc1Q==" saltValue="dlZ/3bcSrXLT9EDumfil1g==" spinCount="100000" sheet="1" objects="1" scenarios="1"/>
  <mergeCells count="5">
    <mergeCell ref="B7:F7"/>
    <mergeCell ref="B3:F3"/>
    <mergeCell ref="B4:F4"/>
    <mergeCell ref="B5:F5"/>
    <mergeCell ref="B6:F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topLeftCell="A16" workbookViewId="0">
      <selection activeCell="E24" sqref="E24"/>
    </sheetView>
  </sheetViews>
  <sheetFormatPr defaultRowHeight="15" x14ac:dyDescent="0.25"/>
  <cols>
    <col min="1" max="1" width="9.7109375" style="78" customWidth="1"/>
    <col min="2" max="2" width="45.7109375" style="78" customWidth="1"/>
    <col min="3" max="3" width="5.7109375" style="80" customWidth="1"/>
    <col min="4" max="4" width="6.7109375" style="80" customWidth="1"/>
    <col min="5" max="5" width="9.7109375" style="80" customWidth="1"/>
    <col min="6" max="6" width="9.7109375" style="55" customWidth="1"/>
    <col min="7" max="16384" width="9.140625" style="78"/>
  </cols>
  <sheetData>
    <row r="1" spans="1:6" x14ac:dyDescent="0.25">
      <c r="A1" s="2" t="s">
        <v>60</v>
      </c>
      <c r="B1" s="2" t="s">
        <v>67</v>
      </c>
    </row>
    <row r="2" spans="1:6" x14ac:dyDescent="0.25">
      <c r="A2" s="2"/>
      <c r="B2" s="2"/>
    </row>
    <row r="3" spans="1:6" ht="45" customHeight="1" x14ac:dyDescent="0.25">
      <c r="A3" s="2"/>
      <c r="B3" s="165" t="s">
        <v>183</v>
      </c>
      <c r="C3" s="165"/>
      <c r="D3" s="165"/>
      <c r="E3" s="165"/>
      <c r="F3" s="165"/>
    </row>
    <row r="4" spans="1:6" ht="45" customHeight="1" x14ac:dyDescent="0.25">
      <c r="A4" s="2"/>
      <c r="B4" s="165" t="s">
        <v>171</v>
      </c>
      <c r="C4" s="165"/>
      <c r="D4" s="165"/>
      <c r="E4" s="165"/>
      <c r="F4" s="165"/>
    </row>
    <row r="5" spans="1:6" ht="45" customHeight="1" x14ac:dyDescent="0.25">
      <c r="A5" s="2"/>
      <c r="B5" s="165" t="s">
        <v>217</v>
      </c>
      <c r="C5" s="165"/>
      <c r="D5" s="165"/>
      <c r="E5" s="165"/>
      <c r="F5" s="165"/>
    </row>
    <row r="6" spans="1:6" ht="45" customHeight="1" x14ac:dyDescent="0.25">
      <c r="A6" s="2"/>
      <c r="B6" s="165" t="s">
        <v>184</v>
      </c>
      <c r="C6" s="165"/>
      <c r="D6" s="165"/>
      <c r="E6" s="165"/>
      <c r="F6" s="165"/>
    </row>
    <row r="7" spans="1:6" x14ac:dyDescent="0.25">
      <c r="B7" s="105"/>
      <c r="C7" s="105"/>
      <c r="D7" s="105"/>
      <c r="E7" s="105"/>
      <c r="F7" s="42"/>
    </row>
    <row r="8" spans="1:6" s="22" customFormat="1" x14ac:dyDescent="0.2">
      <c r="A8" s="29" t="s">
        <v>164</v>
      </c>
      <c r="B8" s="21" t="s">
        <v>165</v>
      </c>
      <c r="C8" s="56" t="s">
        <v>85</v>
      </c>
      <c r="D8" s="56" t="s">
        <v>86</v>
      </c>
      <c r="E8" s="58" t="s">
        <v>87</v>
      </c>
      <c r="F8" s="63" t="s">
        <v>88</v>
      </c>
    </row>
    <row r="9" spans="1:6" ht="75" x14ac:dyDescent="0.25">
      <c r="A9" s="30" t="s">
        <v>14</v>
      </c>
      <c r="B9" s="104" t="s">
        <v>212</v>
      </c>
      <c r="C9" s="39" t="s">
        <v>195</v>
      </c>
      <c r="D9" s="40">
        <v>59.5</v>
      </c>
      <c r="E9" s="139"/>
      <c r="F9" s="55">
        <f>SUM(D9*E9)</f>
        <v>0</v>
      </c>
    </row>
    <row r="10" spans="1:6" x14ac:dyDescent="0.25">
      <c r="A10" s="30"/>
      <c r="B10" s="104"/>
      <c r="C10" s="39"/>
      <c r="D10" s="40"/>
      <c r="E10" s="139"/>
    </row>
    <row r="11" spans="1:6" ht="75" x14ac:dyDescent="0.25">
      <c r="A11" s="30" t="s">
        <v>174</v>
      </c>
      <c r="B11" s="104" t="s">
        <v>213</v>
      </c>
      <c r="C11" s="39" t="s">
        <v>195</v>
      </c>
      <c r="D11" s="40">
        <v>5.4</v>
      </c>
      <c r="E11" s="139"/>
      <c r="F11" s="55">
        <f>SUM(D11*E11)</f>
        <v>0</v>
      </c>
    </row>
    <row r="12" spans="1:6" x14ac:dyDescent="0.25">
      <c r="A12" s="30"/>
      <c r="B12" s="104"/>
      <c r="C12" s="39"/>
      <c r="D12" s="40"/>
      <c r="E12" s="139"/>
    </row>
    <row r="13" spans="1:6" ht="60" customHeight="1" x14ac:dyDescent="0.25">
      <c r="A13" s="30" t="s">
        <v>176</v>
      </c>
      <c r="B13" s="104" t="s">
        <v>214</v>
      </c>
      <c r="C13" s="39" t="s">
        <v>195</v>
      </c>
      <c r="D13" s="40">
        <v>6.7</v>
      </c>
      <c r="E13" s="139"/>
      <c r="F13" s="55">
        <f>SUM(D13*E13)</f>
        <v>0</v>
      </c>
    </row>
    <row r="14" spans="1:6" x14ac:dyDescent="0.25">
      <c r="A14" s="30"/>
      <c r="B14" s="104"/>
      <c r="C14" s="39"/>
      <c r="D14" s="40"/>
      <c r="E14" s="139"/>
    </row>
    <row r="15" spans="1:6" ht="180" customHeight="1" x14ac:dyDescent="0.25">
      <c r="A15" s="30" t="s">
        <v>178</v>
      </c>
      <c r="B15" s="104" t="s">
        <v>474</v>
      </c>
      <c r="C15" s="39" t="s">
        <v>122</v>
      </c>
      <c r="D15" s="40">
        <v>18</v>
      </c>
      <c r="E15" s="139"/>
      <c r="F15" s="55">
        <f>SUM(D15*E15)</f>
        <v>0</v>
      </c>
    </row>
    <row r="16" spans="1:6" ht="15" customHeight="1" x14ac:dyDescent="0.25">
      <c r="A16" s="30"/>
      <c r="B16" s="104"/>
      <c r="C16" s="39"/>
      <c r="D16" s="40"/>
      <c r="E16" s="139"/>
    </row>
    <row r="17" spans="1:6" ht="135" customHeight="1" x14ac:dyDescent="0.25">
      <c r="A17" s="30" t="s">
        <v>179</v>
      </c>
      <c r="B17" s="104" t="s">
        <v>215</v>
      </c>
      <c r="C17" s="39" t="s">
        <v>122</v>
      </c>
      <c r="D17" s="40">
        <v>4</v>
      </c>
      <c r="E17" s="139"/>
      <c r="F17" s="55">
        <f>SUM(D17*E17)</f>
        <v>0</v>
      </c>
    </row>
    <row r="18" spans="1:6" ht="15" customHeight="1" x14ac:dyDescent="0.25">
      <c r="A18" s="30"/>
      <c r="B18" s="104"/>
      <c r="C18" s="39"/>
      <c r="D18" s="40"/>
      <c r="E18" s="139"/>
    </row>
    <row r="19" spans="1:6" ht="105" x14ac:dyDescent="0.25">
      <c r="A19" s="30" t="s">
        <v>181</v>
      </c>
      <c r="B19" s="104" t="s">
        <v>211</v>
      </c>
      <c r="C19" s="39" t="s">
        <v>122</v>
      </c>
      <c r="D19" s="40">
        <v>2</v>
      </c>
      <c r="E19" s="139"/>
      <c r="F19" s="55">
        <f>SUM(D19*E19)</f>
        <v>0</v>
      </c>
    </row>
    <row r="20" spans="1:6" x14ac:dyDescent="0.25">
      <c r="A20" s="30"/>
      <c r="B20" s="104"/>
      <c r="C20" s="39"/>
      <c r="D20" s="40"/>
      <c r="E20" s="139"/>
    </row>
    <row r="21" spans="1:6" ht="135" x14ac:dyDescent="0.25">
      <c r="A21" s="30" t="s">
        <v>187</v>
      </c>
      <c r="B21" s="104" t="s">
        <v>421</v>
      </c>
      <c r="C21" s="39" t="s">
        <v>195</v>
      </c>
      <c r="D21" s="40">
        <v>144</v>
      </c>
      <c r="E21" s="139"/>
      <c r="F21" s="55">
        <f>SUM(D21*E21)</f>
        <v>0</v>
      </c>
    </row>
    <row r="22" spans="1:6" x14ac:dyDescent="0.25">
      <c r="A22" s="30"/>
      <c r="B22" s="104"/>
      <c r="C22" s="39"/>
      <c r="D22" s="40"/>
      <c r="E22" s="139"/>
    </row>
    <row r="23" spans="1:6" ht="105" x14ac:dyDescent="0.25">
      <c r="A23" s="30" t="s">
        <v>197</v>
      </c>
      <c r="B23" s="104" t="s">
        <v>301</v>
      </c>
      <c r="C23" s="39" t="s">
        <v>90</v>
      </c>
      <c r="D23" s="40">
        <v>2</v>
      </c>
      <c r="E23" s="139"/>
      <c r="F23" s="55">
        <f>SUM(D23*E23)</f>
        <v>0</v>
      </c>
    </row>
    <row r="24" spans="1:6" x14ac:dyDescent="0.25">
      <c r="A24" s="119"/>
      <c r="B24" s="120"/>
      <c r="C24" s="121"/>
      <c r="D24" s="123"/>
      <c r="E24" s="123"/>
      <c r="F24" s="124"/>
    </row>
    <row r="25" spans="1:6" x14ac:dyDescent="0.25">
      <c r="A25" s="30"/>
      <c r="B25" s="104" t="s">
        <v>368</v>
      </c>
      <c r="C25" s="39"/>
      <c r="D25" s="40"/>
      <c r="E25" s="40"/>
      <c r="F25" s="55">
        <f>SUM(F9:F23)</f>
        <v>0</v>
      </c>
    </row>
    <row r="26" spans="1:6" x14ac:dyDescent="0.25">
      <c r="A26" s="117"/>
      <c r="B26" s="4"/>
      <c r="C26" s="116"/>
      <c r="D26" s="116"/>
      <c r="E26" s="4"/>
      <c r="F26" s="73"/>
    </row>
    <row r="27" spans="1:6" x14ac:dyDescent="0.25">
      <c r="A27" s="25"/>
      <c r="B27" s="111" t="s">
        <v>580</v>
      </c>
      <c r="C27" s="111"/>
      <c r="D27" s="112"/>
      <c r="E27" s="111"/>
      <c r="F27" s="113">
        <f>SUM(F25*0.1)</f>
        <v>0</v>
      </c>
    </row>
    <row r="28" spans="1:6" x14ac:dyDescent="0.25">
      <c r="A28" s="117"/>
      <c r="B28" s="114"/>
      <c r="C28" s="114"/>
      <c r="D28" s="115"/>
      <c r="E28" s="114"/>
      <c r="F28" s="114"/>
    </row>
    <row r="29" spans="1:6" x14ac:dyDescent="0.25">
      <c r="A29" s="25"/>
      <c r="B29" s="111" t="s">
        <v>581</v>
      </c>
      <c r="C29" s="111"/>
      <c r="D29" s="112"/>
      <c r="E29" s="111"/>
      <c r="F29" s="113">
        <f>SUM(F27+F25)</f>
        <v>0</v>
      </c>
    </row>
    <row r="30" spans="1:6" x14ac:dyDescent="0.25">
      <c r="A30" s="30"/>
      <c r="B30" s="104"/>
      <c r="C30" s="39"/>
      <c r="D30" s="40"/>
      <c r="E30" s="40"/>
    </row>
    <row r="31" spans="1:6" x14ac:dyDescent="0.25">
      <c r="A31" s="30"/>
      <c r="B31" s="104"/>
      <c r="C31" s="39"/>
      <c r="D31" s="40"/>
      <c r="E31" s="40"/>
    </row>
    <row r="32" spans="1:6" x14ac:dyDescent="0.25">
      <c r="A32" s="30"/>
      <c r="B32" s="104"/>
      <c r="C32" s="39"/>
      <c r="D32" s="40"/>
      <c r="E32" s="40"/>
    </row>
    <row r="33" spans="1:5" x14ac:dyDescent="0.25">
      <c r="A33" s="30"/>
      <c r="B33" s="104"/>
      <c r="C33" s="39"/>
      <c r="D33" s="40"/>
      <c r="E33" s="40"/>
    </row>
    <row r="34" spans="1:5" x14ac:dyDescent="0.25">
      <c r="A34" s="30"/>
      <c r="B34" s="104"/>
      <c r="C34" s="39"/>
      <c r="D34" s="40"/>
      <c r="E34" s="40"/>
    </row>
    <row r="35" spans="1:5" x14ac:dyDescent="0.25">
      <c r="A35" s="30"/>
      <c r="B35" s="104"/>
      <c r="C35" s="39"/>
      <c r="D35" s="40"/>
      <c r="E35" s="40"/>
    </row>
    <row r="36" spans="1:5" x14ac:dyDescent="0.25">
      <c r="A36" s="30"/>
      <c r="B36" s="104"/>
      <c r="C36" s="39"/>
      <c r="D36" s="40"/>
      <c r="E36" s="40"/>
    </row>
    <row r="37" spans="1:5" x14ac:dyDescent="0.25">
      <c r="A37" s="30"/>
      <c r="B37" s="104"/>
      <c r="C37" s="39"/>
      <c r="D37" s="40"/>
      <c r="E37" s="40"/>
    </row>
    <row r="38" spans="1:5" x14ac:dyDescent="0.25">
      <c r="A38" s="30"/>
      <c r="B38" s="104"/>
      <c r="C38" s="39"/>
      <c r="D38" s="40"/>
      <c r="E38" s="40"/>
    </row>
    <row r="39" spans="1:5" x14ac:dyDescent="0.25">
      <c r="A39" s="30"/>
      <c r="B39" s="104"/>
      <c r="C39" s="39"/>
      <c r="D39" s="40"/>
      <c r="E39" s="40"/>
    </row>
    <row r="40" spans="1:5" x14ac:dyDescent="0.25">
      <c r="A40" s="30"/>
      <c r="B40" s="104"/>
      <c r="C40" s="39"/>
      <c r="D40" s="40"/>
      <c r="E40" s="40"/>
    </row>
    <row r="41" spans="1:5" x14ac:dyDescent="0.25">
      <c r="A41" s="30"/>
      <c r="B41" s="104"/>
      <c r="C41" s="39"/>
      <c r="D41" s="40"/>
      <c r="E41" s="40"/>
    </row>
    <row r="42" spans="1:5" x14ac:dyDescent="0.25">
      <c r="A42" s="30"/>
      <c r="B42" s="104"/>
      <c r="C42" s="39"/>
      <c r="D42" s="40"/>
      <c r="E42" s="40"/>
    </row>
    <row r="43" spans="1:5" x14ac:dyDescent="0.25">
      <c r="A43" s="30"/>
      <c r="B43" s="104"/>
      <c r="C43" s="39"/>
      <c r="D43" s="40"/>
      <c r="E43" s="40"/>
    </row>
    <row r="44" spans="1:5" x14ac:dyDescent="0.25">
      <c r="A44" s="30"/>
      <c r="B44" s="104"/>
      <c r="C44" s="39"/>
      <c r="D44" s="40"/>
      <c r="E44" s="40"/>
    </row>
    <row r="45" spans="1:5" x14ac:dyDescent="0.25">
      <c r="A45" s="30"/>
      <c r="B45" s="104"/>
      <c r="C45" s="39"/>
      <c r="D45" s="40"/>
      <c r="E45" s="40"/>
    </row>
    <row r="46" spans="1:5" x14ac:dyDescent="0.25">
      <c r="A46" s="30"/>
      <c r="B46" s="104"/>
      <c r="C46" s="39"/>
      <c r="D46" s="40"/>
      <c r="E46" s="40"/>
    </row>
    <row r="47" spans="1:5" x14ac:dyDescent="0.25">
      <c r="A47" s="30"/>
      <c r="B47" s="104"/>
      <c r="C47" s="39"/>
      <c r="D47" s="40"/>
      <c r="E47" s="40"/>
    </row>
    <row r="48" spans="1:5" x14ac:dyDescent="0.25">
      <c r="A48" s="30"/>
      <c r="B48" s="104"/>
      <c r="C48" s="39"/>
      <c r="D48" s="40"/>
      <c r="E48" s="40"/>
    </row>
    <row r="49" spans="1:5" x14ac:dyDescent="0.25">
      <c r="A49" s="30"/>
      <c r="B49" s="104"/>
      <c r="C49" s="39"/>
      <c r="D49" s="40"/>
      <c r="E49" s="40"/>
    </row>
    <row r="50" spans="1:5" x14ac:dyDescent="0.25">
      <c r="A50" s="30"/>
      <c r="B50" s="104"/>
      <c r="C50" s="39"/>
      <c r="D50" s="40"/>
      <c r="E50" s="40"/>
    </row>
    <row r="51" spans="1:5" x14ac:dyDescent="0.25">
      <c r="A51" s="30"/>
      <c r="B51" s="104"/>
      <c r="C51" s="39"/>
      <c r="D51" s="40"/>
      <c r="E51" s="40"/>
    </row>
    <row r="52" spans="1:5" x14ac:dyDescent="0.25">
      <c r="A52" s="30"/>
      <c r="B52" s="104"/>
      <c r="C52" s="39"/>
      <c r="D52" s="40"/>
      <c r="E52" s="40"/>
    </row>
    <row r="53" spans="1:5" x14ac:dyDescent="0.25">
      <c r="A53" s="30"/>
      <c r="B53" s="104"/>
      <c r="C53" s="39"/>
      <c r="D53" s="40"/>
      <c r="E53" s="40"/>
    </row>
    <row r="54" spans="1:5" x14ac:dyDescent="0.25">
      <c r="A54" s="30"/>
      <c r="B54" s="104"/>
      <c r="C54" s="39"/>
      <c r="D54" s="40"/>
      <c r="E54" s="40"/>
    </row>
    <row r="55" spans="1:5" x14ac:dyDescent="0.25">
      <c r="A55" s="30"/>
      <c r="B55" s="104"/>
      <c r="C55" s="39"/>
      <c r="D55" s="40"/>
      <c r="E55" s="40"/>
    </row>
    <row r="56" spans="1:5" x14ac:dyDescent="0.25">
      <c r="A56" s="30"/>
      <c r="B56" s="104"/>
      <c r="C56" s="39"/>
      <c r="D56" s="40"/>
      <c r="E56" s="40"/>
    </row>
    <row r="57" spans="1:5" x14ac:dyDescent="0.25">
      <c r="A57" s="30"/>
      <c r="B57" s="104"/>
      <c r="C57" s="39"/>
      <c r="D57" s="40"/>
      <c r="E57" s="40"/>
    </row>
    <row r="58" spans="1:5" x14ac:dyDescent="0.25">
      <c r="A58" s="30"/>
      <c r="B58" s="104"/>
      <c r="C58" s="39"/>
      <c r="D58" s="40"/>
      <c r="E58" s="40"/>
    </row>
    <row r="59" spans="1:5" x14ac:dyDescent="0.25">
      <c r="A59" s="30"/>
      <c r="B59" s="104"/>
      <c r="C59" s="39"/>
      <c r="D59" s="40"/>
      <c r="E59" s="40"/>
    </row>
    <row r="60" spans="1:5" x14ac:dyDescent="0.25">
      <c r="A60" s="30"/>
      <c r="B60" s="104"/>
      <c r="C60" s="39"/>
      <c r="D60" s="40"/>
      <c r="E60" s="40"/>
    </row>
    <row r="61" spans="1:5" x14ac:dyDescent="0.25">
      <c r="A61" s="30"/>
      <c r="B61" s="104"/>
      <c r="C61" s="39"/>
      <c r="D61" s="40"/>
      <c r="E61" s="40"/>
    </row>
    <row r="62" spans="1:5" x14ac:dyDescent="0.25">
      <c r="A62" s="30"/>
      <c r="B62" s="104"/>
      <c r="C62" s="39"/>
      <c r="D62" s="40"/>
      <c r="E62" s="40"/>
    </row>
    <row r="63" spans="1:5" x14ac:dyDescent="0.25">
      <c r="A63" s="30"/>
      <c r="B63" s="104"/>
      <c r="C63" s="39"/>
      <c r="D63" s="40"/>
      <c r="E63" s="40"/>
    </row>
    <row r="64" spans="1:5" x14ac:dyDescent="0.25">
      <c r="A64" s="30"/>
      <c r="B64" s="104"/>
      <c r="C64" s="39"/>
      <c r="D64" s="40"/>
      <c r="E64" s="40"/>
    </row>
    <row r="65" spans="1:5" x14ac:dyDescent="0.25">
      <c r="A65" s="30"/>
      <c r="B65" s="104"/>
      <c r="C65" s="39"/>
      <c r="D65" s="40"/>
      <c r="E65" s="40"/>
    </row>
    <row r="66" spans="1:5" x14ac:dyDescent="0.25">
      <c r="A66" s="30"/>
      <c r="B66" s="104"/>
      <c r="C66" s="39"/>
      <c r="D66" s="40"/>
      <c r="E66" s="40"/>
    </row>
    <row r="67" spans="1:5" x14ac:dyDescent="0.25">
      <c r="A67" s="30"/>
      <c r="B67" s="104"/>
      <c r="C67" s="39"/>
      <c r="D67" s="40"/>
      <c r="E67" s="40"/>
    </row>
    <row r="68" spans="1:5" x14ac:dyDescent="0.25">
      <c r="A68" s="30"/>
      <c r="B68" s="104"/>
      <c r="C68" s="39"/>
      <c r="D68" s="40"/>
      <c r="E68" s="40"/>
    </row>
    <row r="69" spans="1:5" x14ac:dyDescent="0.25">
      <c r="A69" s="30"/>
      <c r="B69" s="104"/>
      <c r="C69" s="39"/>
      <c r="D69" s="40"/>
      <c r="E69" s="40"/>
    </row>
    <row r="70" spans="1:5" x14ac:dyDescent="0.25">
      <c r="A70" s="30"/>
      <c r="B70" s="104"/>
      <c r="C70" s="39"/>
      <c r="D70" s="40"/>
      <c r="E70" s="40"/>
    </row>
    <row r="71" spans="1:5" x14ac:dyDescent="0.25">
      <c r="A71" s="30"/>
      <c r="B71" s="104"/>
      <c r="C71" s="39"/>
      <c r="D71" s="40"/>
      <c r="E71" s="40"/>
    </row>
    <row r="72" spans="1:5" x14ac:dyDescent="0.25">
      <c r="A72" s="30"/>
      <c r="B72" s="104"/>
      <c r="C72" s="39"/>
      <c r="D72" s="40"/>
      <c r="E72" s="40"/>
    </row>
    <row r="73" spans="1:5" x14ac:dyDescent="0.25">
      <c r="A73" s="30"/>
      <c r="B73" s="104"/>
      <c r="C73" s="39"/>
      <c r="D73" s="40"/>
      <c r="E73" s="40"/>
    </row>
    <row r="74" spans="1:5" x14ac:dyDescent="0.25">
      <c r="A74" s="30"/>
      <c r="B74" s="104"/>
      <c r="C74" s="39"/>
      <c r="D74" s="40"/>
      <c r="E74" s="40"/>
    </row>
    <row r="75" spans="1:5" x14ac:dyDescent="0.25">
      <c r="A75" s="30"/>
      <c r="B75" s="104"/>
      <c r="C75" s="39"/>
      <c r="D75" s="40"/>
      <c r="E75" s="40"/>
    </row>
    <row r="76" spans="1:5" x14ac:dyDescent="0.25">
      <c r="A76" s="30"/>
      <c r="B76" s="104"/>
      <c r="C76" s="39"/>
      <c r="D76" s="40"/>
      <c r="E76" s="40"/>
    </row>
    <row r="77" spans="1:5" x14ac:dyDescent="0.25">
      <c r="A77" s="30"/>
      <c r="B77" s="104"/>
      <c r="C77" s="39"/>
      <c r="D77" s="40"/>
      <c r="E77" s="40"/>
    </row>
    <row r="78" spans="1:5" x14ac:dyDescent="0.25">
      <c r="A78" s="30"/>
      <c r="B78" s="104"/>
      <c r="C78" s="39"/>
      <c r="D78" s="40"/>
      <c r="E78" s="40"/>
    </row>
    <row r="79" spans="1:5" x14ac:dyDescent="0.25">
      <c r="A79" s="30"/>
      <c r="B79" s="104"/>
      <c r="C79" s="39"/>
      <c r="D79" s="40"/>
      <c r="E79" s="40"/>
    </row>
    <row r="80" spans="1:5" x14ac:dyDescent="0.25">
      <c r="A80" s="30"/>
      <c r="B80" s="104"/>
      <c r="C80" s="39"/>
      <c r="D80" s="40"/>
      <c r="E80" s="40"/>
    </row>
    <row r="81" spans="1:5" x14ac:dyDescent="0.25">
      <c r="A81" s="30"/>
      <c r="B81" s="104"/>
      <c r="C81" s="39"/>
      <c r="D81" s="40"/>
      <c r="E81" s="40"/>
    </row>
    <row r="82" spans="1:5" x14ac:dyDescent="0.25">
      <c r="A82" s="30"/>
      <c r="B82" s="104"/>
      <c r="C82" s="39"/>
      <c r="D82" s="40"/>
      <c r="E82" s="40"/>
    </row>
    <row r="83" spans="1:5" x14ac:dyDescent="0.25">
      <c r="A83" s="30"/>
      <c r="B83" s="104"/>
      <c r="C83" s="39"/>
      <c r="D83" s="40"/>
      <c r="E83" s="40"/>
    </row>
    <row r="84" spans="1:5" x14ac:dyDescent="0.25">
      <c r="A84" s="30"/>
      <c r="B84" s="104"/>
      <c r="C84" s="39"/>
      <c r="D84" s="40"/>
      <c r="E84" s="40"/>
    </row>
    <row r="85" spans="1:5" x14ac:dyDescent="0.25">
      <c r="A85" s="30"/>
      <c r="B85" s="104"/>
      <c r="C85" s="39"/>
      <c r="D85" s="40"/>
      <c r="E85" s="40"/>
    </row>
    <row r="86" spans="1:5" x14ac:dyDescent="0.25">
      <c r="A86" s="30"/>
      <c r="B86" s="104"/>
      <c r="C86" s="39"/>
      <c r="D86" s="40"/>
      <c r="E86" s="40"/>
    </row>
    <row r="87" spans="1:5" x14ac:dyDescent="0.25">
      <c r="A87" s="30"/>
      <c r="B87" s="104"/>
      <c r="C87" s="39"/>
      <c r="D87" s="40"/>
      <c r="E87" s="40"/>
    </row>
    <row r="88" spans="1:5" x14ac:dyDescent="0.25">
      <c r="A88" s="30"/>
      <c r="B88" s="104"/>
      <c r="C88" s="39"/>
      <c r="D88" s="40"/>
      <c r="E88" s="40"/>
    </row>
  </sheetData>
  <sheetProtection algorithmName="SHA-512" hashValue="2PTVNSbjU0tUYtFCnjNs7tZeV37jZf8IbhUu7CErMBtNpMFP/4OvFGUyrVZvtr2vJrt2YLBgoqACb38R6YtMcA==" saltValue="k5xc9+q+cFI9rm69/HsMYQ==" spinCount="100000" sheet="1" objects="1" scenarios="1"/>
  <mergeCells count="4">
    <mergeCell ref="B3:F3"/>
    <mergeCell ref="B4:F4"/>
    <mergeCell ref="B5:F5"/>
    <mergeCell ref="B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22</vt:i4>
      </vt:variant>
    </vt:vector>
  </HeadingPairs>
  <TitlesOfParts>
    <vt:vector size="22" baseType="lpstr">
      <vt:lpstr>Skupna</vt:lpstr>
      <vt:lpstr>Splošna navodila</vt:lpstr>
      <vt:lpstr>Rekapitulacija</vt:lpstr>
      <vt:lpstr>Rušitvena dela</vt:lpstr>
      <vt:lpstr>Zemeljska dela</vt:lpstr>
      <vt:lpstr>Betonska dela</vt:lpstr>
      <vt:lpstr>Tesarska dela</vt:lpstr>
      <vt:lpstr>Zidarska dela</vt:lpstr>
      <vt:lpstr>Kanalizacija</vt:lpstr>
      <vt:lpstr>Dela v azbestu</vt:lpstr>
      <vt:lpstr>Krovsko kleparska dela</vt:lpstr>
      <vt:lpstr>Ključavničarska dela</vt:lpstr>
      <vt:lpstr>Mizarska dela</vt:lpstr>
      <vt:lpstr>Keramičarska dela</vt:lpstr>
      <vt:lpstr>Okna in steklarska dela</vt:lpstr>
      <vt:lpstr>Slikopleskarska dela</vt:lpstr>
      <vt:lpstr>Podopolagalska dela</vt:lpstr>
      <vt:lpstr>Kamnoseška dela</vt:lpstr>
      <vt:lpstr>Lahke predelne stene</vt:lpstr>
      <vt:lpstr>Fasada</vt:lpstr>
      <vt:lpstr>Zunanja ureditev</vt:lpstr>
      <vt:lpstr>List9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2014-01-25T09:39:05Z</dcterms:created>
  <dcterms:modified xsi:type="dcterms:W3CDTF">2014-04-20T17:25:29Z</dcterms:modified>
</cp:coreProperties>
</file>