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5960" windowHeight="12135" tabRatio="940"/>
  </bookViews>
  <sheets>
    <sheet name="Skupna" sheetId="1" r:id="rId1"/>
    <sheet name="Splošna navodila" sheetId="3" r:id="rId2"/>
    <sheet name="Rekapitulacija" sheetId="4" r:id="rId3"/>
    <sheet name="Rušitvena dela" sheetId="5" r:id="rId4"/>
    <sheet name="Zemeljska dela" sheetId="6" r:id="rId5"/>
    <sheet name="Betonska dela" sheetId="7" r:id="rId6"/>
    <sheet name="Tesarska dela" sheetId="8" r:id="rId7"/>
    <sheet name="Zidarska dela" sheetId="10" r:id="rId8"/>
    <sheet name="Kanalizacija" sheetId="11" r:id="rId9"/>
    <sheet name="Krovsko kleparska dela" sheetId="22" r:id="rId10"/>
    <sheet name="Ključavničarska dela" sheetId="13" r:id="rId11"/>
    <sheet name="Mizarska dela" sheetId="14" r:id="rId12"/>
    <sheet name="Dela v aluminiju" sheetId="9" r:id="rId13"/>
    <sheet name="Slikopleskarska dela" sheetId="18" r:id="rId14"/>
    <sheet name="Tlakarska dela" sheetId="19" r:id="rId15"/>
    <sheet name="Ostalo" sheetId="21" r:id="rId16"/>
    <sheet name="Elektroinstalacije" sheetId="26" r:id="rId1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9" i="26" l="1"/>
  <c r="F60" i="5" l="1"/>
  <c r="F58" i="5" l="1"/>
  <c r="F13" i="21" l="1"/>
  <c r="F14" i="21"/>
  <c r="I72" i="26" l="1"/>
  <c r="I61" i="26"/>
  <c r="I75" i="26" s="1"/>
  <c r="F10" i="5" l="1"/>
  <c r="F12" i="5"/>
  <c r="F14" i="5"/>
  <c r="F16" i="5"/>
  <c r="F18" i="5"/>
  <c r="F20" i="5"/>
  <c r="F22" i="5"/>
  <c r="F24" i="5"/>
  <c r="F26" i="5"/>
  <c r="F28" i="5"/>
  <c r="F30" i="5"/>
  <c r="F32" i="5"/>
  <c r="F34" i="5"/>
  <c r="F36" i="5"/>
  <c r="F38" i="5"/>
  <c r="F40" i="5"/>
  <c r="F42" i="5"/>
  <c r="F44" i="5"/>
  <c r="F46" i="5"/>
  <c r="F48" i="5"/>
  <c r="F50" i="5"/>
  <c r="F52" i="5"/>
  <c r="F54" i="5"/>
  <c r="F56" i="5"/>
  <c r="I47" i="26" l="1"/>
  <c r="I98" i="26"/>
  <c r="I96" i="26"/>
  <c r="I94" i="26"/>
  <c r="I92" i="26"/>
  <c r="I45" i="26"/>
  <c r="I90" i="26" l="1"/>
  <c r="I88" i="26"/>
  <c r="I86" i="26"/>
  <c r="I84" i="26"/>
  <c r="I82" i="26"/>
  <c r="I112" i="26"/>
  <c r="I43" i="26"/>
  <c r="I41" i="26"/>
  <c r="I38" i="26"/>
  <c r="I37" i="26"/>
  <c r="I36" i="26"/>
  <c r="I33" i="26"/>
  <c r="I31" i="26"/>
  <c r="I28" i="26"/>
  <c r="I25" i="26"/>
  <c r="I23" i="26"/>
  <c r="I20" i="26"/>
  <c r="I19" i="26"/>
  <c r="I18" i="26"/>
  <c r="I17" i="26"/>
  <c r="I14" i="26"/>
  <c r="I49" i="26" l="1"/>
  <c r="I110" i="26" s="1"/>
  <c r="I100" i="26"/>
  <c r="I114" i="26" s="1"/>
  <c r="F60" i="21"/>
  <c r="F32" i="6"/>
  <c r="I116" i="26" l="1"/>
  <c r="F20" i="13"/>
  <c r="F19" i="13"/>
  <c r="F18" i="13"/>
  <c r="F29" i="19"/>
  <c r="I121" i="26" l="1"/>
  <c r="I123" i="26"/>
  <c r="F22" i="8"/>
  <c r="F21" i="8"/>
  <c r="I125" i="26" l="1"/>
  <c r="F30" i="6"/>
  <c r="F58" i="21"/>
  <c r="F56" i="21"/>
  <c r="F54" i="21"/>
  <c r="F27" i="19"/>
  <c r="F30" i="8"/>
  <c r="F26" i="6"/>
  <c r="F24" i="6"/>
  <c r="F17" i="9"/>
  <c r="F15" i="9"/>
  <c r="F14" i="9"/>
  <c r="F11" i="9"/>
  <c r="F19" i="9" s="1"/>
  <c r="F21" i="9" s="1"/>
  <c r="F23" i="9" s="1"/>
  <c r="E28" i="4" s="1"/>
  <c r="I127" i="26" l="1"/>
  <c r="I129" i="26" s="1"/>
  <c r="E20" i="1"/>
  <c r="F28" i="8"/>
  <c r="F26" i="8"/>
  <c r="F24" i="8"/>
  <c r="F18" i="8"/>
  <c r="F18" i="22" l="1"/>
  <c r="F16" i="22"/>
  <c r="F14" i="22"/>
  <c r="F12" i="22"/>
  <c r="F20" i="22" s="1"/>
  <c r="F22" i="22" l="1"/>
  <c r="F24" i="22" s="1"/>
  <c r="E25" i="4" s="1"/>
  <c r="F46" i="21"/>
  <c r="F45" i="21"/>
  <c r="F15" i="13"/>
  <c r="F48" i="21" l="1"/>
  <c r="F42" i="21"/>
  <c r="F25" i="19"/>
  <c r="F15" i="19"/>
  <c r="F40" i="21" l="1"/>
  <c r="F38" i="21"/>
  <c r="F52" i="21"/>
  <c r="F51" i="21"/>
  <c r="F36" i="21"/>
  <c r="F34" i="21" l="1"/>
  <c r="F32" i="21"/>
  <c r="F30" i="21"/>
  <c r="F28" i="21"/>
  <c r="F26" i="21"/>
  <c r="F24" i="21"/>
  <c r="F22" i="21" l="1"/>
  <c r="F20" i="21"/>
  <c r="F18" i="21"/>
  <c r="F16" i="21"/>
  <c r="F23" i="19"/>
  <c r="F12" i="19" l="1"/>
  <c r="F11" i="19"/>
  <c r="F20" i="14"/>
  <c r="F15" i="14"/>
  <c r="F13" i="14"/>
  <c r="F11" i="14" l="1"/>
  <c r="F13" i="13"/>
  <c r="F22" i="13" s="1"/>
  <c r="F20" i="10" l="1"/>
  <c r="F13" i="7"/>
  <c r="F16" i="6"/>
  <c r="F10" i="21" l="1"/>
  <c r="F62" i="21" s="1"/>
  <c r="F64" i="21" l="1"/>
  <c r="F66" i="21" s="1"/>
  <c r="E33" i="4" s="1"/>
  <c r="F16" i="10" l="1"/>
  <c r="F26" i="10" l="1"/>
  <c r="F24" i="10"/>
  <c r="F22" i="10"/>
  <c r="F19" i="7"/>
  <c r="E19" i="1" l="1"/>
  <c r="F17" i="7" l="1"/>
  <c r="F11" i="18" l="1"/>
  <c r="F21" i="19"/>
  <c r="F19" i="19"/>
  <c r="F13" i="18" l="1"/>
  <c r="F15" i="18" s="1"/>
  <c r="F17" i="18" s="1"/>
  <c r="E29" i="4" s="1"/>
  <c r="F17" i="19"/>
  <c r="F31" i="19" l="1"/>
  <c r="F33" i="19" s="1"/>
  <c r="F35" i="19" s="1"/>
  <c r="E30" i="4" s="1"/>
  <c r="F19" i="14"/>
  <c r="F18" i="14"/>
  <c r="F22" i="14" l="1"/>
  <c r="F24" i="13"/>
  <c r="F26" i="13" s="1"/>
  <c r="E26" i="4" s="1"/>
  <c r="F10" i="11" l="1"/>
  <c r="F12" i="11" s="1"/>
  <c r="F18" i="10"/>
  <c r="F14" i="10"/>
  <c r="F12" i="10"/>
  <c r="F10" i="10"/>
  <c r="F14" i="8"/>
  <c r="F12" i="8"/>
  <c r="F32" i="8" s="1"/>
  <c r="F15" i="7"/>
  <c r="F11" i="7"/>
  <c r="F28" i="6"/>
  <c r="F22" i="6"/>
  <c r="F20" i="6"/>
  <c r="F18" i="6"/>
  <c r="F14" i="6"/>
  <c r="F12" i="6"/>
  <c r="F28" i="10" l="1"/>
  <c r="F34" i="6"/>
  <c r="F36" i="6" s="1"/>
  <c r="F38" i="6" s="1"/>
  <c r="E17" i="4" s="1"/>
  <c r="F21" i="7"/>
  <c r="F23" i="7" s="1"/>
  <c r="F14" i="11"/>
  <c r="F16" i="11" s="1"/>
  <c r="E21" i="4" s="1"/>
  <c r="F30" i="10"/>
  <c r="F32" i="10" s="1"/>
  <c r="E20" i="4" s="1"/>
  <c r="F25" i="7" l="1"/>
  <c r="E18" i="4" s="1"/>
  <c r="F62" i="5"/>
  <c r="F64" i="5" s="1"/>
  <c r="E16" i="4" s="1"/>
  <c r="F24" i="14"/>
  <c r="F26" i="14" s="1"/>
  <c r="E27" i="4" s="1"/>
  <c r="E31" i="4" l="1"/>
  <c r="E18" i="1" l="1"/>
  <c r="F34" i="8"/>
  <c r="F36" i="8" s="1"/>
  <c r="E19" i="4" s="1"/>
  <c r="E22" i="4" s="1"/>
  <c r="E35" i="4" l="1"/>
  <c r="E17" i="1"/>
  <c r="E22" i="1" s="1"/>
  <c r="E23" i="1" s="1"/>
  <c r="E25" i="1" s="1"/>
  <c r="E26" i="1" s="1"/>
  <c r="E37" i="4" l="1"/>
  <c r="E38" i="4" s="1"/>
</calcChain>
</file>

<file path=xl/comments1.xml><?xml version="1.0" encoding="utf-8"?>
<comments xmlns="http://schemas.openxmlformats.org/spreadsheetml/2006/main">
  <authors>
    <author>Avtor</author>
  </authors>
  <commentList>
    <comment ref="H61" authorId="0" shapeId="0">
      <text>
        <r>
          <rPr>
            <sz val="9"/>
            <color indexed="81"/>
            <rFont val="Segoe UI"/>
            <charset val="1"/>
          </rPr>
          <t xml:space="preserve">Vpiši ceno za celoto
</t>
        </r>
      </text>
    </comment>
    <comment ref="H72" authorId="0" shapeId="0">
      <text>
        <r>
          <rPr>
            <sz val="9"/>
            <color indexed="81"/>
            <rFont val="Segoe UI"/>
            <family val="2"/>
            <charset val="238"/>
          </rPr>
          <t>Vpiši ceno za celoto</t>
        </r>
        <r>
          <rPr>
            <sz val="9"/>
            <color indexed="81"/>
            <rFont val="Segoe UI"/>
            <charset val="1"/>
          </rPr>
          <t xml:space="preserve">
</t>
        </r>
      </text>
    </comment>
    <comment ref="H119" authorId="0" shapeId="0">
      <text>
        <r>
          <rPr>
            <sz val="9"/>
            <color indexed="81"/>
            <rFont val="Segoe UI"/>
            <family val="2"/>
            <charset val="238"/>
          </rPr>
          <t xml:space="preserve">Vpiši ceno
</t>
        </r>
      </text>
    </comment>
  </commentList>
</comments>
</file>

<file path=xl/sharedStrings.xml><?xml version="1.0" encoding="utf-8"?>
<sst xmlns="http://schemas.openxmlformats.org/spreadsheetml/2006/main" count="834" uniqueCount="385">
  <si>
    <t>Investitor:</t>
  </si>
  <si>
    <t>Mestna občina Ljubljana</t>
  </si>
  <si>
    <t>Objekt:</t>
  </si>
  <si>
    <t>Mestni trg 1, Ljubljana</t>
  </si>
  <si>
    <t xml:space="preserve">Vrtec Nove Jarše, enota Kekec, </t>
  </si>
  <si>
    <t>PZI - načrt Arhitekture</t>
  </si>
  <si>
    <t>Za gradnjo:</t>
  </si>
  <si>
    <t>Vrsta proj. dok.:</t>
  </si>
  <si>
    <t>Projektant:</t>
  </si>
  <si>
    <t>Ljubljana - Črnuče</t>
  </si>
  <si>
    <t>Št. projekta:</t>
  </si>
  <si>
    <t>POPIS DEL IN PROJEKTANTSKI PREDRAČUN GRADBENO OBRTNIŠKIH DEL</t>
  </si>
  <si>
    <t>SKUPNA REKAPITUACIJA</t>
  </si>
  <si>
    <t>1.</t>
  </si>
  <si>
    <t>A.</t>
  </si>
  <si>
    <t>GRADBENA DELA</t>
  </si>
  <si>
    <t>B.</t>
  </si>
  <si>
    <t>OBRTNIŠKA DELA</t>
  </si>
  <si>
    <t>C.</t>
  </si>
  <si>
    <t>D.</t>
  </si>
  <si>
    <t>ELEKTRO NAPELJAVE</t>
  </si>
  <si>
    <t>SKUPAJ</t>
  </si>
  <si>
    <t>OPOMBA:</t>
  </si>
  <si>
    <t>Izvajalec je dolžan vse opise, mere, količine in obdelave kontrolirati po zadnje veljavnih načrtih, opisih in detajlih.</t>
  </si>
  <si>
    <t>SKUPAJ Z DDV</t>
  </si>
  <si>
    <t>Splošna opozorila in obveznosti izvajalca</t>
  </si>
  <si>
    <t>Pri izdelavi ponudbe in izvedbi je potrebno posebej upoštevati in zajeti v enotnih cenah nekatere dejavnike vezane na značaj in lokacijo objekta v katerem se izvajajo preureditvena dela.</t>
  </si>
  <si>
    <t>Datum proj:</t>
  </si>
  <si>
    <t>Posebnosti in zahtevnost lokacije objekta glede na prometni režim v mestu.</t>
  </si>
  <si>
    <t>Posebna zaščita prostorov, ki niso predmet preureditve.</t>
  </si>
  <si>
    <t>Povečan obseg ročnega dela in specifični gradbeni posegi pri izvajanju rušitvenih del.</t>
  </si>
  <si>
    <t>Problematika dostopov in dovozov ter zadrževanje gradbene mehanizacije (transporti) v zvezi z lego objekta v prostoru.</t>
  </si>
  <si>
    <t>Dodatek pogodbe na ključ.</t>
  </si>
  <si>
    <t>Vsa potrebna zidarska in druga pomoč pri izvajanju predvidenih del.</t>
  </si>
  <si>
    <t>Čiščenje objekta med izvajanjem del in finalno čiščenje po končanih delih, oziroma pred predajo objekta naročniku.</t>
  </si>
  <si>
    <t>Upoštervati stroške organizacije gradbišča, kot tudi vse druge potrebne stroške za izvedbo predvidenih del.</t>
  </si>
  <si>
    <t>Sestavni del popisa je načrt arhitekture z vsemi sestavnimi deli.</t>
  </si>
  <si>
    <t xml:space="preserve">Arhitektonika d.o.o., Cesta v podboršt 11a, </t>
  </si>
  <si>
    <t>REKAPITULACIJA</t>
  </si>
  <si>
    <t>I.</t>
  </si>
  <si>
    <t>II.</t>
  </si>
  <si>
    <t>III.</t>
  </si>
  <si>
    <t>IV.</t>
  </si>
  <si>
    <t>V.</t>
  </si>
  <si>
    <t>VI.</t>
  </si>
  <si>
    <t>Rušitvena dela</t>
  </si>
  <si>
    <t>Zemeljska dela</t>
  </si>
  <si>
    <t>Betonska dela</t>
  </si>
  <si>
    <t>Tesarska dela</t>
  </si>
  <si>
    <t>Zidarska dela</t>
  </si>
  <si>
    <t>Kanalizacija</t>
  </si>
  <si>
    <t>GRADBENA DELA SKUPAJ</t>
  </si>
  <si>
    <t>Krovsko kleparska dela</t>
  </si>
  <si>
    <t>Ključavničarska dela</t>
  </si>
  <si>
    <t>Mizarska dela</t>
  </si>
  <si>
    <t>Slikopleskarska dela</t>
  </si>
  <si>
    <t>OBRTNIŠKA DELA SKUPAJ</t>
  </si>
  <si>
    <t>A+B+C</t>
  </si>
  <si>
    <t>SKUPAJ OCENJENA VREDNOST DEL</t>
  </si>
  <si>
    <t>SKUPAJ OCENJENA VREDNOST DEL Z DDV</t>
  </si>
  <si>
    <t>Rušitvena dela se morajo izvajati v skladu s predpisi o varstvu pri delu in s rušitvenim elaboratom, če je ta potreben. Izvajalec  je dolžan zavarovati delovišče in okolico ter poskbeti da ne ogrozi okolice. V ceni je potrebno upoštevati vsa pomožna dela odre in podobno, dostope v in izven objekta, vse varovalne ukrepe, zaščito objekta v notranjosti in okolici, vse potrebne transporte, dovoljenja, zapore, komunalne takse in ostale stroške, vključno s predajo odpadnega materijala v trajno deponijo in plačilom ustreznih pristojbin in pridobitvijo certifikatov o prevzemu, oziroma uničenju materiala. Izvajalec mora poskrbeti za ustrezno začasno deponijo na gradbišču, pazljivo ravnanje in zaščita elementov, ki so predvideni za ponovno vgradnjo.</t>
  </si>
  <si>
    <t>Pri vseh rušitvenih delih je izvajalčec dolžan izvesti rušitve tako, da je stanje po rušenju že prilagojeno za izvajanje del ostalih del, tako količinsko kot tudi po dimenzijah in višinskih kotah.</t>
  </si>
  <si>
    <t>Vrsta dok.:</t>
  </si>
  <si>
    <t>Št. proj:</t>
  </si>
  <si>
    <t>enota</t>
  </si>
  <si>
    <t>kol</t>
  </si>
  <si>
    <t>cena/enoto</t>
  </si>
  <si>
    <t>skupaj</t>
  </si>
  <si>
    <t>kom</t>
  </si>
  <si>
    <t>kpl</t>
  </si>
  <si>
    <t>R07</t>
  </si>
  <si>
    <t>R08</t>
  </si>
  <si>
    <t>kos</t>
  </si>
  <si>
    <t>R09</t>
  </si>
  <si>
    <t>m2</t>
  </si>
  <si>
    <t>Ozn.</t>
  </si>
  <si>
    <t>Opis</t>
  </si>
  <si>
    <t>Splošni opis</t>
  </si>
  <si>
    <t>Vsa geodetska merjenja morajo biti zajeta v enotnih cenah zemeljskih del! Način izvedbe zemeljskih del je prepuščen tehnologiji in opremljenosti izvajalca in je v predračunu le predviden! Posebno pozornost je posvetiti izkopu ob in med obstoječimi objekti.</t>
  </si>
  <si>
    <t>Vse izkope je izvajalec dolžan izvajati v skladu s predpisi o varnosti pri delu!</t>
  </si>
  <si>
    <t xml:space="preserve">Izvajalec je dolžan pri sestavi ponudbe in izvajanju del upoštevati vse grafične in tekstualne dela projekta. V primeru tiskarskih napak in neskladij  v projektu je dolžan na to opozoriti projektanta pred oddajo ponudbe. </t>
  </si>
  <si>
    <t>Vsi delavniški načrti sodijo v v sklop izvajalčeve ponudbe in jih potrjuje projektant med njihovo izdelavo. Vzorce vseh finalnih materialov je ponudnik dolžan predložiti projektantu v potrditev. Pred oddajo ponudbe je obvezen ogled objekta.</t>
  </si>
  <si>
    <t>Izvajalec mora poskrbeti za ustrezno začasno deponijo na gradbišču in za stalno deponijo. V ceni je potrebno upoštevati vse varovalne ukrepe, zaščito objekta, podpiranje in zavarovanje obstoječih konstrukcij, vse potrebne transporte, dovoljenja, zapore, komunalne takse in ostale stroške.</t>
  </si>
  <si>
    <t>2.</t>
  </si>
  <si>
    <t>m3</t>
  </si>
  <si>
    <t>3.</t>
  </si>
  <si>
    <t>4.</t>
  </si>
  <si>
    <t>5.</t>
  </si>
  <si>
    <t>6.</t>
  </si>
  <si>
    <t xml:space="preserve">Nakladanje in odvoz odvečnega materiala od izkopov v trajno deponijo gradbenih odpadkov, vključno s potrebnimi pristojbinami. Obračun m3 v raščenem stanju. </t>
  </si>
  <si>
    <t>Pri vseh opisih delovnih postavk smiselno veljajo splošna določila standardiziranih opisov del za visoko gradnjo GIPOSS. V enotnih cenah je upoštevati ves potrebni material, delo in  transporte. Vgrajeno franko objekt!</t>
  </si>
  <si>
    <t>Vsi delavniški načrti sodijo v v sklop izvajalčeve ponudbe in jih potrjuje projektant med njihovo izdelavo. Vzorce vseh finalnih materialov je ponudnik dolžan predložiti projektantu v potrditev.</t>
  </si>
  <si>
    <t>Posebna opomba za izdelavo betona: Pri dobavi in vgradnji betonov za vidne površine betona je potrebna posebna pozornost za recepturo betona z ustrezno sestavo in zrnavostjo agregata v izogib nastajanju gnezd v betonu in podobno.</t>
  </si>
  <si>
    <t>Pri izvedbi vseh betonskih konstrukcijskih in drugih elementov je upoštevati izdelavo vseh potrebnih ležišč, stikov in prilagoditev na obstoječe elemente kot tudi vso potrebno zaščito obstoječega objekta.</t>
  </si>
  <si>
    <t>7.</t>
  </si>
  <si>
    <t>Dobava, polaganje in vezanje srednje komplicirane rebraste armature in armaturnih mrež, obračun po izvlečkih iz armaturnih načrtov, ocenjeno na m3 vgrajenega betona. Obračun kg.</t>
  </si>
  <si>
    <t>kg</t>
  </si>
  <si>
    <t>Posebna opomba za opaže: Pri vseh opažih za vidne površine betonov (vsi betoni z izjemo temeljev in površin zasutih z zemljino ali obdelanih kasneje z oblogami, se uporablja gladke opažne plošče.</t>
  </si>
  <si>
    <t>Vse plošče, na katerih se pokažejo poškodbe, oziroma prekomerna uporaba, je izvajalec dolžan brez opozorila takoj zamenjati z novimi, kar mora biti zajeto v osnovni ceni, kot tudi čiščenje in mazanje plošč po vsaki uporabi.</t>
  </si>
  <si>
    <t>Pri opaženju vseh betonskih konstrukcij je v enotnih cenah upoštevati tudi izdelavo vseh odprtin in prebojev za instalcije, razne prehode, vrata, okna in podobno, kot je predvideno po detajlnih načrtoh in opisih gradbeno-obrtniških in instalacijskih del.</t>
  </si>
  <si>
    <t>m1</t>
  </si>
  <si>
    <t>ura</t>
  </si>
  <si>
    <t>Razna režijska dela in pomoč, ki niso zajeta v popisu del, se pa izkažejo za neobhodna, obračunano po dejansko porabljenem času in materialu, ocenjeno, obračun ura PK.</t>
  </si>
  <si>
    <t>Razna režijska dela in pomoč, ki niso zajeta v popisu del, se pa izkažejo za neobhodna, obračunano po dejansko porabljenem času in materialu, ocenjeno, obračun ura KV.</t>
  </si>
  <si>
    <t xml:space="preserve">Ponudnik je dolžan pri ponudbi upoštevati vse povezane stroške, ki so potrebni za tehnično pravilno izvedbo del, ki jih ponuja v izvedbo (kot npr. razni pritrdilni,  vezni, tesnilni material, podkonstrukcije  in podobno. </t>
  </si>
  <si>
    <t xml:space="preserve">Ponudnik je dolžan pri ponudbi upoštevati vse povezane stroške, ki so potrebni za tehnično pravilno izvedbo del, ki jih ponuja v izvedbo (kot npr. razni pritrdilni, vezni, tesnilni material, podkonstrukcije  in podobno. </t>
  </si>
  <si>
    <t>Vsi vgrajeni materiali morajo biti usklajeni z obstoječimi.</t>
  </si>
  <si>
    <t>Prav tako je pri ponudbi in izvedbi potrebno upoštevati vso potrebno gradbeno, zidarsko in ostalo pomoč pri izvedbi obrtniških del in vgradnji predvidenih materialov.</t>
  </si>
  <si>
    <t xml:space="preserve">Ključavničarski izdelki mora biti izvedeni po shemah in podrobnih opisih! Vse mere preveriti na mestu po izvršenih gradbenih delih! </t>
  </si>
  <si>
    <t>Vsa vrata so opremljena s trojnimi trikrakimi nasadili.</t>
  </si>
  <si>
    <t>Podopolagalska dela</t>
  </si>
  <si>
    <t>Prilagoditev višinske regulacije obstoječih kanalizacijskih pokrovov novim višinam teras pred igralnicami za izvedbo nove AB plošče in finalnega tlaka. Vključno demontaža pokrova, višinsko prilagajanje jaška, nova namestitev pokrovov t vsem veznim in pritrdilnim materialom. Obračun kos.</t>
  </si>
  <si>
    <t>Vsi jekleni izdelki, ki niso RF izvedbe ali vročecinkani morajo biti pred dostavo na gradbišče očiščeni s peskanjem (Sa 2,0), protikorozijsko zaščiteni z osnovnim premazom Epoxi (2x 60 mikronov) in končnim premazom Poliuretan (2x50 mikronov). Barvni ton po izboru projektanta.</t>
  </si>
  <si>
    <t>SKUPAJ RUŠITVENA DELA</t>
  </si>
  <si>
    <t>SKUPAJ ZEMELJSKA DELA</t>
  </si>
  <si>
    <t>SKUPAJ BETONSKA DELA</t>
  </si>
  <si>
    <t>SKUPAJ TESARSKA DELA</t>
  </si>
  <si>
    <t>SKUPAJ ZIDARSKA DELA</t>
  </si>
  <si>
    <t>SKUPAJ KANALIZACIJA</t>
  </si>
  <si>
    <t>SKUPAJ KLJUČAVNIČARSKA DELA</t>
  </si>
  <si>
    <t>SKUPAJ MIZARSKA DELA</t>
  </si>
  <si>
    <t>SKUPAJ SLIKOPLESKARSKA DELA</t>
  </si>
  <si>
    <t>SKUPAJ PODOPOLAGALSKA DELA</t>
  </si>
  <si>
    <t>€</t>
  </si>
  <si>
    <t>DDV 22%</t>
  </si>
  <si>
    <t>DDV (22%)</t>
  </si>
  <si>
    <t>SKUPAJ VSA DELA</t>
  </si>
  <si>
    <t>Vzpostavitev gradbišča skladno z varnostnim načrtom in tehnologijo izvajalca del, vključno z ureditvijo začasne gradbiščne deponije za ločeno zbiranje gradbenih odpadkov, ureditvijo dovoznih poti preko funkcionalnega zemljišča investitorja. Všteti so tudi stroški za začasni vodovodni priključek na vodovodno in električno omrežje. Stroški za porabo vode in električlne energije so breme izvajalca. Obračun kpl.</t>
  </si>
  <si>
    <t>Pregled, zaznamovanje tras komunalnih vodov  vodovodnih in električnih napeljav v območju del na objektu s pristojnimi upravitelji komunalnih vodov. Obračun kpl.</t>
  </si>
  <si>
    <t>Popisov del ni dovoljeno vsebinsko spreminjati ali kakorkoli posegati v njih</t>
  </si>
  <si>
    <t>Nepredvidena dela 10%</t>
  </si>
  <si>
    <t>Vse skupaj</t>
  </si>
  <si>
    <t>Upoštevati je potrebno tudi izdelavo vse potrebne delavnišče dokumentacije za gradbene elemente, ki niso serijski in je dokumentacija potrebna za kakovostno izvedbo del.</t>
  </si>
  <si>
    <t>Ponudnik/izvajalec je dolžan pred oddajo ponudbe natančno pregledati objekt in okolico, v ponudbi pa upoštevati izdelavo rušitvenega projekta/elaborata in elaborat varstva pri delu skladno z vsemi veljavnimi standardi, predpisi in normativi, upoštevaje pri rušitvah vsa potrebna varovanja in ustrezne predpise, kot tudi predpise o ločevanju in deponiranju odpadkov in ruševin. Ponudba mora vsebovati vse morebitne druge štroške vezane na rušenje objekta.</t>
  </si>
  <si>
    <t>R02</t>
  </si>
  <si>
    <t>Rušenje asfaltnega tlaka d = cca 4 cm z rezanjem na stiku z tlakom, ki se ne ruši. Vključno z obrobo iz granitnih kock. Odvoz na gradbiščno deponijo, sortiranje in odvoz na trajno deponijo gradbenih odpadkov. Obračun m2.</t>
  </si>
  <si>
    <t>R03</t>
  </si>
  <si>
    <t>R01</t>
  </si>
  <si>
    <t>Rušenje asfaltnega tlaka d = cca 8 cm z rezanjem na stiku z tlakom, ki se ne ruši. Vključno s cestnim betonskim robnikom. Odvoz na gradbiščno deponijo, sortiranje in odvoz na trajno deponijo gradbenih odpadkov. Obračun m2.</t>
  </si>
  <si>
    <t>Rušenje površin iz asfaltnega tlaka d = cca 4 cm z rezanjem na stiku z tlakom, ki se ne ruši. Vključno z vrtnim betonskim robnikom. Odvoz na gradbiščno deponijo, sortiranje in odvoz na trajno deponijo gradbenih odpadkov. Obračun m2.</t>
  </si>
  <si>
    <t>R04</t>
  </si>
  <si>
    <t>R05</t>
  </si>
  <si>
    <t>R06</t>
  </si>
  <si>
    <t>Odstranitev lesenih klopi na betonskih ali kovinskih postavkih in njihovih temeljev. Odvoz na gradbiščno deponijo, sortiranje in odvoz trajno deponijo gradbenih odpadkov. Obračun kos.</t>
  </si>
  <si>
    <t>Odstranitev drevesa. Smreka v višine cca 15 m. Vključno z odstranitvijo korenin. Vse po tehnologiji izvajalca. Vključno sortranje in odvoz na trajno deponijo zelenega odreza. Obračun kos.</t>
  </si>
  <si>
    <t>Rušenje površin iz vrtnih betonskih plošč d = cca 5 cm. Vključno z vrtnim betonskim robnikom. Odvoz na gradbiščno deponijo, sortiranje in odvoz na trajno deponijo gradbenih odpadkov. Obračun m2.</t>
  </si>
  <si>
    <t>Rušenje površin iz betonskih plošč d = cca 5 cm. Vključno z vrtnim betonskim robnikom. Odvoz na gradbiščno deponijo, sortiranje in odvoz na trajno deponijo gradbenih odpadkov. Obračun m2.</t>
  </si>
  <si>
    <t>Prenova zunanje ureditve</t>
  </si>
  <si>
    <t>Vsa navedena komercialna imena, oziroma nazivi materialov in izdelkov so navedena kot minimalne zahteve za kakovost in nivo ponujenih materialov in storitev. Izvajalec mora dobaviti in vgraditi po kakovosti enakovredne ali boljše elemente</t>
  </si>
  <si>
    <t>Odstranitev tlaka iz gumijastih tlakovcev za ponovno namestitev. Pazljiva demontaža, čiščenje s pranjem pod visokim tlakom in shranjevanje za ponovno namestitev. V tej postavki je vključena tudi odstranitev in priprava za ponovno montažo enakih tlakovcev, ki so nameščeni v okolici obstoječih igral, ki se demontirajo. Obračun m2.</t>
  </si>
  <si>
    <t>Rušenje jeklenih ograj z vrati na igralnih površinah. Višina ograje cca 70 cm. Ograja iz pohištvenih profilov in polnega jekla. Vključno z betonskimi temelji v tleh. Odvoz na grdbiščno deponijo, sortiranje in odvoz na trajno deponijo gradbenih odpadkov. Obračun m1.</t>
  </si>
  <si>
    <t>R10</t>
  </si>
  <si>
    <t>Odstranitev drevesnih panjev večjih dreves in korenin tik pod zemeljsko površino. Vse po tehnologiji izvajalca. Vključno z odvozom na deponijo zelenega odreza. Obračun kos.</t>
  </si>
  <si>
    <t>R11</t>
  </si>
  <si>
    <t>R12</t>
  </si>
  <si>
    <t>Rušenje površin iz vrtnih betonskih plošč d = cca 5 cm. Odvoz na gradbiščno deponijo, sortiranje in odvoz na trajno deponijo gradbenih odpadkov. Obračun m2.</t>
  </si>
  <si>
    <t>R13</t>
  </si>
  <si>
    <t>Rušenje lesenih klopi z mizami, vse na betonskih podstavkih. Sestav miza s klopmi v L obliki in dvema samostojnima sedežema. Vključno z betonskimi temelji. Odvoz na gradbiščno deponijo, sortiranje in odvoz na trajno deponijo gradbenih odpadkov. Obračun komplet.</t>
  </si>
  <si>
    <t>R14</t>
  </si>
  <si>
    <t>R15</t>
  </si>
  <si>
    <t>R16</t>
  </si>
  <si>
    <t>Odstranitev ograde iz lesenih količkov okoli vrtnih gred. Odvoz na gradbiščno deponijo, sortiranje in odvoz na trajno deponijo gradbenih odpadkov. Obračun komplet</t>
  </si>
  <si>
    <t>R17</t>
  </si>
  <si>
    <t>Odstranitev dvokrilnih vrtnih vrat za dovoz na zemljišče vrtca. Dvokrilna jeklena vrtna vrata dim cca 360/160 z jeklenimi stebri. Vključno odstranitev betonskega temelja. Odvoz na gradbiščno deponijo, sortiranje in odvoz na trajno deponijo gradbenih odpadkov. Obračun komplet</t>
  </si>
  <si>
    <t>R18</t>
  </si>
  <si>
    <t>R19</t>
  </si>
  <si>
    <t xml:space="preserve">Odstranitev igralne lesene platforme v sestavi: stolp z ograjeno ploščadjo, konstrukcija za gugalnice, lestev za vzenjanje, ravni in zaviti tobogan ter šestkotna streha iz stekloplastike. Višina koli 4 m. Vključno z betonskimi temelji. Odvoz na gradbiščno deponijo, sortiranje in odvoz na trajno deponijo gradbenih odpadkov. Obračun komplet. </t>
  </si>
  <si>
    <t>R20</t>
  </si>
  <si>
    <t>R21</t>
  </si>
  <si>
    <t>R22</t>
  </si>
  <si>
    <t>R23</t>
  </si>
  <si>
    <t>Odstranitev igrala - leseni jahač, gugalnica na jekleni spiralni vzmeti. Višina cca 80 cm. Vključno betonski temelj. Odvoz na gradbiščno deponijo, sortiranje in odvoz na trajno deponijo gradbenih odpadkov. Obračun komplet</t>
  </si>
  <si>
    <t>Demontaža igrala - mali tobogan. Čiščenje, pranje pod visokim pritiskom, shranjevanje za ponovno namestitev. Višina cca 1 m. Vključno odstranitev betonskih temeljev z odvozom na trajno deponijo gradbenih odpadkov. Obračun komplet.</t>
  </si>
  <si>
    <t>Demontaža igralne lesene platforme v sestavi: lesen stoplp s streho in rampo za vzpenjanje, cev- mostovž, lesena ploščad z dostopnimi stopnicami in malim toboganom. Višina cca 2,2 m. Čiščenje, pranje pod visokim pritiskom, shranjevanje za ponovno namestitev. Vključno odstranitev betonskih temeljev z odvozom na trajno deponijo gradbenih odpadkov. Obračun komplet.</t>
  </si>
  <si>
    <t>Demontaža igrala - hišice za otroke.  Višina cca 1 m. Čiščenje, pranje pod visokim pritiskom, shranjevanje za ponovno namestitev. Vključno odstranitev betonskih temeljev z odvozom na trajno deponijo gradbenih odpadkov. Obračun komplet.</t>
  </si>
  <si>
    <t>Demontaža igrala - medvedek.  Višina cca 1 m. Čiščenje, pranje pod visokim pritiskom, shranjevanje za ponovno namestitev. Vključno odstranitev betonskih temeljev z odvozom na trajno deponijo gradbenih odpadkov. Obračun komplet.</t>
  </si>
  <si>
    <t>Zakoličba s postavitvijo profilov za izvedbo dna izkopa z geodetsko točnostjo +-3 cm za elemente zunanje ureditve za polaganje PE filca ali podložnih betonov z odvzemanjem ali dodajanjem materiala in utrjevanjem do ustrezne trdnosti. Obračun po m2 tlorisa objektov zunanje ureditve.</t>
  </si>
  <si>
    <t xml:space="preserve">Strojna in ročna odstranitev humusa debeline cca 20 cm na mestu izkopov. Ločevanje morebitnih ostankov gradbenih materialov, transport in shranjevanje v gradbiščni deponiji za uporabo po dokončanih zemeljskih delih. Izkopi pod tlakovanimi površinami in drigimi elementi zunanje ureditve (klopi, igrala, koši za smeti in podobno). Obračun m3. </t>
  </si>
  <si>
    <t>Strojni in ročni izkop globine cca 10 - 40 cm v zemljini III. kategorije na mestu odstranjenega humusa, vključno z morebitnimi ostanki gradbenih materialov in elementov v tleh. Odvoz materiala v gradbiščno deponijo s sortiranjem. Obračun m3 v raščenem stanju.</t>
  </si>
  <si>
    <t>Dobava in vgrajevanje gramoznega tampona deb. 30 - 40 cm z izravnavanjem in utrjevanjem do potrebne trdote v plasteh debeline 20 cm pod tlakovanimi površinami. Obračun m3 vgrajenega utrjenega materiala.</t>
  </si>
  <si>
    <t>Dobava in vgradnja PE filca gostote 140 g/m2 pod tamponom tlakovanih površin. Prekrivanje 20 cm. Obračun m2 tlakovane površine</t>
  </si>
  <si>
    <t>Dobava, montaža in demontaža ter amortizacija dvostranskega kovinskega opaža za vidni AB sten, višine do 1,50 cm, vse kompletno z veznim in pritrdilnim materialom, čiščenjem in mazanjem opaža. Opaž za presek 15 cm, višine 110 cm. Zaokroženi vogali r =3 cm. Vključno ves vezni in pritrdilni material, čiščenje in mazanje opažev. Obračun m2.</t>
  </si>
  <si>
    <t>Dobava, montaža in demontaža lahkih delovnih odrov na kozah, za vsa dela med potekom izvajanja vseh del, višine do 2,5 m, obračun vključen v postavke, pri izvedbi katerih je so odri potrebni.</t>
  </si>
  <si>
    <t>01.</t>
  </si>
  <si>
    <t>Čiščenje objekta med gradnjo in finalno čiščenje objekta po končanih delih pred predajo naročniku. Obračun  m2 tlorisne površine objektov zunanje ureditve.</t>
  </si>
  <si>
    <t>02.</t>
  </si>
  <si>
    <t>03.</t>
  </si>
  <si>
    <t>04.</t>
  </si>
  <si>
    <t>05.</t>
  </si>
  <si>
    <t>06.</t>
  </si>
  <si>
    <t>07.</t>
  </si>
  <si>
    <t>08.</t>
  </si>
  <si>
    <t>09.</t>
  </si>
  <si>
    <t>Prilagoditev višine pokrovov na jaških komunalnih napeljav. Vključno demontaža, ves potrebni material, orodje in delo za izvedbo. Obračun kos.</t>
  </si>
  <si>
    <t>Izdelava in montaža okvirjev vrtnih gred.  Macesnov les 1. kategorije. Vezni in pritrdilni material RF izvedbe. Na notranji strani obloga iz čepaste folije. Na dnu grede RF mreža za zaščito pred živalmi v zemlji. Zaščita lesa pred glivami, insekti in termiti z vakumsko impregnacijo (kot. npr. Silvanolin, vakumska impregnacija). Izvedba po delavniški dokumentaciji izvajalca, zaščita lesa po specifikaciji dobavitelja zaščitnega sredstva in premaza. Zunanje dim. 210/110/40 cm. Presek lesa okoli 50 mm. Obračun kos.</t>
  </si>
  <si>
    <t>Barvanje kovinskega pokrova dim cca 70/70 cm. Mehansko odstranjevanje preperelega obstoječega opleska z brušenjem, kemijska stabilizacija rje s posebnim premazom za stabilizacijo rje, temeljni premaz na epoksidni osnovi - 2 nanosa, zaključni premaz na PU osnovi 2 nanosa. Obojestrasko. Kovinski pokrovi in okvirji na jašku za vodo in zasilni izhodi iz zaklonišča. Obračun kos.</t>
  </si>
  <si>
    <t>Tlak za padec z višine do 1,2 m</t>
  </si>
  <si>
    <t>Tlak za padec z višine do 1,5 m</t>
  </si>
  <si>
    <t>Dobava materiala in izdelava asfalt betona fine granulacije za vrtne poti d = 4 cm. Vse kompletno za vgradnjo, vključno z zaščito sosednjih tlakov na stikih. Obračun  m2.</t>
  </si>
  <si>
    <t>Dobava materiala in izdelava asfalt betona v dveh slojih za dovozne poti d = 4 + 3 cm. Vse kompletno za vgradnjo, vključno s stikovanjem z obstoječim asftom. Obračun  m2.</t>
  </si>
  <si>
    <t>Dobava gradbenih elementov in vgradnja tlaka iz betonskih plošč dim 50/50/5 cm, gladke izvedbe. Polaganje v pesek. Tlaki okoli vrtnih gred in okoli klopi. Vključno z rezanjem za prilagoditve plošč in fugiranjem s finim peskom. Obračun m2.</t>
  </si>
  <si>
    <t>Ostalo</t>
  </si>
  <si>
    <t>Polaganje obstoječega varovalnega tlaka na površinah pod igrali. Vgradnja na pripravljeno podlago. Obračun m2 tlaka</t>
  </si>
  <si>
    <t>8.</t>
  </si>
  <si>
    <t>9.</t>
  </si>
  <si>
    <t>10.</t>
  </si>
  <si>
    <t>11.</t>
  </si>
  <si>
    <t>12.</t>
  </si>
  <si>
    <t>13.</t>
  </si>
  <si>
    <t>14.</t>
  </si>
  <si>
    <t>15.</t>
  </si>
  <si>
    <t>16.</t>
  </si>
  <si>
    <t>Dobava in montaža igralne platforme heksagonalne oblike s šestimi različnimi funkcionalnimi elementi: stopnišče z varovalno ograjo iz polietilena, tobogan višine 130 cm z drsno površino iz nerjaveče pločevine širine 1 m in polietilenskimi stranicami, plezalna stena, plezalna mreža mreža , gasilski drog in polkrožna klančina za vzpenjanje, na sredini je lesen drog s polietilensko zastavo. Primerno za otroke od 2 do 8 leta. Lesene izvedbe iz macesnovega lesa izven sredice, podesti iz umetnega vodoodpornega materiala, kovinski deli barvani s poliestersko barvo, vrvi iz polipropilena d=16 mm ojačene z jekleno žico, vročecinkani kovinski elementi za pritrjevanje nosilnih delov v zemljo. Vse skladno s EN 1176. Dim. cca 5,9x4x3,8 m. (kot npr. ali enakovredno: Europlay, Ocean star, Ref S440). Najmanj 10 letna garancija za lesne in PE elemente, najmanj 5 letna garancija za zaščito kovinskih delov, najmanj 2 letna garancija za konstrukcijske napake. Vključno s temelji po specifikaciji proizvajalca in montažo. Oznaka v načrtu IP 01. Obračun komplet.</t>
  </si>
  <si>
    <t>Dobava in montaža igralne platforme iz dveh stolpov in balkona. Stolpa sta povezana z lesenim mostom, ki je obešen na verige. Večji stolp je delno pokrit z dvokapno streho in je opremljen z lestvijo z okroglimi prečkami za dostop na zgornji nivo. Sestavni del stolpa je tobogan višine 1,3 m z drsno površino iz nerjaveče pločevine širine 1 m in polietilenskimi stranicami. V stolp je na nivoju terena  integrirana   igralna hišica. Na manjši stolp vodijo stopnice. Primerno za otroke od 4 do 12 leta. Lesene izvedbe iz macesnovega lesa izven sredice, leseni podesti iz macesnovih desk, streha je iz prekrivajočih desk in ima polietilenske zaključke, vse okrasne in varnostne stranske plošče so iz polietilena, kovinski deli barvani s poliestersko barvo, vročecinkani kovinski elementi za pritrjevanje nosilnih delov v zemljo. Vse skladno s EN 1176. Dim. cca 7,1x2,5x3,2 m (kot npr. ali enakovredno: Europlay, Fortress, Ref S600). Najmanj 10 letna garancija za lesne in PE elemente, najmanj 5 letna garancija za zaščito kovinskih delov, najmanj 2 letna garancija za konstrukcijske napake. Vključno z temelji po specifikacini proizvajalca in montažo. Oznaka v načrtu IP 02. Obračun komplet.</t>
  </si>
  <si>
    <t>Dobava in montaža vrtiljaka z okroglo ploščadjo in vertikalnim dvojno zvitim drogom s strehico v obliki cveta. Primerno za otroke od 4 do 8 let. Jekleni drog premera 20 mm, vrtliva ploščad premera 50 cm, obložena s gumijasto, nedrsečo oblogo. Kovinski deli vročecinkani in barvani s poliestersko barvo, vročecinkani kovinski pritrdilni elementi za pritrjevanje nosilnih delov v zemljo. Ležaji brez vzdrževanja. Vse skladno s EN 1176. Dim. cca Fi 0,50x1,20 m. (kot npr. ali enakovredno: Europlay, Dancing flower, Ref S940). Najmanj 10 letna garancija za lesne in PE elemente, najmanj 5 letna garancija za zaščito kovinskih delov, najmanj 2 letna garancija za konstrukcijske napake. Vključno z temelji po specifikaciji proizvajalca in montažo. Oznaka v načrtu IP 05. Obračun komplet.</t>
  </si>
  <si>
    <t>Montaža obstoječega igrala - mali tobogan. Višina cca 1 m. Vključno novi temelji s kovinskimi pritrdilnimi elementi izdelani po vzoru obstoječih. Oznaka v načrtu IP 07. Obračun komplet.</t>
  </si>
  <si>
    <t>Montaža obstoječe igralne lesene platforme v sestavi: lesen stolp s streho in rampo za vzpenjanje, cev - mostovž, lesena ploščad z dostopnimi stopnicami in malim toboganom. Višina cca 2,2 m. Vključno novi temelji s kovinskimi pritrdilnimi elementi izdelani po vzoru obstoječih. Oznaka v načrtu IP 08. Obračun komplet.</t>
  </si>
  <si>
    <t>Montaža igrala - hišice za otroke.  Višina cca 1 m. Vključno novi temeji s kovinskimi pritrdilnimi elementi izdelani po vzoru obstoječih. Oznaka v načrtu IP 09. Obračun komplet.</t>
  </si>
  <si>
    <t>Montaža igrala - medvedek.  Višina cca 1 m. Vključno novi temelji s kovinskimi pritrdilnimi elementi  izdelani po vzoru obstoječih. Oznaka v načrtu IP 10. Obračun komplet.</t>
  </si>
  <si>
    <t>Dobava in montaža gugalnice - krožnika. Lesen okvir s kovinskimi spojnimi elementi, gugalnica v obliki koša premera 1,25 m z mrežo iz PE vrvi. Primerno za otroke od 2 do 4,5 leta. Koš je obešen na vrvi. Macesnov les izven sredice, kovinski deli barvani s poliestersko barvo, vrvi iz polipropilena d=16 mm ojačene z jekleno žico, vročecinkani kovinski pritrdilni elementi za pritrjevanje nosilnih delov v zemljo. Vse skladno s EN 1176. Dim. cca 3,8x2,6x2,7 m. (kot npr. ali enakovredno: Europlay, Flying saucer, Ref S170). Najmanj 10 letna garancija za lesne in PE elemente, najmanj 5 letna garancija za zaščito kovinskih delov, najmanj 2 letna garancija za konstrukcijske napake. Vključno z betonskimi temelji po specifikaciji proizvajalca in montažo. Oznaka v načrtu IP 06. Obračun komplet.</t>
  </si>
  <si>
    <t>Dobava in montaža gugalnice za dva otroka na jekleni spiralni vzmeti. Oblika ribe. Primerno za otroke od 1 do 8  let. Polietilenske plošče, jekleni vzmet i fi 20 mm s sistemom proti ukleščenju prstov.  Kovinski deli barvani s poliestersko barvo, vročecinkani kovinski pritrdilni elementi za pritrjevanje nosilnih delov v zemljo. Vse skladno s EN 1176. Dim. cca 1,00x0,65x0,90 m. (kot npr. ali enakovredno: Fritz Friedrich, Doppelfisch, Ref B731153). Najmanj 10 letna garancija za lesne in PE elemente, najmanj 5 letna garancija za zaščito kovinskih delov, najmanj 2 letna garancija za konstrukcijske napake. Vključno s temelji po specifiakciji proizvajalca in montažo. Oznaka v načrtu IP 11. Obračun komplet.</t>
  </si>
  <si>
    <t>Dobava in montaža gugalnice na jekleni spiralni vzmeti. Oblika cveta z ročaji na sredini. Primerno za otroke od 2 do 6  let. Sedišča lesene izvedbe, jeklena vzmet fi 20 mm s sistemomo proti ukleščenju prstov.  Kovinski deli barvani s poliestersko barvo, vročecinkani kovinski pritrdilni elementi za pritrjevanje nosilnih delov v zemljo. Vse skladno s EN 1176. Dim. cca Fi 1x0,65 m. (kot npr. ali enakovredno: Europlay, Sunflower, Ref 8700). Najmanj 10 letna garancija za lesne in PE elemente, najmanj 5 letna garancija za zaščito kovinskih delov, najmanj 2 letna garancija za konstrukcijske napake. Vključno s temelji po specifikaciji proizvajalca in montažo. Oznaka v načrtu IP 04. Obračun komplet.</t>
  </si>
  <si>
    <t>Dobava in montaža igralne platforme iz dveh stolpov povezanih z mostom iz treh okroglih plošč na različnih nivojih na jekleni prečki, ki je obešena na vrvi.  Večji stolp je delno pokrit z enokapno streho in je opremljen z lestvijo z okroglimi prečkami za dostop na zgornji nivo. Sestavni del stolpa sta še vzpenjalna loka konkavne in konveksne oblike z lesenimi nastopnimi elementi in kovinski drog za vzpenjanje.  Na manjši stolp vodita vzpenjalna loka konkavne in konveksne oblike ter lestev. Primerno za otroke od 2 do 6 let. Lesene izvedbe iz macesnovega lesa izven sredice, klančine so izvedene iz polipropilena in macesnvega lesa, kovinski deli barvani s poliestersko barvo, vročecinkani kovinski pritrdilni elementi za pritrjevanje nosilnih delov v zemljo. Vse skladno s EN 1176. Dim. cca 3,9x1,9x2,2 m. (kot npr. ali enakovredno: Europlay, Town Musicians of Bremen, Ref F005). Najmanj 10 letna garancija za lesne in PE elemente, najmanj 5 letna garancija za zaščito kovinskih delov, najmanj 2 letna garancija za konstrukcijske napake. Vključno s temelji po specifikaciji proizvajalca in montažo. Oznaka v načrtu IP 03. Obračun komplet.</t>
  </si>
  <si>
    <t>Dobava in montaža gugalnice za dva otroka na jekleni spiralni vzmeti. Oblika avtomobila. Primerno za otroke od 1 do 8  let. Polietilenske plošče, jekleni vzmet i fi 20 mm s sistemom proti ukleščenju prstov.  Kovinski deli barvani s poliestersko barvo, vročecinkani kovinski pritrdilni elementi za pritrjevanje nosilnih delov v zemljo. Vse skladno s EN 1176. Dim. cca 1,10x0,70x0,85 m. (kot npr. ali enakovredno: Fritz Friedrich, Beatle, Ref B731154). Najmanj 10 letna garancija za lesne in PE elemente, najmanj 5 letna garancija za zaščito kovinskih delov, najmanj 2 letna garancija za konstrukcijske napake. Vključno s temelji po specifikaciji proizvajalca in montažo. Oznaka v načrtu IP 12. Obračun komplet.</t>
  </si>
  <si>
    <t>Dobava in montaža vrtnih klopi - debel. Deblo na dveh jeklenih nogicah. Impregniran borov les, vročecinkana jeklena podnožja. Vse skladno z EN 1176. Dim fi 30/150 cm. (kot. npr. ali enakovredno: Fritz Friedrich, Rundholz, Ref G12471) Najmanj 10 letna garancija za lesne elemente, najmanj 5 letna garancija za zaščito kovinskih delov, najmanj 2 letna garancija za konstrukcijske napake. Vključno s temelji po specifikaciji proizvajalca in montažo. Oznaka v načrtu IP 13. Obračun komplet.</t>
  </si>
  <si>
    <t>Dobava in montaža košarkarskega koša za otroke v obliki skodelice s štirimi izhodi za žogo na kovinskem drogu. Koš iz polietilena, drog iz aluminija. Vse skladno z EN 1176. Dim: fi koša 120 cm, višina 250 cm. (kot. npr. ali enakovredno: Gottardo, Basket Young, Ref 416). Najmanj 10 letna garancija za kovinske in PE elemente, najmanj 5 letna garancija za zaščito kovinskih delov, najmanj 2 letna garancija za konstrukcijske napake. Vključno s temelji po specifikaciji proizvajalca in montažo. Oznaka v načrtu IP 14. Obračun komplet.</t>
  </si>
  <si>
    <t>dim (med stebri) 900 x 630 x 420 cm</t>
  </si>
  <si>
    <t>dim (med stebri) 680 x 680 x 330 cm</t>
  </si>
  <si>
    <t>Dobava materiala in izdelava monolitnga kompzitnega varovalnega tlaka, porozne izvedbe vgrajenega na peščeno podlago za padce z višine skladno z EN 1177 iz gumijastega drobirja in veziv debeline skladne specifikaciji proizvajalca tlaka. Vrhnji sloj v več barvnih tonih iz EPDM gume, vse kompletno, skladno z tehničnimi specifikacijami in detajli proizvajalca tlaka. Obračun  m2.</t>
  </si>
  <si>
    <t>Dobava materiala in izdelava monolitnga varovalnega tlaka, porozne izvedbe vgrajenega na peščeno podlago iz gumijastega drobirja in veziv debeline skladne specifikaciji proizvajalca tlaka. Vrhnji sloj v več barvnih tonih iz EPDM gume, vse kompletno, skladno z tehničnimi specifikacijami in detajli proizvajalca tlaka. Obračun  m2.</t>
  </si>
  <si>
    <t>Tlak za padec z višine do 1,0 m</t>
  </si>
  <si>
    <t>Klop za otroke dim 35,4/160 cm</t>
  </si>
  <si>
    <t>Dobava in montaža kompozitnega robnika iz gumijastega drobirja in veziv preseka 15/30 cm z zaobljenimi robovi. Pritrjevanje v podlago skladno s tehničnimi specifikacijami in detajli proizvajalca robnika. Vključno vezni in pritrdilni material. Obračun m1.</t>
  </si>
  <si>
    <t>17.</t>
  </si>
  <si>
    <t>18.</t>
  </si>
  <si>
    <t>Dobava in montaža samostoječega senčnika pred igralnicami. Osno postavljen kovinski nosilni okvir, na katerega sta bočno pritrjeni kasetni tendi. Tkanina enobarvna po izboru iz kataloga dobavitelja, 100% zaščita pred UV žarki.  Ročno upravljanje. Kovinski deli suhoprašno barvani ALU in suhoprašno barvano vročecinkano jeklo. Vse po specifikaciji dobavtelja. (kot. npr, Roltek, Boxmobil). Vključno ves pritrdilni in vezni material. Vgrdnja v pripravljene čašaste temelje. Obračun kpl.</t>
  </si>
  <si>
    <t>19.</t>
  </si>
  <si>
    <t>20.</t>
  </si>
  <si>
    <t>22.</t>
  </si>
  <si>
    <t>Skupaj ostalo</t>
  </si>
  <si>
    <t>OSTALO</t>
  </si>
  <si>
    <t>Dobava in vgradnja betonskih robnikov preseka 15/25 cm - ležeče in pokončne izvedbe. Vključno z podložnim betonom C12/15 d=10 cm po celotni dolžini robnika, rezanjem za prilagajanje, fugiranjem stikov s  cementno malto. Obračun m1.</t>
  </si>
  <si>
    <t>Dobava in vgradnja PVC robnikov preseka 0,4/20 cm. Vključno z betonom C12/15 za obojestransko utrjevanje po celotni dolžini robnika v višini 7 cm, šablonami za izvedbo krivin, rezanjem za prilagajanje in podobno. Obračun m1.</t>
  </si>
  <si>
    <t xml:space="preserve">2. </t>
  </si>
  <si>
    <t>dim: 600/380/310 cm</t>
  </si>
  <si>
    <t>dim: 700/380/310 cm</t>
  </si>
  <si>
    <t>klp</t>
  </si>
  <si>
    <t>Dobava in montaža zunanje plezalne stene za otroke od 3-6 let. Stena iz kompozitnega materiala oblikovno usklajena s stranico shrambe za vrtno orodje, vročecinkana jeklena podkonstrukcija  za pritrditev na konstrukcijo shrambe, 8 oprimkov primernih za otroke /m2. Dim:  6,00 x 3,00 m. Maksimalna višina vzpenjanja 1,5 m. Vključno vezni in pritrdilni material. Vse skladno z EN 1176-1 in EN 71-3. (kot. npr. City Wall - plezalne stene za vrtce). Sestavni del dobave je tudi obloga bočnih sten enake izvedbe kot podlaga plezalne stene - skupna površina: 4 m2. Uskladiti z izvajalecem shrambe vrtnega orodja. Obračun komplet.</t>
  </si>
  <si>
    <t>SKUPAJ KROVSKO KLEPARSKA DELA</t>
  </si>
  <si>
    <t>Dobava in montaža strešnih obrob iz pocinkane jeklene pločevine d=0,6 mm, kaširane z laminatom iz termoplastičnega PVC-ja d=0,8 mm. RŠ = 33 cm. Vgrajevanje skladno z navodili in detajli proizvajalca strešne kritine in obrobe. Vključno ves vezni, pritrdilni in tesnilni material. Glej detajl. Obračun m1.</t>
  </si>
  <si>
    <t>Dobava in montaža strešne kritine iz termoplastičnega PVC-ja ojačanega s sintetičnim vlakni odporne na UV sevanje, primerne za vgradnjo brez dodatne vrhnje zaščite, skladno z EN 13956, debeline 1,5 mm. Vključno podlaga - PE filc 300 g/m2. Mehansko pritrjevanje v podlago (PSB/3 ploče d=15 mm). Vgrajevanje skladno z navodili in detajli proizvajalca strešne kritine. Vključno priključevanje na strešne brobe in strešne odtoke. Vključno ves vezni, pritrdilni in tesnilni material. Obračun m2.</t>
  </si>
  <si>
    <t>Dobava in montaža strešnega kotlička s prelivom - bočni izliv s strehe, dim cca 20/15/20 cm. Plastificirana, vročecinkana pločevina d=0,6 mm, premer odtoka fi 100 mm. Vključno ves sezni, pritrdilni in trsnilni material. Obračun kos.</t>
  </si>
  <si>
    <t>Dobava in montaža cevi strešnega odtoka, LTŽ cev fi 100 mm, spodnji rob poševno odrezan, razostreni robovi, obarvano s poliestersko temeljno barvo (2x nanos) in zaključno barvo na PU osnovi (2x nanos). Pritrjevanje brez izpostavljenih in štrlečih delov. Obračun m1.</t>
  </si>
  <si>
    <t xml:space="preserve">Zaščita nosilne konstrukcije s premazom proti glivam in plesni (2x nanos) in zaščitno lazuro (2x nanos) po specifikaciji dobavitelja zaščitnega sredstva. Nanašanje s čopičem ali valjčkom. Obračun m2. </t>
  </si>
  <si>
    <t>Dobava in vgradnja stenske membrane odporne na UV žarke, skladno z E 13859-2, teža 195 g/m2, vodotesnost W1. Zaščita sten iz OSB/3 plošč. Vgrajevanje po specifikaciji in detajlih proizvajalca membrane. Vključno ves vezni, pritrdilni in tesnilni material. Obračun m2.</t>
  </si>
  <si>
    <t xml:space="preserve">Določanje dimenzij profilov in dimenzioniranje potrebnih podkonstrukcij je predmet dobavitelja stavbnega pohištva in je sestavni del izvedbe. </t>
  </si>
  <si>
    <t>Dela v aluminiju</t>
  </si>
  <si>
    <t>Dobava in vgradnja prezračevane lesene fasade vključno z oblogo vrat. Lesen opaž sestavljajo skoblane  letve širine cca 8, 10 in 13 cm iz smrekovega lesa 1. kategorije d = 25 mm. Med letvami je cca 10 mm fuge. Vidni vzdolžni robovi letev so zaobljeni r = 5 mm. Letve so v podlago vijačene z RF vijaki. Zaščita opaža pred glivami, insekti in termiti z vakumsko impregnacijo (kot. npr. Silvanolin, vakumska impregnacija). Izvedba in pritrjevanje opaža po delavniški dokumentaciji izvajalca, zaščita lesa po specifikaciji dobavitelja zaščitnega sredstva in premaza. Vključno podkonstrukcija za pritrjevanje, ves vezni, pritrdilni in tesnilni material.  Obračun m2.</t>
  </si>
  <si>
    <t>Dobava in montaža dvokrilnih zunanjih vrat v shrambo za orodje. Vratni podboj in vratno krio ALU profili in polnilo po specifikaciji dobavitelja. Toplotna izolativnost ni potrebna. Suhoprašno barvano - antracitni ton barve. Trojna nasadila, ključavnica s cilindričnim vložkom s sitemskim ključem. Deljena kljuka, satinirani ALU po izboru. Obe krili vrat sta opremljeni z stoperjem proti zapiranju vrat. Vrata so na zunanji strani obložena z leseno debeline 25 mm, ki je zajeta v tesarskih delih - uskladitev z izvajalcem lesene fasade. Vključno kovinski prag - kotnik 40/40/4 mm s sidri, antikorozijsko zaščiten z epoksi temeljnim premazom (2x) in PU lakom (2x). Dim. vrat: 185/207 cm. Vključno ves pritrdilni, vezni in tesnilni material. Obračun kos.</t>
  </si>
  <si>
    <t>Dobava in montaža obloge špalete vrat v shrambo za orodje. ALU pločevina d = 2 mm, RŠ = 60 cm, kaširana na OSB/3 plošče. Suhoprašno barvano - antracitni ton barve. Vključno ves vezni, pritrdilni in tesnilni material. Obračun kos.</t>
  </si>
  <si>
    <t>Dim: 207/49/3 cm</t>
  </si>
  <si>
    <t>Dim: 185/49/3 cm</t>
  </si>
  <si>
    <t xml:space="preserve">3. </t>
  </si>
  <si>
    <t>Dobava in montaža ALU strehe nad tablo na vrtu z gredami. ALU pločevina d = 2 mm. Suhoprašno barvano - antracitni ton barva. Vključno ves vezni, pritrdilni in tesnilni material. Pritrjevanje uskladiti z izvajalcem lesenega dela table. Dim. 1380x120x40 mm. Obračun kos.</t>
  </si>
  <si>
    <t>SKUPAJ DELA V ALUMINIJU</t>
  </si>
  <si>
    <t>Tlakarska dela</t>
  </si>
  <si>
    <t xml:space="preserve">Izvedba planuma tlakovanih površin s točnostjo potrebno za kakovostno za vgradnjo finalnih takov. Vključno z materialom za dosip. Obračun m2 tlakovanih površin. </t>
  </si>
  <si>
    <t>Oblikovanje griča iz odvečnega materiala. Dim. cca 10,9x12,4x1,8 m. Volumen zbitega materiala okoli 64 m3, površina okoli 130 m2. Vključno utrjevanje po plasteh, vgrajevanje vrhnje plasti humusa debeline 25 cm, fino planiranje in zatravitev z uvaljanjem. Profil nasipa po posebnem načrtu. Vključno sadilni material, zalivanje in košnja trave eno leto po končanih delih. Izbor semena in izvedba del po tehnlogiji izvajalca. Obračun komplet.</t>
  </si>
  <si>
    <t>Dobava in razgrnitev humusa za izravnavo nivojev robov tlakovanih površin in raščenega terena ter neravnin na obstoječi travni površini. Presek od 0-25 cm. Vključno čiščenje podlage, nasipanje in utrjevanje po plasteh, fino planiranje in zatravitev z uvaljanjem. Vključno sadilni material, zalivanje in košnja trave eno leto po končanih delih. Izbor semena in izvedba del po tehnologiji izvajalca. Obračun m2.</t>
  </si>
  <si>
    <t>Dobava in vgrajevanje nearmiranega betona CC12/15, prereza 0,04 d0 0,08 m3/m2, debeline 7 cm, podložni betoni v območju temeljev in opornih zidov elementov zunanje ureditve (zidovi, oporni zidovi, temelji igral, shrambe za vrtno orodje, prestavljene hišice za igrače in drugih elementov urbane opreme). Obračun m3.</t>
  </si>
  <si>
    <t>Dobava in vgrajevanje armiranega betona C25/30, prereza 0,30 m3/m2-m1, AB temelji elementov zunanje ureditve (zidovi, oporni zidovi, temelji igral, shrambe za vrtno orodje, prestavljene hišice za igrače in drugih elementov urbane opreme). Obračun m3 vgrajenega betona.</t>
  </si>
  <si>
    <t>Dobava in vgrajevanje vodonepropustnega vidnega armiranega betona C25/30, prereza 0,20 m3/m2-m1, AB zidci shrambe za orodje in shrambe za igrače, debelina  14 cm višina 25 cm, stene - ograje, debelina 15 cm, višina 110 cm. Zaokroženi vogali in zaključni rovovi. Obračun m3 vgrajenega betona.</t>
  </si>
  <si>
    <t>Dobava in vgrajevanje vodonepropustnega zmrzlinsko odpornega, metličenega armiranega betona C25/30, prereza 0,10 -0,20 m3/m2-m1, AB rampe pred vhodi atrij. Debelina plošče 16 cm, ojačitev na robu š = 20 cm, višine 40 cm in AB talne plošče shrambe za orodje in shrambe za igrače, debelina 12 cm. Obračun m3 vgrajenega betona.</t>
  </si>
  <si>
    <t>Prestavitev hišice za igrače. Lesena konstrukcija, štirikapna streha. Dim. cca.: 3,2x3,2x3 m. Izkopi, izdelava temeljev in talne plošče so zajeti ločeno. Obračun komplet.</t>
  </si>
  <si>
    <t>Dobava in vgradnja prefabricirane AB mulde pri strešnem odtoku shrambe za vrtno orodje. Dim 8x50x100 cm. Vključno podložni beton C12/15 in oblikovanje zaključka ob stiku z objektom iz cementne malte, ter tlakovanja razlivnega polja dim cca 100/100 cm iz granitnih kock položenih na peščeni tampon d = 30 cm. Kocke od ostankov rušenja vrtnih poti. Obračun komplet.</t>
  </si>
  <si>
    <t>kpl.</t>
  </si>
  <si>
    <t>23.</t>
  </si>
  <si>
    <t>R24</t>
  </si>
  <si>
    <t>Rušenje AB temeljev in talne plošče s parapetnim zidom shrambe igrač. Vključno z vsemi deli konstrukcije v terenu. Tlorisna dimenzija 3,1 x 3,1 m. Vključno odvoz v gradbiščno deponijo, sortiranje in odvoz na trajno deponijo gradbenih odpadkov. Obračun komplet.</t>
  </si>
  <si>
    <t>Dobava in postavitev koša za zbranje odpadkov. Cilindrično telo iz armiranega betona, pokrov iz RF pločevine. Površinska obdelava naravni rečni prod v prani izvedbi. Pokrov naravne barve. Vključno temelej za postavitev na travni površini. Vključno vezni in pritrdilni material. Dim. cca 85/35 cm, volumen 30 l. Obračun kos.</t>
  </si>
  <si>
    <t>Dobava in zasaditev nadomestnih dreves. Vključno izkop saditvene jame, dobava in namestitev ustreznega humusa za zasaditev, sadilni kol ustrezne velikosti in sadika drevesa. Vključno z enlotnim vzdrževanjem rastline po dokončanih delih. Sajenje je predvideno v času saditvene sezone. Tip drevesa: visokrali listavec, enak obstoječemu drevju v neposredni bližini. Obračun komplet.</t>
  </si>
  <si>
    <t>Dobava in zasaditev nadomestnih dreves. Vključno izkop saditvene jame, dobava in namestitev ustreznega humusa za zasaditev, sadilni kol ustrezne velikosti in sadika drevesa. Vključno z enlotnim vzdrževanjem rastline po dokončanih delih. Sajenje je predvideno v času saditvene sezone. Tip drevesa: okroglasti ostrolistni javor (Acer platanoides "Globosum"). Nadomestno drevo za smreki v notranjem dvorišču vrtca. Obračun komplet.</t>
  </si>
  <si>
    <t>Dobava in vgradnja kovinske panelne ograje s točkovnimi betonskimi temelji. Paneli iz vročecinkanih jeklenih palic debeline 5 mm, prašno barvano ,pritrjeno na jeklene stojke z enako protikorozijsko zaščito kot ograja. Višina panela 1,50 m. Vključno stikovanje v vogalih in vratih ter točkovni betonski temelji po specifikaciji dobavitelja ograje. Obstoječa panelna ograja z vrati se ohrani. Obračun m1 ograje.</t>
  </si>
  <si>
    <t>Dobava in razgrnitev prodca 4-8 mm na igralnih površinah. Zaobljeni rečni prodec brez primesi finih frakcij. Ekološko neoporečen. Nasutje v območju igral v notranjih dvoriščih. Vključno fino planiranje in izpiranje z vodo. Debelina cca 30 cm. Obračun m2</t>
  </si>
  <si>
    <t>Izvedba obloge na AB stenah "tabl za risanje s kredo" iz kompozitnih plošč. Kompozitne fasadne plošče za prezračevane fasade d = 8 mm na kovinski podkonstrukciji (kot. npr. ali enakovredno FunderMax F-Quality). Pritrjevanje fasadnih plošč in podkonstrukcije po specifikaciji proizvajalcev. Vključno ves vezni, pritrdilni, tesnilni in obešalni material in zaključki iz ALU pločevine. Plošče so dodatno barvane z barvo za table za zunajo uporabo odporno na UV žarke (kot npr. ali enakovredno  "Colorfarbe system,  Tafellack outdoor"). Vse po navodilih in specifikaciji dobavitelja barve. Višina plošče 70 cm. Glej detajl. Obračun m2.</t>
  </si>
  <si>
    <t>Izdelava in dobava table ob gredah. Macesnov les 1. kategorije. Vezni in pritrdilni material RF izvedbe. Zaščita lesa pred glivami, insekti in termiti z vakumsko impregnacijo (kot. npr. Silvanolin, vakumska impregnacija). Izvedba po delavniški dokumentaciji izvajalca, zaščita lesa po specifikaciji dobavitelja zaščitnega sredstva in premaza. Zunanje dim. celota 180/136 cm. Tabla 70/120 cm. Stojke 100/80 mm. Tabla lepljene deske d=22 mm. Vključno vezni in pritrdilni material v RF izvedbi. Jekleni podstavki in AB temelji so v ločenih postavkah. Obračun kos.</t>
  </si>
  <si>
    <t>Dobava, montaža in demontaža ter amortizacija dvostranskega opaža ravnih temeljev, temeljnih gred, robov talnih plošč in nizkih parapetnih zidov, vključno opaženje vseh zaključkov, prehodov, odprtin, prebojev, izpustov, žlebov in utorov v temeljih, vključno vsa pomožna dela, prenosi materiala, ves potrebni vezni in pritrdilni material, čiščenje in mazanje opažev, obračun m2.</t>
  </si>
  <si>
    <t>1/14</t>
  </si>
  <si>
    <t xml:space="preserve">Dobava jeklenih podstavkov za protrdtev table ob gredah. Polno jeklo 80/10 mm s sidri za vbetoniranje v AB temelj. Izvrtine za pritrditev lesenih stojk za vijake M12 Glej načrt lesene table. obračun kos.  </t>
  </si>
  <si>
    <t>Dobava in montaža zasenčitvene cerade - jadra z nosilno konstrukcijo in napenjalnim mehanizmom. Štirikotna oblika, ročni navijalni sistem, radijalni kroj, tkanina: zaprta struktura, teža okoli 195 g/m2,  zaščita pred UV žarki najmanj 80%, odbojna na vodo, ojačitve na vogalih s pločevinastimi vogalniki. Barva tkanine po izboru iz kataloga dobavitelja. Jekleni vogalni stebri so suhoprašno barvani. Zaščita navijalnega in napenjalnega mehanizma pred nedovoljeno uporabo. Dimenzije stebrov, temeljev, oblika jadra in sistem napenjanja vse po tehnologiji dobavitelja jadra. Vrvni materiali napenjalnega mehanizma RF jeklene pletenice in PP vrvi najvišje kakovosti. Vključno izvedba AB temeljev. Kot npr. ali enakovredno: Soliday (Plaspack Netze Gmbh), model Soliday - M). Obračun komplet.</t>
  </si>
  <si>
    <t>Dobava in vgradnja betonskih robnikov preseka 5,5/20 cm, raven zgornji rob. Vključno z betonom za obojestransko utrjevanje po celotni dolžini robnika, elementi za izvedbo krivin, rezanjem za prilagajanje, fugiranjem stikov s  cementno malto. Obračun m1.</t>
  </si>
  <si>
    <t>Dobava in montaža lesene nosilne konstrukcije shrambe za vrtno orodje. Suh konstrukcijski smrekov les,  1. kakovosti. Pretežno presek 180/50 in 140/50 mm. Spajanje lesenih delov in pritrjevanje v AB temelj - tipski kovinski spojni elementi, vse vroče cinkano - po specifikaciji izvajalca. Vključno: delavniška dokumentacija zzahtevami za ustreznost kovinskih spojnih elementov, ves vezni, pritrdilni in spojni material. Obračun m3.</t>
  </si>
  <si>
    <t>Dobava im montaža opaža iz OSB/3 plošč na stenah in strehi shrembe za vrtno orodje. OSB/3 plošče odporno na vlago (2. skupina odpornosti). Vključno vezni, pritrdilni in tesnilni material. Spoji s preklopom. Obračun m2.</t>
  </si>
  <si>
    <t xml:space="preserve">streha: OSB/3 d=18 mm </t>
  </si>
  <si>
    <t>stene: OSB/3 d=15 mm</t>
  </si>
  <si>
    <t>Dobava vgrajevanje peska za dvorišča. Dolomit 0/4 mm d= cca 2 cm. Vključno s finim planiranjem in utrjevanjem. Obračun m2.</t>
  </si>
  <si>
    <t>klop za otroke - dim 77,6/16 cm</t>
  </si>
  <si>
    <t>miza za otroke - dim 99,6/16 cm</t>
  </si>
  <si>
    <t>klop za odrasle - dim 94,6/16 cm</t>
  </si>
  <si>
    <t>Miza za otroke dim 66/176 cm</t>
  </si>
  <si>
    <t>Klop za odrasle dim 45/160 cm</t>
  </si>
  <si>
    <t xml:space="preserve">Izdelava in montaža lesenih delov klopi in miz na jeklenih podstavkih. T-FIX vodoodporna vezana plošča; brezov les, obojestransko melaminski film d=24 mm. Zaobljeni robovi. Vezni in pritrdilni material RF izvedbe obarvan v enaki barvi kot leseni deli. Površinska zaščita vezanih plošč: poliuretanski temeljni in pigmentirani končni dvokomponentni premaz,visko UV odporen, odporen na abrazijo in udarce. Nanašanje barve in debeline nanosa skladno z navodili dobavitelja barve. 60% sijaj. Štirje barvni odtenki po izboru iz karte RAL. Glej detajl. Obračun kos. </t>
  </si>
  <si>
    <t>Strojni in ročni izkop za napeljavo kabelske dvocevne kanalizacije. Širina 60 cm, globina 90 cm v zemljini III. kategorije. Vključno z izvedbo posteljice iz peska in zasipanjem z utrjevanjem po plasteh po končanih elektro delih. Obračun m1.</t>
  </si>
  <si>
    <t>21.</t>
  </si>
  <si>
    <t>Postavitev obstoječe lope za kolesa. Dim cca 300/140/120 cm. Pritrjevanje v tlak. vključno pritrdilni material. Obračun komplet.</t>
  </si>
  <si>
    <t>Izdelava, dobava in vgradnja dvokrilnih zunanjih jeklenih vrat v ograjah v notranja dvorišča. Okvirji vratnih kril - pohištveni profil 50/25 mm, cev fi 50/3 in 60/3 mm, polnilo polno jeklo 40/6 mm, zatiči za fiksiranje v tlak, omejevalci gibanja, podboj za fiksiranje v AB steno polno jeklo 60/10 mm 50/8 mm. Vse polno varjeno, s sidri za vgradnjo, brušeni vari, razostreni robovi in zaokroženi robovi r=3 mm. RF izvedba, suhoprašno barvano v tonu antracitne barve - kot barva okenskih kril. cilindrična ključavnica s sistemskim ključem. Dimenzije: 148/83 cm. Po posebnem načrtu. Vključno ves vezni in pritrdilni material. Obračun kos</t>
  </si>
  <si>
    <t>Dobava in vgradnja jeklenih podstavkov za klopi in mize na igrišu. Varjena jeklena cev 159/4 mm, jeklena pločevina za pritrjevanje lesenih delov d=6 mm, sidrni nastavki polno jeklo 50/5 mm. Vsi vari so polnoverjani. Vsi izpostavljeni robovi in vogal zaokroženi r=3 mm. Vse vroče cinkano. Glej detajl. Obračun kos.</t>
  </si>
  <si>
    <t>VRTEC KEKEC - ELEKTRIČNE INSTALACIJE</t>
  </si>
  <si>
    <t>POPIS DEL IN MATERIALA</t>
  </si>
  <si>
    <t>( dobava materiala in montaža )</t>
  </si>
  <si>
    <t xml:space="preserve">Izbrana oprema z navedenim proizvajalcem se lahko zamenja z opremo drugega proizvajalca in drugega tipa, vendar z enakovrednimi karakteristikami. Pred naročilom je potrebno pridobiti soglasje pooblaščenega predstavnika investitorja, arhitekta in projektanta inštalacij! </t>
  </si>
  <si>
    <t xml:space="preserve">zap.št. </t>
  </si>
  <si>
    <t xml:space="preserve">opis </t>
  </si>
  <si>
    <t xml:space="preserve">kol. </t>
  </si>
  <si>
    <t>en.cena</t>
  </si>
  <si>
    <t xml:space="preserve">skupaj </t>
  </si>
  <si>
    <t>SVETILKE in INŠTALACIJSKI MATERIAL</t>
  </si>
  <si>
    <r>
      <t>- Svetilke, kpl.s pritrdilnim in montažnim materialom, s sijalkami z barvo svetlobe 4000</t>
    </r>
    <r>
      <rPr>
        <sz val="11"/>
        <rFont val="Arial"/>
        <family val="2"/>
        <charset val="238"/>
      </rPr>
      <t>º</t>
    </r>
    <r>
      <rPr>
        <i/>
        <sz val="11"/>
        <rFont val="Arial CE"/>
        <family val="2"/>
        <charset val="238"/>
      </rPr>
      <t>K,</t>
    </r>
    <r>
      <rPr>
        <b/>
        <i/>
        <sz val="11"/>
        <rFont val="Arial CE"/>
        <charset val="238"/>
      </rPr>
      <t xml:space="preserve"> upoštevati predajo pet letne garancije proizvajalca:</t>
    </r>
  </si>
  <si>
    <t>G2</t>
  </si>
  <si>
    <t>2x28W, T16, EVG, v celoti iz polikarbonata, IP65, nadgradna, ali enakovredno tip 5700, Intra</t>
  </si>
  <si>
    <t>- Kablasti vodniki položeni deloma na kabelske  police, deloma uvlečeni v zaščitne cevi:</t>
  </si>
  <si>
    <t>NYM-J 3x1,5 mm2</t>
  </si>
  <si>
    <t>m</t>
  </si>
  <si>
    <t>NYM-J 5x1,5 mm2</t>
  </si>
  <si>
    <t>NYM-J 3x2,5 mm2</t>
  </si>
  <si>
    <t>NYY-J 3x4 mm2</t>
  </si>
  <si>
    <t xml:space="preserve">- PVC žica za povezavo valjanca s GIP zbiralnico:                            </t>
  </si>
  <si>
    <t>. HOV5-K 16 mm2</t>
  </si>
  <si>
    <t>- GIP zbiralnica v n/o dozi, v ključno s povezavami</t>
  </si>
  <si>
    <t>- Vtičnice, plastične, nadometne, IP54, srednji nivo:</t>
  </si>
  <si>
    <t>. 1L+N+PE, 16A, 250V</t>
  </si>
  <si>
    <t>- Stikalo nadometno, 16 A, 250 V, srednji nivo, iz termoplasta:</t>
  </si>
  <si>
    <t xml:space="preserve">. navadno </t>
  </si>
  <si>
    <t>- Označitev tokokrogov na stikalih, vtičnicah, kablih</t>
  </si>
  <si>
    <t>- Inštalacijske samougasljive cevi za zaščito kablov, položene nadometno:</t>
  </si>
  <si>
    <r>
      <t xml:space="preserve">. </t>
    </r>
    <r>
      <rPr>
        <sz val="11"/>
        <rFont val="Arial"/>
        <family val="2"/>
        <charset val="238"/>
      </rPr>
      <t>Ø</t>
    </r>
    <r>
      <rPr>
        <i/>
        <sz val="11"/>
        <rFont val="Arial CE"/>
        <family val="2"/>
        <charset val="238"/>
      </rPr>
      <t xml:space="preserve"> 16 mm</t>
    </r>
  </si>
  <si>
    <r>
      <t xml:space="preserve">. </t>
    </r>
    <r>
      <rPr>
        <sz val="11"/>
        <rFont val="Arial"/>
        <family val="2"/>
        <charset val="238"/>
      </rPr>
      <t>Ø</t>
    </r>
    <r>
      <rPr>
        <i/>
        <sz val="11"/>
        <rFont val="Arial CE"/>
        <family val="2"/>
        <charset val="238"/>
      </rPr>
      <t xml:space="preserve"> 23 mm</t>
    </r>
  </si>
  <si>
    <r>
      <t xml:space="preserve">. </t>
    </r>
    <r>
      <rPr>
        <sz val="11"/>
        <rFont val="Arial"/>
        <family val="2"/>
        <charset val="238"/>
      </rPr>
      <t>Ø</t>
    </r>
    <r>
      <rPr>
        <i/>
        <sz val="11"/>
        <rFont val="Arial CE"/>
        <family val="2"/>
        <charset val="238"/>
      </rPr>
      <t xml:space="preserve"> 36 mm</t>
    </r>
  </si>
  <si>
    <t>- Inštalacijske samougasljive cevi za zaščito kablov, položene v estrih:</t>
  </si>
  <si>
    <t>- Izdelava kabelske kanalizacije iz stigmaflex cevi 2x fi 63 mm, vključno z distančniki, ščitniki, trakom za označitev trase; izkopin gradbena dela so zajeti v gradbenem delu projekta</t>
  </si>
  <si>
    <t xml:space="preserve">- Drobni in vezni material </t>
  </si>
  <si>
    <t>- Preverjanja v skladu s standardom SIST IEC 60364-6</t>
  </si>
  <si>
    <t xml:space="preserve">Skupaj </t>
  </si>
  <si>
    <t>ELEKTRIČNI RAZDELILNIKI</t>
  </si>
  <si>
    <t>V razdelilniku mora biti vsaj 30% rezervnega prostora!</t>
  </si>
  <si>
    <t>ELEKTRIČNI RAZDELILNIK R-3</t>
  </si>
  <si>
    <t>V obstoječem razdelilniku je potrebno dodatno vgraditi in izvesti:</t>
  </si>
  <si>
    <t>- zaščito stikalo na diferenčni tok z zaščito 10 kA:</t>
  </si>
  <si>
    <t>. ali enakovredno tip KZS-2M, C25A, L+N, 30 mA</t>
  </si>
  <si>
    <t>-  vrstne sponke L, N, PE</t>
  </si>
  <si>
    <t xml:space="preserve">- drobni in vezni material </t>
  </si>
  <si>
    <t xml:space="preserve">Skupaj  </t>
  </si>
  <si>
    <t>Nadgradni tipski plastični razdelilnik z vgrajeno opremo:</t>
  </si>
  <si>
    <t>- stikalo 40A, 1p, ročica pod vrati</t>
  </si>
  <si>
    <t>- prenapetostni odvodnik razreda II, 1p</t>
  </si>
  <si>
    <t>- inštalacijski odklopnik, 10 kA:</t>
  </si>
  <si>
    <t>. B6-10A, 1p</t>
  </si>
  <si>
    <t>. C6-16A, 1p</t>
  </si>
  <si>
    <t>Skupaj tč. 2</t>
  </si>
  <si>
    <t>PROTIVLOMNA ZAŠČITA</t>
  </si>
  <si>
    <t xml:space="preserve">
OPOMBA:</t>
  </si>
  <si>
    <t>. spodaj navedeno priključiti na obstoječo centralo ADEMCO</t>
  </si>
  <si>
    <t>- Kombinirani IR-MV senzor 12m dosega, visoka imunost na lažne alarme  (male živali), ali enakovredno DSC LC104PIMW, Bosch ISC-BDL2-W12G, Honeywell DT7435EU (DT7550CEU) z montažo</t>
  </si>
  <si>
    <t>- Razširitveni vmesnik, ali enakovredno PC-5108 – 8 con</t>
  </si>
  <si>
    <t>- Kabel LIYCY 2x0,5+4x0,22 mm položen v izolacijsko cev ali na kabelske police</t>
  </si>
  <si>
    <t>- Izolacijska cev fi-13,5 mm, položena n/o</t>
  </si>
  <si>
    <t>- Izolacijska cev fi- 16 mm, položena p/o v gips zidove ali podometno komplet z inštal. priborom</t>
  </si>
  <si>
    <t>- Podometna ali nadometna doza fi-8</t>
  </si>
  <si>
    <t>- Zagotovitev izklopa varovane cone iz obstoječega kodirnika</t>
  </si>
  <si>
    <t>- Priključitev  elementov, testiranje in vključitev v obratovanje</t>
  </si>
  <si>
    <t>Skupaj</t>
  </si>
  <si>
    <t>INŠTALACIJSKI MATERIAL</t>
  </si>
  <si>
    <t>EUR</t>
  </si>
  <si>
    <t>PROTIVLOMNI SISTEM</t>
  </si>
  <si>
    <t xml:space="preserve">  </t>
  </si>
  <si>
    <t>Vse SKUPAJ</t>
  </si>
  <si>
    <t>Vse skupaj z DDV</t>
  </si>
  <si>
    <t>maj 2014</t>
  </si>
  <si>
    <t>Ljubljana, maj 2014</t>
  </si>
  <si>
    <t>- Transportni in manupulativni stroški</t>
  </si>
  <si>
    <t>Dobava in vgradnja eno ali dvokrilnih jeklenih vrat v panelni ograji. Jekleni stebri, okvirji vratnih kril in nasadila po specifikaciji dobavitelja vrat. Polnilo panelna mreža 40/40/4 mm. Vse vroče cinkano in prašno barvano v enakem tonu kot ograja. Enokrilna vrata imajo mehanizem za odpiranje na zasuk. Dvokrilna vrataimajo zatič za fiksiranje vratnih kril. Vsa vrata imajo ključavnico s cilindričnim vložkom za zaklepanje. Vključno točkovni betonski temelji po specifikaciji dobavitelja vrat. Vrata morajo biti brez štrlečih delov, ki lahko predstavljajo nevarnost poškodb. Obračun komplet.</t>
  </si>
  <si>
    <t>Enokrilna vrta dim 120/180 cm</t>
  </si>
  <si>
    <t>R25</t>
  </si>
  <si>
    <t>Rušenje kovinske panelne ograje iz stojk in samonosnih kovinskih mrež, višine cca 150 cm in vrat za osebni prehod širine cca 1 m (2 kom). Skupna dolžina okoli 33 m. Vključno betonski temelji, odvoz na gradbiščno deponijo gradbenih odpadkov. Obračun komplet.</t>
  </si>
  <si>
    <t>Dvokrilna vrata dim 380/180 cm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</si>
</sst>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quot;SLT&quot;_ ;_ * #,##0.00\-\ &quot;SLT&quot;_ ;_ * &quot;-&quot;??_-\ &quot;SLT&quot;_ ;_ @_ "/>
    <numFmt numFmtId="165" formatCode="#,##0.00;[Red]#,##0.00"/>
  </numFmts>
  <fonts count="4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sz val="10"/>
      <name val="Arial CE"/>
      <family val="2"/>
      <charset val="238"/>
    </font>
    <font>
      <sz val="11"/>
      <name val="Calibri"/>
      <family val="2"/>
      <charset val="238"/>
      <scheme val="minor"/>
    </font>
    <font>
      <sz val="10"/>
      <name val="Arial"/>
      <family val="2"/>
      <charset val="238"/>
    </font>
    <font>
      <b/>
      <sz val="11"/>
      <color rgb="FFFF0000"/>
      <name val="Calibri"/>
      <family val="2"/>
      <charset val="238"/>
      <scheme val="minor"/>
    </font>
    <font>
      <sz val="10"/>
      <name val="Arial CE"/>
      <charset val="238"/>
    </font>
    <font>
      <b/>
      <i/>
      <sz val="13"/>
      <name val="Arial CE"/>
      <charset val="238"/>
    </font>
    <font>
      <b/>
      <sz val="11"/>
      <color indexed="10"/>
      <name val="Calibri"/>
      <family val="2"/>
      <charset val="238"/>
    </font>
    <font>
      <i/>
      <sz val="12"/>
      <name val="Arial CE"/>
      <family val="2"/>
      <charset val="238"/>
    </font>
    <font>
      <i/>
      <sz val="11"/>
      <name val="Arial CE"/>
      <family val="2"/>
      <charset val="238"/>
    </font>
    <font>
      <b/>
      <sz val="14"/>
      <name val="Calibri"/>
      <family val="2"/>
      <charset val="238"/>
    </font>
    <font>
      <b/>
      <i/>
      <sz val="14"/>
      <name val="Arial CE"/>
      <family val="2"/>
      <charset val="238"/>
    </font>
    <font>
      <sz val="14"/>
      <name val="Arial CE"/>
      <family val="2"/>
      <charset val="238"/>
    </font>
    <font>
      <b/>
      <i/>
      <sz val="11"/>
      <name val="Arial CE"/>
      <family val="2"/>
      <charset val="238"/>
    </font>
    <font>
      <sz val="11"/>
      <name val="Arial CE"/>
      <family val="2"/>
      <charset val="238"/>
    </font>
    <font>
      <b/>
      <i/>
      <sz val="10"/>
      <name val="Arial CE"/>
      <family val="2"/>
      <charset val="238"/>
    </font>
    <font>
      <sz val="12"/>
      <name val="Arial CE"/>
      <family val="2"/>
      <charset val="238"/>
    </font>
    <font>
      <b/>
      <i/>
      <sz val="12"/>
      <name val="Arial CE"/>
      <family val="2"/>
      <charset val="238"/>
    </font>
    <font>
      <i/>
      <sz val="11"/>
      <name val="Arial CE"/>
      <charset val="238"/>
    </font>
    <font>
      <sz val="11"/>
      <name val="Arial"/>
      <family val="2"/>
      <charset val="238"/>
    </font>
    <font>
      <b/>
      <i/>
      <sz val="11"/>
      <name val="Arial CE"/>
      <charset val="238"/>
    </font>
    <font>
      <b/>
      <sz val="11"/>
      <name val="Arial CE"/>
      <charset val="238"/>
    </font>
    <font>
      <b/>
      <i/>
      <sz val="12"/>
      <name val="Arial CE"/>
      <charset val="238"/>
    </font>
    <font>
      <i/>
      <sz val="11"/>
      <name val="Arial"/>
      <family val="2"/>
      <charset val="238"/>
    </font>
    <font>
      <sz val="11"/>
      <name val="Arial CE"/>
      <charset val="238"/>
    </font>
    <font>
      <i/>
      <sz val="12"/>
      <name val="Arial CE"/>
      <charset val="238"/>
    </font>
    <font>
      <sz val="12"/>
      <name val="Arial CE"/>
      <charset val="238"/>
    </font>
    <font>
      <b/>
      <sz val="10"/>
      <name val="Arial"/>
      <family val="2"/>
      <charset val="238"/>
    </font>
    <font>
      <b/>
      <sz val="12"/>
      <name val="Arial CE"/>
      <family val="2"/>
      <charset val="238"/>
    </font>
    <font>
      <b/>
      <i/>
      <sz val="11"/>
      <name val="Arial"/>
      <family val="2"/>
      <charset val="238"/>
    </font>
    <font>
      <b/>
      <sz val="11"/>
      <name val="Arial CE"/>
      <family val="2"/>
      <charset val="238"/>
    </font>
    <font>
      <b/>
      <sz val="10"/>
      <name val="Arial CE"/>
      <charset val="238"/>
    </font>
    <font>
      <b/>
      <sz val="12"/>
      <name val="Arial"/>
      <family val="2"/>
      <charset val="238"/>
    </font>
    <font>
      <b/>
      <sz val="12"/>
      <name val="Arial CE"/>
      <charset val="238"/>
    </font>
    <font>
      <b/>
      <sz val="13"/>
      <name val="Arial CE"/>
      <charset val="238"/>
    </font>
    <font>
      <i/>
      <sz val="12"/>
      <name val="Arial"/>
      <family val="2"/>
      <charset val="238"/>
    </font>
    <font>
      <i/>
      <sz val="10"/>
      <name val="Arial CE"/>
      <charset val="238"/>
    </font>
    <font>
      <i/>
      <sz val="13"/>
      <name val="Arial CE"/>
      <charset val="238"/>
    </font>
    <font>
      <sz val="9"/>
      <color indexed="81"/>
      <name val="Segoe UI"/>
      <charset val="1"/>
    </font>
    <font>
      <sz val="9"/>
      <color indexed="81"/>
      <name val="Segoe UI"/>
      <family val="2"/>
      <charset val="238"/>
    </font>
  </fonts>
  <fills count="2">
    <fill>
      <patternFill patternType="none"/>
    </fill>
    <fill>
      <patternFill patternType="gray125"/>
    </fill>
  </fills>
  <borders count="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164" fontId="6" fillId="0" borderId="0" applyFont="0" applyFill="0" applyBorder="0" applyAlignment="0" applyProtection="0"/>
    <xf numFmtId="0" fontId="8" fillId="0" borderId="0"/>
  </cellStyleXfs>
  <cellXfs count="476">
    <xf numFmtId="0" fontId="0" fillId="0" borderId="0" xfId="0"/>
    <xf numFmtId="49" fontId="0" fillId="0" borderId="0" xfId="0" applyNumberFormat="1"/>
    <xf numFmtId="0" fontId="2" fillId="0" borderId="0" xfId="0" applyFont="1"/>
    <xf numFmtId="0" fontId="0" fillId="0" borderId="0" xfId="0" applyAlignment="1">
      <alignment horizontal="right"/>
    </xf>
    <xf numFmtId="0" fontId="0" fillId="0" borderId="1" xfId="0" applyBorder="1"/>
    <xf numFmtId="0" fontId="2" fillId="0" borderId="0" xfId="0" applyFont="1" applyAlignment="1">
      <alignment horizontal="right"/>
    </xf>
    <xf numFmtId="0" fontId="2" fillId="0" borderId="1" xfId="0" applyFont="1" applyBorder="1" applyAlignment="1">
      <alignment horizontal="right"/>
    </xf>
    <xf numFmtId="0" fontId="2" fillId="0" borderId="1" xfId="0" applyFont="1" applyBorder="1"/>
    <xf numFmtId="0" fontId="3" fillId="0" borderId="0" xfId="0" applyFont="1"/>
    <xf numFmtId="0" fontId="0" fillId="0" borderId="0" xfId="0" applyFont="1" applyAlignment="1">
      <alignment wrapText="1"/>
    </xf>
    <xf numFmtId="0" fontId="2" fillId="0" borderId="0" xfId="0" applyFont="1" applyAlignment="1">
      <alignment horizontal="left" wrapText="1"/>
    </xf>
    <xf numFmtId="0" fontId="2" fillId="0" borderId="0" xfId="0" applyFont="1" applyBorder="1"/>
    <xf numFmtId="0" fontId="0" fillId="0" borderId="0" xfId="0" applyBorder="1"/>
    <xf numFmtId="0" fontId="2" fillId="0" borderId="0" xfId="0" applyFont="1" applyAlignment="1">
      <alignment horizontal="center"/>
    </xf>
    <xf numFmtId="0" fontId="2" fillId="0" borderId="1" xfId="0" applyFont="1" applyBorder="1" applyAlignment="1">
      <alignment horizontal="center" vertical="top"/>
    </xf>
    <xf numFmtId="0" fontId="2" fillId="0" borderId="0" xfId="0" applyFont="1" applyAlignment="1">
      <alignment horizontal="center" vertical="top"/>
    </xf>
    <xf numFmtId="0" fontId="2" fillId="0" borderId="0" xfId="0" applyFont="1" applyBorder="1" applyAlignment="1">
      <alignment horizontal="center" vertical="top"/>
    </xf>
    <xf numFmtId="0" fontId="0" fillId="0" borderId="0" xfId="0" applyAlignment="1">
      <alignment horizontal="center" vertical="top"/>
    </xf>
    <xf numFmtId="0" fontId="2" fillId="0" borderId="0" xfId="0" applyFont="1" applyFill="1" applyBorder="1"/>
    <xf numFmtId="0" fontId="2" fillId="0" borderId="0" xfId="0" applyFont="1" applyFill="1" applyBorder="1" applyAlignment="1">
      <alignment horizontal="center" vertical="top"/>
    </xf>
    <xf numFmtId="0" fontId="3" fillId="0" borderId="0" xfId="0" applyFont="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vertical="top"/>
    </xf>
    <xf numFmtId="0" fontId="0" fillId="0" borderId="0" xfId="0" applyAlignment="1">
      <alignment vertical="top" wrapText="1"/>
    </xf>
    <xf numFmtId="0" fontId="3" fillId="0" borderId="0" xfId="0" applyFont="1" applyAlignment="1">
      <alignment vertical="center" wrapText="1"/>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xf numFmtId="0" fontId="4" fillId="0" borderId="0" xfId="0" applyNumberFormat="1" applyFont="1" applyBorder="1" applyAlignment="1">
      <alignment horizontal="justify" vertical="top" wrapText="1"/>
    </xf>
    <xf numFmtId="49" fontId="5" fillId="0" borderId="0" xfId="0" applyNumberFormat="1" applyFont="1" applyBorder="1" applyAlignment="1">
      <alignment horizontal="justify" vertical="top" wrapText="1"/>
    </xf>
    <xf numFmtId="0" fontId="0" fillId="0" borderId="0" xfId="0" applyFill="1" applyAlignment="1">
      <alignment horizontal="center"/>
    </xf>
    <xf numFmtId="0" fontId="0" fillId="0" borderId="0" xfId="0" applyFill="1" applyAlignment="1"/>
    <xf numFmtId="4" fontId="0" fillId="0" borderId="0" xfId="0" applyNumberFormat="1" applyAlignment="1">
      <alignment horizontal="left" wrapText="1"/>
    </xf>
    <xf numFmtId="0" fontId="2" fillId="0" borderId="0" xfId="0" applyFont="1" applyAlignment="1">
      <alignment vertical="top"/>
    </xf>
    <xf numFmtId="0" fontId="3" fillId="0" borderId="0" xfId="0" applyFont="1" applyAlignment="1">
      <alignment vertical="top" wrapText="1"/>
    </xf>
    <xf numFmtId="0" fontId="0" fillId="0" borderId="0" xfId="0" applyAlignment="1">
      <alignment horizontal="center"/>
    </xf>
    <xf numFmtId="0" fontId="0" fillId="0" borderId="0" xfId="0" applyFont="1" applyFill="1" applyAlignment="1">
      <alignment vertical="top" wrapText="1"/>
    </xf>
    <xf numFmtId="0" fontId="0" fillId="0" borderId="0" xfId="0" applyFont="1" applyFill="1" applyAlignment="1">
      <alignment horizontal="left" vertical="top" wrapText="1"/>
    </xf>
    <xf numFmtId="0" fontId="5" fillId="0" borderId="0" xfId="0" applyNumberFormat="1" applyFont="1" applyBorder="1" applyAlignment="1">
      <alignment horizontal="left" vertical="top" wrapText="1"/>
    </xf>
    <xf numFmtId="0" fontId="0" fillId="0" borderId="0" xfId="0" applyFill="1" applyAlignment="1">
      <alignment horizontal="left" vertical="top" wrapText="1"/>
    </xf>
    <xf numFmtId="4" fontId="0" fillId="0" borderId="0" xfId="0" applyNumberFormat="1" applyAlignment="1"/>
    <xf numFmtId="0" fontId="3" fillId="0" borderId="0" xfId="0" applyFont="1" applyAlignment="1">
      <alignment horizontal="center" wrapText="1"/>
    </xf>
    <xf numFmtId="4" fontId="3" fillId="0" borderId="0" xfId="0" applyNumberFormat="1" applyFont="1" applyAlignment="1">
      <alignment horizontal="center" wrapText="1"/>
    </xf>
    <xf numFmtId="0" fontId="3" fillId="0" borderId="0" xfId="0" applyFont="1" applyAlignment="1">
      <alignment horizontal="center"/>
    </xf>
    <xf numFmtId="4" fontId="0" fillId="0" borderId="0" xfId="0" applyNumberFormat="1" applyFill="1" applyAlignment="1"/>
    <xf numFmtId="4" fontId="0" fillId="0" borderId="0" xfId="0" applyNumberFormat="1"/>
    <xf numFmtId="4" fontId="0" fillId="0" borderId="0" xfId="0" applyNumberFormat="1" applyAlignment="1">
      <alignment horizontal="left" vertical="top" wrapText="1"/>
    </xf>
    <xf numFmtId="4" fontId="3" fillId="0" borderId="0" xfId="0" applyNumberFormat="1" applyFont="1" applyAlignment="1">
      <alignment horizontal="center" vertical="center"/>
    </xf>
    <xf numFmtId="4" fontId="3" fillId="0" borderId="0" xfId="0" applyNumberFormat="1" applyFont="1" applyAlignment="1">
      <alignment horizontal="center"/>
    </xf>
    <xf numFmtId="4" fontId="0" fillId="0" borderId="0" xfId="0" applyNumberFormat="1" applyAlignment="1">
      <alignment horizontal="right" wrapText="1"/>
    </xf>
    <xf numFmtId="4" fontId="0" fillId="0" borderId="0" xfId="0" applyNumberFormat="1" applyAlignment="1">
      <alignment horizontal="right"/>
    </xf>
    <xf numFmtId="4" fontId="0" fillId="0" borderId="0" xfId="0" applyNumberFormat="1" applyBorder="1" applyAlignment="1">
      <alignment horizontal="right"/>
    </xf>
    <xf numFmtId="4" fontId="0" fillId="0" borderId="1" xfId="0" applyNumberFormat="1" applyBorder="1" applyAlignment="1">
      <alignment horizontal="right"/>
    </xf>
    <xf numFmtId="4" fontId="2" fillId="0" borderId="0" xfId="0" applyNumberFormat="1" applyFont="1" applyAlignment="1">
      <alignment horizontal="right"/>
    </xf>
    <xf numFmtId="0" fontId="0" fillId="0" borderId="0" xfId="0" applyFont="1"/>
    <xf numFmtId="4" fontId="0" fillId="0" borderId="1" xfId="0" applyNumberFormat="1" applyBorder="1"/>
    <xf numFmtId="4" fontId="2" fillId="0" borderId="0" xfId="0" applyNumberFormat="1" applyFont="1"/>
    <xf numFmtId="4" fontId="2" fillId="0" borderId="1" xfId="0" applyNumberFormat="1" applyFont="1" applyBorder="1"/>
    <xf numFmtId="0" fontId="0" fillId="0" borderId="0" xfId="0"/>
    <xf numFmtId="0" fontId="0" fillId="0" borderId="0" xfId="0" applyAlignment="1">
      <alignment wrapText="1"/>
    </xf>
    <xf numFmtId="0" fontId="0" fillId="0" borderId="0" xfId="0" applyAlignment="1"/>
    <xf numFmtId="0" fontId="5" fillId="0" borderId="0" xfId="16" applyNumberFormat="1" applyFont="1" applyFill="1" applyBorder="1" applyAlignment="1">
      <alignment horizontal="justify" vertical="top" wrapText="1"/>
    </xf>
    <xf numFmtId="0" fontId="0" fillId="0" borderId="0" xfId="0" applyFont="1" applyAlignment="1"/>
    <xf numFmtId="4" fontId="0" fillId="0" borderId="0" xfId="0" applyNumberFormat="1" applyFont="1" applyAlignment="1"/>
    <xf numFmtId="0" fontId="0" fillId="0" borderId="0" xfId="0" applyFont="1" applyAlignment="1">
      <alignment horizontal="center" vertical="center"/>
    </xf>
    <xf numFmtId="0" fontId="0" fillId="0" borderId="0" xfId="0" applyFont="1" applyFill="1" applyAlignment="1">
      <alignment vertical="top"/>
    </xf>
    <xf numFmtId="0" fontId="0" fillId="0" borderId="0" xfId="0" applyFont="1" applyFill="1" applyAlignment="1">
      <alignment horizontal="center"/>
    </xf>
    <xf numFmtId="0" fontId="0" fillId="0" borderId="0" xfId="0" applyFont="1" applyFill="1" applyAlignment="1"/>
    <xf numFmtId="4" fontId="0" fillId="0" borderId="0" xfId="0" applyNumberFormat="1" applyFont="1" applyFill="1" applyAlignment="1"/>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wrapText="1"/>
    </xf>
    <xf numFmtId="0" fontId="0" fillId="0" borderId="0" xfId="0" applyFont="1" applyAlignment="1">
      <alignment horizontal="center"/>
    </xf>
    <xf numFmtId="4" fontId="0" fillId="0" borderId="0" xfId="0" applyNumberFormat="1" applyFont="1" applyAlignment="1">
      <alignment horizontal="center"/>
    </xf>
    <xf numFmtId="2" fontId="5" fillId="0" borderId="0" xfId="0" applyNumberFormat="1" applyFont="1" applyBorder="1" applyAlignment="1">
      <alignment horizontal="left" vertical="top"/>
    </xf>
    <xf numFmtId="0" fontId="5" fillId="0" borderId="0" xfId="0" applyFont="1" applyBorder="1" applyAlignment="1">
      <alignment horizontal="center"/>
    </xf>
    <xf numFmtId="4" fontId="5" fillId="0" borderId="0" xfId="0" applyNumberFormat="1" applyFont="1" applyBorder="1"/>
    <xf numFmtId="0" fontId="5" fillId="0" borderId="0" xfId="0" applyFont="1" applyBorder="1" applyAlignment="1">
      <alignment horizontal="justify" vertical="top" wrapText="1"/>
    </xf>
    <xf numFmtId="4" fontId="5" fillId="0" borderId="0" xfId="0" applyNumberFormat="1" applyFont="1" applyBorder="1" applyAlignment="1"/>
    <xf numFmtId="0" fontId="0" fillId="0" borderId="0" xfId="0" applyFill="1" applyBorder="1"/>
    <xf numFmtId="0" fontId="0" fillId="0" borderId="0" xfId="0" applyFill="1" applyBorder="1" applyAlignment="1">
      <alignment horizontal="left" wrapText="1"/>
    </xf>
    <xf numFmtId="0" fontId="0" fillId="0" borderId="0" xfId="0" applyFill="1" applyAlignment="1">
      <alignment vertical="top"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left" vertical="top" wrapText="1"/>
    </xf>
    <xf numFmtId="0" fontId="7" fillId="0" borderId="2" xfId="0" applyFont="1" applyBorder="1"/>
    <xf numFmtId="0" fontId="0" fillId="0" borderId="3" xfId="0" applyBorder="1"/>
    <xf numFmtId="0" fontId="0" fillId="0" borderId="4" xfId="0" applyBorder="1"/>
    <xf numFmtId="0" fontId="0" fillId="0" borderId="0" xfId="0" applyProtection="1"/>
    <xf numFmtId="0" fontId="0" fillId="0" borderId="0" xfId="0" applyAlignment="1" applyProtection="1"/>
    <xf numFmtId="4" fontId="0" fillId="0" borderId="0" xfId="0" applyNumberFormat="1" applyProtection="1"/>
    <xf numFmtId="0" fontId="0" fillId="0" borderId="1" xfId="0" applyBorder="1" applyProtection="1"/>
    <xf numFmtId="0" fontId="0" fillId="0" borderId="1" xfId="0" applyBorder="1" applyAlignment="1" applyProtection="1"/>
    <xf numFmtId="0" fontId="0" fillId="0" borderId="1" xfId="0" applyBorder="1" applyAlignment="1"/>
    <xf numFmtId="0" fontId="0" fillId="0" borderId="1" xfId="0" applyBorder="1" applyAlignment="1">
      <alignment vertical="top"/>
    </xf>
    <xf numFmtId="0" fontId="0" fillId="0" borderId="1" xfId="0" applyBorder="1" applyAlignment="1">
      <alignment wrapText="1"/>
    </xf>
    <xf numFmtId="0" fontId="0" fillId="0" borderId="1" xfId="0" applyFill="1" applyBorder="1" applyAlignment="1">
      <alignment vertical="top"/>
    </xf>
    <xf numFmtId="0" fontId="0" fillId="0" borderId="1" xfId="0" applyFill="1" applyBorder="1" applyAlignment="1">
      <alignment vertical="top" wrapText="1"/>
    </xf>
    <xf numFmtId="0" fontId="0" fillId="0" borderId="1" xfId="0" applyFill="1" applyBorder="1" applyAlignment="1">
      <alignment horizontal="center"/>
    </xf>
    <xf numFmtId="4" fontId="0" fillId="0" borderId="1" xfId="0" applyNumberFormat="1" applyFill="1" applyBorder="1" applyAlignment="1"/>
    <xf numFmtId="0" fontId="0" fillId="0" borderId="1" xfId="0" applyFill="1" applyBorder="1" applyAlignment="1"/>
    <xf numFmtId="4" fontId="0" fillId="0" borderId="1" xfId="0" applyNumberFormat="1" applyBorder="1" applyAlignment="1"/>
    <xf numFmtId="0" fontId="0" fillId="0" borderId="1" xfId="0" applyFill="1" applyBorder="1" applyAlignment="1">
      <alignment horizontal="center" vertical="top"/>
    </xf>
    <xf numFmtId="0" fontId="0" fillId="0" borderId="1" xfId="0" applyFill="1" applyBorder="1"/>
    <xf numFmtId="0" fontId="0" fillId="0" borderId="1" xfId="0" applyFill="1" applyBorder="1" applyAlignment="1">
      <alignment horizontal="left" vertical="top" wrapText="1"/>
    </xf>
    <xf numFmtId="0" fontId="0" fillId="0" borderId="1" xfId="0" applyFont="1" applyFill="1" applyBorder="1" applyAlignment="1">
      <alignment vertical="top"/>
    </xf>
    <xf numFmtId="0" fontId="0" fillId="0" borderId="1" xfId="0" applyFont="1" applyFill="1" applyBorder="1" applyAlignment="1">
      <alignment vertical="top" wrapText="1"/>
    </xf>
    <xf numFmtId="0" fontId="0" fillId="0" borderId="1" xfId="0" applyFont="1" applyFill="1" applyBorder="1" applyAlignment="1">
      <alignment horizontal="center"/>
    </xf>
    <xf numFmtId="0" fontId="0" fillId="0" borderId="1" xfId="0" applyFont="1" applyFill="1" applyBorder="1" applyAlignment="1"/>
    <xf numFmtId="4" fontId="0" fillId="0" borderId="1" xfId="0" applyNumberFormat="1" applyFont="1" applyBorder="1" applyAlignment="1"/>
    <xf numFmtId="4" fontId="2" fillId="0" borderId="1" xfId="0" applyNumberFormat="1" applyFont="1" applyBorder="1" applyProtection="1">
      <protection locked="0"/>
    </xf>
    <xf numFmtId="0" fontId="0" fillId="0" borderId="0" xfId="0" applyProtection="1">
      <protection locked="0"/>
    </xf>
    <xf numFmtId="0" fontId="0" fillId="0" borderId="0" xfId="0" applyFill="1" applyAlignment="1" applyProtection="1">
      <protection locked="0"/>
    </xf>
    <xf numFmtId="0" fontId="0" fillId="0" borderId="0" xfId="0" applyFill="1" applyProtection="1">
      <protection locked="0"/>
    </xf>
    <xf numFmtId="0" fontId="0" fillId="0" borderId="0" xfId="0" applyFont="1" applyFill="1" applyAlignment="1" applyProtection="1">
      <protection locked="0"/>
    </xf>
    <xf numFmtId="4" fontId="5" fillId="0" borderId="0" xfId="0" applyNumberFormat="1" applyFont="1" applyBorder="1" applyProtection="1">
      <protection locked="0"/>
    </xf>
    <xf numFmtId="4" fontId="5" fillId="0" borderId="0" xfId="0" applyNumberFormat="1" applyFont="1" applyBorder="1" applyAlignment="1" applyProtection="1">
      <protection locked="0"/>
    </xf>
    <xf numFmtId="0" fontId="0" fillId="0" borderId="0" xfId="0" applyFill="1" applyAlignment="1" applyProtection="1">
      <alignment vertical="top" wrapText="1"/>
    </xf>
    <xf numFmtId="0" fontId="0" fillId="0" borderId="1" xfId="0" applyFill="1" applyBorder="1" applyAlignment="1" applyProtection="1">
      <alignment vertical="top"/>
    </xf>
    <xf numFmtId="0" fontId="0" fillId="0" borderId="1" xfId="0" applyFill="1" applyBorder="1" applyAlignment="1" applyProtection="1">
      <alignment vertical="top" wrapText="1"/>
    </xf>
    <xf numFmtId="0" fontId="0" fillId="0" borderId="1" xfId="0" applyFill="1" applyBorder="1" applyAlignment="1" applyProtection="1">
      <alignment horizontal="center" vertical="top"/>
    </xf>
    <xf numFmtId="3" fontId="0" fillId="0" borderId="0" xfId="0" applyNumberFormat="1" applyFill="1" applyAlignment="1"/>
    <xf numFmtId="4" fontId="0" fillId="0" borderId="0" xfId="0" applyNumberFormat="1" applyFill="1" applyAlignment="1" applyProtection="1">
      <protection locked="0"/>
    </xf>
    <xf numFmtId="4" fontId="0" fillId="0" borderId="0" xfId="0" applyNumberFormat="1" applyFill="1" applyProtection="1"/>
    <xf numFmtId="4" fontId="0" fillId="0" borderId="1" xfId="0" applyNumberFormat="1" applyFill="1" applyBorder="1" applyProtection="1"/>
    <xf numFmtId="4" fontId="0" fillId="0" borderId="0" xfId="0" applyNumberFormat="1" applyFill="1" applyAlignment="1" applyProtection="1"/>
    <xf numFmtId="0" fontId="5" fillId="0" borderId="0" xfId="0" applyFont="1" applyBorder="1" applyAlignment="1">
      <alignment horizontal="left" vertical="top" wrapText="1"/>
    </xf>
    <xf numFmtId="0" fontId="2" fillId="0" borderId="1" xfId="0" applyFont="1" applyBorder="1" applyAlignment="1">
      <alignment horizontal="left" wrapText="1"/>
    </xf>
    <xf numFmtId="0" fontId="0" fillId="0" borderId="1" xfId="0" applyBorder="1" applyAlignment="1">
      <alignment horizontal="left" wrapText="1"/>
    </xf>
    <xf numFmtId="4" fontId="2" fillId="0" borderId="0" xfId="0" applyNumberFormat="1" applyFont="1" applyAlignment="1"/>
    <xf numFmtId="4" fontId="0" fillId="0" borderId="1" xfId="0" applyNumberFormat="1" applyBorder="1" applyAlignment="1">
      <alignment horizontal="right" wrapText="1"/>
    </xf>
    <xf numFmtId="4" fontId="2" fillId="0" borderId="0" xfId="0" applyNumberFormat="1" applyFont="1" applyProtection="1"/>
    <xf numFmtId="0" fontId="5" fillId="0" borderId="0" xfId="0" applyNumberFormat="1" applyFont="1" applyFill="1" applyBorder="1" applyAlignment="1">
      <alignment horizontal="left" vertical="top" wrapText="1"/>
    </xf>
    <xf numFmtId="0" fontId="0" fillId="0" borderId="0" xfId="0" applyFill="1"/>
    <xf numFmtId="0" fontId="2" fillId="0" borderId="0" xfId="0" applyFont="1"/>
    <xf numFmtId="0" fontId="2" fillId="0" borderId="0" xfId="0" applyFont="1"/>
    <xf numFmtId="0" fontId="0" fillId="0" borderId="0" xfId="0"/>
    <xf numFmtId="0" fontId="2" fillId="0" borderId="0" xfId="0" applyFont="1"/>
    <xf numFmtId="0" fontId="0" fillId="0" borderId="1" xfId="0" applyBorder="1"/>
    <xf numFmtId="0" fontId="2" fillId="0" borderId="1" xfId="0" applyFont="1" applyBorder="1"/>
    <xf numFmtId="0" fontId="2" fillId="0" borderId="1" xfId="0" applyFont="1" applyBorder="1" applyAlignment="1">
      <alignment horizontal="center" vertical="top"/>
    </xf>
    <xf numFmtId="0" fontId="2" fillId="0" borderId="0" xfId="0" applyFont="1" applyAlignment="1">
      <alignment horizontal="center" vertical="top"/>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vertical="top"/>
    </xf>
    <xf numFmtId="0" fontId="3" fillId="0" borderId="0" xfId="0" applyFont="1" applyAlignment="1">
      <alignment vertical="center" wrapText="1"/>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xf>
    <xf numFmtId="0" fontId="0" fillId="0" borderId="0" xfId="0" applyFill="1" applyAlignment="1"/>
    <xf numFmtId="4" fontId="0" fillId="0" borderId="0" xfId="0" applyNumberFormat="1" applyAlignment="1"/>
    <xf numFmtId="4" fontId="0" fillId="0" borderId="0" xfId="0" applyNumberFormat="1" applyFill="1" applyAlignment="1"/>
    <xf numFmtId="4" fontId="0" fillId="0" borderId="0" xfId="0" applyNumberFormat="1"/>
    <xf numFmtId="4" fontId="3" fillId="0" borderId="0" xfId="0" applyNumberFormat="1" applyFont="1" applyAlignment="1">
      <alignment horizontal="center" vertical="center"/>
    </xf>
    <xf numFmtId="4" fontId="0" fillId="0" borderId="0" xfId="0" applyNumberFormat="1" applyAlignment="1">
      <alignment horizontal="right"/>
    </xf>
    <xf numFmtId="4" fontId="0" fillId="0" borderId="1" xfId="0" applyNumberFormat="1" applyBorder="1" applyAlignment="1">
      <alignment horizontal="right"/>
    </xf>
    <xf numFmtId="4" fontId="2" fillId="0" borderId="0" xfId="0" applyNumberFormat="1" applyFont="1" applyAlignment="1">
      <alignment horizontal="right"/>
    </xf>
    <xf numFmtId="4" fontId="0" fillId="0" borderId="1" xfId="0" applyNumberFormat="1" applyBorder="1"/>
    <xf numFmtId="0" fontId="0" fillId="0" borderId="0" xfId="0" applyAlignment="1">
      <alignment wrapText="1"/>
    </xf>
    <xf numFmtId="0" fontId="0" fillId="0" borderId="0" xfId="0" applyAlignment="1"/>
    <xf numFmtId="0" fontId="0" fillId="0" borderId="0" xfId="0" applyFill="1" applyBorder="1"/>
    <xf numFmtId="0" fontId="0" fillId="0" borderId="0" xfId="0" applyProtection="1"/>
    <xf numFmtId="0" fontId="0" fillId="0" borderId="0" xfId="0" applyAlignment="1" applyProtection="1"/>
    <xf numFmtId="4" fontId="0" fillId="0" borderId="0" xfId="0" applyNumberFormat="1" applyProtection="1"/>
    <xf numFmtId="0" fontId="0" fillId="0" borderId="1" xfId="0" applyBorder="1" applyProtection="1"/>
    <xf numFmtId="0" fontId="0" fillId="0" borderId="1" xfId="0" applyBorder="1" applyAlignment="1" applyProtection="1"/>
    <xf numFmtId="0" fontId="0" fillId="0" borderId="1" xfId="0" applyBorder="1" applyAlignment="1"/>
    <xf numFmtId="0" fontId="0" fillId="0" borderId="1" xfId="0" applyBorder="1" applyAlignment="1">
      <alignment vertical="top"/>
    </xf>
    <xf numFmtId="0" fontId="0" fillId="0" borderId="1" xfId="0" applyFill="1" applyBorder="1" applyAlignment="1">
      <alignment vertical="top"/>
    </xf>
    <xf numFmtId="0" fontId="0" fillId="0" borderId="1" xfId="0" applyFill="1" applyBorder="1" applyAlignment="1">
      <alignment vertical="top" wrapText="1"/>
    </xf>
    <xf numFmtId="0" fontId="0" fillId="0" borderId="1" xfId="0" applyFill="1" applyBorder="1" applyAlignment="1">
      <alignment horizontal="center" vertical="top"/>
    </xf>
    <xf numFmtId="0" fontId="0" fillId="0" borderId="1" xfId="0" applyFill="1" applyBorder="1"/>
    <xf numFmtId="0" fontId="0" fillId="0" borderId="0" xfId="0" applyProtection="1">
      <protection locked="0"/>
    </xf>
    <xf numFmtId="0" fontId="0" fillId="0" borderId="0" xfId="0" applyFill="1" applyAlignment="1" applyProtection="1">
      <protection locked="0"/>
    </xf>
    <xf numFmtId="0" fontId="0" fillId="0" borderId="0" xfId="0" applyFill="1" applyAlignment="1" applyProtection="1">
      <alignment horizontal="center"/>
    </xf>
    <xf numFmtId="0" fontId="0" fillId="0" borderId="0" xfId="0" applyFill="1" applyAlignment="1" applyProtection="1"/>
    <xf numFmtId="0" fontId="0" fillId="0" borderId="0" xfId="0" applyFill="1" applyAlignment="1" applyProtection="1">
      <alignment vertical="top"/>
    </xf>
    <xf numFmtId="0" fontId="0" fillId="0" borderId="0" xfId="0" applyFill="1" applyAlignment="1" applyProtection="1">
      <alignment horizontal="center" vertical="top"/>
    </xf>
    <xf numFmtId="49" fontId="0" fillId="0" borderId="0" xfId="0" applyNumberFormat="1" applyFill="1" applyAlignment="1">
      <alignment horizontal="left"/>
    </xf>
    <xf numFmtId="4" fontId="9" fillId="0" borderId="0" xfId="18" applyNumberFormat="1" applyFont="1" applyBorder="1" applyProtection="1"/>
    <xf numFmtId="0" fontId="10" fillId="0" borderId="2" xfId="0" applyFont="1" applyBorder="1" applyProtection="1"/>
    <xf numFmtId="0" fontId="11" fillId="0" borderId="3" xfId="0" applyFont="1" applyBorder="1" applyAlignment="1" applyProtection="1">
      <alignment horizontal="center"/>
    </xf>
    <xf numFmtId="0" fontId="11" fillId="0" borderId="3" xfId="0" applyFont="1" applyBorder="1" applyAlignment="1" applyProtection="1">
      <alignment horizontal="center" vertical="top"/>
    </xf>
    <xf numFmtId="0" fontId="11" fillId="0" borderId="4" xfId="0" applyFont="1" applyBorder="1" applyAlignment="1" applyProtection="1">
      <alignment horizontal="left" wrapText="1"/>
    </xf>
    <xf numFmtId="0" fontId="11" fillId="0" borderId="0" xfId="0" applyFont="1" applyAlignment="1" applyProtection="1">
      <alignment horizontal="right"/>
    </xf>
    <xf numFmtId="4" fontId="12" fillId="0" borderId="0" xfId="0" applyNumberFormat="1" applyFont="1" applyAlignment="1" applyProtection="1">
      <alignment horizontal="center"/>
    </xf>
    <xf numFmtId="4" fontId="12" fillId="0" borderId="0" xfId="0" applyNumberFormat="1" applyFont="1" applyAlignment="1" applyProtection="1">
      <alignment horizontal="right"/>
    </xf>
    <xf numFmtId="4" fontId="12" fillId="0" borderId="0" xfId="0" applyNumberFormat="1" applyFont="1" applyProtection="1"/>
    <xf numFmtId="0" fontId="10" fillId="0" borderId="0" xfId="0" applyFont="1" applyBorder="1" applyProtection="1"/>
    <xf numFmtId="0" fontId="11" fillId="0" borderId="0" xfId="0" applyFont="1" applyAlignment="1" applyProtection="1">
      <alignment horizontal="center"/>
    </xf>
    <xf numFmtId="0" fontId="11" fillId="0" borderId="0" xfId="0" applyFont="1" applyAlignment="1" applyProtection="1">
      <alignment horizontal="center" vertical="top"/>
    </xf>
    <xf numFmtId="0" fontId="11" fillId="0" borderId="0" xfId="0" applyFont="1" applyAlignment="1" applyProtection="1">
      <alignment horizontal="left" wrapText="1"/>
    </xf>
    <xf numFmtId="0" fontId="13" fillId="0" borderId="0" xfId="0" applyFont="1" applyBorder="1" applyProtection="1"/>
    <xf numFmtId="49" fontId="11" fillId="0" borderId="0" xfId="0" applyNumberFormat="1" applyFont="1" applyAlignment="1" applyProtection="1">
      <alignment horizontal="center"/>
    </xf>
    <xf numFmtId="3" fontId="12" fillId="0" borderId="0" xfId="0" applyNumberFormat="1" applyFont="1" applyAlignment="1" applyProtection="1">
      <alignment horizontal="center"/>
    </xf>
    <xf numFmtId="49" fontId="14" fillId="0" borderId="0" xfId="0" applyNumberFormat="1" applyFont="1" applyBorder="1" applyAlignment="1" applyProtection="1">
      <alignment horizontal="center"/>
    </xf>
    <xf numFmtId="0" fontId="14" fillId="0" borderId="0" xfId="0" applyFont="1" applyBorder="1" applyAlignment="1" applyProtection="1">
      <alignment horizontal="center"/>
    </xf>
    <xf numFmtId="0" fontId="14" fillId="0" borderId="0" xfId="0" applyFont="1" applyBorder="1" applyAlignment="1" applyProtection="1">
      <alignment horizontal="center" vertical="top"/>
    </xf>
    <xf numFmtId="0" fontId="14" fillId="0" borderId="0" xfId="0" applyFont="1" applyBorder="1" applyAlignment="1" applyProtection="1">
      <alignment horizontal="left" wrapText="1"/>
    </xf>
    <xf numFmtId="0" fontId="14" fillId="0" borderId="0" xfId="0" applyFont="1" applyBorder="1" applyAlignment="1" applyProtection="1">
      <alignment horizontal="right"/>
    </xf>
    <xf numFmtId="3" fontId="14" fillId="0" borderId="0" xfId="0" applyNumberFormat="1" applyFont="1" applyBorder="1" applyAlignment="1" applyProtection="1">
      <alignment horizontal="center"/>
    </xf>
    <xf numFmtId="4" fontId="14" fillId="0" borderId="0" xfId="0" applyNumberFormat="1" applyFont="1" applyBorder="1" applyAlignment="1" applyProtection="1">
      <alignment horizontal="center"/>
    </xf>
    <xf numFmtId="0" fontId="15" fillId="0" borderId="0" xfId="0" applyFont="1" applyBorder="1" applyProtection="1"/>
    <xf numFmtId="49" fontId="16" fillId="0" borderId="0" xfId="0" applyNumberFormat="1" applyFont="1" applyBorder="1" applyAlignment="1" applyProtection="1">
      <alignment horizontal="center"/>
    </xf>
    <xf numFmtId="0" fontId="16" fillId="0" borderId="0" xfId="0" applyFont="1" applyBorder="1" applyAlignment="1" applyProtection="1">
      <alignment horizontal="center"/>
    </xf>
    <xf numFmtId="0" fontId="16" fillId="0" borderId="0" xfId="0" applyFont="1" applyBorder="1" applyAlignment="1" applyProtection="1">
      <alignment horizontal="center" vertical="top"/>
    </xf>
    <xf numFmtId="0" fontId="16" fillId="0" borderId="0" xfId="0" applyFont="1" applyBorder="1" applyAlignment="1" applyProtection="1">
      <alignment horizontal="left" wrapText="1"/>
    </xf>
    <xf numFmtId="0" fontId="16" fillId="0" borderId="0" xfId="0" applyFont="1" applyBorder="1" applyAlignment="1" applyProtection="1">
      <alignment horizontal="right"/>
    </xf>
    <xf numFmtId="3" fontId="16" fillId="0" borderId="0" xfId="0" applyNumberFormat="1" applyFont="1" applyBorder="1" applyAlignment="1" applyProtection="1">
      <alignment horizontal="center"/>
    </xf>
    <xf numFmtId="4" fontId="16" fillId="0" borderId="0" xfId="0" applyNumberFormat="1" applyFont="1" applyBorder="1" applyAlignment="1" applyProtection="1">
      <alignment horizontal="center"/>
    </xf>
    <xf numFmtId="0" fontId="17" fillId="0" borderId="0" xfId="0" applyFont="1" applyBorder="1" applyProtection="1"/>
    <xf numFmtId="49" fontId="16" fillId="0" borderId="0" xfId="0" applyNumberFormat="1" applyFont="1" applyProtection="1"/>
    <xf numFmtId="0" fontId="16" fillId="0" borderId="0" xfId="0" applyFont="1" applyProtection="1"/>
    <xf numFmtId="0" fontId="16" fillId="0" borderId="0" xfId="0" applyFont="1" applyAlignment="1" applyProtection="1">
      <alignment horizontal="center" vertical="top"/>
    </xf>
    <xf numFmtId="0" fontId="16" fillId="0" borderId="0" xfId="0" applyFont="1" applyAlignment="1" applyProtection="1">
      <alignment vertical="top" wrapText="1"/>
    </xf>
    <xf numFmtId="0" fontId="16" fillId="0" borderId="0" xfId="0" applyFont="1" applyAlignment="1" applyProtection="1">
      <alignment horizontal="right"/>
    </xf>
    <xf numFmtId="3" fontId="16" fillId="0" borderId="0" xfId="0" applyNumberFormat="1" applyFont="1" applyProtection="1"/>
    <xf numFmtId="4" fontId="16" fillId="0" borderId="0" xfId="0" applyNumberFormat="1" applyFont="1" applyProtection="1"/>
    <xf numFmtId="0" fontId="0" fillId="0" borderId="5" xfId="0" applyBorder="1" applyProtection="1"/>
    <xf numFmtId="49" fontId="18" fillId="0" borderId="5" xfId="0" applyNumberFormat="1" applyFont="1" applyBorder="1" applyAlignment="1" applyProtection="1">
      <alignment horizontal="left"/>
    </xf>
    <xf numFmtId="0" fontId="18" fillId="0" borderId="5" xfId="0" applyFont="1" applyBorder="1" applyAlignment="1" applyProtection="1">
      <alignment horizontal="center" vertical="top"/>
    </xf>
    <xf numFmtId="0" fontId="18" fillId="0" borderId="5" xfId="0" applyFont="1" applyBorder="1" applyAlignment="1" applyProtection="1">
      <alignment horizontal="center" wrapText="1"/>
    </xf>
    <xf numFmtId="0" fontId="18" fillId="0" borderId="5" xfId="0" applyFont="1" applyBorder="1" applyAlignment="1" applyProtection="1">
      <alignment horizontal="right"/>
    </xf>
    <xf numFmtId="3" fontId="18" fillId="0" borderId="5" xfId="0" applyNumberFormat="1" applyFont="1" applyBorder="1" applyAlignment="1" applyProtection="1">
      <alignment horizontal="center"/>
    </xf>
    <xf numFmtId="4" fontId="18" fillId="0" borderId="5" xfId="0" applyNumberFormat="1" applyFont="1" applyBorder="1" applyAlignment="1" applyProtection="1">
      <alignment horizontal="center"/>
    </xf>
    <xf numFmtId="0" fontId="0" fillId="0" borderId="0" xfId="0" applyBorder="1" applyProtection="1"/>
    <xf numFmtId="0" fontId="12" fillId="0" borderId="0" xfId="0" applyFont="1" applyProtection="1"/>
    <xf numFmtId="49" fontId="12" fillId="0" borderId="0" xfId="0" applyNumberFormat="1" applyFont="1" applyAlignment="1" applyProtection="1">
      <alignment horizontal="right"/>
    </xf>
    <xf numFmtId="0" fontId="12" fillId="0" borderId="0" xfId="0" applyFont="1" applyAlignment="1" applyProtection="1">
      <alignment horizontal="center" vertical="top"/>
    </xf>
    <xf numFmtId="0" fontId="12" fillId="0" borderId="0" xfId="0" applyFont="1" applyAlignment="1" applyProtection="1">
      <alignment vertical="top" wrapText="1"/>
    </xf>
    <xf numFmtId="0" fontId="12" fillId="0" borderId="0" xfId="0" applyFont="1" applyAlignment="1" applyProtection="1">
      <alignment horizontal="right"/>
    </xf>
    <xf numFmtId="3" fontId="12" fillId="0" borderId="0" xfId="0" applyNumberFormat="1" applyFont="1" applyProtection="1"/>
    <xf numFmtId="0" fontId="19" fillId="0" borderId="0" xfId="0" applyFont="1" applyProtection="1"/>
    <xf numFmtId="49" fontId="20" fillId="0" borderId="0" xfId="0" applyNumberFormat="1" applyFont="1" applyAlignment="1" applyProtection="1">
      <alignment horizontal="right"/>
    </xf>
    <xf numFmtId="0" fontId="20" fillId="0" borderId="0" xfId="0" applyFont="1" applyAlignment="1" applyProtection="1">
      <alignment horizontal="center" vertical="top"/>
    </xf>
    <xf numFmtId="0" fontId="20" fillId="0" borderId="0" xfId="0" applyFont="1" applyAlignment="1" applyProtection="1">
      <alignment horizontal="left" wrapText="1"/>
    </xf>
    <xf numFmtId="3" fontId="11" fillId="0" borderId="0" xfId="0" applyNumberFormat="1" applyFont="1" applyAlignment="1" applyProtection="1">
      <alignment horizontal="center"/>
    </xf>
    <xf numFmtId="4" fontId="11" fillId="0" borderId="0" xfId="0" applyNumberFormat="1" applyFont="1" applyAlignment="1" applyProtection="1">
      <alignment horizontal="right"/>
    </xf>
    <xf numFmtId="4" fontId="11" fillId="0" borderId="0" xfId="0" applyNumberFormat="1" applyFont="1" applyProtection="1"/>
    <xf numFmtId="49" fontId="12" fillId="0" borderId="0" xfId="0" applyNumberFormat="1" applyFont="1" applyAlignment="1" applyProtection="1">
      <alignment wrapText="1"/>
    </xf>
    <xf numFmtId="0" fontId="12" fillId="0" borderId="0" xfId="0" applyFont="1" applyAlignment="1" applyProtection="1">
      <alignment wrapText="1"/>
    </xf>
    <xf numFmtId="0" fontId="21" fillId="0" borderId="0" xfId="0" applyFont="1" applyAlignment="1" applyProtection="1">
      <alignment horizontal="center" vertical="top" wrapText="1"/>
    </xf>
    <xf numFmtId="0" fontId="12" fillId="0" borderId="0" xfId="0" applyFont="1" applyAlignment="1" applyProtection="1">
      <alignment horizontal="center" vertical="top" wrapText="1"/>
    </xf>
    <xf numFmtId="0" fontId="12" fillId="0" borderId="0" xfId="0" quotePrefix="1" applyFont="1" applyAlignment="1" applyProtection="1">
      <alignment vertical="top" wrapText="1"/>
    </xf>
    <xf numFmtId="0" fontId="12" fillId="0" borderId="0" xfId="0" applyFont="1" applyAlignment="1" applyProtection="1">
      <alignment horizontal="right" wrapText="1"/>
    </xf>
    <xf numFmtId="3" fontId="12" fillId="0" borderId="0" xfId="0" applyNumberFormat="1" applyFont="1" applyAlignment="1" applyProtection="1">
      <alignment wrapText="1"/>
    </xf>
    <xf numFmtId="4" fontId="12" fillId="0" borderId="0" xfId="0" applyNumberFormat="1" applyFont="1" applyAlignment="1" applyProtection="1">
      <alignment wrapText="1"/>
    </xf>
    <xf numFmtId="49" fontId="12" fillId="0" borderId="0" xfId="0" applyNumberFormat="1" applyFont="1" applyProtection="1"/>
    <xf numFmtId="0" fontId="23" fillId="0" borderId="0" xfId="0" applyFont="1" applyAlignment="1" applyProtection="1">
      <alignment horizontal="center" vertical="top"/>
    </xf>
    <xf numFmtId="4" fontId="12" fillId="0" borderId="0" xfId="0" applyNumberFormat="1" applyFont="1" applyProtection="1">
      <protection locked="0"/>
    </xf>
    <xf numFmtId="0" fontId="23" fillId="0" borderId="0" xfId="0" quotePrefix="1" applyFont="1" applyAlignment="1" applyProtection="1">
      <alignment horizontal="center" vertical="top"/>
    </xf>
    <xf numFmtId="49" fontId="11" fillId="0" borderId="0" xfId="0" applyNumberFormat="1" applyFont="1" applyProtection="1"/>
    <xf numFmtId="0" fontId="11" fillId="0" borderId="0" xfId="0" applyFont="1" applyProtection="1"/>
    <xf numFmtId="0" fontId="11" fillId="0" borderId="0" xfId="0" quotePrefix="1" applyFont="1" applyAlignment="1" applyProtection="1">
      <alignment horizontal="center" vertical="top"/>
    </xf>
    <xf numFmtId="0" fontId="11" fillId="0" borderId="0" xfId="0" quotePrefix="1" applyFont="1" applyAlignment="1" applyProtection="1">
      <alignment wrapText="1"/>
    </xf>
    <xf numFmtId="3" fontId="11" fillId="0" borderId="0" xfId="0" applyNumberFormat="1" applyFont="1" applyProtection="1"/>
    <xf numFmtId="4" fontId="11" fillId="0" borderId="0" xfId="0" applyNumberFormat="1" applyFont="1" applyProtection="1">
      <protection locked="0"/>
    </xf>
    <xf numFmtId="0" fontId="11" fillId="0" borderId="0" xfId="0" applyFont="1" applyAlignment="1" applyProtection="1"/>
    <xf numFmtId="0" fontId="11" fillId="0" borderId="0" xfId="0" applyFont="1" applyAlignment="1" applyProtection="1">
      <alignment wrapText="1"/>
    </xf>
    <xf numFmtId="0" fontId="12" fillId="0" borderId="0" xfId="0" quotePrefix="1" applyFont="1" applyAlignment="1" applyProtection="1">
      <alignment wrapText="1"/>
    </xf>
    <xf numFmtId="0" fontId="12" fillId="0" borderId="0" xfId="0" quotePrefix="1" applyFont="1" applyAlignment="1" applyProtection="1"/>
    <xf numFmtId="49" fontId="23" fillId="0" borderId="0" xfId="0" applyNumberFormat="1" applyFont="1" applyProtection="1"/>
    <xf numFmtId="0" fontId="23" fillId="0" borderId="0" xfId="0" applyFont="1" applyProtection="1"/>
    <xf numFmtId="0" fontId="23" fillId="0" borderId="0" xfId="0" quotePrefix="1" applyFont="1" applyAlignment="1" applyProtection="1">
      <alignment wrapText="1"/>
    </xf>
    <xf numFmtId="4" fontId="23" fillId="0" borderId="0" xfId="0" applyNumberFormat="1" applyFont="1" applyAlignment="1" applyProtection="1">
      <alignment horizontal="right"/>
    </xf>
    <xf numFmtId="3" fontId="23" fillId="0" borderId="0" xfId="0" applyNumberFormat="1" applyFont="1" applyProtection="1"/>
    <xf numFmtId="4" fontId="23" fillId="0" borderId="0" xfId="0" applyNumberFormat="1" applyFont="1" applyProtection="1">
      <protection locked="0"/>
    </xf>
    <xf numFmtId="4" fontId="23" fillId="0" borderId="0" xfId="0" applyNumberFormat="1" applyFont="1" applyProtection="1"/>
    <xf numFmtId="0" fontId="12" fillId="0" borderId="0" xfId="0" quotePrefix="1" applyFont="1" applyAlignment="1" applyProtection="1">
      <alignment horizontal="center" vertical="top"/>
    </xf>
    <xf numFmtId="49" fontId="24" fillId="0" borderId="0" xfId="0" applyNumberFormat="1" applyFont="1" applyBorder="1" applyProtection="1"/>
    <xf numFmtId="0" fontId="24" fillId="0" borderId="0" xfId="0" applyFont="1" applyBorder="1" applyProtection="1"/>
    <xf numFmtId="0" fontId="23" fillId="0" borderId="0" xfId="0" applyFont="1" applyBorder="1" applyAlignment="1" applyProtection="1">
      <alignment horizontal="center" vertical="top"/>
    </xf>
    <xf numFmtId="0" fontId="23" fillId="0" borderId="0" xfId="0" applyFont="1" applyBorder="1" applyAlignment="1" applyProtection="1">
      <alignment vertical="top" wrapText="1"/>
    </xf>
    <xf numFmtId="0" fontId="23" fillId="0" borderId="0" xfId="0" applyFont="1" applyBorder="1" applyAlignment="1" applyProtection="1">
      <alignment horizontal="right"/>
    </xf>
    <xf numFmtId="3" fontId="23" fillId="0" borderId="0" xfId="0" applyNumberFormat="1" applyFont="1" applyBorder="1" applyProtection="1"/>
    <xf numFmtId="4" fontId="23" fillId="0" borderId="0" xfId="0" applyNumberFormat="1" applyFont="1" applyBorder="1" applyProtection="1">
      <protection locked="0"/>
    </xf>
    <xf numFmtId="4" fontId="23" fillId="0" borderId="0" xfId="0" applyNumberFormat="1" applyFont="1" applyBorder="1" applyProtection="1"/>
    <xf numFmtId="4" fontId="25" fillId="0" borderId="0" xfId="0" applyNumberFormat="1" applyFont="1" applyProtection="1"/>
    <xf numFmtId="0" fontId="25" fillId="0" borderId="0" xfId="0" applyFont="1" applyProtection="1"/>
    <xf numFmtId="49" fontId="23" fillId="0" borderId="0" xfId="0" quotePrefix="1" applyNumberFormat="1" applyFont="1" applyAlignment="1" applyProtection="1">
      <alignment horizontal="right"/>
    </xf>
    <xf numFmtId="0" fontId="21" fillId="0" borderId="0" xfId="0" quotePrefix="1" applyFont="1" applyBorder="1" applyAlignment="1" applyProtection="1">
      <alignment vertical="top" wrapText="1"/>
    </xf>
    <xf numFmtId="0" fontId="21" fillId="0" borderId="0" xfId="0" applyFont="1" applyAlignment="1" applyProtection="1">
      <alignment horizontal="right"/>
    </xf>
    <xf numFmtId="3" fontId="21" fillId="0" borderId="0" xfId="0" applyNumberFormat="1" applyFont="1" applyProtection="1"/>
    <xf numFmtId="4" fontId="21" fillId="0" borderId="0" xfId="0" applyNumberFormat="1" applyFont="1" applyAlignment="1" applyProtection="1">
      <alignment horizontal="right"/>
      <protection locked="0"/>
    </xf>
    <xf numFmtId="4" fontId="12" fillId="0" borderId="0" xfId="0" applyNumberFormat="1" applyFont="1" applyBorder="1" applyProtection="1"/>
    <xf numFmtId="0" fontId="12" fillId="0" borderId="0" xfId="0" applyFont="1" applyBorder="1" applyProtection="1"/>
    <xf numFmtId="49" fontId="12" fillId="0" borderId="0" xfId="0" applyNumberFormat="1" applyFont="1" applyBorder="1" applyProtection="1"/>
    <xf numFmtId="0" fontId="12" fillId="0" borderId="0" xfId="0" applyFont="1" applyBorder="1" applyAlignment="1" applyProtection="1">
      <alignment horizontal="center" vertical="top"/>
    </xf>
    <xf numFmtId="0" fontId="26" fillId="0" borderId="0" xfId="0" quotePrefix="1" applyFont="1" applyProtection="1"/>
    <xf numFmtId="4" fontId="12" fillId="0" borderId="0" xfId="0" applyNumberFormat="1" applyFont="1" applyBorder="1" applyAlignment="1" applyProtection="1">
      <alignment horizontal="right"/>
    </xf>
    <xf numFmtId="3" fontId="12" fillId="0" borderId="0" xfId="0" applyNumberFormat="1" applyFont="1" applyBorder="1" applyProtection="1"/>
    <xf numFmtId="0" fontId="12" fillId="0" borderId="0" xfId="0" quotePrefix="1" applyFont="1" applyBorder="1" applyAlignment="1" applyProtection="1">
      <alignment vertical="top" wrapText="1"/>
    </xf>
    <xf numFmtId="0" fontId="12" fillId="0" borderId="0" xfId="0" applyFont="1" applyBorder="1" applyAlignment="1" applyProtection="1">
      <alignment horizontal="right"/>
    </xf>
    <xf numFmtId="4" fontId="12" fillId="0" borderId="0" xfId="0" applyNumberFormat="1" applyFont="1" applyBorder="1" applyProtection="1">
      <protection locked="0"/>
    </xf>
    <xf numFmtId="49" fontId="12" fillId="0" borderId="1" xfId="0" applyNumberFormat="1" applyFont="1" applyBorder="1" applyProtection="1"/>
    <xf numFmtId="0" fontId="12" fillId="0" borderId="1" xfId="0" applyFont="1" applyBorder="1" applyProtection="1"/>
    <xf numFmtId="0" fontId="12" fillId="0" borderId="1" xfId="0" applyFont="1" applyBorder="1" applyAlignment="1" applyProtection="1">
      <alignment horizontal="center" vertical="top"/>
    </xf>
    <xf numFmtId="0" fontId="12" fillId="0" borderId="1" xfId="0" quotePrefix="1" applyFont="1" applyBorder="1" applyAlignment="1" applyProtection="1">
      <alignment vertical="top" wrapText="1"/>
    </xf>
    <xf numFmtId="0" fontId="12" fillId="0" borderId="1" xfId="0" applyFont="1" applyBorder="1" applyAlignment="1" applyProtection="1">
      <alignment horizontal="right"/>
    </xf>
    <xf numFmtId="3" fontId="12" fillId="0" borderId="1" xfId="0" applyNumberFormat="1" applyFont="1" applyBorder="1" applyProtection="1"/>
    <xf numFmtId="4" fontId="12" fillId="0" borderId="1" xfId="0" applyNumberFormat="1" applyFont="1" applyBorder="1" applyProtection="1">
      <protection locked="0"/>
    </xf>
    <xf numFmtId="4" fontId="12" fillId="0" borderId="1" xfId="0" applyNumberFormat="1" applyFont="1" applyBorder="1" applyProtection="1"/>
    <xf numFmtId="4" fontId="16" fillId="0" borderId="0" xfId="0" applyNumberFormat="1" applyFont="1" applyBorder="1" applyProtection="1"/>
    <xf numFmtId="0" fontId="16" fillId="0" borderId="0" xfId="0" applyFont="1" applyBorder="1" applyProtection="1"/>
    <xf numFmtId="0" fontId="11" fillId="0" borderId="0" xfId="0" quotePrefix="1" applyFont="1" applyAlignment="1" applyProtection="1">
      <alignment horizontal="center" vertical="top" wrapText="1"/>
    </xf>
    <xf numFmtId="49" fontId="25" fillId="0" borderId="0" xfId="0" applyNumberFormat="1" applyFont="1" applyAlignment="1" applyProtection="1">
      <alignment horizontal="right"/>
    </xf>
    <xf numFmtId="0" fontId="25" fillId="0" borderId="0" xfId="0" applyFont="1" applyAlignment="1" applyProtection="1">
      <alignment horizontal="center" vertical="top"/>
    </xf>
    <xf numFmtId="0" fontId="25" fillId="0" borderId="0" xfId="0" applyFont="1" applyAlignment="1" applyProtection="1">
      <alignment vertical="top" wrapText="1"/>
    </xf>
    <xf numFmtId="0" fontId="25" fillId="0" borderId="0" xfId="0" applyFont="1" applyAlignment="1" applyProtection="1">
      <alignment horizontal="right"/>
    </xf>
    <xf numFmtId="3" fontId="25" fillId="0" borderId="0" xfId="0" applyNumberFormat="1" applyFont="1" applyProtection="1"/>
    <xf numFmtId="4" fontId="25" fillId="0" borderId="0" xfId="0" applyNumberFormat="1" applyFont="1" applyProtection="1">
      <protection locked="0"/>
    </xf>
    <xf numFmtId="49" fontId="21" fillId="0" borderId="0" xfId="0" applyNumberFormat="1" applyFont="1" applyProtection="1"/>
    <xf numFmtId="0" fontId="21" fillId="0" borderId="0" xfId="0" applyFont="1" applyProtection="1"/>
    <xf numFmtId="0" fontId="21" fillId="0" borderId="0" xfId="0" applyFont="1" applyAlignment="1" applyProtection="1">
      <alignment horizontal="center" vertical="top"/>
    </xf>
    <xf numFmtId="0" fontId="21" fillId="0" borderId="0" xfId="0" applyFont="1" applyAlignment="1" applyProtection="1">
      <alignment vertical="top" wrapText="1"/>
    </xf>
    <xf numFmtId="4" fontId="21" fillId="0" borderId="0" xfId="0" applyNumberFormat="1" applyFont="1" applyProtection="1">
      <protection locked="0"/>
    </xf>
    <xf numFmtId="4" fontId="21" fillId="0" borderId="0" xfId="0" applyNumberFormat="1" applyFont="1" applyProtection="1"/>
    <xf numFmtId="0" fontId="23" fillId="0" borderId="0" xfId="0" applyFont="1" applyAlignment="1" applyProtection="1">
      <alignment vertical="top" wrapText="1"/>
    </xf>
    <xf numFmtId="0" fontId="23" fillId="0" borderId="0" xfId="0" applyFont="1" applyAlignment="1" applyProtection="1">
      <alignment horizontal="right"/>
    </xf>
    <xf numFmtId="49" fontId="27" fillId="0" borderId="0" xfId="0" applyNumberFormat="1" applyFont="1" applyProtection="1"/>
    <xf numFmtId="0" fontId="27" fillId="0" borderId="0" xfId="0" applyFont="1" applyProtection="1"/>
    <xf numFmtId="49" fontId="27" fillId="0" borderId="0" xfId="0" applyNumberFormat="1" applyFont="1" applyBorder="1" applyProtection="1"/>
    <xf numFmtId="0" fontId="27" fillId="0" borderId="0" xfId="0" applyFont="1" applyBorder="1" applyProtection="1"/>
    <xf numFmtId="0" fontId="21" fillId="0" borderId="0" xfId="0" applyFont="1" applyBorder="1" applyAlignment="1" applyProtection="1">
      <alignment horizontal="center" vertical="top"/>
    </xf>
    <xf numFmtId="0" fontId="21" fillId="0" borderId="0" xfId="0" quotePrefix="1" applyFont="1" applyAlignment="1" applyProtection="1">
      <alignment vertical="top" wrapText="1"/>
    </xf>
    <xf numFmtId="0" fontId="21" fillId="0" borderId="0" xfId="0" applyFont="1" applyBorder="1" applyAlignment="1" applyProtection="1">
      <alignment horizontal="right"/>
    </xf>
    <xf numFmtId="3" fontId="21" fillId="0" borderId="0" xfId="0" applyNumberFormat="1" applyFont="1" applyBorder="1" applyProtection="1"/>
    <xf numFmtId="4" fontId="21" fillId="0" borderId="0" xfId="0" applyNumberFormat="1" applyFont="1" applyBorder="1" applyProtection="1">
      <protection locked="0"/>
    </xf>
    <xf numFmtId="49" fontId="24" fillId="0" borderId="1" xfId="0" applyNumberFormat="1" applyFont="1" applyBorder="1" applyProtection="1"/>
    <xf numFmtId="0" fontId="24" fillId="0" borderId="1" xfId="0" applyFont="1" applyBorder="1" applyProtection="1"/>
    <xf numFmtId="0" fontId="23" fillId="0" borderId="1" xfId="0" applyFont="1" applyBorder="1" applyAlignment="1" applyProtection="1">
      <alignment horizontal="center" vertical="top"/>
    </xf>
    <xf numFmtId="0" fontId="23" fillId="0" borderId="5" xfId="0" applyFont="1" applyBorder="1" applyAlignment="1" applyProtection="1">
      <alignment horizontal="center" vertical="top"/>
    </xf>
    <xf numFmtId="0" fontId="21" fillId="0" borderId="1" xfId="0" quotePrefix="1" applyFont="1" applyBorder="1" applyAlignment="1" applyProtection="1">
      <alignment vertical="top" wrapText="1"/>
    </xf>
    <xf numFmtId="0" fontId="21" fillId="0" borderId="1" xfId="0" applyFont="1" applyBorder="1" applyAlignment="1" applyProtection="1">
      <alignment horizontal="right"/>
    </xf>
    <xf numFmtId="3" fontId="21" fillId="0" borderId="1" xfId="0" applyNumberFormat="1" applyFont="1" applyBorder="1" applyProtection="1"/>
    <xf numFmtId="4" fontId="23" fillId="0" borderId="1" xfId="0" applyNumberFormat="1" applyFont="1" applyBorder="1" applyProtection="1">
      <protection locked="0"/>
    </xf>
    <xf numFmtId="4" fontId="21" fillId="0" borderId="0" xfId="0" applyNumberFormat="1" applyFont="1" applyBorder="1" applyProtection="1"/>
    <xf numFmtId="0" fontId="23" fillId="0" borderId="1" xfId="0" applyFont="1" applyBorder="1" applyAlignment="1" applyProtection="1">
      <alignment vertical="top" wrapText="1"/>
    </xf>
    <xf numFmtId="0" fontId="23" fillId="0" borderId="1" xfId="0" applyFont="1" applyBorder="1" applyAlignment="1" applyProtection="1">
      <alignment horizontal="right"/>
    </xf>
    <xf numFmtId="3" fontId="23" fillId="0" borderId="1" xfId="0" applyNumberFormat="1" applyFont="1" applyBorder="1" applyProtection="1"/>
    <xf numFmtId="4" fontId="23" fillId="0" borderId="1" xfId="0" applyNumberFormat="1" applyFont="1" applyBorder="1" applyProtection="1"/>
    <xf numFmtId="0" fontId="28" fillId="0" borderId="0" xfId="0" applyFont="1" applyBorder="1" applyProtection="1"/>
    <xf numFmtId="49" fontId="29" fillId="0" borderId="0" xfId="0" applyNumberFormat="1" applyFont="1" applyBorder="1" applyProtection="1"/>
    <xf numFmtId="0" fontId="28" fillId="0" borderId="0" xfId="0" applyFont="1" applyBorder="1" applyAlignment="1" applyProtection="1">
      <alignment horizontal="center" vertical="top"/>
    </xf>
    <xf numFmtId="0" fontId="30" fillId="0" borderId="0" xfId="0" applyFont="1" applyProtection="1"/>
    <xf numFmtId="0" fontId="28" fillId="0" borderId="0" xfId="0" applyFont="1" applyBorder="1" applyAlignment="1" applyProtection="1">
      <alignment horizontal="right"/>
    </xf>
    <xf numFmtId="4" fontId="28" fillId="0" borderId="0" xfId="0" applyNumberFormat="1" applyFont="1" applyBorder="1" applyProtection="1"/>
    <xf numFmtId="4" fontId="28" fillId="0" borderId="0" xfId="0" applyNumberFormat="1" applyFont="1" applyProtection="1"/>
    <xf numFmtId="0" fontId="28" fillId="0" borderId="0" xfId="0" applyFont="1" applyProtection="1"/>
    <xf numFmtId="49" fontId="25" fillId="0" borderId="0" xfId="0" quotePrefix="1" applyNumberFormat="1" applyFont="1" applyProtection="1"/>
    <xf numFmtId="0" fontId="31" fillId="0" borderId="0" xfId="0" applyFont="1" applyProtection="1"/>
    <xf numFmtId="0" fontId="32" fillId="0" borderId="0" xfId="0" applyFont="1" applyAlignment="1" applyProtection="1">
      <alignment horizontal="justify" wrapText="1"/>
    </xf>
    <xf numFmtId="0" fontId="20" fillId="0" borderId="0" xfId="0" applyFont="1" applyAlignment="1" applyProtection="1">
      <alignment horizontal="right"/>
    </xf>
    <xf numFmtId="4" fontId="16" fillId="0" borderId="0" xfId="0" applyNumberFormat="1" applyFont="1" applyProtection="1">
      <protection locked="0"/>
    </xf>
    <xf numFmtId="0" fontId="32" fillId="0" borderId="0" xfId="0" quotePrefix="1" applyFont="1" applyAlignment="1" applyProtection="1">
      <alignment horizontal="justify" wrapText="1"/>
    </xf>
    <xf numFmtId="0" fontId="21" fillId="0" borderId="0" xfId="0" applyFont="1" applyBorder="1" applyProtection="1"/>
    <xf numFmtId="0" fontId="27" fillId="0" borderId="0" xfId="0" quotePrefix="1" applyNumberFormat="1" applyFont="1" applyFill="1" applyBorder="1" applyAlignment="1" applyProtection="1">
      <alignment horizontal="left" vertical="top" wrapText="1"/>
    </xf>
    <xf numFmtId="0" fontId="27" fillId="0" borderId="0" xfId="0" quotePrefix="1" applyFont="1" applyFill="1" applyBorder="1" applyAlignment="1" applyProtection="1">
      <alignment horizontal="left" vertical="top" wrapText="1"/>
    </xf>
    <xf numFmtId="0" fontId="27" fillId="0" borderId="0" xfId="0" applyFont="1" applyFill="1" applyBorder="1" applyAlignment="1" applyProtection="1">
      <alignment horizontal="left" vertical="top" wrapText="1"/>
    </xf>
    <xf numFmtId="49" fontId="27" fillId="0" borderId="0" xfId="0" quotePrefix="1" applyNumberFormat="1" applyFont="1" applyFill="1" applyBorder="1" applyAlignment="1" applyProtection="1">
      <alignment horizontal="left" vertical="top" wrapText="1"/>
    </xf>
    <xf numFmtId="49" fontId="27" fillId="0" borderId="0" xfId="0" applyNumberFormat="1" applyFont="1" applyFill="1" applyBorder="1" applyAlignment="1" applyProtection="1">
      <alignment horizontal="left" vertical="top" wrapText="1"/>
    </xf>
    <xf numFmtId="0" fontId="21" fillId="0" borderId="0" xfId="0" quotePrefix="1" applyFont="1" applyAlignment="1" applyProtection="1">
      <alignment vertical="top"/>
    </xf>
    <xf numFmtId="0" fontId="23" fillId="0" borderId="0" xfId="0" applyFont="1" applyBorder="1" applyProtection="1"/>
    <xf numFmtId="49" fontId="33" fillId="0" borderId="0" xfId="0" applyNumberFormat="1" applyFont="1" applyProtection="1"/>
    <xf numFmtId="0" fontId="33" fillId="0" borderId="0" xfId="0" applyFont="1" applyProtection="1"/>
    <xf numFmtId="3" fontId="27" fillId="0" borderId="0" xfId="0" applyNumberFormat="1" applyFont="1" applyProtection="1"/>
    <xf numFmtId="0" fontId="27" fillId="0" borderId="0" xfId="0" applyFont="1" applyProtection="1">
      <protection locked="0"/>
    </xf>
    <xf numFmtId="49" fontId="24" fillId="0" borderId="6" xfId="0" applyNumberFormat="1" applyFont="1" applyBorder="1" applyProtection="1"/>
    <xf numFmtId="0" fontId="24" fillId="0" borderId="6" xfId="0" applyFont="1" applyBorder="1" applyProtection="1"/>
    <xf numFmtId="0" fontId="23" fillId="0" borderId="6" xfId="0" applyFont="1" applyBorder="1" applyAlignment="1" applyProtection="1">
      <alignment horizontal="center" vertical="top"/>
    </xf>
    <xf numFmtId="0" fontId="23" fillId="0" borderId="6" xfId="0" applyFont="1" applyBorder="1" applyAlignment="1" applyProtection="1">
      <alignment vertical="top" wrapText="1"/>
    </xf>
    <xf numFmtId="0" fontId="23" fillId="0" borderId="6" xfId="0" applyFont="1" applyBorder="1" applyAlignment="1" applyProtection="1">
      <alignment horizontal="right"/>
    </xf>
    <xf numFmtId="3" fontId="23" fillId="0" borderId="6" xfId="0" applyNumberFormat="1" applyFont="1" applyBorder="1" applyProtection="1"/>
    <xf numFmtId="4" fontId="23" fillId="0" borderId="6" xfId="0" applyNumberFormat="1" applyFont="1" applyBorder="1" applyProtection="1">
      <protection locked="0"/>
    </xf>
    <xf numFmtId="4" fontId="23" fillId="0" borderId="6" xfId="0" applyNumberFormat="1" applyFont="1" applyBorder="1" applyProtection="1"/>
    <xf numFmtId="49" fontId="20" fillId="0" borderId="0" xfId="0" applyNumberFormat="1" applyFont="1" applyProtection="1"/>
    <xf numFmtId="0" fontId="20" fillId="0" borderId="0" xfId="0" applyFont="1" applyProtection="1"/>
    <xf numFmtId="4" fontId="20" fillId="0" borderId="0" xfId="0" applyNumberFormat="1" applyFont="1" applyBorder="1" applyProtection="1"/>
    <xf numFmtId="0" fontId="20" fillId="0" borderId="0" xfId="0" applyFont="1" applyBorder="1" applyProtection="1"/>
    <xf numFmtId="49" fontId="20" fillId="0" borderId="0" xfId="0" applyNumberFormat="1" applyFont="1" applyBorder="1" applyProtection="1"/>
    <xf numFmtId="0" fontId="20" fillId="0" borderId="0" xfId="0" applyFont="1" applyBorder="1" applyAlignment="1" applyProtection="1">
      <alignment horizontal="center" vertical="top"/>
    </xf>
    <xf numFmtId="0" fontId="20" fillId="0" borderId="0" xfId="0" applyFont="1" applyBorder="1" applyAlignment="1" applyProtection="1">
      <alignment vertical="top" wrapText="1"/>
    </xf>
    <xf numFmtId="0" fontId="20" fillId="0" borderId="0" xfId="0" applyFont="1" applyBorder="1" applyAlignment="1" applyProtection="1">
      <alignment horizontal="right"/>
    </xf>
    <xf numFmtId="0" fontId="34" fillId="0" borderId="0" xfId="0" applyFont="1" applyProtection="1"/>
    <xf numFmtId="49" fontId="19" fillId="0" borderId="0" xfId="0" applyNumberFormat="1" applyFont="1" applyBorder="1" applyProtection="1"/>
    <xf numFmtId="0" fontId="19" fillId="0" borderId="0" xfId="0" applyFont="1" applyBorder="1" applyProtection="1"/>
    <xf numFmtId="0" fontId="11" fillId="0" borderId="0" xfId="0" applyFont="1" applyBorder="1" applyAlignment="1" applyProtection="1">
      <alignment horizontal="center" vertical="top"/>
    </xf>
    <xf numFmtId="0" fontId="35" fillId="0" borderId="0" xfId="0" applyFont="1" applyAlignment="1" applyProtection="1">
      <alignment horizontal="center"/>
    </xf>
    <xf numFmtId="0" fontId="11" fillId="0" borderId="0" xfId="0" applyFont="1" applyBorder="1" applyAlignment="1" applyProtection="1">
      <alignment horizontal="right"/>
    </xf>
    <xf numFmtId="0" fontId="25" fillId="0" borderId="0" xfId="0" quotePrefix="1" applyFont="1" applyBorder="1" applyAlignment="1" applyProtection="1">
      <alignment vertical="top" wrapText="1"/>
    </xf>
    <xf numFmtId="49" fontId="11" fillId="0" borderId="0" xfId="0" applyNumberFormat="1" applyFont="1" applyBorder="1" applyAlignment="1" applyProtection="1">
      <alignment horizontal="center" vertical="top"/>
    </xf>
    <xf numFmtId="0" fontId="11" fillId="0" borderId="0" xfId="0" quotePrefix="1" applyFont="1" applyBorder="1" applyAlignment="1" applyProtection="1">
      <alignment vertical="top" wrapText="1"/>
    </xf>
    <xf numFmtId="165" fontId="12" fillId="0" borderId="0" xfId="0" applyNumberFormat="1" applyFont="1" applyBorder="1" applyProtection="1"/>
    <xf numFmtId="0" fontId="11" fillId="0" borderId="0" xfId="0" applyFont="1" applyBorder="1" applyAlignment="1" applyProtection="1">
      <alignment vertical="top" wrapText="1"/>
    </xf>
    <xf numFmtId="0" fontId="29" fillId="0" borderId="0" xfId="0" applyFont="1" applyProtection="1"/>
    <xf numFmtId="0" fontId="25" fillId="0" borderId="0" xfId="0" applyFont="1" applyBorder="1" applyAlignment="1" applyProtection="1">
      <alignment vertical="top" wrapText="1"/>
    </xf>
    <xf numFmtId="49" fontId="36" fillId="0" borderId="6" xfId="0" applyNumberFormat="1" applyFont="1" applyBorder="1" applyProtection="1"/>
    <xf numFmtId="0" fontId="36" fillId="0" borderId="6" xfId="0" applyFont="1" applyBorder="1" applyProtection="1"/>
    <xf numFmtId="49" fontId="25" fillId="0" borderId="6" xfId="0" applyNumberFormat="1" applyFont="1" applyBorder="1" applyAlignment="1" applyProtection="1">
      <alignment horizontal="center" vertical="top"/>
    </xf>
    <xf numFmtId="0" fontId="25" fillId="0" borderId="6" xfId="0" applyFont="1" applyBorder="1" applyAlignment="1" applyProtection="1">
      <alignment horizontal="center" vertical="top"/>
    </xf>
    <xf numFmtId="0" fontId="25" fillId="0" borderId="6" xfId="0" applyFont="1" applyBorder="1" applyAlignment="1" applyProtection="1">
      <alignment vertical="top" wrapText="1"/>
    </xf>
    <xf numFmtId="0" fontId="25" fillId="0" borderId="6" xfId="0" applyFont="1" applyBorder="1" applyAlignment="1" applyProtection="1">
      <alignment horizontal="right"/>
    </xf>
    <xf numFmtId="165" fontId="23" fillId="0" borderId="6" xfId="0" applyNumberFormat="1" applyFont="1" applyBorder="1" applyProtection="1"/>
    <xf numFmtId="0" fontId="37" fillId="0" borderId="0" xfId="0" applyFont="1" applyProtection="1"/>
    <xf numFmtId="49" fontId="28" fillId="0" borderId="0" xfId="0" applyNumberFormat="1" applyFont="1" applyBorder="1" applyProtection="1"/>
    <xf numFmtId="0" fontId="38" fillId="0" borderId="0" xfId="0" quotePrefix="1" applyFont="1" applyProtection="1"/>
    <xf numFmtId="4" fontId="11" fillId="0" borderId="0" xfId="0" applyNumberFormat="1" applyFont="1" applyBorder="1" applyProtection="1"/>
    <xf numFmtId="49" fontId="39" fillId="0" borderId="0" xfId="0" applyNumberFormat="1" applyFont="1" applyProtection="1"/>
    <xf numFmtId="49" fontId="37" fillId="0" borderId="6" xfId="0" applyNumberFormat="1" applyFont="1" applyBorder="1" applyProtection="1"/>
    <xf numFmtId="0" fontId="37" fillId="0" borderId="6" xfId="0" applyFont="1" applyBorder="1" applyProtection="1"/>
    <xf numFmtId="0" fontId="9" fillId="0" borderId="6" xfId="0" applyFont="1" applyBorder="1" applyAlignment="1" applyProtection="1">
      <alignment horizontal="center" vertical="top"/>
    </xf>
    <xf numFmtId="0" fontId="9" fillId="0" borderId="6" xfId="0" applyFont="1" applyBorder="1" applyAlignment="1" applyProtection="1">
      <alignment vertical="top" wrapText="1"/>
    </xf>
    <xf numFmtId="0" fontId="9" fillId="0" borderId="6" xfId="0" applyFont="1" applyBorder="1" applyAlignment="1" applyProtection="1">
      <alignment horizontal="right"/>
    </xf>
    <xf numFmtId="4" fontId="9" fillId="0" borderId="6" xfId="0" applyNumberFormat="1" applyFont="1" applyBorder="1" applyProtection="1"/>
    <xf numFmtId="165" fontId="9" fillId="0" borderId="6" xfId="0" applyNumberFormat="1" applyFont="1" applyBorder="1" applyProtection="1"/>
    <xf numFmtId="49" fontId="37" fillId="0" borderId="0" xfId="0" applyNumberFormat="1" applyFont="1" applyBorder="1" applyProtection="1"/>
    <xf numFmtId="0" fontId="37" fillId="0" borderId="0" xfId="0" applyFont="1" applyBorder="1" applyProtection="1"/>
    <xf numFmtId="0" fontId="9" fillId="0" borderId="0" xfId="0" applyFont="1" applyBorder="1" applyAlignment="1" applyProtection="1">
      <alignment horizontal="center" vertical="top"/>
    </xf>
    <xf numFmtId="0" fontId="9" fillId="0" borderId="0" xfId="0" applyFont="1" applyBorder="1" applyAlignment="1" applyProtection="1">
      <alignment vertical="top" wrapText="1"/>
    </xf>
    <xf numFmtId="0" fontId="9" fillId="0" borderId="0" xfId="0" applyFont="1" applyBorder="1" applyAlignment="1" applyProtection="1">
      <alignment horizontal="right"/>
    </xf>
    <xf numFmtId="4" fontId="9" fillId="0" borderId="0" xfId="0" applyNumberFormat="1" applyFont="1" applyBorder="1" applyProtection="1"/>
    <xf numFmtId="165" fontId="9" fillId="0" borderId="0" xfId="0" applyNumberFormat="1" applyFont="1" applyBorder="1" applyProtection="1"/>
    <xf numFmtId="165" fontId="40" fillId="0" borderId="0" xfId="0" applyNumberFormat="1" applyFont="1" applyBorder="1" applyProtection="1"/>
    <xf numFmtId="49" fontId="39" fillId="0" borderId="0" xfId="0" applyNumberFormat="1" applyFont="1" applyBorder="1" applyProtection="1"/>
    <xf numFmtId="49" fontId="37" fillId="0" borderId="1" xfId="0" applyNumberFormat="1" applyFont="1" applyBorder="1" applyProtection="1"/>
    <xf numFmtId="0" fontId="37" fillId="0" borderId="1" xfId="0" applyFont="1" applyBorder="1" applyProtection="1"/>
    <xf numFmtId="0" fontId="9" fillId="0" borderId="1" xfId="0" applyFont="1" applyBorder="1" applyAlignment="1" applyProtection="1">
      <alignment horizontal="center" vertical="top"/>
    </xf>
    <xf numFmtId="0" fontId="9" fillId="0" borderId="1" xfId="0" applyFont="1" applyBorder="1" applyAlignment="1" applyProtection="1">
      <alignment vertical="top" wrapText="1"/>
    </xf>
    <xf numFmtId="0" fontId="9" fillId="0" borderId="1" xfId="0" applyFont="1" applyBorder="1" applyAlignment="1" applyProtection="1">
      <alignment horizontal="right"/>
    </xf>
    <xf numFmtId="4" fontId="9" fillId="0" borderId="1" xfId="0" applyNumberFormat="1" applyFont="1" applyBorder="1" applyProtection="1"/>
    <xf numFmtId="165" fontId="40" fillId="0" borderId="1" xfId="0" applyNumberFormat="1" applyFont="1" applyBorder="1" applyProtection="1"/>
    <xf numFmtId="49" fontId="28" fillId="0" borderId="0" xfId="0" applyNumberFormat="1" applyFont="1" applyBorder="1" applyAlignment="1" applyProtection="1">
      <alignment horizontal="center" vertical="top"/>
    </xf>
    <xf numFmtId="49" fontId="25" fillId="0" borderId="0" xfId="0" applyNumberFormat="1" applyFont="1" applyBorder="1" applyAlignment="1" applyProtection="1">
      <alignment vertical="top" wrapText="1"/>
    </xf>
    <xf numFmtId="49" fontId="25" fillId="0" borderId="0" xfId="0" applyNumberFormat="1" applyFont="1" applyBorder="1" applyAlignment="1" applyProtection="1">
      <alignment horizontal="right"/>
    </xf>
    <xf numFmtId="49" fontId="21" fillId="0" borderId="0" xfId="0" applyNumberFormat="1" applyFont="1" applyBorder="1" applyProtection="1"/>
    <xf numFmtId="49" fontId="21" fillId="0" borderId="0" xfId="0" applyNumberFormat="1" applyFont="1" applyAlignment="1" applyProtection="1">
      <alignment horizontal="right"/>
    </xf>
    <xf numFmtId="2" fontId="21" fillId="0" borderId="0" xfId="0" applyNumberFormat="1" applyFont="1" applyProtection="1"/>
    <xf numFmtId="49" fontId="28" fillId="0" borderId="1" xfId="0" applyNumberFormat="1" applyFont="1" applyBorder="1" applyProtection="1"/>
    <xf numFmtId="49" fontId="28" fillId="0" borderId="1" xfId="0" applyNumberFormat="1" applyFont="1" applyBorder="1" applyAlignment="1" applyProtection="1">
      <alignment horizontal="center" vertical="top"/>
    </xf>
    <xf numFmtId="49" fontId="25" fillId="0" borderId="1" xfId="0" applyNumberFormat="1" applyFont="1" applyBorder="1" applyAlignment="1" applyProtection="1">
      <alignment vertical="top" wrapText="1"/>
    </xf>
    <xf numFmtId="49" fontId="25" fillId="0" borderId="1" xfId="0" applyNumberFormat="1" applyFont="1" applyBorder="1" applyAlignment="1" applyProtection="1">
      <alignment horizontal="right"/>
    </xf>
    <xf numFmtId="49" fontId="21" fillId="0" borderId="1" xfId="0" applyNumberFormat="1" applyFont="1" applyBorder="1" applyProtection="1"/>
    <xf numFmtId="49" fontId="21" fillId="0" borderId="1" xfId="0" applyNumberFormat="1" applyFont="1" applyBorder="1" applyAlignment="1" applyProtection="1">
      <alignment horizontal="right"/>
    </xf>
    <xf numFmtId="2" fontId="21" fillId="0" borderId="1" xfId="0" applyNumberFormat="1" applyFont="1" applyBorder="1" applyProtection="1"/>
    <xf numFmtId="49" fontId="9" fillId="0" borderId="0" xfId="0" applyNumberFormat="1" applyFont="1" applyBorder="1" applyAlignment="1" applyProtection="1">
      <alignment vertical="top" wrapText="1"/>
    </xf>
    <xf numFmtId="2" fontId="9" fillId="0" borderId="0" xfId="0" applyNumberFormat="1" applyFont="1" applyProtection="1"/>
    <xf numFmtId="0" fontId="20" fillId="0" borderId="0" xfId="0" quotePrefix="1" applyFont="1" applyAlignment="1" applyProtection="1">
      <alignment horizontal="center" vertical="top"/>
    </xf>
    <xf numFmtId="0" fontId="20" fillId="0" borderId="0" xfId="0" applyFont="1" applyAlignment="1" applyProtection="1">
      <alignment horizontal="left"/>
    </xf>
    <xf numFmtId="0" fontId="2" fillId="0" borderId="0" xfId="0" applyFont="1" applyFill="1" applyProtection="1"/>
    <xf numFmtId="0" fontId="0" fillId="0" borderId="0" xfId="0" applyFill="1" applyProtection="1"/>
    <xf numFmtId="0" fontId="0" fillId="0" borderId="0" xfId="0" applyFill="1" applyAlignment="1" applyProtection="1">
      <alignment horizontal="left" wrapText="1"/>
    </xf>
    <xf numFmtId="4" fontId="0" fillId="0" borderId="0" xfId="0" applyNumberFormat="1" applyFill="1" applyAlignment="1" applyProtection="1">
      <alignment horizontal="left" wrapText="1"/>
    </xf>
    <xf numFmtId="0" fontId="3" fillId="0" borderId="0" xfId="0" applyFont="1"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4"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lignment wrapText="1"/>
    </xf>
    <xf numFmtId="4" fontId="0" fillId="0" borderId="0" xfId="0" applyNumberFormat="1" applyFill="1" applyProtection="1">
      <protection locked="0"/>
    </xf>
    <xf numFmtId="4" fontId="0" fillId="0" borderId="0" xfId="0" applyNumberFormat="1" applyFill="1"/>
    <xf numFmtId="0" fontId="0" fillId="0" borderId="1" xfId="0" applyFill="1" applyBorder="1" applyProtection="1"/>
    <xf numFmtId="0" fontId="0" fillId="0" borderId="1" xfId="0" applyFill="1" applyBorder="1" applyAlignment="1" applyProtection="1"/>
    <xf numFmtId="165" fontId="11" fillId="0" borderId="7" xfId="0" applyNumberFormat="1" applyFont="1" applyBorder="1" applyProtection="1"/>
    <xf numFmtId="0" fontId="0" fillId="0" borderId="0" xfId="0" applyAlignment="1">
      <alignment horizontal="left" wrapText="1"/>
    </xf>
    <xf numFmtId="0" fontId="0" fillId="0" borderId="0" xfId="0" applyFont="1" applyAlignment="1">
      <alignment horizontal="left" vertical="top" wrapText="1"/>
    </xf>
    <xf numFmtId="49" fontId="0" fillId="0" borderId="0" xfId="0" applyNumberFormat="1" applyFont="1" applyAlignment="1">
      <alignmen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Border="1" applyAlignment="1">
      <alignment horizontal="left" wrapText="1"/>
    </xf>
    <xf numFmtId="0" fontId="0" fillId="0" borderId="0" xfId="0" applyAlignment="1">
      <alignment horizontal="left" vertical="top" wrapText="1"/>
    </xf>
    <xf numFmtId="0" fontId="0" fillId="0" borderId="0" xfId="0" applyFill="1" applyAlignment="1" applyProtection="1">
      <alignment horizontal="left" wrapText="1"/>
    </xf>
    <xf numFmtId="4" fontId="23" fillId="0" borderId="7" xfId="0" applyNumberFormat="1" applyFont="1" applyBorder="1" applyProtection="1">
      <protection locked="0"/>
    </xf>
  </cellXfs>
  <cellStyles count="19">
    <cellStyle name="Navadno" xfId="0" builtinId="0"/>
    <cellStyle name="Navadno 10" xfId="3"/>
    <cellStyle name="Navadno 11" xfId="4"/>
    <cellStyle name="Navadno 12" xfId="5"/>
    <cellStyle name="Navadno 13" xfId="6"/>
    <cellStyle name="Navadno 14" xfId="7"/>
    <cellStyle name="Navadno 15" xfId="8"/>
    <cellStyle name="Navadno 16" xfId="9"/>
    <cellStyle name="Navadno 17" xfId="18"/>
    <cellStyle name="Navadno 2" xfId="2"/>
    <cellStyle name="Navadno 2 2" xfId="16"/>
    <cellStyle name="Navadno 3" xfId="1"/>
    <cellStyle name="Navadno 4" xfId="10"/>
    <cellStyle name="Navadno 5" xfId="11"/>
    <cellStyle name="Navadno 6" xfId="12"/>
    <cellStyle name="Navadno 7" xfId="13"/>
    <cellStyle name="Navadno 8" xfId="14"/>
    <cellStyle name="Navadno 9" xfId="15"/>
    <cellStyle name="Valuta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zoomScaleNormal="100" workbookViewId="0">
      <selection activeCell="A21" sqref="A21"/>
    </sheetView>
  </sheetViews>
  <sheetFormatPr defaultColWidth="11.85546875" defaultRowHeight="15" x14ac:dyDescent="0.25"/>
  <cols>
    <col min="1" max="1" width="9.7109375" style="61" customWidth="1"/>
    <col min="2" max="2" width="45.7109375" style="61" customWidth="1"/>
    <col min="3" max="3" width="5.7109375" style="61" customWidth="1"/>
    <col min="4" max="4" width="6.5703125" style="61" customWidth="1"/>
    <col min="5" max="5" width="11.85546875" style="48" customWidth="1"/>
    <col min="6" max="6" width="7.7109375" style="61" customWidth="1"/>
    <col min="7" max="7" width="11.85546875" style="12"/>
    <col min="8" max="16384" width="11.85546875" style="61"/>
  </cols>
  <sheetData>
    <row r="1" spans="1:4" ht="15.75" thickBot="1" x14ac:dyDescent="0.3">
      <c r="A1" s="88" t="s">
        <v>129</v>
      </c>
      <c r="B1" s="89"/>
      <c r="C1" s="89"/>
      <c r="D1" s="90"/>
    </row>
    <row r="3" spans="1:4" x14ac:dyDescent="0.25">
      <c r="A3" s="8" t="s">
        <v>0</v>
      </c>
      <c r="B3" s="61" t="s">
        <v>1</v>
      </c>
    </row>
    <row r="4" spans="1:4" x14ac:dyDescent="0.25">
      <c r="A4" s="8"/>
      <c r="B4" s="61" t="s">
        <v>3</v>
      </c>
    </row>
    <row r="5" spans="1:4" x14ac:dyDescent="0.25">
      <c r="A5" s="8" t="s">
        <v>2</v>
      </c>
      <c r="B5" s="61" t="s">
        <v>4</v>
      </c>
    </row>
    <row r="6" spans="1:4" x14ac:dyDescent="0.25">
      <c r="A6" s="8" t="s">
        <v>62</v>
      </c>
      <c r="B6" s="61" t="s">
        <v>5</v>
      </c>
    </row>
    <row r="7" spans="1:4" x14ac:dyDescent="0.25">
      <c r="A7" s="8" t="s">
        <v>6</v>
      </c>
      <c r="B7" s="61" t="s">
        <v>147</v>
      </c>
    </row>
    <row r="8" spans="1:4" x14ac:dyDescent="0.25">
      <c r="A8" s="8" t="s">
        <v>8</v>
      </c>
      <c r="B8" s="61" t="s">
        <v>37</v>
      </c>
    </row>
    <row r="9" spans="1:4" x14ac:dyDescent="0.25">
      <c r="A9" s="8"/>
      <c r="B9" s="61" t="s">
        <v>9</v>
      </c>
    </row>
    <row r="10" spans="1:4" x14ac:dyDescent="0.25">
      <c r="A10" s="8" t="s">
        <v>63</v>
      </c>
      <c r="B10" s="182" t="s">
        <v>287</v>
      </c>
    </row>
    <row r="11" spans="1:4" x14ac:dyDescent="0.25">
      <c r="A11" s="8" t="s">
        <v>27</v>
      </c>
      <c r="B11" s="1" t="s">
        <v>377</v>
      </c>
    </row>
    <row r="13" spans="1:4" x14ac:dyDescent="0.25">
      <c r="A13" s="2" t="s">
        <v>11</v>
      </c>
    </row>
    <row r="15" spans="1:4" x14ac:dyDescent="0.25">
      <c r="A15" s="2" t="s">
        <v>12</v>
      </c>
    </row>
    <row r="17" spans="1:9" x14ac:dyDescent="0.25">
      <c r="A17" s="5" t="s">
        <v>14</v>
      </c>
      <c r="B17" s="2" t="s">
        <v>15</v>
      </c>
      <c r="C17" s="2"/>
      <c r="E17" s="59">
        <f>Rekapitulacija!$E$22</f>
        <v>0</v>
      </c>
      <c r="F17" s="61" t="s">
        <v>123</v>
      </c>
    </row>
    <row r="18" spans="1:9" x14ac:dyDescent="0.25">
      <c r="A18" s="5" t="s">
        <v>16</v>
      </c>
      <c r="B18" s="2" t="s">
        <v>17</v>
      </c>
      <c r="C18" s="2"/>
      <c r="E18" s="59">
        <f>Rekapitulacija!$E$31</f>
        <v>0</v>
      </c>
      <c r="F18" s="61" t="s">
        <v>123</v>
      </c>
    </row>
    <row r="19" spans="1:9" x14ac:dyDescent="0.25">
      <c r="A19" s="5" t="s">
        <v>18</v>
      </c>
      <c r="B19" s="2" t="s">
        <v>240</v>
      </c>
      <c r="C19" s="2"/>
      <c r="E19" s="59">
        <f>Rekapitulacija!$E$33</f>
        <v>0</v>
      </c>
      <c r="F19" s="61" t="s">
        <v>123</v>
      </c>
    </row>
    <row r="20" spans="1:9" ht="16.5" x14ac:dyDescent="0.25">
      <c r="A20" s="6" t="s">
        <v>19</v>
      </c>
      <c r="B20" s="7" t="s">
        <v>20</v>
      </c>
      <c r="C20" s="7"/>
      <c r="D20" s="4"/>
      <c r="E20" s="113">
        <f>Elektroinstalacije!$I$125</f>
        <v>0</v>
      </c>
      <c r="F20" s="4" t="s">
        <v>123</v>
      </c>
      <c r="I20" s="183"/>
    </row>
    <row r="21" spans="1:9" x14ac:dyDescent="0.25">
      <c r="A21" s="3"/>
      <c r="E21" s="59"/>
    </row>
    <row r="22" spans="1:9" x14ac:dyDescent="0.25">
      <c r="A22" s="4"/>
      <c r="B22" s="7" t="s">
        <v>21</v>
      </c>
      <c r="C22" s="4"/>
      <c r="D22" s="4"/>
      <c r="E22" s="60">
        <f>SUM(E17:E20)</f>
        <v>0</v>
      </c>
      <c r="F22" s="4" t="s">
        <v>123</v>
      </c>
    </row>
    <row r="23" spans="1:9" x14ac:dyDescent="0.25">
      <c r="B23" s="2" t="s">
        <v>126</v>
      </c>
      <c r="E23" s="59">
        <f>SUM(E22:E22)</f>
        <v>0</v>
      </c>
      <c r="F23" s="61" t="s">
        <v>123</v>
      </c>
    </row>
    <row r="24" spans="1:9" x14ac:dyDescent="0.25">
      <c r="B24" s="2"/>
      <c r="E24" s="59"/>
    </row>
    <row r="25" spans="1:9" x14ac:dyDescent="0.25">
      <c r="A25" s="4"/>
      <c r="B25" s="7" t="s">
        <v>124</v>
      </c>
      <c r="C25" s="4"/>
      <c r="D25" s="4"/>
      <c r="E25" s="60">
        <f>SUM(E23*0.22)</f>
        <v>0</v>
      </c>
      <c r="F25" s="4" t="s">
        <v>123</v>
      </c>
    </row>
    <row r="26" spans="1:9" x14ac:dyDescent="0.25">
      <c r="B26" s="2" t="s">
        <v>24</v>
      </c>
      <c r="E26" s="59">
        <f>SUM(E25+E23)</f>
        <v>0</v>
      </c>
      <c r="F26" s="61" t="s">
        <v>123</v>
      </c>
    </row>
    <row r="29" spans="1:9" x14ac:dyDescent="0.25">
      <c r="A29" s="61" t="s">
        <v>22</v>
      </c>
    </row>
    <row r="30" spans="1:9" ht="15" customHeight="1" x14ac:dyDescent="0.25">
      <c r="A30" s="467" t="s">
        <v>23</v>
      </c>
      <c r="B30" s="467"/>
      <c r="C30" s="467"/>
      <c r="D30" s="467"/>
      <c r="E30" s="35"/>
      <c r="F30" s="85"/>
    </row>
    <row r="31" spans="1:9" x14ac:dyDescent="0.25">
      <c r="A31" s="467"/>
      <c r="B31" s="467"/>
      <c r="C31" s="467"/>
      <c r="D31" s="467"/>
      <c r="E31" s="35"/>
      <c r="F31" s="85"/>
    </row>
    <row r="33" spans="1:1" x14ac:dyDescent="0.25">
      <c r="A33" s="61" t="s">
        <v>378</v>
      </c>
    </row>
  </sheetData>
  <sheetProtection algorithmName="SHA-512" hashValue="LRnIkK9Tw99FD8X/1ieWAz4+ZjaPP8kyT2qvXB7Ik2po/HzRF4udjllVIvWkDV/gBLVCTIbIkYoZ2GTaWXUe4g==" saltValue="wkXScEtYaF2W2sDhvJuh6A==" spinCount="100000" sheet="1" objects="1" scenarios="1"/>
  <mergeCells count="1">
    <mergeCell ref="A30:D31"/>
  </mergeCells>
  <pageMargins left="0.7" right="0.7" top="0.75" bottom="0.75" header="0.3" footer="0.3"/>
  <pageSetup paperSize="9" orientation="portrait" horizontalDpi="1440" verticalDpi="1440" r:id="rId1"/>
  <ignoredErrors>
    <ignoredError sqref="B10" twoDigitTextYear="1"/>
    <ignoredError sqref="E20"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6" workbookViewId="0">
      <selection activeCell="E12" sqref="E12:E18"/>
    </sheetView>
  </sheetViews>
  <sheetFormatPr defaultRowHeight="15" x14ac:dyDescent="0.25"/>
  <cols>
    <col min="1" max="1" width="9.7109375" style="61" customWidth="1"/>
    <col min="2" max="2" width="45.7109375" style="61" customWidth="1"/>
    <col min="3" max="3" width="5.7109375" style="63" customWidth="1"/>
    <col min="4" max="4" width="6.7109375" style="63" customWidth="1"/>
    <col min="5" max="5" width="9.7109375" style="63" customWidth="1"/>
    <col min="6" max="6" width="9.7109375" style="43" customWidth="1"/>
    <col min="7" max="16384" width="9.140625" style="61"/>
  </cols>
  <sheetData>
    <row r="1" spans="1:6" x14ac:dyDescent="0.25">
      <c r="A1" s="2" t="s">
        <v>16</v>
      </c>
      <c r="B1" s="2" t="s">
        <v>17</v>
      </c>
    </row>
    <row r="3" spans="1:6" x14ac:dyDescent="0.25">
      <c r="A3" s="2" t="s">
        <v>39</v>
      </c>
      <c r="B3" s="2" t="s">
        <v>52</v>
      </c>
    </row>
    <row r="4" spans="1:6" ht="45" customHeight="1" x14ac:dyDescent="0.25">
      <c r="A4" s="2"/>
      <c r="B4" s="467" t="s">
        <v>90</v>
      </c>
      <c r="C4" s="467"/>
      <c r="D4" s="467"/>
      <c r="E4" s="467"/>
      <c r="F4" s="467"/>
    </row>
    <row r="5" spans="1:6" ht="45" customHeight="1" x14ac:dyDescent="0.25">
      <c r="A5" s="2"/>
      <c r="B5" s="467" t="s">
        <v>80</v>
      </c>
      <c r="C5" s="467"/>
      <c r="D5" s="467"/>
      <c r="E5" s="467"/>
      <c r="F5" s="467"/>
    </row>
    <row r="6" spans="1:6" ht="45" customHeight="1" x14ac:dyDescent="0.25">
      <c r="A6" s="2"/>
      <c r="B6" s="467" t="s">
        <v>104</v>
      </c>
      <c r="C6" s="467"/>
      <c r="D6" s="467"/>
      <c r="E6" s="467"/>
      <c r="F6" s="467"/>
    </row>
    <row r="7" spans="1:6" ht="45" customHeight="1" x14ac:dyDescent="0.25">
      <c r="A7" s="2"/>
      <c r="B7" s="467" t="s">
        <v>91</v>
      </c>
      <c r="C7" s="467"/>
      <c r="D7" s="467"/>
      <c r="E7" s="467"/>
      <c r="F7" s="467"/>
    </row>
    <row r="8" spans="1:6" ht="30" customHeight="1" x14ac:dyDescent="0.25">
      <c r="A8" s="2"/>
      <c r="B8" s="467" t="s">
        <v>107</v>
      </c>
      <c r="C8" s="467"/>
      <c r="D8" s="467"/>
      <c r="E8" s="467"/>
      <c r="F8" s="467"/>
    </row>
    <row r="9" spans="1:6" ht="15" customHeight="1" x14ac:dyDescent="0.25">
      <c r="A9" s="2"/>
      <c r="B9" s="467" t="s">
        <v>106</v>
      </c>
      <c r="C9" s="467"/>
      <c r="D9" s="467"/>
      <c r="E9" s="467"/>
      <c r="F9" s="467"/>
    </row>
    <row r="10" spans="1:6" x14ac:dyDescent="0.25">
      <c r="A10" s="27"/>
      <c r="B10" s="84"/>
      <c r="C10" s="33"/>
      <c r="D10" s="34"/>
      <c r="E10" s="34"/>
    </row>
    <row r="11" spans="1:6" s="21" customFormat="1" x14ac:dyDescent="0.2">
      <c r="A11" s="26" t="s">
        <v>75</v>
      </c>
      <c r="B11" s="20" t="s">
        <v>76</v>
      </c>
      <c r="C11" s="44" t="s">
        <v>64</v>
      </c>
      <c r="D11" s="44" t="s">
        <v>65</v>
      </c>
      <c r="E11" s="46" t="s">
        <v>66</v>
      </c>
      <c r="F11" s="51" t="s">
        <v>67</v>
      </c>
    </row>
    <row r="12" spans="1:6" ht="165" customHeight="1" x14ac:dyDescent="0.25">
      <c r="A12" s="27" t="s">
        <v>13</v>
      </c>
      <c r="B12" s="39" t="s">
        <v>250</v>
      </c>
      <c r="C12" s="33" t="s">
        <v>74</v>
      </c>
      <c r="D12" s="34">
        <v>20.5</v>
      </c>
      <c r="E12" s="115"/>
      <c r="F12" s="43">
        <f>SUM(D12*E12)</f>
        <v>0</v>
      </c>
    </row>
    <row r="13" spans="1:6" ht="15" customHeight="1" x14ac:dyDescent="0.25">
      <c r="A13" s="27"/>
      <c r="B13" s="39"/>
      <c r="C13" s="33"/>
      <c r="D13" s="34"/>
      <c r="E13" s="115"/>
    </row>
    <row r="14" spans="1:6" ht="105" x14ac:dyDescent="0.25">
      <c r="A14" s="27" t="s">
        <v>83</v>
      </c>
      <c r="B14" s="39" t="s">
        <v>249</v>
      </c>
      <c r="C14" s="33" t="s">
        <v>100</v>
      </c>
      <c r="D14" s="34">
        <v>17.899999999999999</v>
      </c>
      <c r="E14" s="115"/>
      <c r="F14" s="43">
        <f>SUM(D14*E14)</f>
        <v>0</v>
      </c>
    </row>
    <row r="15" spans="1:6" x14ac:dyDescent="0.25">
      <c r="A15" s="27"/>
      <c r="B15" s="39"/>
      <c r="C15" s="33"/>
      <c r="D15" s="34"/>
      <c r="E15" s="115"/>
    </row>
    <row r="16" spans="1:6" ht="75" x14ac:dyDescent="0.25">
      <c r="A16" s="27" t="s">
        <v>85</v>
      </c>
      <c r="B16" s="129" t="s">
        <v>251</v>
      </c>
      <c r="C16" s="33" t="s">
        <v>72</v>
      </c>
      <c r="D16" s="34">
        <v>1</v>
      </c>
      <c r="E16" s="115"/>
      <c r="F16" s="43">
        <f>SUM(D16*E16)</f>
        <v>0</v>
      </c>
    </row>
    <row r="17" spans="1:6" x14ac:dyDescent="0.25">
      <c r="A17" s="27"/>
      <c r="B17" s="129"/>
      <c r="C17" s="33"/>
      <c r="D17" s="34"/>
      <c r="E17" s="115"/>
    </row>
    <row r="18" spans="1:6" ht="90" x14ac:dyDescent="0.25">
      <c r="A18" s="27" t="s">
        <v>86</v>
      </c>
      <c r="B18" s="129" t="s">
        <v>252</v>
      </c>
      <c r="C18" s="33" t="s">
        <v>100</v>
      </c>
      <c r="D18" s="34">
        <v>2.2000000000000002</v>
      </c>
      <c r="E18" s="115"/>
      <c r="F18" s="43">
        <f>SUM(D18*E18)</f>
        <v>0</v>
      </c>
    </row>
    <row r="19" spans="1:6" x14ac:dyDescent="0.25">
      <c r="A19" s="99"/>
      <c r="B19" s="100"/>
      <c r="C19" s="101"/>
      <c r="D19" s="103"/>
      <c r="E19" s="103"/>
      <c r="F19" s="104"/>
    </row>
    <row r="20" spans="1:6" x14ac:dyDescent="0.25">
      <c r="A20" s="27"/>
      <c r="B20" s="84" t="s">
        <v>248</v>
      </c>
      <c r="C20" s="33"/>
      <c r="D20" s="34"/>
      <c r="E20" s="34"/>
      <c r="F20" s="43">
        <f>SUM(F12:F19)</f>
        <v>0</v>
      </c>
    </row>
    <row r="21" spans="1:6" x14ac:dyDescent="0.25">
      <c r="A21" s="97"/>
      <c r="B21" s="4"/>
      <c r="C21" s="96"/>
      <c r="D21" s="96"/>
      <c r="E21" s="4"/>
      <c r="F21" s="58"/>
    </row>
    <row r="22" spans="1:6" x14ac:dyDescent="0.25">
      <c r="A22" s="24"/>
      <c r="B22" s="91" t="s">
        <v>130</v>
      </c>
      <c r="C22" s="91"/>
      <c r="D22" s="92"/>
      <c r="E22" s="91"/>
      <c r="F22" s="93">
        <f>SUM(F20*0.1)</f>
        <v>0</v>
      </c>
    </row>
    <row r="23" spans="1:6" x14ac:dyDescent="0.25">
      <c r="A23" s="97"/>
      <c r="B23" s="94"/>
      <c r="C23" s="94"/>
      <c r="D23" s="95"/>
      <c r="E23" s="94"/>
      <c r="F23" s="94"/>
    </row>
    <row r="24" spans="1:6" x14ac:dyDescent="0.25">
      <c r="A24" s="24"/>
      <c r="B24" s="91" t="s">
        <v>131</v>
      </c>
      <c r="C24" s="91"/>
      <c r="D24" s="92"/>
      <c r="E24" s="91"/>
      <c r="F24" s="93">
        <f>SUM(F22+F20)</f>
        <v>0</v>
      </c>
    </row>
    <row r="25" spans="1:6" x14ac:dyDescent="0.25">
      <c r="A25" s="27"/>
      <c r="B25" s="84"/>
      <c r="C25" s="33"/>
      <c r="D25" s="34"/>
      <c r="E25" s="34"/>
    </row>
    <row r="26" spans="1:6" x14ac:dyDescent="0.25">
      <c r="A26" s="27"/>
      <c r="B26" s="84"/>
      <c r="C26" s="33"/>
      <c r="D26" s="34"/>
      <c r="E26" s="34"/>
    </row>
    <row r="27" spans="1:6" x14ac:dyDescent="0.25">
      <c r="A27" s="27"/>
      <c r="B27" s="84"/>
      <c r="C27" s="33"/>
      <c r="D27" s="34"/>
      <c r="E27" s="34"/>
    </row>
    <row r="28" spans="1:6" x14ac:dyDescent="0.25">
      <c r="A28" s="27"/>
      <c r="B28" s="84"/>
      <c r="C28" s="33"/>
      <c r="D28" s="34"/>
      <c r="E28" s="34"/>
    </row>
    <row r="29" spans="1:6" x14ac:dyDescent="0.25">
      <c r="A29" s="27"/>
      <c r="B29" s="84"/>
      <c r="C29" s="33"/>
      <c r="D29" s="34"/>
      <c r="E29" s="34"/>
    </row>
    <row r="30" spans="1:6" x14ac:dyDescent="0.25">
      <c r="A30" s="27"/>
      <c r="B30" s="84"/>
      <c r="C30" s="33"/>
      <c r="D30" s="34"/>
      <c r="E30" s="34"/>
    </row>
    <row r="31" spans="1:6" x14ac:dyDescent="0.25">
      <c r="A31" s="27"/>
      <c r="B31" s="84"/>
      <c r="C31" s="33"/>
      <c r="D31" s="34"/>
      <c r="E31" s="34"/>
    </row>
    <row r="32" spans="1:6" x14ac:dyDescent="0.25">
      <c r="A32" s="27"/>
      <c r="B32" s="84"/>
      <c r="C32" s="33"/>
      <c r="D32" s="34"/>
      <c r="E32" s="34"/>
    </row>
    <row r="33" spans="1:5" x14ac:dyDescent="0.25">
      <c r="A33" s="27"/>
      <c r="B33" s="84"/>
      <c r="C33" s="33"/>
      <c r="D33" s="34"/>
      <c r="E33" s="34"/>
    </row>
    <row r="34" spans="1:5" x14ac:dyDescent="0.25">
      <c r="A34" s="27"/>
      <c r="B34" s="84"/>
      <c r="C34" s="33"/>
      <c r="D34" s="34"/>
      <c r="E34" s="34"/>
    </row>
    <row r="35" spans="1:5" x14ac:dyDescent="0.25">
      <c r="A35" s="27"/>
      <c r="B35" s="84"/>
      <c r="C35" s="33"/>
      <c r="D35" s="34"/>
      <c r="E35" s="34"/>
    </row>
    <row r="36" spans="1:5" x14ac:dyDescent="0.25">
      <c r="A36" s="27"/>
      <c r="B36" s="84"/>
      <c r="C36" s="33"/>
      <c r="D36" s="34"/>
      <c r="E36" s="34"/>
    </row>
    <row r="37" spans="1:5" x14ac:dyDescent="0.25">
      <c r="A37" s="27"/>
      <c r="B37" s="84"/>
      <c r="C37" s="33"/>
      <c r="D37" s="34"/>
      <c r="E37" s="34"/>
    </row>
    <row r="38" spans="1:5" x14ac:dyDescent="0.25">
      <c r="A38" s="27"/>
      <c r="B38" s="84"/>
      <c r="C38" s="33"/>
      <c r="D38" s="34"/>
      <c r="E38" s="34"/>
    </row>
    <row r="39" spans="1:5" x14ac:dyDescent="0.25">
      <c r="A39" s="27"/>
      <c r="B39" s="84"/>
      <c r="C39" s="33"/>
      <c r="D39" s="34"/>
      <c r="E39" s="34"/>
    </row>
    <row r="40" spans="1:5" x14ac:dyDescent="0.25">
      <c r="A40" s="27"/>
      <c r="B40" s="84"/>
      <c r="C40" s="33"/>
      <c r="D40" s="34"/>
      <c r="E40" s="34"/>
    </row>
    <row r="41" spans="1:5" x14ac:dyDescent="0.25">
      <c r="A41" s="27"/>
      <c r="B41" s="84"/>
      <c r="C41" s="33"/>
      <c r="D41" s="34"/>
      <c r="E41" s="34"/>
    </row>
    <row r="42" spans="1:5" x14ac:dyDescent="0.25">
      <c r="A42" s="27"/>
      <c r="B42" s="84"/>
      <c r="C42" s="33"/>
      <c r="D42" s="34"/>
      <c r="E42" s="34"/>
    </row>
    <row r="43" spans="1:5" x14ac:dyDescent="0.25">
      <c r="A43" s="27"/>
      <c r="B43" s="84"/>
      <c r="C43" s="33"/>
      <c r="D43" s="34"/>
      <c r="E43" s="34"/>
    </row>
    <row r="44" spans="1:5" x14ac:dyDescent="0.25">
      <c r="A44" s="27"/>
      <c r="B44" s="84"/>
      <c r="C44" s="33"/>
      <c r="D44" s="34"/>
      <c r="E44" s="34"/>
    </row>
    <row r="45" spans="1:5" x14ac:dyDescent="0.25">
      <c r="A45" s="27"/>
      <c r="B45" s="84"/>
      <c r="C45" s="33"/>
      <c r="D45" s="34"/>
      <c r="E45" s="34"/>
    </row>
    <row r="46" spans="1:5" x14ac:dyDescent="0.25">
      <c r="A46" s="27"/>
      <c r="B46" s="84"/>
      <c r="C46" s="33"/>
      <c r="D46" s="34"/>
      <c r="E46" s="34"/>
    </row>
    <row r="47" spans="1:5" x14ac:dyDescent="0.25">
      <c r="A47" s="27"/>
      <c r="B47" s="84"/>
      <c r="C47" s="33"/>
      <c r="D47" s="34"/>
      <c r="E47" s="34"/>
    </row>
    <row r="48" spans="1:5" x14ac:dyDescent="0.25">
      <c r="A48" s="27"/>
      <c r="B48" s="84"/>
      <c r="C48" s="33"/>
      <c r="D48" s="34"/>
      <c r="E48" s="34"/>
    </row>
    <row r="49" spans="1:5" x14ac:dyDescent="0.25">
      <c r="A49" s="27"/>
      <c r="B49" s="84"/>
      <c r="C49" s="33"/>
      <c r="D49" s="34"/>
      <c r="E49" s="34"/>
    </row>
    <row r="50" spans="1:5" x14ac:dyDescent="0.25">
      <c r="A50" s="27"/>
      <c r="B50" s="84"/>
      <c r="C50" s="33"/>
      <c r="D50" s="34"/>
      <c r="E50" s="34"/>
    </row>
    <row r="51" spans="1:5" x14ac:dyDescent="0.25">
      <c r="A51" s="27"/>
      <c r="B51" s="84"/>
      <c r="C51" s="33"/>
      <c r="D51" s="34"/>
      <c r="E51" s="34"/>
    </row>
    <row r="52" spans="1:5" x14ac:dyDescent="0.25">
      <c r="A52" s="27"/>
      <c r="B52" s="84"/>
      <c r="C52" s="33"/>
      <c r="D52" s="34"/>
      <c r="E52" s="34"/>
    </row>
    <row r="53" spans="1:5" x14ac:dyDescent="0.25">
      <c r="A53" s="27"/>
      <c r="B53" s="84"/>
      <c r="C53" s="33"/>
      <c r="D53" s="34"/>
      <c r="E53" s="34"/>
    </row>
    <row r="54" spans="1:5" x14ac:dyDescent="0.25">
      <c r="A54" s="27"/>
      <c r="B54" s="84"/>
      <c r="C54" s="33"/>
      <c r="D54" s="34"/>
      <c r="E54" s="34"/>
    </row>
    <row r="55" spans="1:5" x14ac:dyDescent="0.25">
      <c r="A55" s="27"/>
      <c r="B55" s="84"/>
      <c r="C55" s="33"/>
      <c r="D55" s="34"/>
      <c r="E55" s="34"/>
    </row>
    <row r="56" spans="1:5" x14ac:dyDescent="0.25">
      <c r="A56" s="27"/>
      <c r="B56" s="84"/>
      <c r="C56" s="33"/>
      <c r="D56" s="34"/>
      <c r="E56" s="34"/>
    </row>
    <row r="57" spans="1:5" x14ac:dyDescent="0.25">
      <c r="A57" s="27"/>
      <c r="B57" s="84"/>
      <c r="C57" s="33"/>
      <c r="D57" s="34"/>
      <c r="E57" s="34"/>
    </row>
    <row r="58" spans="1:5" x14ac:dyDescent="0.25">
      <c r="A58" s="27"/>
      <c r="B58" s="84"/>
      <c r="C58" s="33"/>
      <c r="D58" s="34"/>
      <c r="E58" s="34"/>
    </row>
    <row r="59" spans="1:5" x14ac:dyDescent="0.25">
      <c r="A59" s="27"/>
      <c r="B59" s="84"/>
      <c r="C59" s="33"/>
      <c r="D59" s="34"/>
      <c r="E59" s="34"/>
    </row>
    <row r="60" spans="1:5" x14ac:dyDescent="0.25">
      <c r="A60" s="27"/>
      <c r="B60" s="84"/>
      <c r="C60" s="33"/>
      <c r="D60" s="34"/>
      <c r="E60" s="34"/>
    </row>
    <row r="61" spans="1:5" x14ac:dyDescent="0.25">
      <c r="A61" s="27"/>
      <c r="B61" s="84"/>
      <c r="C61" s="33"/>
      <c r="D61" s="34"/>
      <c r="E61" s="34"/>
    </row>
    <row r="62" spans="1:5" x14ac:dyDescent="0.25">
      <c r="A62" s="27"/>
      <c r="B62" s="84"/>
      <c r="C62" s="33"/>
      <c r="D62" s="34"/>
      <c r="E62" s="34"/>
    </row>
    <row r="63" spans="1:5" x14ac:dyDescent="0.25">
      <c r="A63" s="27"/>
      <c r="B63" s="84"/>
      <c r="C63" s="33"/>
      <c r="D63" s="34"/>
      <c r="E63" s="34"/>
    </row>
    <row r="64" spans="1:5" x14ac:dyDescent="0.25">
      <c r="A64" s="27"/>
      <c r="B64" s="84"/>
      <c r="C64" s="33"/>
      <c r="D64" s="34"/>
      <c r="E64" s="34"/>
    </row>
    <row r="65" spans="1:5" x14ac:dyDescent="0.25">
      <c r="A65" s="27"/>
      <c r="B65" s="84"/>
      <c r="C65" s="33"/>
      <c r="D65" s="34"/>
      <c r="E65" s="34"/>
    </row>
    <row r="66" spans="1:5" x14ac:dyDescent="0.25">
      <c r="A66" s="27"/>
      <c r="B66" s="84"/>
      <c r="C66" s="33"/>
      <c r="D66" s="34"/>
      <c r="E66" s="34"/>
    </row>
    <row r="67" spans="1:5" x14ac:dyDescent="0.25">
      <c r="A67" s="27"/>
      <c r="B67" s="84"/>
      <c r="C67" s="33"/>
      <c r="D67" s="34"/>
      <c r="E67" s="34"/>
    </row>
    <row r="68" spans="1:5" x14ac:dyDescent="0.25">
      <c r="A68" s="27"/>
      <c r="B68" s="84"/>
      <c r="C68" s="33"/>
      <c r="D68" s="34"/>
      <c r="E68" s="34"/>
    </row>
    <row r="69" spans="1:5" x14ac:dyDescent="0.25">
      <c r="A69" s="27"/>
      <c r="B69" s="84"/>
      <c r="C69" s="33"/>
      <c r="D69" s="34"/>
      <c r="E69" s="34"/>
    </row>
    <row r="70" spans="1:5" x14ac:dyDescent="0.25">
      <c r="A70" s="27"/>
      <c r="B70" s="84"/>
      <c r="C70" s="33"/>
      <c r="D70" s="34"/>
      <c r="E70" s="34"/>
    </row>
    <row r="71" spans="1:5" x14ac:dyDescent="0.25">
      <c r="A71" s="27"/>
      <c r="B71" s="84"/>
      <c r="C71" s="33"/>
      <c r="D71" s="34"/>
      <c r="E71" s="34"/>
    </row>
    <row r="72" spans="1:5" x14ac:dyDescent="0.25">
      <c r="A72" s="27"/>
      <c r="B72" s="84"/>
      <c r="C72" s="33"/>
      <c r="D72" s="34"/>
      <c r="E72" s="34"/>
    </row>
    <row r="73" spans="1:5" x14ac:dyDescent="0.25">
      <c r="A73" s="27"/>
      <c r="B73" s="84"/>
      <c r="C73" s="33"/>
      <c r="D73" s="34"/>
      <c r="E73" s="34"/>
    </row>
    <row r="74" spans="1:5" x14ac:dyDescent="0.25">
      <c r="A74" s="27"/>
      <c r="B74" s="84"/>
      <c r="C74" s="33"/>
      <c r="D74" s="34"/>
      <c r="E74" s="34"/>
    </row>
    <row r="75" spans="1:5" x14ac:dyDescent="0.25">
      <c r="A75" s="27"/>
      <c r="B75" s="84"/>
      <c r="C75" s="33"/>
      <c r="D75" s="34"/>
      <c r="E75" s="34"/>
    </row>
    <row r="76" spans="1:5" x14ac:dyDescent="0.25">
      <c r="A76" s="27"/>
      <c r="B76" s="84"/>
      <c r="C76" s="33"/>
      <c r="D76" s="34"/>
      <c r="E76" s="34"/>
    </row>
    <row r="77" spans="1:5" x14ac:dyDescent="0.25">
      <c r="A77" s="27"/>
      <c r="B77" s="84"/>
      <c r="C77" s="33"/>
      <c r="D77" s="34"/>
      <c r="E77" s="34"/>
    </row>
    <row r="78" spans="1:5" x14ac:dyDescent="0.25">
      <c r="A78" s="27"/>
      <c r="B78" s="84"/>
      <c r="C78" s="33"/>
      <c r="D78" s="34"/>
      <c r="E78" s="34"/>
    </row>
    <row r="79" spans="1:5" x14ac:dyDescent="0.25">
      <c r="A79" s="27"/>
      <c r="B79" s="84"/>
      <c r="C79" s="33"/>
      <c r="D79" s="34"/>
      <c r="E79" s="34"/>
    </row>
    <row r="80" spans="1:5" x14ac:dyDescent="0.25">
      <c r="A80" s="27"/>
      <c r="B80" s="84"/>
      <c r="C80" s="33"/>
      <c r="D80" s="34"/>
      <c r="E80" s="34"/>
    </row>
    <row r="81" spans="1:5" x14ac:dyDescent="0.25">
      <c r="A81" s="27"/>
      <c r="B81" s="84"/>
      <c r="C81" s="33"/>
      <c r="D81" s="34"/>
      <c r="E81" s="34"/>
    </row>
  </sheetData>
  <sheetProtection algorithmName="SHA-512" hashValue="0Xf2tsLO/SyqJs9tI/CkyeAfcis+l1udHvyobHZjU9SSNlhsfjFn+mKtnJg1zAH31tONPH53n/+5s3lHkmpUaw==" saltValue="nLbb+fWqwXopy9i9cvknaA==" spinCount="100000" sheet="1" objects="1" scenarios="1"/>
  <protectedRanges>
    <protectedRange sqref="E12:E18" name="Obseg1"/>
  </protectedRanges>
  <mergeCells count="6">
    <mergeCell ref="B9:F9"/>
    <mergeCell ref="B4:F4"/>
    <mergeCell ref="B5:F5"/>
    <mergeCell ref="B6:F6"/>
    <mergeCell ref="B7:F7"/>
    <mergeCell ref="B8:F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16" workbookViewId="0">
      <selection activeCell="E20" sqref="E13:E20"/>
    </sheetView>
  </sheetViews>
  <sheetFormatPr defaultRowHeight="15" x14ac:dyDescent="0.25"/>
  <cols>
    <col min="1" max="1" width="9.7109375" style="61" customWidth="1"/>
    <col min="2" max="2" width="45.7109375" style="61" customWidth="1"/>
    <col min="3" max="3" width="5.7109375" style="63" customWidth="1"/>
    <col min="4" max="4" width="6.7109375" style="63" customWidth="1"/>
    <col min="5" max="5" width="9.7109375" style="63" customWidth="1"/>
    <col min="6" max="6" width="9.7109375" style="48" customWidth="1"/>
    <col min="7" max="16384" width="9.140625" style="61"/>
  </cols>
  <sheetData>
    <row r="1" spans="1:6" x14ac:dyDescent="0.25">
      <c r="A1" s="2" t="s">
        <v>40</v>
      </c>
      <c r="B1" s="2" t="s">
        <v>53</v>
      </c>
    </row>
    <row r="2" spans="1:6" x14ac:dyDescent="0.25">
      <c r="A2" s="2"/>
      <c r="B2" s="2"/>
    </row>
    <row r="3" spans="1:6" ht="45" customHeight="1" x14ac:dyDescent="0.25">
      <c r="A3" s="2"/>
      <c r="B3" s="467" t="s">
        <v>90</v>
      </c>
      <c r="C3" s="467"/>
      <c r="D3" s="467"/>
      <c r="E3" s="467"/>
      <c r="F3" s="467"/>
    </row>
    <row r="4" spans="1:6" ht="45" customHeight="1" x14ac:dyDescent="0.25">
      <c r="A4" s="2"/>
      <c r="B4" s="467" t="s">
        <v>80</v>
      </c>
      <c r="C4" s="467"/>
      <c r="D4" s="467"/>
      <c r="E4" s="467"/>
      <c r="F4" s="467"/>
    </row>
    <row r="5" spans="1:6" ht="45" customHeight="1" x14ac:dyDescent="0.25">
      <c r="A5" s="2"/>
      <c r="B5" s="467" t="s">
        <v>104</v>
      </c>
      <c r="C5" s="467"/>
      <c r="D5" s="467"/>
      <c r="E5" s="467"/>
      <c r="F5" s="467"/>
    </row>
    <row r="6" spans="1:6" ht="45" customHeight="1" x14ac:dyDescent="0.25">
      <c r="A6" s="2"/>
      <c r="B6" s="467" t="s">
        <v>91</v>
      </c>
      <c r="C6" s="467"/>
      <c r="D6" s="467"/>
      <c r="E6" s="467"/>
      <c r="F6" s="467"/>
    </row>
    <row r="7" spans="1:6" ht="30" customHeight="1" x14ac:dyDescent="0.25">
      <c r="A7" s="2"/>
      <c r="B7" s="467" t="s">
        <v>107</v>
      </c>
      <c r="C7" s="467"/>
      <c r="D7" s="467"/>
      <c r="E7" s="467"/>
      <c r="F7" s="467"/>
    </row>
    <row r="8" spans="1:6" ht="15" customHeight="1" x14ac:dyDescent="0.25">
      <c r="A8" s="2"/>
      <c r="B8" s="467" t="s">
        <v>106</v>
      </c>
      <c r="C8" s="467"/>
      <c r="D8" s="467"/>
      <c r="E8" s="467"/>
      <c r="F8" s="467"/>
    </row>
    <row r="9" spans="1:6" ht="30" customHeight="1" x14ac:dyDescent="0.25">
      <c r="A9" s="2"/>
      <c r="B9" s="467" t="s">
        <v>108</v>
      </c>
      <c r="C9" s="467"/>
      <c r="D9" s="467"/>
      <c r="E9" s="467"/>
      <c r="F9" s="467"/>
    </row>
    <row r="10" spans="1:6" ht="60" customHeight="1" x14ac:dyDescent="0.25">
      <c r="A10" s="2"/>
      <c r="B10" s="467" t="s">
        <v>112</v>
      </c>
      <c r="C10" s="467"/>
      <c r="D10" s="467"/>
      <c r="E10" s="467"/>
      <c r="F10" s="467"/>
    </row>
    <row r="11" spans="1:6" ht="15" customHeight="1" x14ac:dyDescent="0.25">
      <c r="A11" s="2"/>
      <c r="B11" s="85"/>
      <c r="C11" s="85"/>
      <c r="D11" s="85"/>
      <c r="E11" s="85"/>
      <c r="F11" s="35"/>
    </row>
    <row r="12" spans="1:6" s="21" customFormat="1" x14ac:dyDescent="0.2">
      <c r="A12" s="26" t="s">
        <v>75</v>
      </c>
      <c r="B12" s="20" t="s">
        <v>76</v>
      </c>
      <c r="C12" s="44" t="s">
        <v>64</v>
      </c>
      <c r="D12" s="44" t="s">
        <v>65</v>
      </c>
      <c r="E12" s="46" t="s">
        <v>66</v>
      </c>
      <c r="F12" s="50" t="s">
        <v>67</v>
      </c>
    </row>
    <row r="13" spans="1:6" ht="180" customHeight="1" x14ac:dyDescent="0.25">
      <c r="A13" s="24" t="s">
        <v>13</v>
      </c>
      <c r="B13" s="84" t="s">
        <v>305</v>
      </c>
      <c r="C13" s="33" t="s">
        <v>72</v>
      </c>
      <c r="D13" s="34">
        <v>2</v>
      </c>
      <c r="E13" s="115"/>
      <c r="F13" s="48">
        <f>SUM(D13*E13)</f>
        <v>0</v>
      </c>
    </row>
    <row r="14" spans="1:6" ht="15.75" customHeight="1" x14ac:dyDescent="0.25">
      <c r="A14" s="24"/>
      <c r="B14" s="84"/>
      <c r="C14" s="33"/>
      <c r="D14" s="34"/>
      <c r="E14" s="115"/>
    </row>
    <row r="15" spans="1:6" ht="75" customHeight="1" x14ac:dyDescent="0.25">
      <c r="A15" s="24" t="s">
        <v>243</v>
      </c>
      <c r="B15" s="84" t="s">
        <v>288</v>
      </c>
      <c r="C15" s="33" t="s">
        <v>72</v>
      </c>
      <c r="D15" s="34">
        <v>2</v>
      </c>
      <c r="E15" s="115"/>
      <c r="F15" s="48">
        <f>SUM(D15*E15)</f>
        <v>0</v>
      </c>
    </row>
    <row r="16" spans="1:6" x14ac:dyDescent="0.25">
      <c r="A16" s="27"/>
      <c r="B16" s="84"/>
      <c r="C16" s="33"/>
      <c r="D16" s="34"/>
      <c r="E16" s="116"/>
    </row>
    <row r="17" spans="1:6" ht="105" customHeight="1" x14ac:dyDescent="0.25">
      <c r="A17" s="27" t="s">
        <v>85</v>
      </c>
      <c r="B17" s="84" t="s">
        <v>306</v>
      </c>
      <c r="C17" s="33"/>
      <c r="D17" s="34"/>
      <c r="E17" s="116"/>
    </row>
    <row r="18" spans="1:6" ht="15" customHeight="1" x14ac:dyDescent="0.25">
      <c r="A18" s="27"/>
      <c r="B18" s="84" t="s">
        <v>296</v>
      </c>
      <c r="C18" s="33" t="s">
        <v>68</v>
      </c>
      <c r="D18" s="34">
        <v>56</v>
      </c>
      <c r="E18" s="116"/>
      <c r="F18" s="48">
        <f>SUM(D18*E18)</f>
        <v>0</v>
      </c>
    </row>
    <row r="19" spans="1:6" ht="15" customHeight="1" x14ac:dyDescent="0.25">
      <c r="A19" s="27"/>
      <c r="B19" s="84" t="s">
        <v>297</v>
      </c>
      <c r="C19" s="33" t="s">
        <v>68</v>
      </c>
      <c r="D19" s="34">
        <v>14</v>
      </c>
      <c r="E19" s="116"/>
      <c r="F19" s="48">
        <f>SUM(D19*E19)</f>
        <v>0</v>
      </c>
    </row>
    <row r="20" spans="1:6" ht="15" customHeight="1" x14ac:dyDescent="0.25">
      <c r="A20" s="27"/>
      <c r="B20" s="84" t="s">
        <v>298</v>
      </c>
      <c r="C20" s="33" t="s">
        <v>68</v>
      </c>
      <c r="D20" s="34">
        <v>18</v>
      </c>
      <c r="E20" s="116"/>
      <c r="F20" s="48">
        <f>SUM(D20*E20)</f>
        <v>0</v>
      </c>
    </row>
    <row r="21" spans="1:6" x14ac:dyDescent="0.25">
      <c r="A21" s="99"/>
      <c r="B21" s="100"/>
      <c r="C21" s="101"/>
      <c r="D21" s="103"/>
      <c r="E21" s="103"/>
      <c r="F21" s="58"/>
    </row>
    <row r="22" spans="1:6" x14ac:dyDescent="0.25">
      <c r="A22" s="27"/>
      <c r="B22" s="84" t="s">
        <v>119</v>
      </c>
      <c r="C22" s="33"/>
      <c r="D22" s="34"/>
      <c r="E22" s="34"/>
      <c r="F22" s="48">
        <f>SUM(F13:F21)</f>
        <v>0</v>
      </c>
    </row>
    <row r="23" spans="1:6" x14ac:dyDescent="0.25">
      <c r="A23" s="97"/>
      <c r="B23" s="4"/>
      <c r="C23" s="96"/>
      <c r="D23" s="96"/>
      <c r="E23" s="4"/>
      <c r="F23" s="58"/>
    </row>
    <row r="24" spans="1:6" x14ac:dyDescent="0.25">
      <c r="A24" s="24"/>
      <c r="B24" s="91" t="s">
        <v>130</v>
      </c>
      <c r="C24" s="91"/>
      <c r="D24" s="92"/>
      <c r="E24" s="91"/>
      <c r="F24" s="93">
        <f>SUM(F22*0.1)</f>
        <v>0</v>
      </c>
    </row>
    <row r="25" spans="1:6" x14ac:dyDescent="0.25">
      <c r="A25" s="97"/>
      <c r="B25" s="94"/>
      <c r="C25" s="94"/>
      <c r="D25" s="95"/>
      <c r="E25" s="94"/>
      <c r="F25" s="94"/>
    </row>
    <row r="26" spans="1:6" x14ac:dyDescent="0.25">
      <c r="A26" s="24"/>
      <c r="B26" s="91" t="s">
        <v>131</v>
      </c>
      <c r="C26" s="91"/>
      <c r="D26" s="92"/>
      <c r="E26" s="91"/>
      <c r="F26" s="93">
        <f>SUM(F24+F22)</f>
        <v>0</v>
      </c>
    </row>
    <row r="27" spans="1:6" x14ac:dyDescent="0.25">
      <c r="A27" s="27"/>
      <c r="B27" s="84"/>
      <c r="C27" s="33"/>
      <c r="D27" s="34"/>
      <c r="E27" s="34"/>
    </row>
    <row r="28" spans="1:6" x14ac:dyDescent="0.25">
      <c r="A28" s="27"/>
      <c r="B28" s="84"/>
      <c r="C28" s="33"/>
      <c r="D28" s="34"/>
      <c r="E28" s="34"/>
    </row>
    <row r="29" spans="1:6" x14ac:dyDescent="0.25">
      <c r="A29" s="27"/>
      <c r="B29" s="84"/>
      <c r="C29" s="33"/>
      <c r="D29" s="34"/>
      <c r="E29" s="34"/>
    </row>
    <row r="30" spans="1:6" x14ac:dyDescent="0.25">
      <c r="A30" s="27"/>
      <c r="B30" s="84"/>
      <c r="C30" s="33"/>
      <c r="D30" s="34"/>
      <c r="E30" s="34"/>
    </row>
    <row r="31" spans="1:6" x14ac:dyDescent="0.25">
      <c r="A31" s="27"/>
      <c r="B31" s="84"/>
      <c r="C31" s="33"/>
      <c r="D31" s="34"/>
      <c r="E31" s="34"/>
    </row>
    <row r="32" spans="1:6" x14ac:dyDescent="0.25">
      <c r="A32" s="27"/>
      <c r="B32" s="84"/>
      <c r="C32" s="33"/>
      <c r="D32" s="34"/>
      <c r="E32" s="34"/>
    </row>
    <row r="33" spans="1:5" x14ac:dyDescent="0.25">
      <c r="A33" s="27"/>
      <c r="B33" s="84"/>
      <c r="C33" s="33"/>
      <c r="D33" s="34"/>
      <c r="E33" s="34"/>
    </row>
    <row r="34" spans="1:5" x14ac:dyDescent="0.25">
      <c r="A34" s="27"/>
      <c r="B34" s="84"/>
      <c r="C34" s="33"/>
      <c r="D34" s="34"/>
      <c r="E34" s="34"/>
    </row>
    <row r="35" spans="1:5" x14ac:dyDescent="0.25">
      <c r="A35" s="27"/>
      <c r="B35" s="84"/>
      <c r="C35" s="33"/>
      <c r="D35" s="34"/>
      <c r="E35" s="34"/>
    </row>
    <row r="36" spans="1:5" x14ac:dyDescent="0.25">
      <c r="A36" s="27"/>
      <c r="B36" s="84"/>
      <c r="C36" s="33"/>
      <c r="D36" s="34"/>
      <c r="E36" s="34"/>
    </row>
    <row r="37" spans="1:5" x14ac:dyDescent="0.25">
      <c r="A37" s="27"/>
      <c r="B37" s="84"/>
      <c r="C37" s="33"/>
      <c r="D37" s="34"/>
      <c r="E37" s="34"/>
    </row>
    <row r="38" spans="1:5" x14ac:dyDescent="0.25">
      <c r="A38" s="27"/>
      <c r="B38" s="84"/>
      <c r="C38" s="33"/>
      <c r="D38" s="34"/>
      <c r="E38" s="34"/>
    </row>
    <row r="39" spans="1:5" x14ac:dyDescent="0.25">
      <c r="A39" s="27"/>
      <c r="B39" s="84"/>
      <c r="C39" s="33"/>
      <c r="D39" s="34"/>
      <c r="E39" s="34"/>
    </row>
    <row r="40" spans="1:5" x14ac:dyDescent="0.25">
      <c r="A40" s="27"/>
      <c r="B40" s="84"/>
      <c r="C40" s="33"/>
      <c r="D40" s="34"/>
      <c r="E40" s="34"/>
    </row>
    <row r="41" spans="1:5" x14ac:dyDescent="0.25">
      <c r="A41" s="27"/>
      <c r="B41" s="84"/>
      <c r="C41" s="33"/>
      <c r="D41" s="34"/>
      <c r="E41" s="34"/>
    </row>
    <row r="42" spans="1:5" x14ac:dyDescent="0.25">
      <c r="A42" s="27"/>
      <c r="B42" s="84"/>
      <c r="C42" s="33"/>
      <c r="D42" s="34"/>
      <c r="E42" s="34"/>
    </row>
    <row r="43" spans="1:5" x14ac:dyDescent="0.25">
      <c r="A43" s="27"/>
      <c r="B43" s="84"/>
      <c r="C43" s="33"/>
      <c r="D43" s="34"/>
      <c r="E43" s="34"/>
    </row>
    <row r="44" spans="1:5" x14ac:dyDescent="0.25">
      <c r="A44" s="27"/>
      <c r="B44" s="84"/>
      <c r="C44" s="33"/>
      <c r="D44" s="34"/>
      <c r="E44" s="34"/>
    </row>
    <row r="45" spans="1:5" x14ac:dyDescent="0.25">
      <c r="A45" s="27"/>
      <c r="B45" s="84"/>
      <c r="C45" s="33"/>
      <c r="D45" s="34"/>
      <c r="E45" s="34"/>
    </row>
    <row r="46" spans="1:5" x14ac:dyDescent="0.25">
      <c r="A46" s="27"/>
      <c r="B46" s="84"/>
      <c r="C46" s="33"/>
      <c r="D46" s="34"/>
      <c r="E46" s="34"/>
    </row>
    <row r="47" spans="1:5" x14ac:dyDescent="0.25">
      <c r="A47" s="27"/>
      <c r="B47" s="84"/>
      <c r="C47" s="33"/>
      <c r="D47" s="34"/>
      <c r="E47" s="34"/>
    </row>
    <row r="48" spans="1:5" x14ac:dyDescent="0.25">
      <c r="A48" s="27"/>
      <c r="B48" s="84"/>
      <c r="C48" s="33"/>
      <c r="D48" s="34"/>
      <c r="E48" s="34"/>
    </row>
    <row r="49" spans="1:5" x14ac:dyDescent="0.25">
      <c r="A49" s="27"/>
      <c r="B49" s="84"/>
      <c r="C49" s="33"/>
      <c r="D49" s="34"/>
      <c r="E49" s="34"/>
    </row>
    <row r="50" spans="1:5" x14ac:dyDescent="0.25">
      <c r="A50" s="27"/>
      <c r="B50" s="84"/>
      <c r="C50" s="33"/>
      <c r="D50" s="34"/>
      <c r="E50" s="34"/>
    </row>
    <row r="51" spans="1:5" x14ac:dyDescent="0.25">
      <c r="A51" s="27"/>
      <c r="B51" s="84"/>
      <c r="C51" s="33"/>
      <c r="D51" s="34"/>
      <c r="E51" s="34"/>
    </row>
    <row r="52" spans="1:5" x14ac:dyDescent="0.25">
      <c r="A52" s="27"/>
      <c r="B52" s="84"/>
      <c r="C52" s="33"/>
      <c r="D52" s="34"/>
      <c r="E52" s="34"/>
    </row>
    <row r="53" spans="1:5" x14ac:dyDescent="0.25">
      <c r="A53" s="27"/>
      <c r="B53" s="84"/>
      <c r="C53" s="33"/>
      <c r="D53" s="34"/>
      <c r="E53" s="34"/>
    </row>
    <row r="54" spans="1:5" x14ac:dyDescent="0.25">
      <c r="A54" s="27"/>
      <c r="B54" s="84"/>
      <c r="C54" s="33"/>
      <c r="D54" s="34"/>
      <c r="E54" s="34"/>
    </row>
    <row r="55" spans="1:5" x14ac:dyDescent="0.25">
      <c r="A55" s="27"/>
      <c r="B55" s="84"/>
      <c r="C55" s="33"/>
      <c r="D55" s="34"/>
      <c r="E55" s="34"/>
    </row>
    <row r="56" spans="1:5" x14ac:dyDescent="0.25">
      <c r="A56" s="27"/>
      <c r="B56" s="84"/>
      <c r="C56" s="33"/>
      <c r="D56" s="34"/>
      <c r="E56" s="34"/>
    </row>
    <row r="57" spans="1:5" x14ac:dyDescent="0.25">
      <c r="A57" s="27"/>
      <c r="B57" s="84"/>
      <c r="C57" s="33"/>
      <c r="D57" s="34"/>
      <c r="E57" s="34"/>
    </row>
    <row r="58" spans="1:5" x14ac:dyDescent="0.25">
      <c r="A58" s="27"/>
      <c r="B58" s="84"/>
      <c r="C58" s="33"/>
      <c r="D58" s="34"/>
      <c r="E58" s="34"/>
    </row>
    <row r="59" spans="1:5" x14ac:dyDescent="0.25">
      <c r="A59" s="27"/>
      <c r="B59" s="84"/>
      <c r="C59" s="33"/>
      <c r="D59" s="34"/>
      <c r="E59" s="34"/>
    </row>
    <row r="60" spans="1:5" x14ac:dyDescent="0.25">
      <c r="A60" s="27"/>
      <c r="B60" s="84"/>
      <c r="C60" s="33"/>
      <c r="D60" s="34"/>
      <c r="E60" s="34"/>
    </row>
    <row r="61" spans="1:5" x14ac:dyDescent="0.25">
      <c r="A61" s="27"/>
      <c r="B61" s="84"/>
      <c r="C61" s="33"/>
      <c r="D61" s="34"/>
      <c r="E61" s="34"/>
    </row>
    <row r="62" spans="1:5" x14ac:dyDescent="0.25">
      <c r="A62" s="27"/>
      <c r="B62" s="84"/>
      <c r="C62" s="33"/>
      <c r="D62" s="34"/>
      <c r="E62" s="34"/>
    </row>
    <row r="63" spans="1:5" x14ac:dyDescent="0.25">
      <c r="A63" s="27"/>
      <c r="B63" s="84"/>
      <c r="C63" s="33"/>
      <c r="D63" s="34"/>
      <c r="E63" s="34"/>
    </row>
    <row r="64" spans="1:5" x14ac:dyDescent="0.25">
      <c r="A64" s="27"/>
      <c r="B64" s="84"/>
      <c r="C64" s="33"/>
      <c r="D64" s="34"/>
      <c r="E64" s="34"/>
    </row>
    <row r="65" spans="1:5" x14ac:dyDescent="0.25">
      <c r="A65" s="27"/>
      <c r="B65" s="84"/>
      <c r="C65" s="33"/>
      <c r="D65" s="34"/>
      <c r="E65" s="34"/>
    </row>
    <row r="66" spans="1:5" x14ac:dyDescent="0.25">
      <c r="A66" s="27"/>
      <c r="B66" s="84"/>
      <c r="C66" s="33"/>
      <c r="D66" s="34"/>
      <c r="E66" s="34"/>
    </row>
    <row r="67" spans="1:5" x14ac:dyDescent="0.25">
      <c r="A67" s="27"/>
      <c r="B67" s="84"/>
      <c r="C67" s="33"/>
      <c r="D67" s="34"/>
      <c r="E67" s="34"/>
    </row>
    <row r="68" spans="1:5" x14ac:dyDescent="0.25">
      <c r="A68" s="27"/>
      <c r="B68" s="84"/>
      <c r="C68" s="33"/>
      <c r="D68" s="34"/>
      <c r="E68" s="34"/>
    </row>
    <row r="69" spans="1:5" x14ac:dyDescent="0.25">
      <c r="A69" s="27"/>
      <c r="B69" s="84"/>
      <c r="C69" s="33"/>
      <c r="D69" s="34"/>
      <c r="E69" s="34"/>
    </row>
    <row r="70" spans="1:5" x14ac:dyDescent="0.25">
      <c r="A70" s="27"/>
      <c r="B70" s="84"/>
      <c r="C70" s="33"/>
      <c r="D70" s="34"/>
      <c r="E70" s="34"/>
    </row>
    <row r="71" spans="1:5" x14ac:dyDescent="0.25">
      <c r="A71" s="27"/>
      <c r="B71" s="84"/>
      <c r="C71" s="33"/>
      <c r="D71" s="34"/>
      <c r="E71" s="34"/>
    </row>
    <row r="72" spans="1:5" x14ac:dyDescent="0.25">
      <c r="A72" s="27"/>
      <c r="B72" s="84"/>
      <c r="C72" s="33"/>
      <c r="D72" s="34"/>
      <c r="E72" s="34"/>
    </row>
    <row r="73" spans="1:5" x14ac:dyDescent="0.25">
      <c r="A73" s="27"/>
      <c r="B73" s="84"/>
      <c r="C73" s="33"/>
      <c r="D73" s="34"/>
      <c r="E73" s="34"/>
    </row>
    <row r="74" spans="1:5" x14ac:dyDescent="0.25">
      <c r="A74" s="27"/>
      <c r="B74" s="84"/>
      <c r="C74" s="33"/>
      <c r="D74" s="34"/>
      <c r="E74" s="34"/>
    </row>
    <row r="75" spans="1:5" x14ac:dyDescent="0.25">
      <c r="A75" s="27"/>
      <c r="B75" s="84"/>
      <c r="C75" s="33"/>
      <c r="D75" s="34"/>
      <c r="E75" s="34"/>
    </row>
    <row r="76" spans="1:5" x14ac:dyDescent="0.25">
      <c r="A76" s="27"/>
      <c r="B76" s="84"/>
      <c r="C76" s="33"/>
      <c r="D76" s="34"/>
      <c r="E76" s="34"/>
    </row>
    <row r="77" spans="1:5" x14ac:dyDescent="0.25">
      <c r="A77" s="27"/>
      <c r="B77" s="84"/>
      <c r="C77" s="33"/>
      <c r="D77" s="34"/>
      <c r="E77" s="34"/>
    </row>
    <row r="78" spans="1:5" x14ac:dyDescent="0.25">
      <c r="A78" s="27"/>
      <c r="B78" s="84"/>
      <c r="C78" s="33"/>
      <c r="D78" s="34"/>
      <c r="E78" s="34"/>
    </row>
    <row r="79" spans="1:5" x14ac:dyDescent="0.25">
      <c r="A79" s="27"/>
      <c r="B79" s="84"/>
      <c r="C79" s="33"/>
      <c r="D79" s="34"/>
      <c r="E79" s="34"/>
    </row>
    <row r="80" spans="1:5" x14ac:dyDescent="0.25">
      <c r="A80" s="27"/>
      <c r="B80" s="84"/>
      <c r="C80" s="33"/>
      <c r="D80" s="34"/>
      <c r="E80" s="34"/>
    </row>
    <row r="81" spans="1:5" x14ac:dyDescent="0.25">
      <c r="A81" s="27"/>
      <c r="B81" s="84"/>
      <c r="C81" s="33"/>
      <c r="D81" s="34"/>
      <c r="E81" s="34"/>
    </row>
    <row r="82" spans="1:5" x14ac:dyDescent="0.25">
      <c r="A82" s="27"/>
      <c r="B82" s="84"/>
      <c r="C82" s="33"/>
      <c r="D82" s="34"/>
      <c r="E82" s="34"/>
    </row>
    <row r="83" spans="1:5" x14ac:dyDescent="0.25">
      <c r="A83" s="27"/>
      <c r="B83" s="84"/>
      <c r="C83" s="33"/>
      <c r="D83" s="34"/>
      <c r="E83" s="34"/>
    </row>
    <row r="84" spans="1:5" x14ac:dyDescent="0.25">
      <c r="A84" s="27"/>
    </row>
  </sheetData>
  <sheetProtection algorithmName="SHA-512" hashValue="g+m8DUum3U6ndb2tlRZlc9PlgkZx+5vqSCsx8qI5w5mPVZzj6SPXtedbGPDx2dcnbKLOMwV2/oIeUa8wQzZ2fA==" saltValue="kFiauPsbk94GHrnonhcxDg==" spinCount="100000" sheet="1" objects="1" scenarios="1"/>
  <protectedRanges>
    <protectedRange sqref="E13:E20" name="Obseg1"/>
  </protectedRanges>
  <mergeCells count="8">
    <mergeCell ref="B9:F9"/>
    <mergeCell ref="B10:F10"/>
    <mergeCell ref="B7:F7"/>
    <mergeCell ref="B3:F3"/>
    <mergeCell ref="B4:F4"/>
    <mergeCell ref="B5:F5"/>
    <mergeCell ref="B6:F6"/>
    <mergeCell ref="B8:F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18" workbookViewId="0">
      <selection activeCell="E20" sqref="E11:E20"/>
    </sheetView>
  </sheetViews>
  <sheetFormatPr defaultRowHeight="15" x14ac:dyDescent="0.25"/>
  <cols>
    <col min="1" max="1" width="9.7109375" style="61" customWidth="1"/>
    <col min="2" max="2" width="45.7109375" style="61" customWidth="1"/>
    <col min="3" max="3" width="5.7109375" style="63" customWidth="1"/>
    <col min="4" max="4" width="6.7109375" style="63" customWidth="1"/>
    <col min="5" max="5" width="8.7109375" style="63" customWidth="1"/>
    <col min="6" max="6" width="10.7109375" style="43" customWidth="1"/>
    <col min="7" max="16384" width="9.140625" style="61"/>
  </cols>
  <sheetData>
    <row r="1" spans="1:6" x14ac:dyDescent="0.25">
      <c r="A1" s="2" t="s">
        <v>41</v>
      </c>
      <c r="B1" s="2" t="s">
        <v>54</v>
      </c>
    </row>
    <row r="2" spans="1:6" x14ac:dyDescent="0.25">
      <c r="A2" s="2"/>
      <c r="B2" s="2"/>
    </row>
    <row r="3" spans="1:6" ht="45" customHeight="1" x14ac:dyDescent="0.25">
      <c r="A3" s="2"/>
      <c r="B3" s="467" t="s">
        <v>90</v>
      </c>
      <c r="C3" s="467"/>
      <c r="D3" s="467"/>
      <c r="E3" s="467"/>
      <c r="F3" s="467"/>
    </row>
    <row r="4" spans="1:6" ht="45" customHeight="1" x14ac:dyDescent="0.25">
      <c r="A4" s="2"/>
      <c r="B4" s="467" t="s">
        <v>80</v>
      </c>
      <c r="C4" s="467"/>
      <c r="D4" s="467"/>
      <c r="E4" s="467"/>
      <c r="F4" s="467"/>
    </row>
    <row r="5" spans="1:6" ht="45" customHeight="1" x14ac:dyDescent="0.25">
      <c r="A5" s="2"/>
      <c r="B5" s="467" t="s">
        <v>104</v>
      </c>
      <c r="C5" s="467"/>
      <c r="D5" s="467"/>
      <c r="E5" s="467"/>
      <c r="F5" s="467"/>
    </row>
    <row r="6" spans="1:6" ht="45" customHeight="1" x14ac:dyDescent="0.25">
      <c r="A6" s="2"/>
      <c r="B6" s="467" t="s">
        <v>91</v>
      </c>
      <c r="C6" s="467"/>
      <c r="D6" s="467"/>
      <c r="E6" s="467"/>
      <c r="F6" s="467"/>
    </row>
    <row r="7" spans="1:6" ht="30" customHeight="1" x14ac:dyDescent="0.25">
      <c r="A7" s="2"/>
      <c r="B7" s="467" t="s">
        <v>107</v>
      </c>
      <c r="C7" s="467"/>
      <c r="D7" s="467"/>
      <c r="E7" s="467"/>
      <c r="F7" s="467"/>
    </row>
    <row r="8" spans="1:6" ht="15" customHeight="1" x14ac:dyDescent="0.25">
      <c r="A8" s="2"/>
      <c r="B8" s="467" t="s">
        <v>109</v>
      </c>
      <c r="C8" s="467"/>
      <c r="D8" s="467"/>
      <c r="E8" s="467"/>
      <c r="F8" s="467"/>
    </row>
    <row r="9" spans="1:6" x14ac:dyDescent="0.25">
      <c r="A9" s="2"/>
      <c r="B9" s="467"/>
      <c r="C9" s="467"/>
      <c r="D9" s="467"/>
      <c r="E9" s="467"/>
      <c r="F9" s="467"/>
    </row>
    <row r="10" spans="1:6" s="21" customFormat="1" x14ac:dyDescent="0.2">
      <c r="A10" s="26" t="s">
        <v>75</v>
      </c>
      <c r="B10" s="20" t="s">
        <v>76</v>
      </c>
      <c r="C10" s="44" t="s">
        <v>64</v>
      </c>
      <c r="D10" s="44" t="s">
        <v>65</v>
      </c>
      <c r="E10" s="46" t="s">
        <v>66</v>
      </c>
      <c r="F10" s="51" t="s">
        <v>67</v>
      </c>
    </row>
    <row r="11" spans="1:6" ht="165" customHeight="1" x14ac:dyDescent="0.25">
      <c r="A11" s="24" t="s">
        <v>13</v>
      </c>
      <c r="B11" s="84" t="s">
        <v>194</v>
      </c>
      <c r="C11" s="33" t="s">
        <v>72</v>
      </c>
      <c r="D11" s="34">
        <v>6</v>
      </c>
      <c r="E11" s="115"/>
      <c r="F11" s="43">
        <f>SUM(D11*E11)</f>
        <v>0</v>
      </c>
    </row>
    <row r="12" spans="1:6" ht="15" customHeight="1" x14ac:dyDescent="0.25">
      <c r="A12" s="27"/>
      <c r="B12" s="84"/>
      <c r="C12" s="33"/>
      <c r="D12" s="34"/>
      <c r="E12" s="115"/>
    </row>
    <row r="13" spans="1:6" ht="210" customHeight="1" x14ac:dyDescent="0.25">
      <c r="A13" s="27" t="s">
        <v>83</v>
      </c>
      <c r="B13" s="84" t="s">
        <v>284</v>
      </c>
      <c r="C13" s="33" t="s">
        <v>74</v>
      </c>
      <c r="D13" s="34">
        <v>29</v>
      </c>
      <c r="E13" s="115"/>
      <c r="F13" s="43">
        <f>SUM(D13*E13)</f>
        <v>0</v>
      </c>
    </row>
    <row r="14" spans="1:6" ht="15" customHeight="1" x14ac:dyDescent="0.25">
      <c r="A14" s="27"/>
      <c r="B14" s="84"/>
      <c r="C14" s="33"/>
      <c r="D14" s="34"/>
      <c r="E14" s="115"/>
    </row>
    <row r="15" spans="1:6" ht="180" customHeight="1" x14ac:dyDescent="0.25">
      <c r="A15" s="27" t="s">
        <v>85</v>
      </c>
      <c r="B15" s="84" t="s">
        <v>285</v>
      </c>
      <c r="C15" s="33" t="s">
        <v>68</v>
      </c>
      <c r="D15" s="34">
        <v>1</v>
      </c>
      <c r="E15" s="115"/>
      <c r="F15" s="43">
        <f>SUM(D15*E15)</f>
        <v>0</v>
      </c>
    </row>
    <row r="16" spans="1:6" ht="15" customHeight="1" x14ac:dyDescent="0.25">
      <c r="A16" s="27"/>
      <c r="B16" s="84"/>
      <c r="C16" s="33"/>
      <c r="D16" s="34"/>
      <c r="E16" s="115"/>
    </row>
    <row r="17" spans="1:6" ht="180" customHeight="1" x14ac:dyDescent="0.25">
      <c r="A17" s="27" t="s">
        <v>86</v>
      </c>
      <c r="B17" s="84" t="s">
        <v>301</v>
      </c>
      <c r="C17" s="33"/>
      <c r="D17" s="34"/>
      <c r="E17" s="115"/>
    </row>
    <row r="18" spans="1:6" ht="15" customHeight="1" x14ac:dyDescent="0.25">
      <c r="A18" s="27"/>
      <c r="B18" s="84" t="s">
        <v>231</v>
      </c>
      <c r="C18" s="33" t="s">
        <v>68</v>
      </c>
      <c r="D18" s="34">
        <v>28</v>
      </c>
      <c r="E18" s="115"/>
      <c r="F18" s="43">
        <f t="shared" ref="F18:F20" si="0">SUM(D18*E18)</f>
        <v>0</v>
      </c>
    </row>
    <row r="19" spans="1:6" ht="15" customHeight="1" x14ac:dyDescent="0.25">
      <c r="A19" s="27"/>
      <c r="B19" s="84" t="s">
        <v>299</v>
      </c>
      <c r="C19" s="33" t="s">
        <v>68</v>
      </c>
      <c r="D19" s="34">
        <v>7</v>
      </c>
      <c r="E19" s="115"/>
      <c r="F19" s="43">
        <f t="shared" si="0"/>
        <v>0</v>
      </c>
    </row>
    <row r="20" spans="1:6" ht="15" customHeight="1" x14ac:dyDescent="0.25">
      <c r="A20" s="27"/>
      <c r="B20" s="84" t="s">
        <v>300</v>
      </c>
      <c r="C20" s="33" t="s">
        <v>68</v>
      </c>
      <c r="D20" s="34">
        <v>9</v>
      </c>
      <c r="E20" s="115"/>
      <c r="F20" s="43">
        <f t="shared" si="0"/>
        <v>0</v>
      </c>
    </row>
    <row r="21" spans="1:6" ht="15" customHeight="1" x14ac:dyDescent="0.25">
      <c r="A21" s="99"/>
      <c r="B21" s="100"/>
      <c r="C21" s="101"/>
      <c r="D21" s="103"/>
      <c r="E21" s="106"/>
      <c r="F21" s="58"/>
    </row>
    <row r="22" spans="1:6" ht="15" customHeight="1" x14ac:dyDescent="0.25">
      <c r="A22" s="27"/>
      <c r="B22" s="84" t="s">
        <v>120</v>
      </c>
      <c r="C22" s="33"/>
      <c r="D22" s="34"/>
      <c r="E22" s="34"/>
      <c r="F22" s="43">
        <f>SUM(F11:F21)</f>
        <v>0</v>
      </c>
    </row>
    <row r="23" spans="1:6" ht="15" customHeight="1" x14ac:dyDescent="0.25">
      <c r="A23" s="97"/>
      <c r="B23" s="4"/>
      <c r="C23" s="96"/>
      <c r="D23" s="96"/>
      <c r="E23" s="4"/>
      <c r="F23" s="58"/>
    </row>
    <row r="24" spans="1:6" ht="15" customHeight="1" x14ac:dyDescent="0.25">
      <c r="A24" s="24"/>
      <c r="B24" s="91" t="s">
        <v>130</v>
      </c>
      <c r="C24" s="91"/>
      <c r="D24" s="92"/>
      <c r="E24" s="91"/>
      <c r="F24" s="93">
        <f>SUM(F22*0.1)</f>
        <v>0</v>
      </c>
    </row>
    <row r="25" spans="1:6" ht="15" customHeight="1" x14ac:dyDescent="0.25">
      <c r="A25" s="97"/>
      <c r="B25" s="94"/>
      <c r="C25" s="94"/>
      <c r="D25" s="95"/>
      <c r="E25" s="94"/>
      <c r="F25" s="94"/>
    </row>
    <row r="26" spans="1:6" ht="15" customHeight="1" x14ac:dyDescent="0.25">
      <c r="A26" s="24"/>
      <c r="B26" s="91" t="s">
        <v>131</v>
      </c>
      <c r="C26" s="91"/>
      <c r="D26" s="92"/>
      <c r="E26" s="91"/>
      <c r="F26" s="93">
        <f>SUM(F24+F22)</f>
        <v>0</v>
      </c>
    </row>
    <row r="27" spans="1:6" ht="15" customHeight="1" x14ac:dyDescent="0.25">
      <c r="A27" s="27"/>
      <c r="B27" s="84"/>
      <c r="C27" s="33"/>
      <c r="D27" s="34"/>
      <c r="E27" s="34"/>
    </row>
    <row r="28" spans="1:6" ht="15" customHeight="1" x14ac:dyDescent="0.25">
      <c r="A28" s="27"/>
      <c r="B28" s="84"/>
      <c r="C28" s="33"/>
      <c r="D28" s="34"/>
      <c r="E28" s="34"/>
    </row>
    <row r="29" spans="1:6" ht="15" customHeight="1" x14ac:dyDescent="0.25">
      <c r="A29" s="27"/>
      <c r="B29" s="84"/>
      <c r="C29" s="33"/>
      <c r="D29" s="34"/>
      <c r="E29" s="34"/>
    </row>
    <row r="30" spans="1:6" ht="15" customHeight="1" x14ac:dyDescent="0.25">
      <c r="A30" s="27"/>
      <c r="B30" s="84"/>
      <c r="C30" s="33"/>
      <c r="D30" s="34"/>
      <c r="E30" s="34"/>
    </row>
    <row r="31" spans="1:6" ht="15" customHeight="1" x14ac:dyDescent="0.25">
      <c r="A31" s="27"/>
      <c r="B31" s="84"/>
      <c r="C31" s="33"/>
      <c r="D31" s="34"/>
      <c r="E31" s="34"/>
    </row>
    <row r="32" spans="1:6" ht="15" customHeight="1" x14ac:dyDescent="0.25">
      <c r="A32" s="27"/>
      <c r="B32" s="84"/>
      <c r="C32" s="33"/>
      <c r="D32" s="34"/>
      <c r="E32" s="34"/>
    </row>
    <row r="33" spans="1:5" ht="15" customHeight="1" x14ac:dyDescent="0.25">
      <c r="A33" s="27"/>
      <c r="B33" s="84"/>
      <c r="C33" s="33"/>
      <c r="D33" s="34"/>
      <c r="E33" s="34"/>
    </row>
    <row r="34" spans="1:5" ht="15" customHeight="1" x14ac:dyDescent="0.25">
      <c r="A34" s="27"/>
      <c r="B34" s="84"/>
      <c r="C34" s="33"/>
      <c r="D34" s="34"/>
      <c r="E34" s="34"/>
    </row>
    <row r="35" spans="1:5" ht="15" customHeight="1" x14ac:dyDescent="0.25">
      <c r="A35" s="27"/>
      <c r="B35" s="84"/>
      <c r="C35" s="33"/>
      <c r="D35" s="34"/>
      <c r="E35" s="34"/>
    </row>
    <row r="36" spans="1:5" ht="15" customHeight="1" x14ac:dyDescent="0.25">
      <c r="A36" s="27"/>
      <c r="B36" s="84"/>
      <c r="C36" s="33"/>
      <c r="D36" s="34"/>
      <c r="E36" s="34"/>
    </row>
    <row r="37" spans="1:5" ht="15" customHeight="1" x14ac:dyDescent="0.25">
      <c r="A37" s="27"/>
      <c r="B37" s="84"/>
      <c r="C37" s="33"/>
      <c r="D37" s="34"/>
      <c r="E37" s="34"/>
    </row>
    <row r="38" spans="1:5" ht="15" customHeight="1" x14ac:dyDescent="0.25">
      <c r="A38" s="27"/>
      <c r="B38" s="84"/>
      <c r="C38" s="33"/>
      <c r="D38" s="34"/>
      <c r="E38" s="34"/>
    </row>
    <row r="39" spans="1:5" ht="15" customHeight="1" x14ac:dyDescent="0.25">
      <c r="A39" s="27"/>
      <c r="B39" s="84"/>
      <c r="C39" s="33"/>
      <c r="D39" s="34"/>
      <c r="E39" s="34"/>
    </row>
    <row r="40" spans="1:5" ht="15" customHeight="1" x14ac:dyDescent="0.25">
      <c r="A40" s="27"/>
      <c r="B40" s="84"/>
      <c r="C40" s="33"/>
      <c r="D40" s="34"/>
      <c r="E40" s="34"/>
    </row>
    <row r="41" spans="1:5" ht="15" customHeight="1" x14ac:dyDescent="0.25">
      <c r="A41" s="27"/>
      <c r="B41" s="84"/>
      <c r="C41" s="33"/>
      <c r="D41" s="34"/>
      <c r="E41" s="34"/>
    </row>
    <row r="42" spans="1:5" ht="15" customHeight="1" x14ac:dyDescent="0.25">
      <c r="A42" s="27"/>
      <c r="B42" s="84"/>
      <c r="C42" s="33"/>
      <c r="D42" s="34"/>
      <c r="E42" s="34"/>
    </row>
    <row r="43" spans="1:5" ht="15" customHeight="1" x14ac:dyDescent="0.25">
      <c r="A43" s="27"/>
      <c r="B43" s="84"/>
      <c r="C43" s="33"/>
      <c r="D43" s="34"/>
      <c r="E43" s="34"/>
    </row>
    <row r="44" spans="1:5" ht="15" customHeight="1" x14ac:dyDescent="0.25">
      <c r="A44" s="27"/>
      <c r="B44" s="84"/>
      <c r="C44" s="33"/>
      <c r="D44" s="34"/>
      <c r="E44" s="34"/>
    </row>
    <row r="45" spans="1:5" ht="15" customHeight="1" x14ac:dyDescent="0.25">
      <c r="A45" s="27"/>
      <c r="B45" s="84"/>
      <c r="C45" s="33"/>
      <c r="D45" s="34"/>
      <c r="E45" s="34"/>
    </row>
    <row r="46" spans="1:5" ht="15" customHeight="1" x14ac:dyDescent="0.25">
      <c r="A46" s="27"/>
      <c r="B46" s="84"/>
      <c r="C46" s="33"/>
      <c r="D46" s="34"/>
      <c r="E46" s="34"/>
    </row>
    <row r="47" spans="1:5" ht="15" customHeight="1" x14ac:dyDescent="0.25">
      <c r="A47" s="27"/>
      <c r="B47" s="84"/>
      <c r="C47" s="33"/>
      <c r="D47" s="34"/>
      <c r="E47" s="34"/>
    </row>
    <row r="48" spans="1:5" ht="15" customHeight="1" x14ac:dyDescent="0.25">
      <c r="A48" s="27"/>
      <c r="B48" s="84"/>
      <c r="C48" s="33"/>
      <c r="D48" s="34"/>
      <c r="E48" s="34"/>
    </row>
    <row r="49" spans="1:5" ht="15" customHeight="1" x14ac:dyDescent="0.25">
      <c r="A49" s="27"/>
      <c r="B49" s="84"/>
      <c r="C49" s="33"/>
      <c r="D49" s="34"/>
      <c r="E49" s="34"/>
    </row>
    <row r="50" spans="1:5" ht="15" customHeight="1" x14ac:dyDescent="0.25">
      <c r="A50" s="27"/>
      <c r="B50" s="84"/>
      <c r="C50" s="33"/>
      <c r="D50" s="34"/>
      <c r="E50" s="34"/>
    </row>
    <row r="51" spans="1:5" ht="15" customHeight="1" x14ac:dyDescent="0.25">
      <c r="A51" s="27"/>
      <c r="B51" s="84"/>
      <c r="C51" s="33"/>
      <c r="D51" s="34"/>
      <c r="E51" s="34"/>
    </row>
    <row r="52" spans="1:5" ht="15" customHeight="1" x14ac:dyDescent="0.25">
      <c r="A52" s="27"/>
      <c r="B52" s="84"/>
      <c r="C52" s="33"/>
      <c r="D52" s="34"/>
      <c r="E52" s="34"/>
    </row>
    <row r="53" spans="1:5" ht="15" customHeight="1" x14ac:dyDescent="0.25">
      <c r="A53" s="27"/>
      <c r="B53" s="84"/>
      <c r="C53" s="33"/>
      <c r="D53" s="34"/>
      <c r="E53" s="34"/>
    </row>
    <row r="54" spans="1:5" ht="15" customHeight="1" x14ac:dyDescent="0.25">
      <c r="A54" s="27"/>
      <c r="B54" s="84"/>
      <c r="C54" s="33"/>
      <c r="D54" s="34"/>
      <c r="E54" s="34"/>
    </row>
    <row r="55" spans="1:5" ht="15" customHeight="1" x14ac:dyDescent="0.25">
      <c r="A55" s="27"/>
      <c r="B55" s="84"/>
      <c r="C55" s="33"/>
      <c r="D55" s="34"/>
      <c r="E55" s="34"/>
    </row>
    <row r="56" spans="1:5" ht="15" customHeight="1" x14ac:dyDescent="0.25">
      <c r="A56" s="27"/>
      <c r="B56" s="84"/>
      <c r="C56" s="33"/>
      <c r="D56" s="34"/>
      <c r="E56" s="34"/>
    </row>
    <row r="57" spans="1:5" ht="15" customHeight="1" x14ac:dyDescent="0.25">
      <c r="A57" s="27"/>
      <c r="B57" s="84"/>
      <c r="C57" s="33"/>
      <c r="D57" s="34"/>
      <c r="E57" s="34"/>
    </row>
    <row r="58" spans="1:5" ht="15" customHeight="1" x14ac:dyDescent="0.25">
      <c r="A58" s="27"/>
      <c r="B58" s="84"/>
      <c r="C58" s="33"/>
      <c r="D58" s="34"/>
      <c r="E58" s="34"/>
    </row>
    <row r="59" spans="1:5" ht="15" customHeight="1" x14ac:dyDescent="0.25">
      <c r="A59" s="27"/>
      <c r="B59" s="84"/>
      <c r="C59" s="33"/>
      <c r="D59" s="34"/>
      <c r="E59" s="34"/>
    </row>
    <row r="60" spans="1:5" ht="15" customHeight="1" x14ac:dyDescent="0.25">
      <c r="A60" s="27"/>
      <c r="B60" s="84"/>
      <c r="C60" s="33"/>
      <c r="D60" s="34"/>
      <c r="E60" s="34"/>
    </row>
    <row r="61" spans="1:5" ht="15" customHeight="1" x14ac:dyDescent="0.25">
      <c r="A61" s="27"/>
      <c r="B61" s="84"/>
      <c r="C61" s="33"/>
      <c r="D61" s="34"/>
      <c r="E61" s="34"/>
    </row>
    <row r="62" spans="1:5" ht="15" customHeight="1" x14ac:dyDescent="0.25">
      <c r="A62" s="27"/>
      <c r="B62" s="84"/>
      <c r="C62" s="33"/>
      <c r="D62" s="34"/>
      <c r="E62" s="34"/>
    </row>
    <row r="63" spans="1:5" ht="15" customHeight="1" x14ac:dyDescent="0.25">
      <c r="A63" s="27"/>
      <c r="B63" s="84"/>
      <c r="C63" s="33"/>
      <c r="D63" s="34"/>
      <c r="E63" s="34"/>
    </row>
    <row r="64" spans="1:5" ht="15" customHeight="1" x14ac:dyDescent="0.25">
      <c r="A64" s="27"/>
      <c r="B64" s="84"/>
      <c r="C64" s="33"/>
      <c r="D64" s="34"/>
      <c r="E64" s="34"/>
    </row>
    <row r="65" spans="1:5" ht="15" customHeight="1" x14ac:dyDescent="0.25">
      <c r="A65" s="27"/>
      <c r="B65" s="84"/>
      <c r="C65" s="33"/>
      <c r="D65" s="34"/>
      <c r="E65" s="34"/>
    </row>
    <row r="66" spans="1:5" ht="15" customHeight="1" x14ac:dyDescent="0.25">
      <c r="A66" s="27"/>
      <c r="B66" s="84"/>
      <c r="C66" s="33"/>
      <c r="D66" s="34"/>
      <c r="E66" s="34"/>
    </row>
    <row r="67" spans="1:5" x14ac:dyDescent="0.25">
      <c r="A67" s="27"/>
      <c r="B67" s="84"/>
      <c r="C67" s="33"/>
      <c r="D67" s="34"/>
      <c r="E67" s="34"/>
    </row>
    <row r="68" spans="1:5" x14ac:dyDescent="0.25">
      <c r="A68" s="27"/>
      <c r="B68" s="84"/>
      <c r="C68" s="33"/>
      <c r="D68" s="34"/>
      <c r="E68" s="34"/>
    </row>
    <row r="69" spans="1:5" x14ac:dyDescent="0.25">
      <c r="A69" s="27"/>
      <c r="B69" s="84"/>
      <c r="C69" s="33"/>
      <c r="D69" s="34"/>
      <c r="E69" s="34"/>
    </row>
    <row r="70" spans="1:5" x14ac:dyDescent="0.25">
      <c r="A70" s="27"/>
      <c r="B70" s="84"/>
      <c r="C70" s="33"/>
      <c r="D70" s="34"/>
      <c r="E70" s="34"/>
    </row>
    <row r="71" spans="1:5" x14ac:dyDescent="0.25">
      <c r="A71" s="27"/>
      <c r="B71" s="84"/>
      <c r="C71" s="33"/>
      <c r="D71" s="34"/>
      <c r="E71" s="34"/>
    </row>
    <row r="72" spans="1:5" x14ac:dyDescent="0.25">
      <c r="A72" s="27"/>
      <c r="B72" s="84"/>
      <c r="C72" s="33"/>
      <c r="D72" s="34"/>
      <c r="E72" s="34"/>
    </row>
    <row r="73" spans="1:5" x14ac:dyDescent="0.25">
      <c r="A73" s="27"/>
      <c r="B73" s="84"/>
      <c r="C73" s="33"/>
      <c r="D73" s="34"/>
      <c r="E73" s="34"/>
    </row>
    <row r="74" spans="1:5" x14ac:dyDescent="0.25">
      <c r="A74" s="27"/>
    </row>
  </sheetData>
  <sheetProtection algorithmName="SHA-512" hashValue="niNDC6Yyu88SGvKAOxx3n3IMuBTy7nA0IcLR2wgqKoepUjP4PsW9mn8aw0x2eZW5xrdEau4F/ZLTfrmTG52Tnw==" saltValue="YNeQxiuiZNQUSI9MISP6uA==" spinCount="100000" sheet="1" objects="1" scenarios="1"/>
  <protectedRanges>
    <protectedRange sqref="E11:E20" name="Obseg1"/>
  </protectedRanges>
  <mergeCells count="7">
    <mergeCell ref="B8:F8"/>
    <mergeCell ref="B9:F9"/>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12" workbookViewId="0">
      <selection activeCell="E17" sqref="E11:E17"/>
    </sheetView>
  </sheetViews>
  <sheetFormatPr defaultRowHeight="15" x14ac:dyDescent="0.25"/>
  <cols>
    <col min="1" max="1" width="9.7109375" customWidth="1"/>
    <col min="2" max="2" width="45.7109375" customWidth="1"/>
    <col min="3" max="3" width="5.7109375" customWidth="1"/>
    <col min="4" max="4" width="6.42578125" customWidth="1"/>
    <col min="5" max="6" width="9.7109375" customWidth="1"/>
  </cols>
  <sheetData>
    <row r="1" spans="1:6" x14ac:dyDescent="0.25">
      <c r="A1" s="137" t="s">
        <v>42</v>
      </c>
      <c r="B1" s="137" t="s">
        <v>256</v>
      </c>
    </row>
    <row r="2" spans="1:6" x14ac:dyDescent="0.25">
      <c r="B2" s="28"/>
      <c r="C2" s="29"/>
      <c r="D2" s="27"/>
      <c r="E2" s="30"/>
    </row>
    <row r="3" spans="1:6" ht="46.5" customHeight="1" x14ac:dyDescent="0.25">
      <c r="A3" s="138"/>
      <c r="B3" s="467" t="s">
        <v>90</v>
      </c>
      <c r="C3" s="467"/>
      <c r="D3" s="467"/>
      <c r="E3" s="467"/>
      <c r="F3" s="467"/>
    </row>
    <row r="4" spans="1:6" ht="44.25" customHeight="1" x14ac:dyDescent="0.25">
      <c r="A4" s="138"/>
      <c r="B4" s="467" t="s">
        <v>80</v>
      </c>
      <c r="C4" s="467"/>
      <c r="D4" s="467"/>
      <c r="E4" s="467"/>
      <c r="F4" s="467"/>
    </row>
    <row r="5" spans="1:6" ht="45" customHeight="1" x14ac:dyDescent="0.25">
      <c r="A5" s="138"/>
      <c r="B5" s="467" t="s">
        <v>104</v>
      </c>
      <c r="C5" s="467"/>
      <c r="D5" s="467"/>
      <c r="E5" s="467"/>
      <c r="F5" s="467"/>
    </row>
    <row r="6" spans="1:6" ht="43.5" customHeight="1" x14ac:dyDescent="0.25">
      <c r="A6" s="138"/>
      <c r="B6" s="467" t="s">
        <v>91</v>
      </c>
      <c r="C6" s="467"/>
      <c r="D6" s="467"/>
      <c r="E6" s="467"/>
      <c r="F6" s="467"/>
    </row>
    <row r="7" spans="1:6" ht="29.25" customHeight="1" x14ac:dyDescent="0.25">
      <c r="A7" s="138"/>
      <c r="B7" s="467" t="s">
        <v>107</v>
      </c>
      <c r="C7" s="467"/>
      <c r="D7" s="467"/>
      <c r="E7" s="467"/>
      <c r="F7" s="467"/>
    </row>
    <row r="8" spans="1:6" ht="27" customHeight="1" x14ac:dyDescent="0.25">
      <c r="A8" s="138"/>
      <c r="B8" s="467" t="s">
        <v>255</v>
      </c>
      <c r="C8" s="467"/>
      <c r="D8" s="467"/>
      <c r="E8" s="467"/>
      <c r="F8" s="467"/>
    </row>
    <row r="9" spans="1:6" x14ac:dyDescent="0.25">
      <c r="A9" s="27"/>
      <c r="B9" s="28"/>
      <c r="C9" s="29"/>
      <c r="D9" s="27"/>
      <c r="E9" s="30"/>
    </row>
    <row r="10" spans="1:6" x14ac:dyDescent="0.25">
      <c r="A10" s="149" t="s">
        <v>75</v>
      </c>
      <c r="B10" s="145" t="s">
        <v>76</v>
      </c>
      <c r="C10" s="146" t="s">
        <v>64</v>
      </c>
      <c r="D10" s="146" t="s">
        <v>65</v>
      </c>
      <c r="E10" s="147" t="s">
        <v>66</v>
      </c>
      <c r="F10" s="157" t="s">
        <v>67</v>
      </c>
    </row>
    <row r="11" spans="1:6" ht="240" customHeight="1" x14ac:dyDescent="0.25">
      <c r="A11" s="27" t="s">
        <v>13</v>
      </c>
      <c r="B11" s="28" t="s">
        <v>258</v>
      </c>
      <c r="C11" s="152" t="s">
        <v>72</v>
      </c>
      <c r="D11" s="153">
        <v>1</v>
      </c>
      <c r="E11" s="153"/>
      <c r="F11" s="163">
        <f>SUM(D11*E11)</f>
        <v>0</v>
      </c>
    </row>
    <row r="12" spans="1:6" x14ac:dyDescent="0.25">
      <c r="A12" s="27"/>
      <c r="B12" s="28"/>
      <c r="C12" s="29"/>
      <c r="D12" s="27"/>
      <c r="E12" s="30"/>
    </row>
    <row r="13" spans="1:6" ht="75" x14ac:dyDescent="0.25">
      <c r="A13" s="27" t="s">
        <v>83</v>
      </c>
      <c r="B13" s="28" t="s">
        <v>259</v>
      </c>
      <c r="C13" s="29"/>
      <c r="D13" s="27"/>
      <c r="E13" s="30"/>
    </row>
    <row r="14" spans="1:6" x14ac:dyDescent="0.25">
      <c r="A14" s="27"/>
      <c r="B14" s="28" t="s">
        <v>260</v>
      </c>
      <c r="C14" s="29" t="s">
        <v>72</v>
      </c>
      <c r="D14" s="27">
        <v>2</v>
      </c>
      <c r="E14" s="30"/>
      <c r="F14" s="163">
        <f>SUM(D14*E14)</f>
        <v>0</v>
      </c>
    </row>
    <row r="15" spans="1:6" x14ac:dyDescent="0.25">
      <c r="A15" s="27"/>
      <c r="B15" s="28" t="s">
        <v>261</v>
      </c>
      <c r="C15" s="29" t="s">
        <v>72</v>
      </c>
      <c r="D15" s="27">
        <v>1</v>
      </c>
      <c r="E15" s="30"/>
      <c r="F15" s="163">
        <f>SUM(D15*E15)</f>
        <v>0</v>
      </c>
    </row>
    <row r="16" spans="1:6" x14ac:dyDescent="0.25">
      <c r="A16" s="27"/>
      <c r="B16" s="28"/>
      <c r="C16" s="29"/>
      <c r="D16" s="27"/>
      <c r="E16" s="30"/>
    </row>
    <row r="17" spans="1:6" ht="90" customHeight="1" x14ac:dyDescent="0.25">
      <c r="A17" s="27" t="s">
        <v>262</v>
      </c>
      <c r="B17" s="28" t="s">
        <v>263</v>
      </c>
      <c r="C17" s="152" t="s">
        <v>72</v>
      </c>
      <c r="D17" s="153">
        <v>1</v>
      </c>
      <c r="E17" s="153"/>
      <c r="F17" s="163">
        <f>SUM(D17*E17)</f>
        <v>0</v>
      </c>
    </row>
    <row r="18" spans="1:6" x14ac:dyDescent="0.25">
      <c r="A18" s="172"/>
      <c r="B18" s="173"/>
      <c r="C18" s="174"/>
      <c r="D18" s="172"/>
      <c r="E18" s="175"/>
      <c r="F18" s="141"/>
    </row>
    <row r="19" spans="1:6" x14ac:dyDescent="0.25">
      <c r="A19" s="150"/>
      <c r="B19" s="151" t="s">
        <v>264</v>
      </c>
      <c r="C19" s="152"/>
      <c r="D19" s="153"/>
      <c r="E19" s="153"/>
      <c r="F19" s="154">
        <f>SUM(F11:F18)</f>
        <v>0</v>
      </c>
    </row>
    <row r="20" spans="1:6" x14ac:dyDescent="0.25">
      <c r="A20" s="171"/>
      <c r="B20" s="141"/>
      <c r="C20" s="170"/>
      <c r="D20" s="170"/>
      <c r="E20" s="141"/>
      <c r="F20" s="161"/>
    </row>
    <row r="21" spans="1:6" x14ac:dyDescent="0.25">
      <c r="A21" s="148"/>
      <c r="B21" s="165" t="s">
        <v>130</v>
      </c>
      <c r="C21" s="165"/>
      <c r="D21" s="166"/>
      <c r="E21" s="165"/>
      <c r="F21" s="167">
        <f>SUM(F19*0.1)</f>
        <v>0</v>
      </c>
    </row>
    <row r="22" spans="1:6" x14ac:dyDescent="0.25">
      <c r="A22" s="171"/>
      <c r="B22" s="168"/>
      <c r="C22" s="168"/>
      <c r="D22" s="169"/>
      <c r="E22" s="168"/>
      <c r="F22" s="168"/>
    </row>
    <row r="23" spans="1:6" x14ac:dyDescent="0.25">
      <c r="A23" s="148"/>
      <c r="B23" s="165" t="s">
        <v>131</v>
      </c>
      <c r="C23" s="165"/>
      <c r="D23" s="166"/>
      <c r="E23" s="165"/>
      <c r="F23" s="167">
        <f>SUM(F21+F19)</f>
        <v>0</v>
      </c>
    </row>
    <row r="24" spans="1:6" x14ac:dyDescent="0.25">
      <c r="A24" s="27"/>
      <c r="B24" s="28"/>
      <c r="C24" s="29"/>
      <c r="D24" s="27"/>
      <c r="E24" s="30"/>
    </row>
    <row r="25" spans="1:6" x14ac:dyDescent="0.25">
      <c r="A25" s="27"/>
      <c r="B25" s="28"/>
      <c r="C25" s="29"/>
      <c r="D25" s="27"/>
      <c r="E25" s="30"/>
    </row>
    <row r="26" spans="1:6" x14ac:dyDescent="0.25">
      <c r="A26" s="27"/>
      <c r="B26" s="28"/>
      <c r="C26" s="29"/>
      <c r="D26" s="27"/>
      <c r="E26" s="30"/>
    </row>
    <row r="27" spans="1:6" x14ac:dyDescent="0.25">
      <c r="A27" s="27"/>
      <c r="B27" s="28"/>
      <c r="C27" s="29"/>
      <c r="D27" s="27"/>
      <c r="E27" s="30"/>
    </row>
    <row r="28" spans="1:6" x14ac:dyDescent="0.25">
      <c r="A28" s="27"/>
      <c r="B28" s="28"/>
      <c r="C28" s="29"/>
      <c r="D28" s="27"/>
      <c r="E28" s="30"/>
    </row>
    <row r="29" spans="1:6" x14ac:dyDescent="0.25">
      <c r="A29" s="27"/>
      <c r="B29" s="28"/>
      <c r="C29" s="29"/>
      <c r="D29" s="27"/>
      <c r="E29" s="30"/>
    </row>
    <row r="30" spans="1:6" x14ac:dyDescent="0.25">
      <c r="A30" s="27"/>
      <c r="B30" s="28"/>
      <c r="C30" s="29"/>
      <c r="D30" s="27"/>
      <c r="E30" s="30"/>
    </row>
    <row r="31" spans="1:6" x14ac:dyDescent="0.25">
      <c r="A31" s="27"/>
      <c r="B31" s="28"/>
      <c r="C31" s="29"/>
      <c r="D31" s="27"/>
      <c r="E31" s="30"/>
    </row>
    <row r="32" spans="1:6" x14ac:dyDescent="0.25">
      <c r="A32" s="27"/>
      <c r="B32" s="28"/>
      <c r="C32" s="29"/>
      <c r="D32" s="27"/>
      <c r="E32" s="30"/>
    </row>
    <row r="33" spans="1:5" x14ac:dyDescent="0.25">
      <c r="A33" s="27"/>
      <c r="B33" s="28"/>
      <c r="C33" s="29"/>
      <c r="D33" s="27"/>
      <c r="E33" s="30"/>
    </row>
    <row r="34" spans="1:5" x14ac:dyDescent="0.25">
      <c r="A34" s="27"/>
      <c r="B34" s="28"/>
      <c r="C34" s="29"/>
      <c r="D34" s="27"/>
      <c r="E34" s="30"/>
    </row>
    <row r="35" spans="1:5" x14ac:dyDescent="0.25">
      <c r="A35" s="27"/>
      <c r="B35" s="28"/>
      <c r="C35" s="29"/>
      <c r="D35" s="27"/>
      <c r="E35" s="30"/>
    </row>
    <row r="36" spans="1:5" x14ac:dyDescent="0.25">
      <c r="A36" s="27"/>
      <c r="B36" s="28"/>
      <c r="C36" s="29"/>
      <c r="D36" s="27"/>
      <c r="E36" s="30"/>
    </row>
    <row r="37" spans="1:5" x14ac:dyDescent="0.25">
      <c r="A37" s="27"/>
      <c r="B37" s="28"/>
      <c r="C37" s="29"/>
      <c r="D37" s="27"/>
      <c r="E37" s="30"/>
    </row>
    <row r="38" spans="1:5" x14ac:dyDescent="0.25">
      <c r="A38" s="27"/>
      <c r="B38" s="28"/>
      <c r="C38" s="29"/>
      <c r="D38" s="27"/>
      <c r="E38" s="30"/>
    </row>
    <row r="39" spans="1:5" x14ac:dyDescent="0.25">
      <c r="A39" s="27"/>
      <c r="B39" s="28"/>
      <c r="C39" s="29"/>
      <c r="D39" s="27"/>
      <c r="E39" s="30"/>
    </row>
    <row r="40" spans="1:5" x14ac:dyDescent="0.25">
      <c r="A40" s="27"/>
      <c r="B40" s="28"/>
      <c r="C40" s="29"/>
      <c r="D40" s="27"/>
      <c r="E40" s="30"/>
    </row>
    <row r="41" spans="1:5" x14ac:dyDescent="0.25">
      <c r="A41" s="27"/>
      <c r="B41" s="28"/>
      <c r="C41" s="29"/>
      <c r="D41" s="27"/>
      <c r="E41" s="30"/>
    </row>
    <row r="42" spans="1:5" x14ac:dyDescent="0.25">
      <c r="A42" s="27"/>
      <c r="B42" s="28"/>
      <c r="C42" s="29"/>
      <c r="D42" s="27"/>
      <c r="E42" s="30"/>
    </row>
    <row r="43" spans="1:5" x14ac:dyDescent="0.25">
      <c r="A43" s="27"/>
      <c r="B43" s="28"/>
      <c r="C43" s="29"/>
      <c r="D43" s="27"/>
      <c r="E43" s="30"/>
    </row>
    <row r="44" spans="1:5" x14ac:dyDescent="0.25">
      <c r="A44" s="27"/>
      <c r="B44" s="28"/>
      <c r="C44" s="29"/>
      <c r="D44" s="27"/>
      <c r="E44" s="30"/>
    </row>
    <row r="45" spans="1:5" x14ac:dyDescent="0.25">
      <c r="A45" s="27"/>
      <c r="B45" s="28"/>
      <c r="C45" s="29"/>
      <c r="D45" s="27"/>
      <c r="E45" s="30"/>
    </row>
    <row r="46" spans="1:5" x14ac:dyDescent="0.25">
      <c r="A46" s="27"/>
      <c r="B46" s="28"/>
      <c r="C46" s="29"/>
      <c r="D46" s="27"/>
      <c r="E46" s="30"/>
    </row>
    <row r="47" spans="1:5" x14ac:dyDescent="0.25">
      <c r="A47" s="27"/>
      <c r="B47" s="28"/>
      <c r="C47" s="29"/>
      <c r="D47" s="27"/>
      <c r="E47" s="30"/>
    </row>
    <row r="48" spans="1:5" x14ac:dyDescent="0.25">
      <c r="A48" s="27"/>
      <c r="B48" s="28"/>
      <c r="C48" s="29"/>
      <c r="D48" s="27"/>
      <c r="E48" s="30"/>
    </row>
    <row r="49" spans="1:5" x14ac:dyDescent="0.25">
      <c r="A49" s="27"/>
      <c r="B49" s="28"/>
      <c r="C49" s="29"/>
      <c r="D49" s="27"/>
      <c r="E49" s="30"/>
    </row>
    <row r="50" spans="1:5" x14ac:dyDescent="0.25">
      <c r="A50" s="27"/>
      <c r="B50" s="28"/>
      <c r="C50" s="29"/>
      <c r="D50" s="27"/>
      <c r="E50" s="30"/>
    </row>
    <row r="51" spans="1:5" x14ac:dyDescent="0.25">
      <c r="A51" s="27"/>
      <c r="B51" s="28"/>
      <c r="C51" s="29"/>
      <c r="D51" s="27"/>
      <c r="E51" s="30"/>
    </row>
    <row r="52" spans="1:5" x14ac:dyDescent="0.25">
      <c r="A52" s="27"/>
      <c r="B52" s="28"/>
      <c r="C52" s="29"/>
      <c r="D52" s="27"/>
      <c r="E52" s="30"/>
    </row>
    <row r="53" spans="1:5" x14ac:dyDescent="0.25">
      <c r="A53" s="27"/>
      <c r="B53" s="28"/>
      <c r="C53" s="29"/>
      <c r="D53" s="27"/>
      <c r="E53" s="30"/>
    </row>
    <row r="54" spans="1:5" x14ac:dyDescent="0.25">
      <c r="A54" s="27"/>
      <c r="B54" s="28"/>
      <c r="C54" s="29"/>
      <c r="D54" s="27"/>
      <c r="E54" s="30"/>
    </row>
    <row r="55" spans="1:5" x14ac:dyDescent="0.25">
      <c r="A55" s="27"/>
      <c r="B55" s="28"/>
      <c r="C55" s="29"/>
      <c r="D55" s="27"/>
      <c r="E55" s="30"/>
    </row>
    <row r="56" spans="1:5" x14ac:dyDescent="0.25">
      <c r="A56" s="27"/>
      <c r="B56" s="28"/>
      <c r="C56" s="29"/>
      <c r="D56" s="27"/>
      <c r="E56" s="30"/>
    </row>
    <row r="57" spans="1:5" x14ac:dyDescent="0.25">
      <c r="A57" s="27"/>
      <c r="B57" s="28"/>
      <c r="C57" s="29"/>
      <c r="D57" s="27"/>
      <c r="E57" s="30"/>
    </row>
    <row r="58" spans="1:5" x14ac:dyDescent="0.25">
      <c r="A58" s="27"/>
      <c r="B58" s="28"/>
      <c r="C58" s="29"/>
      <c r="D58" s="27"/>
      <c r="E58" s="30"/>
    </row>
    <row r="59" spans="1:5" x14ac:dyDescent="0.25">
      <c r="A59" s="27"/>
      <c r="B59" s="28"/>
      <c r="C59" s="29"/>
      <c r="D59" s="27"/>
      <c r="E59" s="30"/>
    </row>
    <row r="60" spans="1:5" x14ac:dyDescent="0.25">
      <c r="A60" s="27"/>
      <c r="B60" s="28"/>
      <c r="C60" s="29"/>
      <c r="D60" s="27"/>
      <c r="E60" s="30"/>
    </row>
    <row r="61" spans="1:5" x14ac:dyDescent="0.25">
      <c r="A61" s="27"/>
      <c r="B61" s="28"/>
      <c r="C61" s="29"/>
      <c r="D61" s="27"/>
      <c r="E61" s="30"/>
    </row>
    <row r="62" spans="1:5" x14ac:dyDescent="0.25">
      <c r="A62" s="27"/>
      <c r="B62" s="28"/>
      <c r="C62" s="29"/>
      <c r="D62" s="27"/>
      <c r="E62" s="30"/>
    </row>
    <row r="63" spans="1:5" x14ac:dyDescent="0.25">
      <c r="A63" s="27"/>
      <c r="B63" s="28"/>
      <c r="C63" s="29"/>
      <c r="D63" s="27"/>
      <c r="E63" s="30"/>
    </row>
    <row r="64" spans="1:5" x14ac:dyDescent="0.25">
      <c r="A64" s="27"/>
      <c r="B64" s="28"/>
      <c r="C64" s="29"/>
      <c r="D64" s="27"/>
      <c r="E64" s="30"/>
    </row>
    <row r="65" spans="1:5" x14ac:dyDescent="0.25">
      <c r="A65" s="27"/>
      <c r="B65" s="28"/>
      <c r="C65" s="29"/>
      <c r="D65" s="27"/>
      <c r="E65" s="30"/>
    </row>
    <row r="66" spans="1:5" x14ac:dyDescent="0.25">
      <c r="A66" s="27"/>
      <c r="B66" s="28"/>
      <c r="C66" s="29"/>
      <c r="D66" s="27"/>
      <c r="E66" s="30"/>
    </row>
    <row r="67" spans="1:5" x14ac:dyDescent="0.25">
      <c r="A67" s="27"/>
      <c r="B67" s="28"/>
      <c r="C67" s="29"/>
      <c r="D67" s="27"/>
      <c r="E67" s="30"/>
    </row>
    <row r="68" spans="1:5" x14ac:dyDescent="0.25">
      <c r="A68" s="27"/>
      <c r="B68" s="28"/>
      <c r="C68" s="29"/>
      <c r="D68" s="27"/>
      <c r="E68" s="30"/>
    </row>
    <row r="69" spans="1:5" x14ac:dyDescent="0.25">
      <c r="A69" s="27"/>
      <c r="B69" s="28"/>
      <c r="C69" s="29"/>
      <c r="D69" s="27"/>
      <c r="E69" s="30"/>
    </row>
    <row r="70" spans="1:5" x14ac:dyDescent="0.25">
      <c r="A70" s="27"/>
      <c r="B70" s="28"/>
      <c r="C70" s="29"/>
      <c r="D70" s="27"/>
      <c r="E70" s="30"/>
    </row>
    <row r="71" spans="1:5" x14ac:dyDescent="0.25">
      <c r="A71" s="27"/>
      <c r="B71" s="28"/>
      <c r="C71" s="29"/>
      <c r="D71" s="27"/>
      <c r="E71" s="30"/>
    </row>
    <row r="72" spans="1:5" x14ac:dyDescent="0.25">
      <c r="A72" s="27"/>
      <c r="B72" s="28"/>
      <c r="C72" s="29"/>
      <c r="D72" s="27"/>
      <c r="E72" s="30"/>
    </row>
    <row r="73" spans="1:5" x14ac:dyDescent="0.25">
      <c r="A73" s="27"/>
      <c r="B73" s="28"/>
      <c r="C73" s="29"/>
      <c r="D73" s="27"/>
      <c r="E73" s="30"/>
    </row>
    <row r="74" spans="1:5" x14ac:dyDescent="0.25">
      <c r="A74" s="27"/>
      <c r="B74" s="28"/>
      <c r="C74" s="29"/>
      <c r="D74" s="27"/>
      <c r="E74" s="30"/>
    </row>
    <row r="75" spans="1:5" x14ac:dyDescent="0.25">
      <c r="A75" s="27"/>
    </row>
  </sheetData>
  <sheetProtection algorithmName="SHA-512" hashValue="YWfvDOj4LWZhwfvCPhHG+34yUjq0uQsDDXHMVCfSFmgrAweIODlcZ514Km/iiF+BD4g7bgF1Hqn/g7me3TXAMQ==" saltValue="fGFngr9+mjlyKYcq6VNCww==" spinCount="100000" sheet="1" objects="1" scenarios="1"/>
  <protectedRanges>
    <protectedRange sqref="E11:E17" name="Obseg1"/>
  </protectedRanges>
  <mergeCells count="6">
    <mergeCell ref="B7:F7"/>
    <mergeCell ref="B8:F8"/>
    <mergeCell ref="B3:F3"/>
    <mergeCell ref="B4:F4"/>
    <mergeCell ref="B5:F5"/>
    <mergeCell ref="B6:F6"/>
  </mergeCells>
  <pageMargins left="0.7" right="0.7" top="0.75" bottom="0.75" header="0.3" footer="0.3"/>
  <pageSetup paperSize="9" orientation="portrait" horizontalDpi="1440" verticalDpi="144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7" workbookViewId="0">
      <selection activeCell="E11" sqref="E11"/>
    </sheetView>
  </sheetViews>
  <sheetFormatPr defaultRowHeight="15" x14ac:dyDescent="0.25"/>
  <cols>
    <col min="1" max="1" width="9.7109375" style="61" customWidth="1"/>
    <col min="2" max="2" width="45.7109375" style="61" customWidth="1"/>
    <col min="3" max="3" width="5.7109375" style="61" customWidth="1"/>
    <col min="4" max="4" width="6.7109375" style="61" customWidth="1"/>
    <col min="5" max="5" width="9.7109375" style="61" customWidth="1"/>
    <col min="6" max="6" width="9.7109375" style="48" customWidth="1"/>
    <col min="7" max="16384" width="9.140625" style="61"/>
  </cols>
  <sheetData>
    <row r="1" spans="1:6" x14ac:dyDescent="0.25">
      <c r="A1" s="2" t="s">
        <v>43</v>
      </c>
      <c r="B1" s="2" t="s">
        <v>55</v>
      </c>
    </row>
    <row r="2" spans="1:6" x14ac:dyDescent="0.25">
      <c r="A2" s="2"/>
      <c r="B2" s="2"/>
    </row>
    <row r="3" spans="1:6" ht="45" customHeight="1" x14ac:dyDescent="0.25">
      <c r="A3" s="2"/>
      <c r="B3" s="467" t="s">
        <v>90</v>
      </c>
      <c r="C3" s="467"/>
      <c r="D3" s="467"/>
      <c r="E3" s="467"/>
      <c r="F3" s="467"/>
    </row>
    <row r="4" spans="1:6" ht="45" customHeight="1" x14ac:dyDescent="0.25">
      <c r="A4" s="2"/>
      <c r="B4" s="467" t="s">
        <v>80</v>
      </c>
      <c r="C4" s="467"/>
      <c r="D4" s="467"/>
      <c r="E4" s="467"/>
      <c r="F4" s="467"/>
    </row>
    <row r="5" spans="1:6" ht="45" customHeight="1" x14ac:dyDescent="0.25">
      <c r="A5" s="2"/>
      <c r="B5" s="467" t="s">
        <v>104</v>
      </c>
      <c r="C5" s="467"/>
      <c r="D5" s="467"/>
      <c r="E5" s="467"/>
      <c r="F5" s="467"/>
    </row>
    <row r="6" spans="1:6" ht="45" customHeight="1" x14ac:dyDescent="0.25">
      <c r="A6" s="2"/>
      <c r="B6" s="467" t="s">
        <v>91</v>
      </c>
      <c r="C6" s="467"/>
      <c r="D6" s="467"/>
      <c r="E6" s="467"/>
      <c r="F6" s="467"/>
    </row>
    <row r="7" spans="1:6" ht="30" customHeight="1" x14ac:dyDescent="0.25">
      <c r="A7" s="2"/>
      <c r="B7" s="467" t="s">
        <v>107</v>
      </c>
      <c r="C7" s="467"/>
      <c r="D7" s="467"/>
      <c r="E7" s="467"/>
      <c r="F7" s="467"/>
    </row>
    <row r="8" spans="1:6" x14ac:dyDescent="0.25">
      <c r="B8" s="467"/>
      <c r="C8" s="467"/>
      <c r="D8" s="467"/>
      <c r="E8" s="467"/>
      <c r="F8" s="467"/>
    </row>
    <row r="9" spans="1:6" s="21" customFormat="1" x14ac:dyDescent="0.25">
      <c r="A9" s="26" t="s">
        <v>75</v>
      </c>
      <c r="B9" s="20" t="s">
        <v>76</v>
      </c>
      <c r="C9" s="22" t="s">
        <v>64</v>
      </c>
      <c r="D9" s="22" t="s">
        <v>65</v>
      </c>
      <c r="E9" s="23" t="s">
        <v>66</v>
      </c>
      <c r="F9" s="50" t="s">
        <v>67</v>
      </c>
    </row>
    <row r="10" spans="1:6" s="21" customFormat="1" x14ac:dyDescent="0.25">
      <c r="A10" s="26"/>
      <c r="B10" s="20"/>
      <c r="C10" s="22"/>
      <c r="D10" s="22"/>
      <c r="E10" s="23"/>
      <c r="F10" s="50"/>
    </row>
    <row r="11" spans="1:6" ht="135" x14ac:dyDescent="0.25">
      <c r="A11" s="24" t="s">
        <v>13</v>
      </c>
      <c r="B11" s="84" t="s">
        <v>195</v>
      </c>
      <c r="C11" s="33" t="s">
        <v>72</v>
      </c>
      <c r="D11" s="34">
        <v>3</v>
      </c>
      <c r="E11" s="115"/>
      <c r="F11" s="43">
        <f>SUM(D11*E11)</f>
        <v>0</v>
      </c>
    </row>
    <row r="12" spans="1:6" x14ac:dyDescent="0.25">
      <c r="A12" s="99"/>
      <c r="B12" s="100"/>
      <c r="C12" s="105"/>
      <c r="D12" s="99"/>
      <c r="E12" s="106"/>
      <c r="F12" s="58"/>
    </row>
    <row r="13" spans="1:6" x14ac:dyDescent="0.25">
      <c r="A13" s="27"/>
      <c r="B13" s="84" t="s">
        <v>121</v>
      </c>
      <c r="C13" s="29"/>
      <c r="D13" s="27"/>
      <c r="E13" s="30"/>
      <c r="F13" s="48">
        <f>SUM(F11:F12)</f>
        <v>0</v>
      </c>
    </row>
    <row r="14" spans="1:6" x14ac:dyDescent="0.25">
      <c r="A14" s="97"/>
      <c r="B14" s="4"/>
      <c r="C14" s="96"/>
      <c r="D14" s="96"/>
      <c r="E14" s="4"/>
      <c r="F14" s="58"/>
    </row>
    <row r="15" spans="1:6" x14ac:dyDescent="0.25">
      <c r="A15" s="24"/>
      <c r="B15" s="91" t="s">
        <v>130</v>
      </c>
      <c r="C15" s="91"/>
      <c r="D15" s="92"/>
      <c r="E15" s="91"/>
      <c r="F15" s="93">
        <f>SUM(F13*0.1)</f>
        <v>0</v>
      </c>
    </row>
    <row r="16" spans="1:6" x14ac:dyDescent="0.25">
      <c r="A16" s="97"/>
      <c r="B16" s="94"/>
      <c r="C16" s="94"/>
      <c r="D16" s="95"/>
      <c r="E16" s="94"/>
      <c r="F16" s="94"/>
    </row>
    <row r="17" spans="1:6" x14ac:dyDescent="0.25">
      <c r="A17" s="24"/>
      <c r="B17" s="91" t="s">
        <v>131</v>
      </c>
      <c r="C17" s="91"/>
      <c r="D17" s="92"/>
      <c r="E17" s="91"/>
      <c r="F17" s="93">
        <f>SUM(F15+F13)</f>
        <v>0</v>
      </c>
    </row>
    <row r="18" spans="1:6" x14ac:dyDescent="0.25">
      <c r="A18" s="27"/>
      <c r="B18" s="84"/>
      <c r="C18" s="29"/>
      <c r="D18" s="27"/>
      <c r="E18" s="30"/>
    </row>
    <row r="19" spans="1:6" x14ac:dyDescent="0.25">
      <c r="A19" s="27"/>
      <c r="B19" s="84"/>
      <c r="C19" s="29"/>
      <c r="D19" s="27"/>
      <c r="E19" s="30"/>
    </row>
    <row r="20" spans="1:6" x14ac:dyDescent="0.25">
      <c r="A20" s="27"/>
      <c r="B20" s="84"/>
      <c r="C20" s="29"/>
      <c r="D20" s="27"/>
      <c r="E20" s="30"/>
    </row>
    <row r="21" spans="1:6" x14ac:dyDescent="0.25">
      <c r="A21" s="27"/>
      <c r="B21" s="84"/>
      <c r="C21" s="29"/>
      <c r="D21" s="27"/>
      <c r="E21" s="30"/>
    </row>
    <row r="22" spans="1:6" x14ac:dyDescent="0.25">
      <c r="A22" s="27"/>
      <c r="B22" s="84"/>
      <c r="C22" s="29"/>
      <c r="D22" s="27"/>
      <c r="E22" s="30"/>
    </row>
    <row r="23" spans="1:6" x14ac:dyDescent="0.25">
      <c r="A23" s="27"/>
      <c r="B23" s="84"/>
      <c r="C23" s="29"/>
      <c r="D23" s="27"/>
      <c r="E23" s="30"/>
    </row>
    <row r="24" spans="1:6" x14ac:dyDescent="0.25">
      <c r="A24" s="27"/>
      <c r="B24" s="84"/>
      <c r="C24" s="29"/>
      <c r="D24" s="27"/>
      <c r="E24" s="30"/>
    </row>
    <row r="25" spans="1:6" x14ac:dyDescent="0.25">
      <c r="A25" s="27"/>
      <c r="B25" s="84"/>
      <c r="C25" s="29"/>
      <c r="D25" s="27"/>
      <c r="E25" s="30"/>
    </row>
    <row r="26" spans="1:6" x14ac:dyDescent="0.25">
      <c r="A26" s="27"/>
      <c r="B26" s="84"/>
      <c r="C26" s="29"/>
      <c r="D26" s="27"/>
      <c r="E26" s="30"/>
    </row>
    <row r="27" spans="1:6" x14ac:dyDescent="0.25">
      <c r="A27" s="27"/>
      <c r="B27" s="84"/>
      <c r="C27" s="29"/>
      <c r="D27" s="27"/>
      <c r="E27" s="30"/>
    </row>
    <row r="28" spans="1:6" x14ac:dyDescent="0.25">
      <c r="A28" s="27"/>
      <c r="B28" s="84"/>
      <c r="C28" s="29"/>
      <c r="D28" s="27"/>
      <c r="E28" s="30"/>
    </row>
    <row r="29" spans="1:6" x14ac:dyDescent="0.25">
      <c r="A29" s="27"/>
      <c r="B29" s="84"/>
      <c r="C29" s="29"/>
      <c r="D29" s="27"/>
      <c r="E29" s="30"/>
    </row>
    <row r="30" spans="1:6" x14ac:dyDescent="0.25">
      <c r="A30" s="27"/>
      <c r="B30" s="84"/>
      <c r="C30" s="29"/>
      <c r="D30" s="27"/>
      <c r="E30" s="30"/>
    </row>
    <row r="31" spans="1:6" x14ac:dyDescent="0.25">
      <c r="A31" s="27"/>
      <c r="B31" s="84"/>
      <c r="C31" s="29"/>
      <c r="D31" s="27"/>
      <c r="E31" s="30"/>
    </row>
    <row r="32" spans="1:6" x14ac:dyDescent="0.25">
      <c r="A32" s="27"/>
      <c r="B32" s="84"/>
      <c r="C32" s="29"/>
      <c r="D32" s="27"/>
      <c r="E32" s="30"/>
    </row>
    <row r="33" spans="1:5" x14ac:dyDescent="0.25">
      <c r="A33" s="27"/>
      <c r="B33" s="84"/>
      <c r="C33" s="29"/>
      <c r="D33" s="27"/>
      <c r="E33" s="30"/>
    </row>
    <row r="34" spans="1:5" x14ac:dyDescent="0.25">
      <c r="A34" s="27"/>
      <c r="B34" s="84"/>
      <c r="C34" s="29"/>
      <c r="D34" s="27"/>
      <c r="E34" s="30"/>
    </row>
    <row r="35" spans="1:5" x14ac:dyDescent="0.25">
      <c r="A35" s="27"/>
      <c r="B35" s="84"/>
      <c r="C35" s="29"/>
      <c r="D35" s="27"/>
      <c r="E35" s="30"/>
    </row>
    <row r="36" spans="1:5" x14ac:dyDescent="0.25">
      <c r="A36" s="27"/>
      <c r="B36" s="84"/>
      <c r="C36" s="29"/>
      <c r="D36" s="27"/>
      <c r="E36" s="30"/>
    </row>
    <row r="37" spans="1:5" x14ac:dyDescent="0.25">
      <c r="A37" s="27"/>
      <c r="B37" s="84"/>
      <c r="C37" s="29"/>
      <c r="D37" s="27"/>
      <c r="E37" s="30"/>
    </row>
    <row r="38" spans="1:5" x14ac:dyDescent="0.25">
      <c r="A38" s="27"/>
      <c r="B38" s="84"/>
      <c r="C38" s="29"/>
      <c r="D38" s="27"/>
      <c r="E38" s="30"/>
    </row>
    <row r="39" spans="1:5" x14ac:dyDescent="0.25">
      <c r="A39" s="27"/>
      <c r="B39" s="84"/>
      <c r="C39" s="29"/>
      <c r="D39" s="27"/>
      <c r="E39" s="30"/>
    </row>
    <row r="40" spans="1:5" x14ac:dyDescent="0.25">
      <c r="A40" s="27"/>
      <c r="B40" s="84"/>
      <c r="C40" s="29"/>
      <c r="D40" s="27"/>
      <c r="E40" s="30"/>
    </row>
    <row r="41" spans="1:5" x14ac:dyDescent="0.25">
      <c r="A41" s="27"/>
      <c r="B41" s="84"/>
      <c r="C41" s="29"/>
      <c r="D41" s="27"/>
      <c r="E41" s="30"/>
    </row>
    <row r="42" spans="1:5" x14ac:dyDescent="0.25">
      <c r="A42" s="27"/>
      <c r="B42" s="84"/>
      <c r="C42" s="29"/>
      <c r="D42" s="27"/>
      <c r="E42" s="30"/>
    </row>
    <row r="43" spans="1:5" x14ac:dyDescent="0.25">
      <c r="A43" s="27"/>
      <c r="B43" s="84"/>
      <c r="C43" s="29"/>
      <c r="D43" s="27"/>
      <c r="E43" s="30"/>
    </row>
    <row r="44" spans="1:5" x14ac:dyDescent="0.25">
      <c r="A44" s="27"/>
      <c r="B44" s="84"/>
      <c r="C44" s="29"/>
      <c r="D44" s="27"/>
      <c r="E44" s="30"/>
    </row>
    <row r="45" spans="1:5" x14ac:dyDescent="0.25">
      <c r="A45" s="27"/>
      <c r="B45" s="84"/>
      <c r="C45" s="29"/>
      <c r="D45" s="27"/>
      <c r="E45" s="30"/>
    </row>
    <row r="46" spans="1:5" x14ac:dyDescent="0.25">
      <c r="A46" s="27"/>
      <c r="B46" s="84"/>
      <c r="C46" s="29"/>
      <c r="D46" s="27"/>
      <c r="E46" s="30"/>
    </row>
    <row r="47" spans="1:5" x14ac:dyDescent="0.25">
      <c r="A47" s="27"/>
      <c r="B47" s="84"/>
      <c r="C47" s="29"/>
      <c r="D47" s="27"/>
      <c r="E47" s="30"/>
    </row>
    <row r="48" spans="1:5" x14ac:dyDescent="0.25">
      <c r="A48" s="27"/>
      <c r="B48" s="84"/>
      <c r="C48" s="29"/>
      <c r="D48" s="27"/>
      <c r="E48" s="30"/>
    </row>
    <row r="49" spans="1:5" x14ac:dyDescent="0.25">
      <c r="A49" s="27"/>
      <c r="B49" s="84"/>
      <c r="C49" s="29"/>
      <c r="D49" s="27"/>
      <c r="E49" s="30"/>
    </row>
    <row r="50" spans="1:5" x14ac:dyDescent="0.25">
      <c r="A50" s="27"/>
      <c r="B50" s="84"/>
      <c r="C50" s="29"/>
      <c r="D50" s="27"/>
      <c r="E50" s="30"/>
    </row>
    <row r="51" spans="1:5" x14ac:dyDescent="0.25">
      <c r="A51" s="27"/>
      <c r="B51" s="84"/>
      <c r="C51" s="29"/>
      <c r="D51" s="27"/>
      <c r="E51" s="30"/>
    </row>
    <row r="52" spans="1:5" x14ac:dyDescent="0.25">
      <c r="A52" s="27"/>
      <c r="B52" s="84"/>
      <c r="C52" s="29"/>
      <c r="D52" s="27"/>
      <c r="E52" s="30"/>
    </row>
    <row r="53" spans="1:5" x14ac:dyDescent="0.25">
      <c r="A53" s="27"/>
      <c r="B53" s="84"/>
      <c r="C53" s="29"/>
      <c r="D53" s="27"/>
      <c r="E53" s="30"/>
    </row>
    <row r="54" spans="1:5" x14ac:dyDescent="0.25">
      <c r="A54" s="27"/>
      <c r="B54" s="84"/>
      <c r="C54" s="29"/>
      <c r="D54" s="27"/>
      <c r="E54" s="30"/>
    </row>
    <row r="55" spans="1:5" x14ac:dyDescent="0.25">
      <c r="A55" s="27"/>
      <c r="B55" s="84"/>
      <c r="C55" s="29"/>
      <c r="D55" s="27"/>
      <c r="E55" s="30"/>
    </row>
    <row r="56" spans="1:5" x14ac:dyDescent="0.25">
      <c r="A56" s="27"/>
      <c r="B56" s="84"/>
      <c r="C56" s="29"/>
      <c r="D56" s="27"/>
      <c r="E56" s="30"/>
    </row>
    <row r="57" spans="1:5" x14ac:dyDescent="0.25">
      <c r="A57" s="27"/>
      <c r="B57" s="84"/>
      <c r="C57" s="29"/>
      <c r="D57" s="27"/>
      <c r="E57" s="30"/>
    </row>
    <row r="58" spans="1:5" x14ac:dyDescent="0.25">
      <c r="A58" s="27"/>
      <c r="B58" s="84"/>
      <c r="C58" s="29"/>
      <c r="D58" s="27"/>
      <c r="E58" s="30"/>
    </row>
    <row r="59" spans="1:5" x14ac:dyDescent="0.25">
      <c r="A59" s="27"/>
      <c r="B59" s="84"/>
      <c r="C59" s="29"/>
      <c r="D59" s="27"/>
      <c r="E59" s="30"/>
    </row>
    <row r="60" spans="1:5" x14ac:dyDescent="0.25">
      <c r="A60" s="27"/>
      <c r="B60" s="84"/>
      <c r="C60" s="29"/>
      <c r="D60" s="27"/>
      <c r="E60" s="30"/>
    </row>
    <row r="61" spans="1:5" x14ac:dyDescent="0.25">
      <c r="A61" s="27"/>
      <c r="B61" s="84"/>
      <c r="C61" s="29"/>
      <c r="D61" s="27"/>
      <c r="E61" s="30"/>
    </row>
    <row r="62" spans="1:5" x14ac:dyDescent="0.25">
      <c r="A62" s="27"/>
      <c r="B62" s="84"/>
      <c r="C62" s="29"/>
      <c r="D62" s="27"/>
      <c r="E62" s="30"/>
    </row>
    <row r="63" spans="1:5" x14ac:dyDescent="0.25">
      <c r="A63" s="27"/>
      <c r="B63" s="84"/>
      <c r="C63" s="29"/>
      <c r="D63" s="27"/>
      <c r="E63" s="30"/>
    </row>
    <row r="64" spans="1:5" x14ac:dyDescent="0.25">
      <c r="A64" s="27"/>
      <c r="B64" s="84"/>
      <c r="C64" s="29"/>
      <c r="D64" s="27"/>
      <c r="E64" s="30"/>
    </row>
    <row r="65" spans="1:5" x14ac:dyDescent="0.25">
      <c r="A65" s="27"/>
      <c r="B65" s="84"/>
      <c r="C65" s="29"/>
      <c r="D65" s="27"/>
      <c r="E65" s="30"/>
    </row>
    <row r="66" spans="1:5" x14ac:dyDescent="0.25">
      <c r="A66" s="27"/>
      <c r="B66" s="84"/>
      <c r="C66" s="29"/>
      <c r="D66" s="27"/>
      <c r="E66" s="30"/>
    </row>
    <row r="67" spans="1:5" x14ac:dyDescent="0.25">
      <c r="A67" s="27"/>
      <c r="B67" s="84"/>
      <c r="C67" s="29"/>
      <c r="D67" s="27"/>
      <c r="E67" s="30"/>
    </row>
    <row r="68" spans="1:5" x14ac:dyDescent="0.25">
      <c r="A68" s="27"/>
      <c r="B68" s="84"/>
      <c r="C68" s="29"/>
      <c r="D68" s="27"/>
      <c r="E68" s="30"/>
    </row>
    <row r="69" spans="1:5" x14ac:dyDescent="0.25">
      <c r="A69" s="27"/>
      <c r="B69" s="84"/>
      <c r="C69" s="29"/>
      <c r="D69" s="27"/>
      <c r="E69" s="30"/>
    </row>
    <row r="70" spans="1:5" x14ac:dyDescent="0.25">
      <c r="A70" s="27"/>
      <c r="B70" s="84"/>
      <c r="C70" s="29"/>
      <c r="D70" s="27"/>
      <c r="E70" s="30"/>
    </row>
    <row r="71" spans="1:5" x14ac:dyDescent="0.25">
      <c r="A71" s="27"/>
      <c r="B71" s="84"/>
      <c r="C71" s="29"/>
      <c r="D71" s="27"/>
      <c r="E71" s="30"/>
    </row>
    <row r="72" spans="1:5" x14ac:dyDescent="0.25">
      <c r="A72" s="27"/>
      <c r="B72" s="84"/>
      <c r="C72" s="29"/>
      <c r="D72" s="27"/>
      <c r="E72" s="30"/>
    </row>
    <row r="73" spans="1:5" x14ac:dyDescent="0.25">
      <c r="A73" s="27"/>
      <c r="B73" s="84"/>
      <c r="C73" s="29"/>
      <c r="D73" s="27"/>
      <c r="E73" s="30"/>
    </row>
    <row r="74" spans="1:5" x14ac:dyDescent="0.25">
      <c r="A74" s="27"/>
      <c r="B74" s="84"/>
      <c r="C74" s="29"/>
      <c r="D74" s="27"/>
      <c r="E74" s="30"/>
    </row>
    <row r="75" spans="1:5" x14ac:dyDescent="0.25">
      <c r="A75" s="27"/>
      <c r="B75" s="84"/>
      <c r="C75" s="29"/>
      <c r="D75" s="27"/>
      <c r="E75" s="30"/>
    </row>
    <row r="76" spans="1:5" x14ac:dyDescent="0.25">
      <c r="A76" s="27"/>
      <c r="B76" s="84"/>
      <c r="C76" s="29"/>
      <c r="D76" s="27"/>
      <c r="E76" s="30"/>
    </row>
    <row r="77" spans="1:5" x14ac:dyDescent="0.25">
      <c r="A77" s="27"/>
    </row>
  </sheetData>
  <sheetProtection algorithmName="SHA-512" hashValue="2P3iIVTHNxJO22YEkCSvJsnERaSzzviFRN22bDG5u9f7qltPQrn8OC00u4NVPmBZBVMOXwkAlc2bnNltszxoVg==" saltValue="TSVHozlRuPP4fqX1Hpg4gQ==" spinCount="100000" sheet="1" objects="1" scenarios="1"/>
  <protectedRanges>
    <protectedRange sqref="E11" name="Obseg1"/>
  </protectedRanges>
  <mergeCells count="6">
    <mergeCell ref="B8:F8"/>
    <mergeCell ref="B3:F3"/>
    <mergeCell ref="B4:F4"/>
    <mergeCell ref="B5:F5"/>
    <mergeCell ref="B6:F6"/>
    <mergeCell ref="B7:F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29" workbookViewId="0">
      <selection activeCell="E10" sqref="E10:E29"/>
    </sheetView>
  </sheetViews>
  <sheetFormatPr defaultRowHeight="15" x14ac:dyDescent="0.25"/>
  <cols>
    <col min="1" max="1" width="9.7109375" style="61" customWidth="1"/>
    <col min="2" max="2" width="45.85546875" style="61" customWidth="1"/>
    <col min="3" max="3" width="5.7109375" style="63" customWidth="1"/>
    <col min="4" max="4" width="6.7109375" style="63" customWidth="1"/>
    <col min="5" max="5" width="9.7109375" style="63" customWidth="1"/>
    <col min="6" max="6" width="9.7109375" style="43" customWidth="1"/>
    <col min="7" max="16384" width="9.140625" style="61"/>
  </cols>
  <sheetData>
    <row r="1" spans="1:6" x14ac:dyDescent="0.25">
      <c r="A1" s="2" t="s">
        <v>44</v>
      </c>
      <c r="B1" s="2" t="s">
        <v>110</v>
      </c>
    </row>
    <row r="2" spans="1:6" x14ac:dyDescent="0.25">
      <c r="A2" s="2"/>
      <c r="B2" s="2"/>
    </row>
    <row r="3" spans="1:6" ht="45" customHeight="1" x14ac:dyDescent="0.25">
      <c r="A3" s="2"/>
      <c r="B3" s="467" t="s">
        <v>90</v>
      </c>
      <c r="C3" s="467"/>
      <c r="D3" s="467"/>
      <c r="E3" s="467"/>
      <c r="F3" s="467"/>
    </row>
    <row r="4" spans="1:6" ht="45" customHeight="1" x14ac:dyDescent="0.25">
      <c r="A4" s="2"/>
      <c r="B4" s="467" t="s">
        <v>80</v>
      </c>
      <c r="C4" s="467"/>
      <c r="D4" s="467"/>
      <c r="E4" s="467"/>
      <c r="F4" s="467"/>
    </row>
    <row r="5" spans="1:6" ht="45" customHeight="1" x14ac:dyDescent="0.25">
      <c r="A5" s="2"/>
      <c r="B5" s="467" t="s">
        <v>104</v>
      </c>
      <c r="C5" s="467"/>
      <c r="D5" s="467"/>
      <c r="E5" s="467"/>
      <c r="F5" s="467"/>
    </row>
    <row r="6" spans="1:6" ht="45" customHeight="1" x14ac:dyDescent="0.25">
      <c r="A6" s="2"/>
      <c r="B6" s="467" t="s">
        <v>91</v>
      </c>
      <c r="C6" s="467"/>
      <c r="D6" s="467"/>
      <c r="E6" s="467"/>
      <c r="F6" s="467"/>
    </row>
    <row r="7" spans="1:6" ht="30" customHeight="1" x14ac:dyDescent="0.25">
      <c r="A7" s="2"/>
      <c r="B7" s="467" t="s">
        <v>107</v>
      </c>
      <c r="C7" s="467"/>
      <c r="D7" s="467"/>
      <c r="E7" s="467"/>
      <c r="F7" s="467"/>
    </row>
    <row r="8" spans="1:6" x14ac:dyDescent="0.25">
      <c r="B8" s="467"/>
      <c r="C8" s="467"/>
      <c r="D8" s="467"/>
      <c r="E8" s="467"/>
      <c r="F8" s="467"/>
    </row>
    <row r="9" spans="1:6" s="21" customFormat="1" x14ac:dyDescent="0.2">
      <c r="A9" s="26" t="s">
        <v>75</v>
      </c>
      <c r="B9" s="20" t="s">
        <v>76</v>
      </c>
      <c r="C9" s="44" t="s">
        <v>64</v>
      </c>
      <c r="D9" s="44" t="s">
        <v>65</v>
      </c>
      <c r="E9" s="46" t="s">
        <v>66</v>
      </c>
      <c r="F9" s="51" t="s">
        <v>67</v>
      </c>
    </row>
    <row r="10" spans="1:6" ht="120" x14ac:dyDescent="0.25">
      <c r="A10" s="24" t="s">
        <v>13</v>
      </c>
      <c r="B10" s="40" t="s">
        <v>228</v>
      </c>
      <c r="C10" s="33"/>
      <c r="D10" s="34"/>
      <c r="E10" s="115"/>
    </row>
    <row r="11" spans="1:6" x14ac:dyDescent="0.25">
      <c r="A11" s="24"/>
      <c r="B11" s="40" t="s">
        <v>196</v>
      </c>
      <c r="C11" s="33" t="s">
        <v>74</v>
      </c>
      <c r="D11" s="34">
        <v>213</v>
      </c>
      <c r="E11" s="115"/>
      <c r="F11" s="43">
        <f>SUM(D11*E11)</f>
        <v>0</v>
      </c>
    </row>
    <row r="12" spans="1:6" x14ac:dyDescent="0.25">
      <c r="A12" s="24"/>
      <c r="B12" s="40" t="s">
        <v>197</v>
      </c>
      <c r="C12" s="33" t="s">
        <v>74</v>
      </c>
      <c r="D12" s="34">
        <v>68</v>
      </c>
      <c r="E12" s="115"/>
      <c r="F12" s="43">
        <f>SUM(D12*E12)</f>
        <v>0</v>
      </c>
    </row>
    <row r="13" spans="1:6" x14ac:dyDescent="0.25">
      <c r="A13" s="24"/>
      <c r="B13" s="40"/>
      <c r="C13" s="33"/>
      <c r="D13" s="34"/>
      <c r="E13" s="115"/>
    </row>
    <row r="14" spans="1:6" ht="105" customHeight="1" x14ac:dyDescent="0.25">
      <c r="A14" s="24" t="s">
        <v>83</v>
      </c>
      <c r="B14" s="40" t="s">
        <v>229</v>
      </c>
      <c r="C14" s="33"/>
      <c r="D14" s="34"/>
      <c r="E14" s="115"/>
    </row>
    <row r="15" spans="1:6" x14ac:dyDescent="0.25">
      <c r="A15" s="24"/>
      <c r="B15" s="40" t="s">
        <v>230</v>
      </c>
      <c r="C15" s="33" t="s">
        <v>74</v>
      </c>
      <c r="D15" s="34">
        <v>598</v>
      </c>
      <c r="E15" s="115"/>
      <c r="F15" s="43">
        <f>SUM(D15*E15)</f>
        <v>0</v>
      </c>
    </row>
    <row r="16" spans="1:6" x14ac:dyDescent="0.25">
      <c r="A16" s="24"/>
      <c r="B16" s="40"/>
      <c r="C16" s="33"/>
      <c r="D16" s="34"/>
      <c r="E16" s="115"/>
    </row>
    <row r="17" spans="1:6" ht="60" x14ac:dyDescent="0.25">
      <c r="A17" s="27" t="s">
        <v>85</v>
      </c>
      <c r="B17" s="40" t="s">
        <v>198</v>
      </c>
      <c r="C17" s="33" t="s">
        <v>74</v>
      </c>
      <c r="D17" s="34">
        <v>383</v>
      </c>
      <c r="E17" s="115"/>
      <c r="F17" s="43">
        <f>SUM(D17*E17)</f>
        <v>0</v>
      </c>
    </row>
    <row r="18" spans="1:6" x14ac:dyDescent="0.25">
      <c r="A18" s="27"/>
      <c r="B18" s="40"/>
      <c r="C18" s="33"/>
      <c r="D18" s="34"/>
      <c r="E18" s="115"/>
    </row>
    <row r="19" spans="1:6" ht="60" customHeight="1" x14ac:dyDescent="0.25">
      <c r="A19" s="27" t="s">
        <v>86</v>
      </c>
      <c r="B19" s="40" t="s">
        <v>199</v>
      </c>
      <c r="C19" s="33" t="s">
        <v>74</v>
      </c>
      <c r="D19" s="34">
        <v>18</v>
      </c>
      <c r="E19" s="115"/>
      <c r="F19" s="43">
        <f>SUM(D19*E19)</f>
        <v>0</v>
      </c>
    </row>
    <row r="20" spans="1:6" x14ac:dyDescent="0.25">
      <c r="A20" s="27"/>
      <c r="B20" s="40"/>
      <c r="C20" s="33"/>
      <c r="D20" s="34"/>
      <c r="E20" s="115"/>
    </row>
    <row r="21" spans="1:6" ht="75" x14ac:dyDescent="0.25">
      <c r="A21" s="27" t="s">
        <v>87</v>
      </c>
      <c r="B21" s="41" t="s">
        <v>200</v>
      </c>
      <c r="C21" s="33" t="s">
        <v>74</v>
      </c>
      <c r="D21" s="34">
        <v>31</v>
      </c>
      <c r="E21" s="115"/>
      <c r="F21" s="43">
        <f>SUM(D21*E21)</f>
        <v>0</v>
      </c>
    </row>
    <row r="22" spans="1:6" x14ac:dyDescent="0.25">
      <c r="A22" s="27"/>
      <c r="B22" s="41"/>
      <c r="C22" s="33"/>
      <c r="D22" s="34"/>
      <c r="E22" s="115"/>
    </row>
    <row r="23" spans="1:6" ht="45" x14ac:dyDescent="0.25">
      <c r="A23" s="27" t="s">
        <v>88</v>
      </c>
      <c r="B23" s="41" t="s">
        <v>202</v>
      </c>
      <c r="C23" s="33" t="s">
        <v>74</v>
      </c>
      <c r="D23" s="34">
        <v>49</v>
      </c>
      <c r="E23" s="115"/>
      <c r="F23" s="43">
        <f>SUM(D23*E23)</f>
        <v>0</v>
      </c>
    </row>
    <row r="24" spans="1:6" x14ac:dyDescent="0.25">
      <c r="A24" s="27"/>
      <c r="B24" s="41"/>
      <c r="C24" s="33"/>
      <c r="D24" s="34"/>
      <c r="E24" s="115"/>
    </row>
    <row r="25" spans="1:6" ht="90" x14ac:dyDescent="0.25">
      <c r="A25" s="27" t="s">
        <v>94</v>
      </c>
      <c r="B25" s="41" t="s">
        <v>232</v>
      </c>
      <c r="C25" s="33" t="s">
        <v>100</v>
      </c>
      <c r="D25" s="34">
        <v>34</v>
      </c>
      <c r="E25" s="115"/>
      <c r="F25" s="43">
        <f>SUM(D25*E25)</f>
        <v>0</v>
      </c>
    </row>
    <row r="26" spans="1:6" x14ac:dyDescent="0.25">
      <c r="A26" s="27"/>
      <c r="B26" s="41"/>
      <c r="C26" s="33"/>
      <c r="D26" s="34"/>
      <c r="E26" s="115"/>
    </row>
    <row r="27" spans="1:6" ht="120" x14ac:dyDescent="0.25">
      <c r="A27" s="27" t="s">
        <v>203</v>
      </c>
      <c r="B27" s="135" t="s">
        <v>274</v>
      </c>
      <c r="C27" s="33" t="s">
        <v>275</v>
      </c>
      <c r="D27" s="34">
        <v>1</v>
      </c>
      <c r="E27" s="115"/>
      <c r="F27" s="154">
        <f>SUM(D27*E27)</f>
        <v>0</v>
      </c>
    </row>
    <row r="28" spans="1:6" s="139" customFormat="1" x14ac:dyDescent="0.25">
      <c r="A28" s="150"/>
      <c r="B28" s="135"/>
      <c r="C28" s="152"/>
      <c r="D28" s="153"/>
      <c r="E28" s="177"/>
      <c r="F28" s="154"/>
    </row>
    <row r="29" spans="1:6" s="139" customFormat="1" ht="45" x14ac:dyDescent="0.25">
      <c r="A29" s="150" t="s">
        <v>204</v>
      </c>
      <c r="B29" s="40" t="s">
        <v>295</v>
      </c>
      <c r="C29" s="152" t="s">
        <v>74</v>
      </c>
      <c r="D29" s="153">
        <v>97</v>
      </c>
      <c r="E29" s="177"/>
      <c r="F29" s="154">
        <f>SUM(D29*E29)</f>
        <v>0</v>
      </c>
    </row>
    <row r="30" spans="1:6" x14ac:dyDescent="0.25">
      <c r="A30" s="99"/>
      <c r="B30" s="107"/>
      <c r="C30" s="101"/>
      <c r="D30" s="103"/>
      <c r="E30" s="103"/>
      <c r="F30" s="104"/>
    </row>
    <row r="31" spans="1:6" x14ac:dyDescent="0.25">
      <c r="A31" s="27"/>
      <c r="B31" s="42" t="s">
        <v>122</v>
      </c>
      <c r="C31" s="33"/>
      <c r="D31" s="34"/>
      <c r="E31" s="34"/>
      <c r="F31" s="43">
        <f>SUM(F10:F30)</f>
        <v>0</v>
      </c>
    </row>
    <row r="32" spans="1:6" x14ac:dyDescent="0.25">
      <c r="A32" s="97"/>
      <c r="B32" s="4"/>
      <c r="C32" s="96"/>
      <c r="D32" s="96"/>
      <c r="E32" s="4"/>
      <c r="F32" s="58"/>
    </row>
    <row r="33" spans="1:6" x14ac:dyDescent="0.25">
      <c r="A33" s="24"/>
      <c r="B33" s="91" t="s">
        <v>130</v>
      </c>
      <c r="C33" s="91"/>
      <c r="D33" s="92"/>
      <c r="E33" s="91"/>
      <c r="F33" s="93">
        <f>SUM(F31*0.1)</f>
        <v>0</v>
      </c>
    </row>
    <row r="34" spans="1:6" x14ac:dyDescent="0.25">
      <c r="A34" s="97"/>
      <c r="B34" s="94"/>
      <c r="C34" s="94"/>
      <c r="D34" s="95"/>
      <c r="E34" s="94"/>
      <c r="F34" s="94"/>
    </row>
    <row r="35" spans="1:6" x14ac:dyDescent="0.25">
      <c r="A35" s="24"/>
      <c r="B35" s="91" t="s">
        <v>131</v>
      </c>
      <c r="C35" s="91"/>
      <c r="D35" s="92"/>
      <c r="E35" s="91"/>
      <c r="F35" s="134">
        <f>SUM(F33+F31)</f>
        <v>0</v>
      </c>
    </row>
    <row r="36" spans="1:6" x14ac:dyDescent="0.25">
      <c r="A36" s="27"/>
      <c r="B36" s="42"/>
      <c r="C36" s="33"/>
      <c r="D36" s="34"/>
      <c r="E36" s="34"/>
    </row>
    <row r="37" spans="1:6" x14ac:dyDescent="0.25">
      <c r="A37" s="27"/>
      <c r="B37" s="42"/>
      <c r="C37" s="33"/>
      <c r="D37" s="34"/>
      <c r="E37" s="34"/>
    </row>
    <row r="38" spans="1:6" x14ac:dyDescent="0.25">
      <c r="A38" s="27"/>
      <c r="B38" s="42"/>
      <c r="C38" s="33"/>
      <c r="D38" s="34"/>
      <c r="E38" s="34"/>
    </row>
    <row r="39" spans="1:6" x14ac:dyDescent="0.25">
      <c r="A39" s="27"/>
      <c r="B39" s="42"/>
      <c r="C39" s="33"/>
      <c r="D39" s="34"/>
      <c r="E39" s="34"/>
    </row>
    <row r="40" spans="1:6" x14ac:dyDescent="0.25">
      <c r="A40" s="27"/>
      <c r="B40" s="42"/>
      <c r="C40" s="33"/>
      <c r="D40" s="34"/>
      <c r="E40" s="34"/>
    </row>
    <row r="41" spans="1:6" x14ac:dyDescent="0.25">
      <c r="A41" s="27"/>
      <c r="B41" s="42"/>
      <c r="C41" s="33"/>
      <c r="D41" s="34"/>
      <c r="E41" s="34"/>
    </row>
    <row r="42" spans="1:6" x14ac:dyDescent="0.25">
      <c r="A42" s="27"/>
      <c r="B42" s="42"/>
      <c r="C42" s="33"/>
      <c r="D42" s="34"/>
      <c r="E42" s="34"/>
    </row>
    <row r="43" spans="1:6" x14ac:dyDescent="0.25">
      <c r="A43" s="27"/>
      <c r="B43" s="42"/>
      <c r="C43" s="33"/>
      <c r="D43" s="34"/>
      <c r="E43" s="34"/>
    </row>
    <row r="44" spans="1:6" x14ac:dyDescent="0.25">
      <c r="A44" s="27"/>
      <c r="B44" s="42"/>
      <c r="C44" s="33"/>
      <c r="D44" s="34"/>
      <c r="E44" s="34"/>
    </row>
    <row r="45" spans="1:6" x14ac:dyDescent="0.25">
      <c r="A45" s="27"/>
      <c r="B45" s="84"/>
      <c r="C45" s="33"/>
      <c r="D45" s="34"/>
      <c r="E45" s="34"/>
    </row>
    <row r="46" spans="1:6" x14ac:dyDescent="0.25">
      <c r="A46" s="27"/>
      <c r="B46" s="84"/>
      <c r="C46" s="33"/>
      <c r="D46" s="34"/>
      <c r="E46" s="34"/>
    </row>
    <row r="47" spans="1:6" x14ac:dyDescent="0.25">
      <c r="A47" s="27"/>
      <c r="B47" s="84"/>
      <c r="C47" s="33"/>
      <c r="D47" s="34"/>
      <c r="E47" s="34"/>
    </row>
    <row r="48" spans="1:6" x14ac:dyDescent="0.25">
      <c r="A48" s="27"/>
      <c r="B48" s="84"/>
      <c r="C48" s="33"/>
      <c r="D48" s="34"/>
      <c r="E48" s="34"/>
    </row>
    <row r="49" spans="1:5" x14ac:dyDescent="0.25">
      <c r="A49" s="27"/>
      <c r="B49" s="84"/>
      <c r="C49" s="33"/>
      <c r="D49" s="34"/>
      <c r="E49" s="34"/>
    </row>
    <row r="50" spans="1:5" x14ac:dyDescent="0.25">
      <c r="A50" s="27"/>
      <c r="B50" s="84"/>
      <c r="C50" s="33"/>
      <c r="D50" s="34"/>
      <c r="E50" s="34"/>
    </row>
    <row r="51" spans="1:5" x14ac:dyDescent="0.25">
      <c r="A51" s="27"/>
      <c r="B51" s="84"/>
      <c r="C51" s="33"/>
      <c r="D51" s="34"/>
      <c r="E51" s="34"/>
    </row>
    <row r="52" spans="1:5" x14ac:dyDescent="0.25">
      <c r="A52" s="27"/>
      <c r="B52" s="84"/>
      <c r="C52" s="33"/>
      <c r="D52" s="34"/>
      <c r="E52" s="34"/>
    </row>
    <row r="53" spans="1:5" x14ac:dyDescent="0.25">
      <c r="A53" s="27"/>
      <c r="B53" s="84"/>
      <c r="C53" s="33"/>
      <c r="D53" s="34"/>
      <c r="E53" s="34"/>
    </row>
    <row r="54" spans="1:5" x14ac:dyDescent="0.25">
      <c r="A54" s="27"/>
      <c r="B54" s="84"/>
      <c r="C54" s="33"/>
      <c r="D54" s="34"/>
      <c r="E54" s="34"/>
    </row>
    <row r="55" spans="1:5" x14ac:dyDescent="0.25">
      <c r="A55" s="27"/>
      <c r="B55" s="84"/>
      <c r="C55" s="33"/>
      <c r="D55" s="34"/>
      <c r="E55" s="34"/>
    </row>
    <row r="56" spans="1:5" x14ac:dyDescent="0.25">
      <c r="A56" s="27"/>
      <c r="B56" s="84"/>
      <c r="C56" s="33"/>
      <c r="D56" s="34"/>
      <c r="E56" s="34"/>
    </row>
    <row r="57" spans="1:5" x14ac:dyDescent="0.25">
      <c r="A57" s="27"/>
      <c r="B57" s="84"/>
      <c r="C57" s="33"/>
      <c r="D57" s="34"/>
      <c r="E57" s="34"/>
    </row>
    <row r="58" spans="1:5" x14ac:dyDescent="0.25">
      <c r="A58" s="27"/>
      <c r="B58" s="84"/>
      <c r="C58" s="33"/>
      <c r="D58" s="34"/>
      <c r="E58" s="34"/>
    </row>
    <row r="59" spans="1:5" x14ac:dyDescent="0.25">
      <c r="A59" s="27"/>
      <c r="B59" s="84"/>
      <c r="C59" s="33"/>
      <c r="D59" s="34"/>
      <c r="E59" s="34"/>
    </row>
    <row r="60" spans="1:5" x14ac:dyDescent="0.25">
      <c r="A60" s="27"/>
      <c r="B60" s="84"/>
      <c r="C60" s="33"/>
      <c r="D60" s="34"/>
      <c r="E60" s="34"/>
    </row>
    <row r="61" spans="1:5" x14ac:dyDescent="0.25">
      <c r="A61" s="27"/>
      <c r="B61" s="84"/>
      <c r="C61" s="33"/>
      <c r="D61" s="34"/>
      <c r="E61" s="34"/>
    </row>
    <row r="62" spans="1:5" x14ac:dyDescent="0.25">
      <c r="A62" s="27"/>
      <c r="B62" s="84"/>
      <c r="C62" s="33"/>
      <c r="D62" s="34"/>
      <c r="E62" s="34"/>
    </row>
    <row r="63" spans="1:5" x14ac:dyDescent="0.25">
      <c r="A63" s="27"/>
      <c r="B63" s="84"/>
      <c r="C63" s="33"/>
      <c r="D63" s="34"/>
      <c r="E63" s="34"/>
    </row>
    <row r="64" spans="1:5" x14ac:dyDescent="0.25">
      <c r="A64" s="27"/>
      <c r="B64" s="84"/>
      <c r="C64" s="33"/>
      <c r="D64" s="34"/>
      <c r="E64" s="34"/>
    </row>
    <row r="65" spans="1:5" x14ac:dyDescent="0.25">
      <c r="A65" s="27"/>
      <c r="B65" s="84"/>
      <c r="C65" s="33"/>
      <c r="D65" s="34"/>
      <c r="E65" s="34"/>
    </row>
    <row r="66" spans="1:5" x14ac:dyDescent="0.25">
      <c r="A66" s="27"/>
      <c r="B66" s="84"/>
      <c r="C66" s="33"/>
      <c r="D66" s="34"/>
      <c r="E66" s="34"/>
    </row>
    <row r="67" spans="1:5" x14ac:dyDescent="0.25">
      <c r="A67" s="27"/>
      <c r="B67" s="84"/>
      <c r="C67" s="33"/>
      <c r="D67" s="34"/>
      <c r="E67" s="34"/>
    </row>
    <row r="68" spans="1:5" x14ac:dyDescent="0.25">
      <c r="A68" s="27"/>
      <c r="B68" s="84"/>
      <c r="C68" s="33"/>
      <c r="D68" s="34"/>
      <c r="E68" s="34"/>
    </row>
    <row r="69" spans="1:5" x14ac:dyDescent="0.25">
      <c r="A69" s="27"/>
      <c r="B69" s="84"/>
      <c r="C69" s="33"/>
      <c r="D69" s="34"/>
      <c r="E69" s="34"/>
    </row>
    <row r="70" spans="1:5" x14ac:dyDescent="0.25">
      <c r="A70" s="27"/>
      <c r="B70" s="84"/>
      <c r="C70" s="33"/>
      <c r="D70" s="34"/>
      <c r="E70" s="34"/>
    </row>
    <row r="71" spans="1:5" x14ac:dyDescent="0.25">
      <c r="A71" s="27"/>
      <c r="B71" s="84"/>
      <c r="C71" s="33"/>
      <c r="D71" s="34"/>
      <c r="E71" s="34"/>
    </row>
    <row r="72" spans="1:5" x14ac:dyDescent="0.25">
      <c r="A72" s="27"/>
      <c r="B72" s="84"/>
      <c r="C72" s="33"/>
      <c r="D72" s="34"/>
      <c r="E72" s="34"/>
    </row>
    <row r="73" spans="1:5" x14ac:dyDescent="0.25">
      <c r="A73" s="27"/>
      <c r="B73" s="84"/>
      <c r="C73" s="33"/>
      <c r="D73" s="34"/>
      <c r="E73" s="34"/>
    </row>
    <row r="74" spans="1:5" x14ac:dyDescent="0.25">
      <c r="A74" s="27"/>
      <c r="B74" s="84"/>
      <c r="C74" s="33"/>
      <c r="D74" s="34"/>
      <c r="E74" s="34"/>
    </row>
    <row r="75" spans="1:5" x14ac:dyDescent="0.25">
      <c r="A75" s="27"/>
      <c r="B75" s="84"/>
      <c r="C75" s="33"/>
      <c r="D75" s="34"/>
      <c r="E75" s="34"/>
    </row>
    <row r="76" spans="1:5" x14ac:dyDescent="0.25">
      <c r="A76" s="27"/>
      <c r="B76" s="84"/>
      <c r="C76" s="33"/>
      <c r="D76" s="34"/>
      <c r="E76" s="34"/>
    </row>
    <row r="77" spans="1:5" x14ac:dyDescent="0.25">
      <c r="A77" s="27"/>
      <c r="B77" s="84"/>
      <c r="C77" s="33"/>
      <c r="D77" s="34"/>
      <c r="E77" s="34"/>
    </row>
    <row r="78" spans="1:5" x14ac:dyDescent="0.25">
      <c r="A78" s="27"/>
      <c r="B78" s="84"/>
      <c r="C78" s="33"/>
      <c r="D78" s="34"/>
      <c r="E78" s="34"/>
    </row>
    <row r="79" spans="1:5" x14ac:dyDescent="0.25">
      <c r="A79" s="27"/>
      <c r="B79" s="84"/>
      <c r="C79" s="33"/>
      <c r="D79" s="34"/>
      <c r="E79" s="34"/>
    </row>
    <row r="80" spans="1:5" x14ac:dyDescent="0.25">
      <c r="A80" s="27"/>
      <c r="B80" s="84"/>
      <c r="C80" s="33"/>
      <c r="D80" s="34"/>
      <c r="E80" s="34"/>
    </row>
    <row r="81" spans="1:5" x14ac:dyDescent="0.25">
      <c r="A81" s="27"/>
      <c r="B81" s="84"/>
      <c r="C81" s="33"/>
      <c r="D81" s="34"/>
      <c r="E81" s="34"/>
    </row>
    <row r="82" spans="1:5" x14ac:dyDescent="0.25">
      <c r="A82" s="27"/>
      <c r="B82" s="84"/>
      <c r="C82" s="33"/>
      <c r="D82" s="34"/>
      <c r="E82" s="34"/>
    </row>
    <row r="83" spans="1:5" x14ac:dyDescent="0.25">
      <c r="A83" s="27"/>
    </row>
  </sheetData>
  <sheetProtection algorithmName="SHA-512" hashValue="zKvJAJrtfuxonOd1Fd4/4cQkPZYOS8WFSh8Vxrfkkz3QtazMbYPTnkk08LpPB/PaeTdNJvY5bthuEU22H8tUcA==" saltValue="vO1LraoXV6ud7SMd0vH+AQ==" spinCount="100000" sheet="1" objects="1" scenarios="1"/>
  <protectedRanges>
    <protectedRange sqref="E10:E29" name="Obseg1"/>
  </protectedRanges>
  <mergeCells count="6">
    <mergeCell ref="B8:F8"/>
    <mergeCell ref="B3:F3"/>
    <mergeCell ref="B4:F4"/>
    <mergeCell ref="B5:F5"/>
    <mergeCell ref="B6:F6"/>
    <mergeCell ref="B7:F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topLeftCell="A61" workbookViewId="0">
      <selection activeCell="G12" sqref="G12"/>
    </sheetView>
  </sheetViews>
  <sheetFormatPr defaultRowHeight="15" x14ac:dyDescent="0.25"/>
  <cols>
    <col min="1" max="1" width="9.7109375" style="453" customWidth="1"/>
    <col min="2" max="2" width="45.7109375" style="453" customWidth="1"/>
    <col min="3" max="3" width="5.7109375" style="453" customWidth="1"/>
    <col min="4" max="4" width="6.7109375" style="453" customWidth="1"/>
    <col min="5" max="6" width="9.7109375" style="126" customWidth="1"/>
    <col min="7" max="16384" width="9.140625" style="453"/>
  </cols>
  <sheetData>
    <row r="1" spans="1:6" x14ac:dyDescent="0.25">
      <c r="A1" s="452" t="s">
        <v>18</v>
      </c>
      <c r="B1" s="452" t="s">
        <v>201</v>
      </c>
    </row>
    <row r="2" spans="1:6" x14ac:dyDescent="0.25">
      <c r="B2" s="474" t="s">
        <v>77</v>
      </c>
      <c r="C2" s="474"/>
      <c r="D2" s="474"/>
      <c r="E2" s="474"/>
      <c r="F2" s="474"/>
    </row>
    <row r="3" spans="1:6" ht="45" customHeight="1" x14ac:dyDescent="0.25">
      <c r="A3" s="452"/>
      <c r="B3" s="474" t="s">
        <v>90</v>
      </c>
      <c r="C3" s="474"/>
      <c r="D3" s="474"/>
      <c r="E3" s="474"/>
      <c r="F3" s="474"/>
    </row>
    <row r="4" spans="1:6" ht="45" customHeight="1" x14ac:dyDescent="0.25">
      <c r="A4" s="452"/>
      <c r="B4" s="474" t="s">
        <v>80</v>
      </c>
      <c r="C4" s="474"/>
      <c r="D4" s="474"/>
      <c r="E4" s="474"/>
      <c r="F4" s="474"/>
    </row>
    <row r="5" spans="1:6" ht="45" customHeight="1" x14ac:dyDescent="0.25">
      <c r="A5" s="452"/>
      <c r="B5" s="474" t="s">
        <v>104</v>
      </c>
      <c r="C5" s="474"/>
      <c r="D5" s="474"/>
      <c r="E5" s="474"/>
      <c r="F5" s="474"/>
    </row>
    <row r="6" spans="1:6" ht="45" customHeight="1" x14ac:dyDescent="0.25">
      <c r="A6" s="452"/>
      <c r="B6" s="474" t="s">
        <v>91</v>
      </c>
      <c r="C6" s="474"/>
      <c r="D6" s="474"/>
      <c r="E6" s="474"/>
      <c r="F6" s="474"/>
    </row>
    <row r="7" spans="1:6" ht="30" customHeight="1" x14ac:dyDescent="0.25">
      <c r="A7" s="452"/>
      <c r="B7" s="474" t="s">
        <v>107</v>
      </c>
      <c r="C7" s="474"/>
      <c r="D7" s="474"/>
      <c r="E7" s="474"/>
      <c r="F7" s="474"/>
    </row>
    <row r="8" spans="1:6" x14ac:dyDescent="0.25">
      <c r="B8" s="454"/>
      <c r="C8" s="454"/>
      <c r="D8" s="454"/>
      <c r="E8" s="455"/>
      <c r="F8" s="455"/>
    </row>
    <row r="9" spans="1:6" s="460" customFormat="1" x14ac:dyDescent="0.25">
      <c r="A9" s="456" t="s">
        <v>75</v>
      </c>
      <c r="B9" s="457" t="s">
        <v>76</v>
      </c>
      <c r="C9" s="458" t="s">
        <v>64</v>
      </c>
      <c r="D9" s="458" t="s">
        <v>65</v>
      </c>
      <c r="E9" s="459" t="s">
        <v>66</v>
      </c>
      <c r="F9" s="459" t="s">
        <v>67</v>
      </c>
    </row>
    <row r="10" spans="1:6" ht="135" customHeight="1" x14ac:dyDescent="0.25">
      <c r="A10" s="180" t="s">
        <v>13</v>
      </c>
      <c r="B10" s="120" t="s">
        <v>282</v>
      </c>
      <c r="C10" s="178" t="s">
        <v>100</v>
      </c>
      <c r="D10" s="179">
        <v>300</v>
      </c>
      <c r="E10" s="125"/>
      <c r="F10" s="128">
        <f>SUM(D10*E10)</f>
        <v>0</v>
      </c>
    </row>
    <row r="11" spans="1:6" ht="15" customHeight="1" x14ac:dyDescent="0.25">
      <c r="A11" s="180"/>
      <c r="B11" s="120"/>
      <c r="C11" s="178"/>
      <c r="D11" s="179"/>
      <c r="E11" s="125"/>
      <c r="F11" s="128"/>
    </row>
    <row r="12" spans="1:6" ht="180" customHeight="1" x14ac:dyDescent="0.25">
      <c r="A12" s="180" t="s">
        <v>83</v>
      </c>
      <c r="B12" s="120" t="s">
        <v>380</v>
      </c>
      <c r="C12" s="178"/>
      <c r="D12" s="179"/>
      <c r="E12" s="125"/>
      <c r="F12" s="128"/>
    </row>
    <row r="13" spans="1:6" ht="15" customHeight="1" x14ac:dyDescent="0.25">
      <c r="A13" s="180"/>
      <c r="B13" s="120" t="s">
        <v>381</v>
      </c>
      <c r="C13" s="178" t="s">
        <v>69</v>
      </c>
      <c r="D13" s="179">
        <v>2</v>
      </c>
      <c r="E13" s="125"/>
      <c r="F13" s="128">
        <f>SUM(D13*E13)</f>
        <v>0</v>
      </c>
    </row>
    <row r="14" spans="1:6" ht="15" customHeight="1" x14ac:dyDescent="0.25">
      <c r="A14" s="180"/>
      <c r="B14" s="120" t="s">
        <v>384</v>
      </c>
      <c r="C14" s="178" t="s">
        <v>69</v>
      </c>
      <c r="D14" s="179">
        <v>2</v>
      </c>
      <c r="E14" s="125"/>
      <c r="F14" s="128">
        <f>SUM(D14*E14)</f>
        <v>0</v>
      </c>
    </row>
    <row r="15" spans="1:6" ht="15" customHeight="1" x14ac:dyDescent="0.25">
      <c r="A15" s="180"/>
      <c r="B15" s="120"/>
      <c r="C15" s="178"/>
      <c r="D15" s="179"/>
      <c r="E15" s="125"/>
      <c r="F15" s="128"/>
    </row>
    <row r="16" spans="1:6" ht="344.25" customHeight="1" x14ac:dyDescent="0.25">
      <c r="A16" s="180" t="s">
        <v>85</v>
      </c>
      <c r="B16" s="120" t="s">
        <v>212</v>
      </c>
      <c r="C16" s="178" t="s">
        <v>69</v>
      </c>
      <c r="D16" s="179">
        <v>1</v>
      </c>
      <c r="E16" s="125"/>
      <c r="F16" s="128">
        <f>SUM(D16*E16)</f>
        <v>0</v>
      </c>
    </row>
    <row r="17" spans="1:6" ht="15" customHeight="1" x14ac:dyDescent="0.25">
      <c r="A17" s="180"/>
      <c r="B17" s="120"/>
      <c r="C17" s="178"/>
      <c r="D17" s="179"/>
      <c r="E17" s="125"/>
      <c r="F17" s="128"/>
    </row>
    <row r="18" spans="1:6" ht="375" customHeight="1" x14ac:dyDescent="0.25">
      <c r="A18" s="180" t="s">
        <v>86</v>
      </c>
      <c r="B18" s="120" t="s">
        <v>213</v>
      </c>
      <c r="C18" s="178" t="s">
        <v>69</v>
      </c>
      <c r="D18" s="179">
        <v>1</v>
      </c>
      <c r="E18" s="125"/>
      <c r="F18" s="128">
        <f>SUM(D18*E18)</f>
        <v>0</v>
      </c>
    </row>
    <row r="19" spans="1:6" ht="15" customHeight="1" x14ac:dyDescent="0.25">
      <c r="A19" s="180"/>
      <c r="B19" s="120"/>
      <c r="C19" s="178"/>
      <c r="D19" s="179"/>
      <c r="E19" s="125"/>
      <c r="F19" s="128"/>
    </row>
    <row r="20" spans="1:6" ht="360.75" customHeight="1" x14ac:dyDescent="0.25">
      <c r="A20" s="180" t="s">
        <v>87</v>
      </c>
      <c r="B20" s="120" t="s">
        <v>222</v>
      </c>
      <c r="C20" s="178" t="s">
        <v>69</v>
      </c>
      <c r="D20" s="179">
        <v>1</v>
      </c>
      <c r="E20" s="125"/>
      <c r="F20" s="128">
        <f>SUM(D20*E20)</f>
        <v>0</v>
      </c>
    </row>
    <row r="21" spans="1:6" x14ac:dyDescent="0.25">
      <c r="A21" s="180"/>
      <c r="B21" s="120"/>
      <c r="C21" s="181"/>
      <c r="D21" s="180"/>
    </row>
    <row r="22" spans="1:6" ht="225" customHeight="1" x14ac:dyDescent="0.25">
      <c r="A22" s="180" t="s">
        <v>88</v>
      </c>
      <c r="B22" s="120" t="s">
        <v>221</v>
      </c>
      <c r="C22" s="178" t="s">
        <v>69</v>
      </c>
      <c r="D22" s="179">
        <v>2</v>
      </c>
      <c r="E22" s="125"/>
      <c r="F22" s="128">
        <f>SUM(D22*E22)</f>
        <v>0</v>
      </c>
    </row>
    <row r="23" spans="1:6" x14ac:dyDescent="0.25">
      <c r="A23" s="180"/>
      <c r="B23" s="120"/>
      <c r="C23" s="181"/>
      <c r="D23" s="180"/>
    </row>
    <row r="24" spans="1:6" ht="240" customHeight="1" x14ac:dyDescent="0.25">
      <c r="A24" s="180" t="s">
        <v>94</v>
      </c>
      <c r="B24" s="120" t="s">
        <v>214</v>
      </c>
      <c r="C24" s="178" t="s">
        <v>69</v>
      </c>
      <c r="D24" s="179">
        <v>2</v>
      </c>
      <c r="E24" s="125"/>
      <c r="F24" s="128">
        <f>SUM(D24*E24)</f>
        <v>0</v>
      </c>
    </row>
    <row r="25" spans="1:6" x14ac:dyDescent="0.25">
      <c r="A25" s="180"/>
      <c r="B25" s="120"/>
      <c r="C25" s="181"/>
      <c r="D25" s="180"/>
    </row>
    <row r="26" spans="1:6" ht="240" customHeight="1" x14ac:dyDescent="0.25">
      <c r="A26" s="180" t="s">
        <v>203</v>
      </c>
      <c r="B26" s="120" t="s">
        <v>219</v>
      </c>
      <c r="C26" s="178" t="s">
        <v>69</v>
      </c>
      <c r="D26" s="179">
        <v>2</v>
      </c>
      <c r="E26" s="125"/>
      <c r="F26" s="128">
        <f>SUM(D26*E26)</f>
        <v>0</v>
      </c>
    </row>
    <row r="27" spans="1:6" x14ac:dyDescent="0.25">
      <c r="A27" s="180"/>
      <c r="B27" s="120"/>
      <c r="C27" s="181"/>
      <c r="D27" s="180"/>
    </row>
    <row r="28" spans="1:6" s="136" customFormat="1" ht="60" customHeight="1" x14ac:dyDescent="0.25">
      <c r="A28" s="150" t="s">
        <v>204</v>
      </c>
      <c r="B28" s="461" t="s">
        <v>215</v>
      </c>
      <c r="C28" s="153" t="s">
        <v>69</v>
      </c>
      <c r="D28" s="153">
        <v>1</v>
      </c>
      <c r="E28" s="462"/>
      <c r="F28" s="463">
        <f>SUM(D28*E28)</f>
        <v>0</v>
      </c>
    </row>
    <row r="29" spans="1:6" s="136" customFormat="1" ht="15" customHeight="1" x14ac:dyDescent="0.25">
      <c r="A29" s="150"/>
      <c r="B29" s="461"/>
      <c r="C29" s="153"/>
      <c r="D29" s="153"/>
      <c r="E29" s="462"/>
      <c r="F29" s="463"/>
    </row>
    <row r="30" spans="1:6" s="136" customFormat="1" ht="105" customHeight="1" x14ac:dyDescent="0.25">
      <c r="A30" s="150" t="s">
        <v>205</v>
      </c>
      <c r="B30" s="461" t="s">
        <v>216</v>
      </c>
      <c r="C30" s="153" t="s">
        <v>69</v>
      </c>
      <c r="D30" s="153">
        <v>1</v>
      </c>
      <c r="E30" s="462"/>
      <c r="F30" s="463">
        <f>SUM(D30*E30)</f>
        <v>0</v>
      </c>
    </row>
    <row r="31" spans="1:6" s="136" customFormat="1" ht="15" customHeight="1" x14ac:dyDescent="0.25">
      <c r="A31" s="150"/>
      <c r="B31" s="461"/>
      <c r="C31" s="153"/>
      <c r="D31" s="153"/>
      <c r="E31" s="462"/>
      <c r="F31" s="463"/>
    </row>
    <row r="32" spans="1:6" s="136" customFormat="1" ht="60" customHeight="1" x14ac:dyDescent="0.25">
      <c r="A32" s="150" t="s">
        <v>206</v>
      </c>
      <c r="B32" s="461" t="s">
        <v>217</v>
      </c>
      <c r="C32" s="153" t="s">
        <v>69</v>
      </c>
      <c r="D32" s="153">
        <v>1</v>
      </c>
      <c r="E32" s="462"/>
      <c r="F32" s="463">
        <f>SUM(D32*E32)</f>
        <v>0</v>
      </c>
    </row>
    <row r="33" spans="1:6" s="136" customFormat="1" ht="15" customHeight="1" x14ac:dyDescent="0.25">
      <c r="A33" s="150"/>
      <c r="B33" s="461"/>
      <c r="C33" s="153"/>
      <c r="D33" s="153"/>
      <c r="E33" s="462"/>
      <c r="F33" s="463"/>
    </row>
    <row r="34" spans="1:6" s="136" customFormat="1" ht="60" customHeight="1" x14ac:dyDescent="0.25">
      <c r="A34" s="150" t="s">
        <v>207</v>
      </c>
      <c r="B34" s="461" t="s">
        <v>218</v>
      </c>
      <c r="C34" s="153" t="s">
        <v>69</v>
      </c>
      <c r="D34" s="153">
        <v>1</v>
      </c>
      <c r="E34" s="462"/>
      <c r="F34" s="463">
        <f>SUM(D34*E34)</f>
        <v>0</v>
      </c>
    </row>
    <row r="35" spans="1:6" s="136" customFormat="1" ht="15" customHeight="1" x14ac:dyDescent="0.25">
      <c r="A35" s="150"/>
      <c r="B35" s="461"/>
      <c r="C35" s="153"/>
      <c r="D35" s="153"/>
      <c r="E35" s="462"/>
      <c r="F35" s="463"/>
    </row>
    <row r="36" spans="1:6" s="136" customFormat="1" ht="225" customHeight="1" x14ac:dyDescent="0.25">
      <c r="A36" s="180" t="s">
        <v>208</v>
      </c>
      <c r="B36" s="120" t="s">
        <v>220</v>
      </c>
      <c r="C36" s="153" t="s">
        <v>69</v>
      </c>
      <c r="D36" s="153">
        <v>1</v>
      </c>
      <c r="E36" s="462"/>
      <c r="F36" s="463">
        <f>SUM(D36*E36)</f>
        <v>0</v>
      </c>
    </row>
    <row r="37" spans="1:6" s="136" customFormat="1" ht="15" customHeight="1" x14ac:dyDescent="0.25">
      <c r="A37" s="180"/>
      <c r="B37" s="120"/>
      <c r="C37" s="153"/>
      <c r="D37" s="153"/>
      <c r="E37" s="462"/>
      <c r="F37" s="463"/>
    </row>
    <row r="38" spans="1:6" s="136" customFormat="1" ht="225" customHeight="1" x14ac:dyDescent="0.25">
      <c r="A38" s="180" t="s">
        <v>209</v>
      </c>
      <c r="B38" s="120" t="s">
        <v>223</v>
      </c>
      <c r="C38" s="153" t="s">
        <v>69</v>
      </c>
      <c r="D38" s="153">
        <v>1</v>
      </c>
      <c r="E38" s="462"/>
      <c r="F38" s="463">
        <f>SUM(D38*E38)</f>
        <v>0</v>
      </c>
    </row>
    <row r="39" spans="1:6" x14ac:dyDescent="0.25">
      <c r="A39" s="180"/>
      <c r="B39" s="120"/>
      <c r="C39" s="181"/>
      <c r="D39" s="180"/>
    </row>
    <row r="40" spans="1:6" ht="150" customHeight="1" x14ac:dyDescent="0.25">
      <c r="A40" s="180" t="s">
        <v>210</v>
      </c>
      <c r="B40" s="120" t="s">
        <v>224</v>
      </c>
      <c r="C40" s="153" t="s">
        <v>69</v>
      </c>
      <c r="D40" s="153">
        <v>21</v>
      </c>
      <c r="E40" s="462"/>
      <c r="F40" s="463">
        <f>SUM(D40*E40)</f>
        <v>0</v>
      </c>
    </row>
    <row r="41" spans="1:6" x14ac:dyDescent="0.25">
      <c r="A41" s="180"/>
      <c r="B41" s="120"/>
      <c r="C41" s="181"/>
      <c r="D41" s="180"/>
    </row>
    <row r="42" spans="1:6" ht="165" customHeight="1" x14ac:dyDescent="0.25">
      <c r="A42" s="180" t="s">
        <v>211</v>
      </c>
      <c r="B42" s="120" t="s">
        <v>225</v>
      </c>
      <c r="C42" s="153" t="s">
        <v>69</v>
      </c>
      <c r="D42" s="153">
        <v>1</v>
      </c>
      <c r="E42" s="462"/>
      <c r="F42" s="463">
        <f>SUM(D42*E42)</f>
        <v>0</v>
      </c>
    </row>
    <row r="43" spans="1:6" x14ac:dyDescent="0.25">
      <c r="A43" s="180"/>
      <c r="B43" s="120"/>
      <c r="C43" s="181"/>
      <c r="D43" s="180"/>
    </row>
    <row r="44" spans="1:6" ht="165" customHeight="1" x14ac:dyDescent="0.25">
      <c r="A44" s="180" t="s">
        <v>233</v>
      </c>
      <c r="B44" s="120" t="s">
        <v>235</v>
      </c>
      <c r="C44" s="153"/>
      <c r="D44" s="153"/>
      <c r="E44" s="462"/>
      <c r="F44" s="463"/>
    </row>
    <row r="45" spans="1:6" ht="15" customHeight="1" x14ac:dyDescent="0.25">
      <c r="A45" s="180"/>
      <c r="B45" s="120" t="s">
        <v>244</v>
      </c>
      <c r="C45" s="153" t="s">
        <v>69</v>
      </c>
      <c r="D45" s="153">
        <v>3</v>
      </c>
      <c r="E45" s="462"/>
      <c r="F45" s="463">
        <f>SUM(D45*E45)</f>
        <v>0</v>
      </c>
    </row>
    <row r="46" spans="1:6" ht="15" customHeight="1" x14ac:dyDescent="0.25">
      <c r="A46" s="180"/>
      <c r="B46" s="120" t="s">
        <v>245</v>
      </c>
      <c r="C46" s="153" t="s">
        <v>246</v>
      </c>
      <c r="D46" s="153">
        <v>1</v>
      </c>
      <c r="E46" s="462"/>
      <c r="F46" s="463">
        <f>SUM(D46*E46)</f>
        <v>0</v>
      </c>
    </row>
    <row r="47" spans="1:6" x14ac:dyDescent="0.25">
      <c r="A47" s="180"/>
      <c r="B47" s="120"/>
      <c r="C47" s="181"/>
      <c r="D47" s="180"/>
    </row>
    <row r="48" spans="1:6" ht="195" customHeight="1" x14ac:dyDescent="0.25">
      <c r="A48" s="180" t="s">
        <v>234</v>
      </c>
      <c r="B48" s="120" t="s">
        <v>247</v>
      </c>
      <c r="C48" s="178" t="s">
        <v>69</v>
      </c>
      <c r="D48" s="179">
        <v>1</v>
      </c>
      <c r="E48" s="462"/>
      <c r="F48" s="463">
        <f>SUM(D48*E48)</f>
        <v>0</v>
      </c>
    </row>
    <row r="49" spans="1:6" x14ac:dyDescent="0.25">
      <c r="A49" s="180"/>
      <c r="B49" s="120"/>
      <c r="C49" s="181"/>
      <c r="D49" s="180"/>
    </row>
    <row r="50" spans="1:6" ht="255" customHeight="1" x14ac:dyDescent="0.25">
      <c r="A50" s="180" t="s">
        <v>236</v>
      </c>
      <c r="B50" s="120" t="s">
        <v>289</v>
      </c>
      <c r="C50" s="181"/>
      <c r="D50" s="180"/>
    </row>
    <row r="51" spans="1:6" x14ac:dyDescent="0.25">
      <c r="A51" s="180"/>
      <c r="B51" s="120" t="s">
        <v>226</v>
      </c>
      <c r="C51" s="181" t="s">
        <v>69</v>
      </c>
      <c r="D51" s="180">
        <v>1</v>
      </c>
      <c r="F51" s="463">
        <f t="shared" ref="F51:F52" si="0">SUM(D51*E51)</f>
        <v>0</v>
      </c>
    </row>
    <row r="52" spans="1:6" x14ac:dyDescent="0.25">
      <c r="A52" s="180"/>
      <c r="B52" s="120" t="s">
        <v>227</v>
      </c>
      <c r="C52" s="181" t="s">
        <v>69</v>
      </c>
      <c r="D52" s="180">
        <v>1</v>
      </c>
      <c r="F52" s="463">
        <f t="shared" si="0"/>
        <v>0</v>
      </c>
    </row>
    <row r="53" spans="1:6" x14ac:dyDescent="0.25">
      <c r="A53" s="180"/>
      <c r="B53" s="120"/>
      <c r="C53" s="181"/>
      <c r="D53" s="180"/>
    </row>
    <row r="54" spans="1:6" ht="105" x14ac:dyDescent="0.25">
      <c r="A54" s="180" t="s">
        <v>237</v>
      </c>
      <c r="B54" s="120" t="s">
        <v>279</v>
      </c>
      <c r="C54" s="178" t="s">
        <v>68</v>
      </c>
      <c r="D54" s="179">
        <v>4</v>
      </c>
      <c r="E54" s="128"/>
      <c r="F54" s="463">
        <f t="shared" ref="F54" si="1">SUM(D54*E54)</f>
        <v>0</v>
      </c>
    </row>
    <row r="55" spans="1:6" x14ac:dyDescent="0.25">
      <c r="A55" s="180"/>
      <c r="B55" s="120"/>
      <c r="C55" s="181"/>
      <c r="D55" s="180"/>
    </row>
    <row r="56" spans="1:6" ht="135" x14ac:dyDescent="0.25">
      <c r="A56" s="180" t="s">
        <v>303</v>
      </c>
      <c r="B56" s="120" t="s">
        <v>280</v>
      </c>
      <c r="C56" s="178" t="s">
        <v>69</v>
      </c>
      <c r="D56" s="179">
        <v>3</v>
      </c>
      <c r="E56" s="128"/>
      <c r="F56" s="155">
        <f t="shared" ref="F56" si="2">SUM(D56*E56)</f>
        <v>0</v>
      </c>
    </row>
    <row r="57" spans="1:6" x14ac:dyDescent="0.25">
      <c r="A57" s="180"/>
      <c r="B57" s="120"/>
      <c r="C57" s="178"/>
      <c r="D57" s="179"/>
      <c r="E57" s="128"/>
      <c r="F57" s="155"/>
    </row>
    <row r="58" spans="1:6" ht="150" x14ac:dyDescent="0.25">
      <c r="A58" s="180" t="s">
        <v>238</v>
      </c>
      <c r="B58" s="120" t="s">
        <v>281</v>
      </c>
      <c r="C58" s="178" t="s">
        <v>69</v>
      </c>
      <c r="D58" s="179">
        <v>1</v>
      </c>
      <c r="E58" s="128"/>
      <c r="F58" s="155">
        <f t="shared" ref="F58:F60" si="3">SUM(D58*E58)</f>
        <v>0</v>
      </c>
    </row>
    <row r="59" spans="1:6" x14ac:dyDescent="0.25">
      <c r="A59" s="180"/>
      <c r="B59" s="120"/>
      <c r="C59" s="178"/>
      <c r="D59" s="179"/>
      <c r="E59" s="128"/>
      <c r="F59" s="155"/>
    </row>
    <row r="60" spans="1:6" ht="45" x14ac:dyDescent="0.25">
      <c r="A60" s="180" t="s">
        <v>276</v>
      </c>
      <c r="B60" s="120" t="s">
        <v>304</v>
      </c>
      <c r="C60" s="178" t="s">
        <v>69</v>
      </c>
      <c r="D60" s="179">
        <v>1</v>
      </c>
      <c r="E60" s="128"/>
      <c r="F60" s="155">
        <f t="shared" si="3"/>
        <v>0</v>
      </c>
    </row>
    <row r="61" spans="1:6" x14ac:dyDescent="0.25">
      <c r="A61" s="121"/>
      <c r="B61" s="122"/>
      <c r="C61" s="123"/>
      <c r="D61" s="121"/>
      <c r="E61" s="127"/>
      <c r="F61" s="127"/>
    </row>
    <row r="62" spans="1:6" x14ac:dyDescent="0.25">
      <c r="A62" s="180"/>
      <c r="B62" s="120" t="s">
        <v>239</v>
      </c>
      <c r="C62" s="181"/>
      <c r="D62" s="180"/>
      <c r="F62" s="126">
        <f>SUM(F10:F61)</f>
        <v>0</v>
      </c>
    </row>
    <row r="63" spans="1:6" x14ac:dyDescent="0.25">
      <c r="A63" s="121"/>
      <c r="B63" s="464"/>
      <c r="C63" s="465"/>
      <c r="D63" s="465"/>
      <c r="E63" s="127"/>
      <c r="F63" s="127"/>
    </row>
    <row r="64" spans="1:6" x14ac:dyDescent="0.25">
      <c r="A64" s="180"/>
      <c r="B64" s="453" t="s">
        <v>130</v>
      </c>
      <c r="D64" s="179"/>
      <c r="F64" s="126">
        <f>SUM(F62*0.1)</f>
        <v>0</v>
      </c>
    </row>
    <row r="65" spans="1:6" x14ac:dyDescent="0.25">
      <c r="A65" s="121"/>
      <c r="B65" s="464"/>
      <c r="C65" s="464"/>
      <c r="D65" s="465"/>
      <c r="E65" s="127"/>
      <c r="F65" s="127"/>
    </row>
    <row r="66" spans="1:6" x14ac:dyDescent="0.25">
      <c r="A66" s="180"/>
      <c r="B66" s="453" t="s">
        <v>131</v>
      </c>
      <c r="D66" s="179"/>
      <c r="F66" s="126">
        <f>SUM(F64+F62)</f>
        <v>0</v>
      </c>
    </row>
    <row r="67" spans="1:6" x14ac:dyDescent="0.25">
      <c r="A67" s="180"/>
      <c r="B67" s="120"/>
      <c r="C67" s="181"/>
      <c r="D67" s="180"/>
    </row>
    <row r="68" spans="1:6" x14ac:dyDescent="0.25">
      <c r="A68" s="180"/>
      <c r="B68" s="120"/>
      <c r="C68" s="181"/>
      <c r="D68" s="180"/>
    </row>
    <row r="69" spans="1:6" x14ac:dyDescent="0.25">
      <c r="A69" s="180"/>
      <c r="B69" s="120"/>
      <c r="C69" s="181"/>
      <c r="D69" s="180"/>
    </row>
    <row r="70" spans="1:6" x14ac:dyDescent="0.25">
      <c r="A70" s="180"/>
      <c r="B70" s="120"/>
      <c r="C70" s="181"/>
      <c r="D70" s="180"/>
    </row>
    <row r="71" spans="1:6" x14ac:dyDescent="0.25">
      <c r="A71" s="180"/>
      <c r="B71" s="120"/>
      <c r="C71" s="181"/>
      <c r="D71" s="180"/>
    </row>
    <row r="72" spans="1:6" x14ac:dyDescent="0.25">
      <c r="A72" s="180"/>
      <c r="B72" s="120"/>
      <c r="C72" s="181"/>
      <c r="D72" s="180"/>
    </row>
    <row r="73" spans="1:6" x14ac:dyDescent="0.25">
      <c r="A73" s="180"/>
      <c r="B73" s="120"/>
      <c r="C73" s="181"/>
      <c r="D73" s="180"/>
    </row>
    <row r="74" spans="1:6" x14ac:dyDescent="0.25">
      <c r="A74" s="180"/>
      <c r="B74" s="120"/>
      <c r="C74" s="181"/>
      <c r="D74" s="180"/>
    </row>
    <row r="75" spans="1:6" x14ac:dyDescent="0.25">
      <c r="A75" s="180"/>
      <c r="B75" s="120"/>
      <c r="C75" s="181"/>
      <c r="D75" s="180"/>
    </row>
    <row r="76" spans="1:6" x14ac:dyDescent="0.25">
      <c r="A76" s="180"/>
      <c r="B76" s="120"/>
      <c r="C76" s="181"/>
      <c r="D76" s="180"/>
    </row>
    <row r="77" spans="1:6" x14ac:dyDescent="0.25">
      <c r="A77" s="180"/>
      <c r="B77" s="120"/>
      <c r="C77" s="181"/>
      <c r="D77" s="180"/>
    </row>
    <row r="78" spans="1:6" x14ac:dyDescent="0.25">
      <c r="A78" s="180"/>
      <c r="B78" s="120"/>
      <c r="C78" s="181"/>
      <c r="D78" s="180"/>
    </row>
    <row r="79" spans="1:6" x14ac:dyDescent="0.25">
      <c r="A79" s="180"/>
      <c r="B79" s="120"/>
      <c r="C79" s="181"/>
      <c r="D79" s="180"/>
    </row>
    <row r="80" spans="1:6" x14ac:dyDescent="0.25">
      <c r="A80" s="180"/>
      <c r="B80" s="120"/>
      <c r="C80" s="181"/>
      <c r="D80" s="180"/>
    </row>
    <row r="81" spans="1:4" x14ac:dyDescent="0.25">
      <c r="A81" s="180"/>
      <c r="B81" s="120"/>
      <c r="C81" s="181"/>
      <c r="D81" s="180"/>
    </row>
    <row r="82" spans="1:4" x14ac:dyDescent="0.25">
      <c r="A82" s="180"/>
      <c r="B82" s="120"/>
      <c r="C82" s="181"/>
      <c r="D82" s="180"/>
    </row>
    <row r="83" spans="1:4" x14ac:dyDescent="0.25">
      <c r="A83" s="180"/>
      <c r="B83" s="120"/>
      <c r="C83" s="181"/>
      <c r="D83" s="180"/>
    </row>
    <row r="84" spans="1:4" x14ac:dyDescent="0.25">
      <c r="A84" s="180"/>
      <c r="B84" s="120"/>
      <c r="C84" s="181"/>
      <c r="D84" s="180"/>
    </row>
    <row r="85" spans="1:4" x14ac:dyDescent="0.25">
      <c r="A85" s="180"/>
      <c r="B85" s="120"/>
      <c r="C85" s="181"/>
      <c r="D85" s="180"/>
    </row>
    <row r="86" spans="1:4" x14ac:dyDescent="0.25">
      <c r="A86" s="180"/>
      <c r="B86" s="120"/>
      <c r="C86" s="181"/>
      <c r="D86" s="180"/>
    </row>
    <row r="87" spans="1:4" x14ac:dyDescent="0.25">
      <c r="A87" s="180"/>
      <c r="B87" s="120"/>
      <c r="C87" s="181"/>
      <c r="D87" s="180"/>
    </row>
    <row r="88" spans="1:4" x14ac:dyDescent="0.25">
      <c r="A88" s="180"/>
      <c r="B88" s="120"/>
      <c r="C88" s="181"/>
      <c r="D88" s="180"/>
    </row>
    <row r="89" spans="1:4" x14ac:dyDescent="0.25">
      <c r="A89" s="180"/>
      <c r="B89" s="120"/>
      <c r="C89" s="181"/>
      <c r="D89" s="180"/>
    </row>
    <row r="90" spans="1:4" x14ac:dyDescent="0.25">
      <c r="A90" s="180"/>
      <c r="B90" s="120"/>
      <c r="C90" s="181"/>
      <c r="D90" s="180"/>
    </row>
    <row r="91" spans="1:4" x14ac:dyDescent="0.25">
      <c r="A91" s="180"/>
      <c r="B91" s="120"/>
      <c r="C91" s="181"/>
      <c r="D91" s="180"/>
    </row>
    <row r="92" spans="1:4" x14ac:dyDescent="0.25">
      <c r="A92" s="180"/>
      <c r="B92" s="120"/>
      <c r="C92" s="181"/>
      <c r="D92" s="180"/>
    </row>
    <row r="93" spans="1:4" x14ac:dyDescent="0.25">
      <c r="A93" s="180"/>
      <c r="B93" s="120"/>
      <c r="C93" s="181"/>
      <c r="D93" s="180"/>
    </row>
    <row r="94" spans="1:4" x14ac:dyDescent="0.25">
      <c r="A94" s="180"/>
      <c r="B94" s="120"/>
      <c r="C94" s="181"/>
      <c r="D94" s="180"/>
    </row>
    <row r="95" spans="1:4" x14ac:dyDescent="0.25">
      <c r="A95" s="180"/>
      <c r="B95" s="120"/>
      <c r="C95" s="181"/>
      <c r="D95" s="180"/>
    </row>
    <row r="96" spans="1:4" x14ac:dyDescent="0.25">
      <c r="A96" s="180"/>
      <c r="B96" s="120"/>
      <c r="C96" s="181"/>
      <c r="D96" s="180"/>
    </row>
    <row r="97" spans="1:4" x14ac:dyDescent="0.25">
      <c r="A97" s="180"/>
      <c r="B97" s="120"/>
      <c r="C97" s="181"/>
      <c r="D97" s="180"/>
    </row>
    <row r="98" spans="1:4" x14ac:dyDescent="0.25">
      <c r="A98" s="180"/>
      <c r="B98" s="120"/>
      <c r="C98" s="181"/>
      <c r="D98" s="180"/>
    </row>
    <row r="99" spans="1:4" x14ac:dyDescent="0.25">
      <c r="A99" s="180"/>
      <c r="B99" s="120"/>
      <c r="C99" s="181"/>
      <c r="D99" s="180"/>
    </row>
    <row r="100" spans="1:4" x14ac:dyDescent="0.25">
      <c r="A100" s="180"/>
      <c r="B100" s="120"/>
      <c r="C100" s="181"/>
      <c r="D100" s="180"/>
    </row>
    <row r="101" spans="1:4" x14ac:dyDescent="0.25">
      <c r="A101" s="180"/>
      <c r="B101" s="120"/>
      <c r="C101" s="181"/>
      <c r="D101" s="180"/>
    </row>
    <row r="102" spans="1:4" x14ac:dyDescent="0.25">
      <c r="A102" s="180"/>
      <c r="B102" s="120"/>
      <c r="C102" s="181"/>
      <c r="D102" s="180"/>
    </row>
    <row r="103" spans="1:4" x14ac:dyDescent="0.25">
      <c r="A103" s="180"/>
      <c r="B103" s="120"/>
      <c r="C103" s="181"/>
      <c r="D103" s="180"/>
    </row>
    <row r="104" spans="1:4" x14ac:dyDescent="0.25">
      <c r="A104" s="180"/>
      <c r="B104" s="120"/>
      <c r="C104" s="181"/>
      <c r="D104" s="180"/>
    </row>
    <row r="105" spans="1:4" x14ac:dyDescent="0.25">
      <c r="A105" s="180"/>
      <c r="B105" s="120"/>
      <c r="C105" s="181"/>
      <c r="D105" s="180"/>
    </row>
    <row r="106" spans="1:4" x14ac:dyDescent="0.25">
      <c r="A106" s="180"/>
      <c r="B106" s="120"/>
      <c r="C106" s="181"/>
      <c r="D106" s="180"/>
    </row>
    <row r="107" spans="1:4" x14ac:dyDescent="0.25">
      <c r="A107" s="180"/>
      <c r="B107" s="120"/>
      <c r="C107" s="181"/>
      <c r="D107" s="180"/>
    </row>
    <row r="108" spans="1:4" x14ac:dyDescent="0.25">
      <c r="A108" s="180"/>
      <c r="B108" s="120"/>
      <c r="C108" s="181"/>
      <c r="D108" s="180"/>
    </row>
    <row r="109" spans="1:4" x14ac:dyDescent="0.25">
      <c r="A109" s="180"/>
      <c r="B109" s="120"/>
      <c r="C109" s="181"/>
      <c r="D109" s="180"/>
    </row>
    <row r="110" spans="1:4" x14ac:dyDescent="0.25">
      <c r="A110" s="180"/>
      <c r="B110" s="120"/>
      <c r="C110" s="181"/>
      <c r="D110" s="180"/>
    </row>
    <row r="111" spans="1:4" x14ac:dyDescent="0.25">
      <c r="A111" s="180"/>
      <c r="B111" s="120"/>
      <c r="C111" s="181"/>
      <c r="D111" s="180"/>
    </row>
    <row r="112" spans="1:4" x14ac:dyDescent="0.25">
      <c r="A112" s="180"/>
      <c r="B112" s="120"/>
      <c r="C112" s="181"/>
      <c r="D112" s="180"/>
    </row>
    <row r="113" spans="1:4" x14ac:dyDescent="0.25">
      <c r="A113" s="180"/>
      <c r="B113" s="120"/>
      <c r="C113" s="181"/>
      <c r="D113" s="180"/>
    </row>
    <row r="114" spans="1:4" x14ac:dyDescent="0.25">
      <c r="A114" s="180"/>
      <c r="B114" s="120"/>
      <c r="C114" s="181"/>
      <c r="D114" s="180"/>
    </row>
    <row r="115" spans="1:4" x14ac:dyDescent="0.25">
      <c r="A115" s="180"/>
      <c r="B115" s="120"/>
      <c r="C115" s="181"/>
      <c r="D115" s="180"/>
    </row>
    <row r="116" spans="1:4" x14ac:dyDescent="0.25">
      <c r="A116" s="180"/>
      <c r="B116" s="120"/>
      <c r="C116" s="181"/>
      <c r="D116" s="180"/>
    </row>
    <row r="117" spans="1:4" x14ac:dyDescent="0.25">
      <c r="A117" s="180"/>
      <c r="B117" s="120"/>
      <c r="C117" s="181"/>
      <c r="D117" s="180"/>
    </row>
    <row r="118" spans="1:4" x14ac:dyDescent="0.25">
      <c r="A118" s="180"/>
      <c r="B118" s="120"/>
      <c r="C118" s="181"/>
      <c r="D118" s="180"/>
    </row>
    <row r="119" spans="1:4" x14ac:dyDescent="0.25">
      <c r="A119" s="180"/>
      <c r="B119" s="120"/>
      <c r="C119" s="181"/>
      <c r="D119" s="180"/>
    </row>
    <row r="120" spans="1:4" x14ac:dyDescent="0.25">
      <c r="A120" s="180"/>
      <c r="B120" s="120"/>
      <c r="C120" s="181"/>
      <c r="D120" s="180"/>
    </row>
    <row r="121" spans="1:4" x14ac:dyDescent="0.25">
      <c r="A121" s="180"/>
      <c r="B121" s="120"/>
      <c r="C121" s="181"/>
      <c r="D121" s="180"/>
    </row>
    <row r="122" spans="1:4" x14ac:dyDescent="0.25">
      <c r="A122" s="180"/>
      <c r="B122" s="120"/>
      <c r="C122" s="181"/>
      <c r="D122" s="180"/>
    </row>
    <row r="123" spans="1:4" x14ac:dyDescent="0.25">
      <c r="A123" s="180"/>
      <c r="B123" s="120"/>
      <c r="C123" s="181"/>
      <c r="D123" s="180"/>
    </row>
    <row r="124" spans="1:4" x14ac:dyDescent="0.25">
      <c r="A124" s="180"/>
      <c r="B124" s="120"/>
      <c r="C124" s="181"/>
      <c r="D124" s="180"/>
    </row>
    <row r="125" spans="1:4" x14ac:dyDescent="0.25">
      <c r="A125" s="180"/>
      <c r="B125" s="120"/>
      <c r="C125" s="181"/>
      <c r="D125" s="180"/>
    </row>
    <row r="126" spans="1:4" x14ac:dyDescent="0.25">
      <c r="A126" s="180"/>
      <c r="B126" s="120"/>
      <c r="C126" s="181"/>
      <c r="D126" s="180"/>
    </row>
    <row r="127" spans="1:4" x14ac:dyDescent="0.25">
      <c r="A127" s="180"/>
      <c r="B127" s="120"/>
      <c r="C127" s="181"/>
      <c r="D127" s="180"/>
    </row>
    <row r="128" spans="1:4" x14ac:dyDescent="0.25">
      <c r="A128" s="180"/>
      <c r="B128" s="120"/>
      <c r="C128" s="181"/>
      <c r="D128" s="180"/>
    </row>
    <row r="129" spans="1:4" x14ac:dyDescent="0.25">
      <c r="A129" s="180"/>
      <c r="B129" s="120"/>
      <c r="C129" s="181"/>
      <c r="D129" s="180"/>
    </row>
    <row r="130" spans="1:4" x14ac:dyDescent="0.25">
      <c r="A130" s="180"/>
      <c r="B130" s="120"/>
      <c r="C130" s="181"/>
      <c r="D130" s="180"/>
    </row>
    <row r="131" spans="1:4" x14ac:dyDescent="0.25">
      <c r="A131" s="180"/>
      <c r="B131" s="120"/>
      <c r="C131" s="181"/>
      <c r="D131" s="180"/>
    </row>
    <row r="132" spans="1:4" x14ac:dyDescent="0.25">
      <c r="A132" s="180"/>
      <c r="B132" s="120"/>
      <c r="C132" s="181"/>
      <c r="D132" s="180"/>
    </row>
    <row r="133" spans="1:4" x14ac:dyDescent="0.25">
      <c r="A133" s="180"/>
    </row>
  </sheetData>
  <sheetProtection algorithmName="SHA-512" hashValue="FFKTxrEMQNgBXYoecZoBSMph6IXGT7vamQh3KlSzZirVFYtoOczMpDmWckEwK032bhRjT7wi+4jdKI0dvZaA5Q==" saltValue="0tqNolMVGFYlZnpYlgDEHA==" spinCount="100000" sheet="1" objects="1" scenarios="1"/>
  <protectedRanges>
    <protectedRange sqref="E10:E60" name="Obseg1"/>
  </protectedRanges>
  <mergeCells count="6">
    <mergeCell ref="B7:F7"/>
    <mergeCell ref="B2:F2"/>
    <mergeCell ref="B3:F3"/>
    <mergeCell ref="B4:F4"/>
    <mergeCell ref="B5:F5"/>
    <mergeCell ref="B6:F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3"/>
  <sheetViews>
    <sheetView topLeftCell="E62" zoomScaleNormal="100" workbookViewId="0">
      <selection activeCell="H69" sqref="H69"/>
    </sheetView>
  </sheetViews>
  <sheetFormatPr defaultRowHeight="15.75" x14ac:dyDescent="0.25"/>
  <cols>
    <col min="1" max="1" width="4.28515625" style="197" customWidth="1"/>
    <col min="2" max="2" width="6.28515625" style="193" customWidth="1"/>
    <col min="3" max="3" width="7.5703125" style="194" customWidth="1"/>
    <col min="4" max="4" width="5.5703125" style="194" hidden="1" customWidth="1"/>
    <col min="5" max="5" width="60.140625" style="195" customWidth="1"/>
    <col min="6" max="6" width="7.5703125" style="188" customWidth="1"/>
    <col min="7" max="7" width="11.42578125" style="189" customWidth="1"/>
    <col min="8" max="8" width="9.7109375" style="190" customWidth="1"/>
    <col min="9" max="9" width="18.5703125" style="191" customWidth="1"/>
    <col min="10" max="11" width="16.140625" style="165" customWidth="1"/>
    <col min="12" max="256" width="9.140625" style="165"/>
    <col min="257" max="257" width="4.28515625" style="165" customWidth="1"/>
    <col min="258" max="258" width="6.28515625" style="165" customWidth="1"/>
    <col min="259" max="259" width="7.5703125" style="165" customWidth="1"/>
    <col min="260" max="260" width="0" style="165" hidden="1" customWidth="1"/>
    <col min="261" max="261" width="60.140625" style="165" customWidth="1"/>
    <col min="262" max="262" width="7.5703125" style="165" customWidth="1"/>
    <col min="263" max="263" width="11.42578125" style="165" customWidth="1"/>
    <col min="264" max="264" width="9.7109375" style="165" customWidth="1"/>
    <col min="265" max="265" width="18.5703125" style="165" customWidth="1"/>
    <col min="266" max="267" width="16.140625" style="165" customWidth="1"/>
    <col min="268" max="512" width="9.140625" style="165"/>
    <col min="513" max="513" width="4.28515625" style="165" customWidth="1"/>
    <col min="514" max="514" width="6.28515625" style="165" customWidth="1"/>
    <col min="515" max="515" width="7.5703125" style="165" customWidth="1"/>
    <col min="516" max="516" width="0" style="165" hidden="1" customWidth="1"/>
    <col min="517" max="517" width="60.140625" style="165" customWidth="1"/>
    <col min="518" max="518" width="7.5703125" style="165" customWidth="1"/>
    <col min="519" max="519" width="11.42578125" style="165" customWidth="1"/>
    <col min="520" max="520" width="9.7109375" style="165" customWidth="1"/>
    <col min="521" max="521" width="18.5703125" style="165" customWidth="1"/>
    <col min="522" max="523" width="16.140625" style="165" customWidth="1"/>
    <col min="524" max="768" width="9.140625" style="165"/>
    <col min="769" max="769" width="4.28515625" style="165" customWidth="1"/>
    <col min="770" max="770" width="6.28515625" style="165" customWidth="1"/>
    <col min="771" max="771" width="7.5703125" style="165" customWidth="1"/>
    <col min="772" max="772" width="0" style="165" hidden="1" customWidth="1"/>
    <col min="773" max="773" width="60.140625" style="165" customWidth="1"/>
    <col min="774" max="774" width="7.5703125" style="165" customWidth="1"/>
    <col min="775" max="775" width="11.42578125" style="165" customWidth="1"/>
    <col min="776" max="776" width="9.7109375" style="165" customWidth="1"/>
    <col min="777" max="777" width="18.5703125" style="165" customWidth="1"/>
    <col min="778" max="779" width="16.140625" style="165" customWidth="1"/>
    <col min="780" max="1024" width="9.140625" style="165"/>
    <col min="1025" max="1025" width="4.28515625" style="165" customWidth="1"/>
    <col min="1026" max="1026" width="6.28515625" style="165" customWidth="1"/>
    <col min="1027" max="1027" width="7.5703125" style="165" customWidth="1"/>
    <col min="1028" max="1028" width="0" style="165" hidden="1" customWidth="1"/>
    <col min="1029" max="1029" width="60.140625" style="165" customWidth="1"/>
    <col min="1030" max="1030" width="7.5703125" style="165" customWidth="1"/>
    <col min="1031" max="1031" width="11.42578125" style="165" customWidth="1"/>
    <col min="1032" max="1032" width="9.7109375" style="165" customWidth="1"/>
    <col min="1033" max="1033" width="18.5703125" style="165" customWidth="1"/>
    <col min="1034" max="1035" width="16.140625" style="165" customWidth="1"/>
    <col min="1036" max="1280" width="9.140625" style="165"/>
    <col min="1281" max="1281" width="4.28515625" style="165" customWidth="1"/>
    <col min="1282" max="1282" width="6.28515625" style="165" customWidth="1"/>
    <col min="1283" max="1283" width="7.5703125" style="165" customWidth="1"/>
    <col min="1284" max="1284" width="0" style="165" hidden="1" customWidth="1"/>
    <col min="1285" max="1285" width="60.140625" style="165" customWidth="1"/>
    <col min="1286" max="1286" width="7.5703125" style="165" customWidth="1"/>
    <col min="1287" max="1287" width="11.42578125" style="165" customWidth="1"/>
    <col min="1288" max="1288" width="9.7109375" style="165" customWidth="1"/>
    <col min="1289" max="1289" width="18.5703125" style="165" customWidth="1"/>
    <col min="1290" max="1291" width="16.140625" style="165" customWidth="1"/>
    <col min="1292" max="1536" width="9.140625" style="165"/>
    <col min="1537" max="1537" width="4.28515625" style="165" customWidth="1"/>
    <col min="1538" max="1538" width="6.28515625" style="165" customWidth="1"/>
    <col min="1539" max="1539" width="7.5703125" style="165" customWidth="1"/>
    <col min="1540" max="1540" width="0" style="165" hidden="1" customWidth="1"/>
    <col min="1541" max="1541" width="60.140625" style="165" customWidth="1"/>
    <col min="1542" max="1542" width="7.5703125" style="165" customWidth="1"/>
    <col min="1543" max="1543" width="11.42578125" style="165" customWidth="1"/>
    <col min="1544" max="1544" width="9.7109375" style="165" customWidth="1"/>
    <col min="1545" max="1545" width="18.5703125" style="165" customWidth="1"/>
    <col min="1546" max="1547" width="16.140625" style="165" customWidth="1"/>
    <col min="1548" max="1792" width="9.140625" style="165"/>
    <col min="1793" max="1793" width="4.28515625" style="165" customWidth="1"/>
    <col min="1794" max="1794" width="6.28515625" style="165" customWidth="1"/>
    <col min="1795" max="1795" width="7.5703125" style="165" customWidth="1"/>
    <col min="1796" max="1796" width="0" style="165" hidden="1" customWidth="1"/>
    <col min="1797" max="1797" width="60.140625" style="165" customWidth="1"/>
    <col min="1798" max="1798" width="7.5703125" style="165" customWidth="1"/>
    <col min="1799" max="1799" width="11.42578125" style="165" customWidth="1"/>
    <col min="1800" max="1800" width="9.7109375" style="165" customWidth="1"/>
    <col min="1801" max="1801" width="18.5703125" style="165" customWidth="1"/>
    <col min="1802" max="1803" width="16.140625" style="165" customWidth="1"/>
    <col min="1804" max="2048" width="9.140625" style="165"/>
    <col min="2049" max="2049" width="4.28515625" style="165" customWidth="1"/>
    <col min="2050" max="2050" width="6.28515625" style="165" customWidth="1"/>
    <col min="2051" max="2051" width="7.5703125" style="165" customWidth="1"/>
    <col min="2052" max="2052" width="0" style="165" hidden="1" customWidth="1"/>
    <col min="2053" max="2053" width="60.140625" style="165" customWidth="1"/>
    <col min="2054" max="2054" width="7.5703125" style="165" customWidth="1"/>
    <col min="2055" max="2055" width="11.42578125" style="165" customWidth="1"/>
    <col min="2056" max="2056" width="9.7109375" style="165" customWidth="1"/>
    <col min="2057" max="2057" width="18.5703125" style="165" customWidth="1"/>
    <col min="2058" max="2059" width="16.140625" style="165" customWidth="1"/>
    <col min="2060" max="2304" width="9.140625" style="165"/>
    <col min="2305" max="2305" width="4.28515625" style="165" customWidth="1"/>
    <col min="2306" max="2306" width="6.28515625" style="165" customWidth="1"/>
    <col min="2307" max="2307" width="7.5703125" style="165" customWidth="1"/>
    <col min="2308" max="2308" width="0" style="165" hidden="1" customWidth="1"/>
    <col min="2309" max="2309" width="60.140625" style="165" customWidth="1"/>
    <col min="2310" max="2310" width="7.5703125" style="165" customWidth="1"/>
    <col min="2311" max="2311" width="11.42578125" style="165" customWidth="1"/>
    <col min="2312" max="2312" width="9.7109375" style="165" customWidth="1"/>
    <col min="2313" max="2313" width="18.5703125" style="165" customWidth="1"/>
    <col min="2314" max="2315" width="16.140625" style="165" customWidth="1"/>
    <col min="2316" max="2560" width="9.140625" style="165"/>
    <col min="2561" max="2561" width="4.28515625" style="165" customWidth="1"/>
    <col min="2562" max="2562" width="6.28515625" style="165" customWidth="1"/>
    <col min="2563" max="2563" width="7.5703125" style="165" customWidth="1"/>
    <col min="2564" max="2564" width="0" style="165" hidden="1" customWidth="1"/>
    <col min="2565" max="2565" width="60.140625" style="165" customWidth="1"/>
    <col min="2566" max="2566" width="7.5703125" style="165" customWidth="1"/>
    <col min="2567" max="2567" width="11.42578125" style="165" customWidth="1"/>
    <col min="2568" max="2568" width="9.7109375" style="165" customWidth="1"/>
    <col min="2569" max="2569" width="18.5703125" style="165" customWidth="1"/>
    <col min="2570" max="2571" width="16.140625" style="165" customWidth="1"/>
    <col min="2572" max="2816" width="9.140625" style="165"/>
    <col min="2817" max="2817" width="4.28515625" style="165" customWidth="1"/>
    <col min="2818" max="2818" width="6.28515625" style="165" customWidth="1"/>
    <col min="2819" max="2819" width="7.5703125" style="165" customWidth="1"/>
    <col min="2820" max="2820" width="0" style="165" hidden="1" customWidth="1"/>
    <col min="2821" max="2821" width="60.140625" style="165" customWidth="1"/>
    <col min="2822" max="2822" width="7.5703125" style="165" customWidth="1"/>
    <col min="2823" max="2823" width="11.42578125" style="165" customWidth="1"/>
    <col min="2824" max="2824" width="9.7109375" style="165" customWidth="1"/>
    <col min="2825" max="2825" width="18.5703125" style="165" customWidth="1"/>
    <col min="2826" max="2827" width="16.140625" style="165" customWidth="1"/>
    <col min="2828" max="3072" width="9.140625" style="165"/>
    <col min="3073" max="3073" width="4.28515625" style="165" customWidth="1"/>
    <col min="3074" max="3074" width="6.28515625" style="165" customWidth="1"/>
    <col min="3075" max="3075" width="7.5703125" style="165" customWidth="1"/>
    <col min="3076" max="3076" width="0" style="165" hidden="1" customWidth="1"/>
    <col min="3077" max="3077" width="60.140625" style="165" customWidth="1"/>
    <col min="3078" max="3078" width="7.5703125" style="165" customWidth="1"/>
    <col min="3079" max="3079" width="11.42578125" style="165" customWidth="1"/>
    <col min="3080" max="3080" width="9.7109375" style="165" customWidth="1"/>
    <col min="3081" max="3081" width="18.5703125" style="165" customWidth="1"/>
    <col min="3082" max="3083" width="16.140625" style="165" customWidth="1"/>
    <col min="3084" max="3328" width="9.140625" style="165"/>
    <col min="3329" max="3329" width="4.28515625" style="165" customWidth="1"/>
    <col min="3330" max="3330" width="6.28515625" style="165" customWidth="1"/>
    <col min="3331" max="3331" width="7.5703125" style="165" customWidth="1"/>
    <col min="3332" max="3332" width="0" style="165" hidden="1" customWidth="1"/>
    <col min="3333" max="3333" width="60.140625" style="165" customWidth="1"/>
    <col min="3334" max="3334" width="7.5703125" style="165" customWidth="1"/>
    <col min="3335" max="3335" width="11.42578125" style="165" customWidth="1"/>
    <col min="3336" max="3336" width="9.7109375" style="165" customWidth="1"/>
    <col min="3337" max="3337" width="18.5703125" style="165" customWidth="1"/>
    <col min="3338" max="3339" width="16.140625" style="165" customWidth="1"/>
    <col min="3340" max="3584" width="9.140625" style="165"/>
    <col min="3585" max="3585" width="4.28515625" style="165" customWidth="1"/>
    <col min="3586" max="3586" width="6.28515625" style="165" customWidth="1"/>
    <col min="3587" max="3587" width="7.5703125" style="165" customWidth="1"/>
    <col min="3588" max="3588" width="0" style="165" hidden="1" customWidth="1"/>
    <col min="3589" max="3589" width="60.140625" style="165" customWidth="1"/>
    <col min="3590" max="3590" width="7.5703125" style="165" customWidth="1"/>
    <col min="3591" max="3591" width="11.42578125" style="165" customWidth="1"/>
    <col min="3592" max="3592" width="9.7109375" style="165" customWidth="1"/>
    <col min="3593" max="3593" width="18.5703125" style="165" customWidth="1"/>
    <col min="3594" max="3595" width="16.140625" style="165" customWidth="1"/>
    <col min="3596" max="3840" width="9.140625" style="165"/>
    <col min="3841" max="3841" width="4.28515625" style="165" customWidth="1"/>
    <col min="3842" max="3842" width="6.28515625" style="165" customWidth="1"/>
    <col min="3843" max="3843" width="7.5703125" style="165" customWidth="1"/>
    <col min="3844" max="3844" width="0" style="165" hidden="1" customWidth="1"/>
    <col min="3845" max="3845" width="60.140625" style="165" customWidth="1"/>
    <col min="3846" max="3846" width="7.5703125" style="165" customWidth="1"/>
    <col min="3847" max="3847" width="11.42578125" style="165" customWidth="1"/>
    <col min="3848" max="3848" width="9.7109375" style="165" customWidth="1"/>
    <col min="3849" max="3849" width="18.5703125" style="165" customWidth="1"/>
    <col min="3850" max="3851" width="16.140625" style="165" customWidth="1"/>
    <col min="3852" max="4096" width="9.140625" style="165"/>
    <col min="4097" max="4097" width="4.28515625" style="165" customWidth="1"/>
    <col min="4098" max="4098" width="6.28515625" style="165" customWidth="1"/>
    <col min="4099" max="4099" width="7.5703125" style="165" customWidth="1"/>
    <col min="4100" max="4100" width="0" style="165" hidden="1" customWidth="1"/>
    <col min="4101" max="4101" width="60.140625" style="165" customWidth="1"/>
    <col min="4102" max="4102" width="7.5703125" style="165" customWidth="1"/>
    <col min="4103" max="4103" width="11.42578125" style="165" customWidth="1"/>
    <col min="4104" max="4104" width="9.7109375" style="165" customWidth="1"/>
    <col min="4105" max="4105" width="18.5703125" style="165" customWidth="1"/>
    <col min="4106" max="4107" width="16.140625" style="165" customWidth="1"/>
    <col min="4108" max="4352" width="9.140625" style="165"/>
    <col min="4353" max="4353" width="4.28515625" style="165" customWidth="1"/>
    <col min="4354" max="4354" width="6.28515625" style="165" customWidth="1"/>
    <col min="4355" max="4355" width="7.5703125" style="165" customWidth="1"/>
    <col min="4356" max="4356" width="0" style="165" hidden="1" customWidth="1"/>
    <col min="4357" max="4357" width="60.140625" style="165" customWidth="1"/>
    <col min="4358" max="4358" width="7.5703125" style="165" customWidth="1"/>
    <col min="4359" max="4359" width="11.42578125" style="165" customWidth="1"/>
    <col min="4360" max="4360" width="9.7109375" style="165" customWidth="1"/>
    <col min="4361" max="4361" width="18.5703125" style="165" customWidth="1"/>
    <col min="4362" max="4363" width="16.140625" style="165" customWidth="1"/>
    <col min="4364" max="4608" width="9.140625" style="165"/>
    <col min="4609" max="4609" width="4.28515625" style="165" customWidth="1"/>
    <col min="4610" max="4610" width="6.28515625" style="165" customWidth="1"/>
    <col min="4611" max="4611" width="7.5703125" style="165" customWidth="1"/>
    <col min="4612" max="4612" width="0" style="165" hidden="1" customWidth="1"/>
    <col min="4613" max="4613" width="60.140625" style="165" customWidth="1"/>
    <col min="4614" max="4614" width="7.5703125" style="165" customWidth="1"/>
    <col min="4615" max="4615" width="11.42578125" style="165" customWidth="1"/>
    <col min="4616" max="4616" width="9.7109375" style="165" customWidth="1"/>
    <col min="4617" max="4617" width="18.5703125" style="165" customWidth="1"/>
    <col min="4618" max="4619" width="16.140625" style="165" customWidth="1"/>
    <col min="4620" max="4864" width="9.140625" style="165"/>
    <col min="4865" max="4865" width="4.28515625" style="165" customWidth="1"/>
    <col min="4866" max="4866" width="6.28515625" style="165" customWidth="1"/>
    <col min="4867" max="4867" width="7.5703125" style="165" customWidth="1"/>
    <col min="4868" max="4868" width="0" style="165" hidden="1" customWidth="1"/>
    <col min="4869" max="4869" width="60.140625" style="165" customWidth="1"/>
    <col min="4870" max="4870" width="7.5703125" style="165" customWidth="1"/>
    <col min="4871" max="4871" width="11.42578125" style="165" customWidth="1"/>
    <col min="4872" max="4872" width="9.7109375" style="165" customWidth="1"/>
    <col min="4873" max="4873" width="18.5703125" style="165" customWidth="1"/>
    <col min="4874" max="4875" width="16.140625" style="165" customWidth="1"/>
    <col min="4876" max="5120" width="9.140625" style="165"/>
    <col min="5121" max="5121" width="4.28515625" style="165" customWidth="1"/>
    <col min="5122" max="5122" width="6.28515625" style="165" customWidth="1"/>
    <col min="5123" max="5123" width="7.5703125" style="165" customWidth="1"/>
    <col min="5124" max="5124" width="0" style="165" hidden="1" customWidth="1"/>
    <col min="5125" max="5125" width="60.140625" style="165" customWidth="1"/>
    <col min="5126" max="5126" width="7.5703125" style="165" customWidth="1"/>
    <col min="5127" max="5127" width="11.42578125" style="165" customWidth="1"/>
    <col min="5128" max="5128" width="9.7109375" style="165" customWidth="1"/>
    <col min="5129" max="5129" width="18.5703125" style="165" customWidth="1"/>
    <col min="5130" max="5131" width="16.140625" style="165" customWidth="1"/>
    <col min="5132" max="5376" width="9.140625" style="165"/>
    <col min="5377" max="5377" width="4.28515625" style="165" customWidth="1"/>
    <col min="5378" max="5378" width="6.28515625" style="165" customWidth="1"/>
    <col min="5379" max="5379" width="7.5703125" style="165" customWidth="1"/>
    <col min="5380" max="5380" width="0" style="165" hidden="1" customWidth="1"/>
    <col min="5381" max="5381" width="60.140625" style="165" customWidth="1"/>
    <col min="5382" max="5382" width="7.5703125" style="165" customWidth="1"/>
    <col min="5383" max="5383" width="11.42578125" style="165" customWidth="1"/>
    <col min="5384" max="5384" width="9.7109375" style="165" customWidth="1"/>
    <col min="5385" max="5385" width="18.5703125" style="165" customWidth="1"/>
    <col min="5386" max="5387" width="16.140625" style="165" customWidth="1"/>
    <col min="5388" max="5632" width="9.140625" style="165"/>
    <col min="5633" max="5633" width="4.28515625" style="165" customWidth="1"/>
    <col min="5634" max="5634" width="6.28515625" style="165" customWidth="1"/>
    <col min="5635" max="5635" width="7.5703125" style="165" customWidth="1"/>
    <col min="5636" max="5636" width="0" style="165" hidden="1" customWidth="1"/>
    <col min="5637" max="5637" width="60.140625" style="165" customWidth="1"/>
    <col min="5638" max="5638" width="7.5703125" style="165" customWidth="1"/>
    <col min="5639" max="5639" width="11.42578125" style="165" customWidth="1"/>
    <col min="5640" max="5640" width="9.7109375" style="165" customWidth="1"/>
    <col min="5641" max="5641" width="18.5703125" style="165" customWidth="1"/>
    <col min="5642" max="5643" width="16.140625" style="165" customWidth="1"/>
    <col min="5644" max="5888" width="9.140625" style="165"/>
    <col min="5889" max="5889" width="4.28515625" style="165" customWidth="1"/>
    <col min="5890" max="5890" width="6.28515625" style="165" customWidth="1"/>
    <col min="5891" max="5891" width="7.5703125" style="165" customWidth="1"/>
    <col min="5892" max="5892" width="0" style="165" hidden="1" customWidth="1"/>
    <col min="5893" max="5893" width="60.140625" style="165" customWidth="1"/>
    <col min="5894" max="5894" width="7.5703125" style="165" customWidth="1"/>
    <col min="5895" max="5895" width="11.42578125" style="165" customWidth="1"/>
    <col min="5896" max="5896" width="9.7109375" style="165" customWidth="1"/>
    <col min="5897" max="5897" width="18.5703125" style="165" customWidth="1"/>
    <col min="5898" max="5899" width="16.140625" style="165" customWidth="1"/>
    <col min="5900" max="6144" width="9.140625" style="165"/>
    <col min="6145" max="6145" width="4.28515625" style="165" customWidth="1"/>
    <col min="6146" max="6146" width="6.28515625" style="165" customWidth="1"/>
    <col min="6147" max="6147" width="7.5703125" style="165" customWidth="1"/>
    <col min="6148" max="6148" width="0" style="165" hidden="1" customWidth="1"/>
    <col min="6149" max="6149" width="60.140625" style="165" customWidth="1"/>
    <col min="6150" max="6150" width="7.5703125" style="165" customWidth="1"/>
    <col min="6151" max="6151" width="11.42578125" style="165" customWidth="1"/>
    <col min="6152" max="6152" width="9.7109375" style="165" customWidth="1"/>
    <col min="6153" max="6153" width="18.5703125" style="165" customWidth="1"/>
    <col min="6154" max="6155" width="16.140625" style="165" customWidth="1"/>
    <col min="6156" max="6400" width="9.140625" style="165"/>
    <col min="6401" max="6401" width="4.28515625" style="165" customWidth="1"/>
    <col min="6402" max="6402" width="6.28515625" style="165" customWidth="1"/>
    <col min="6403" max="6403" width="7.5703125" style="165" customWidth="1"/>
    <col min="6404" max="6404" width="0" style="165" hidden="1" customWidth="1"/>
    <col min="6405" max="6405" width="60.140625" style="165" customWidth="1"/>
    <col min="6406" max="6406" width="7.5703125" style="165" customWidth="1"/>
    <col min="6407" max="6407" width="11.42578125" style="165" customWidth="1"/>
    <col min="6408" max="6408" width="9.7109375" style="165" customWidth="1"/>
    <col min="6409" max="6409" width="18.5703125" style="165" customWidth="1"/>
    <col min="6410" max="6411" width="16.140625" style="165" customWidth="1"/>
    <col min="6412" max="6656" width="9.140625" style="165"/>
    <col min="6657" max="6657" width="4.28515625" style="165" customWidth="1"/>
    <col min="6658" max="6658" width="6.28515625" style="165" customWidth="1"/>
    <col min="6659" max="6659" width="7.5703125" style="165" customWidth="1"/>
    <col min="6660" max="6660" width="0" style="165" hidden="1" customWidth="1"/>
    <col min="6661" max="6661" width="60.140625" style="165" customWidth="1"/>
    <col min="6662" max="6662" width="7.5703125" style="165" customWidth="1"/>
    <col min="6663" max="6663" width="11.42578125" style="165" customWidth="1"/>
    <col min="6664" max="6664" width="9.7109375" style="165" customWidth="1"/>
    <col min="6665" max="6665" width="18.5703125" style="165" customWidth="1"/>
    <col min="6666" max="6667" width="16.140625" style="165" customWidth="1"/>
    <col min="6668" max="6912" width="9.140625" style="165"/>
    <col min="6913" max="6913" width="4.28515625" style="165" customWidth="1"/>
    <col min="6914" max="6914" width="6.28515625" style="165" customWidth="1"/>
    <col min="6915" max="6915" width="7.5703125" style="165" customWidth="1"/>
    <col min="6916" max="6916" width="0" style="165" hidden="1" customWidth="1"/>
    <col min="6917" max="6917" width="60.140625" style="165" customWidth="1"/>
    <col min="6918" max="6918" width="7.5703125" style="165" customWidth="1"/>
    <col min="6919" max="6919" width="11.42578125" style="165" customWidth="1"/>
    <col min="6920" max="6920" width="9.7109375" style="165" customWidth="1"/>
    <col min="6921" max="6921" width="18.5703125" style="165" customWidth="1"/>
    <col min="6922" max="6923" width="16.140625" style="165" customWidth="1"/>
    <col min="6924" max="7168" width="9.140625" style="165"/>
    <col min="7169" max="7169" width="4.28515625" style="165" customWidth="1"/>
    <col min="7170" max="7170" width="6.28515625" style="165" customWidth="1"/>
    <col min="7171" max="7171" width="7.5703125" style="165" customWidth="1"/>
    <col min="7172" max="7172" width="0" style="165" hidden="1" customWidth="1"/>
    <col min="7173" max="7173" width="60.140625" style="165" customWidth="1"/>
    <col min="7174" max="7174" width="7.5703125" style="165" customWidth="1"/>
    <col min="7175" max="7175" width="11.42578125" style="165" customWidth="1"/>
    <col min="7176" max="7176" width="9.7109375" style="165" customWidth="1"/>
    <col min="7177" max="7177" width="18.5703125" style="165" customWidth="1"/>
    <col min="7178" max="7179" width="16.140625" style="165" customWidth="1"/>
    <col min="7180" max="7424" width="9.140625" style="165"/>
    <col min="7425" max="7425" width="4.28515625" style="165" customWidth="1"/>
    <col min="7426" max="7426" width="6.28515625" style="165" customWidth="1"/>
    <col min="7427" max="7427" width="7.5703125" style="165" customWidth="1"/>
    <col min="7428" max="7428" width="0" style="165" hidden="1" customWidth="1"/>
    <col min="7429" max="7429" width="60.140625" style="165" customWidth="1"/>
    <col min="7430" max="7430" width="7.5703125" style="165" customWidth="1"/>
    <col min="7431" max="7431" width="11.42578125" style="165" customWidth="1"/>
    <col min="7432" max="7432" width="9.7109375" style="165" customWidth="1"/>
    <col min="7433" max="7433" width="18.5703125" style="165" customWidth="1"/>
    <col min="7434" max="7435" width="16.140625" style="165" customWidth="1"/>
    <col min="7436" max="7680" width="9.140625" style="165"/>
    <col min="7681" max="7681" width="4.28515625" style="165" customWidth="1"/>
    <col min="7682" max="7682" width="6.28515625" style="165" customWidth="1"/>
    <col min="7683" max="7683" width="7.5703125" style="165" customWidth="1"/>
    <col min="7684" max="7684" width="0" style="165" hidden="1" customWidth="1"/>
    <col min="7685" max="7685" width="60.140625" style="165" customWidth="1"/>
    <col min="7686" max="7686" width="7.5703125" style="165" customWidth="1"/>
    <col min="7687" max="7687" width="11.42578125" style="165" customWidth="1"/>
    <col min="7688" max="7688" width="9.7109375" style="165" customWidth="1"/>
    <col min="7689" max="7689" width="18.5703125" style="165" customWidth="1"/>
    <col min="7690" max="7691" width="16.140625" style="165" customWidth="1"/>
    <col min="7692" max="7936" width="9.140625" style="165"/>
    <col min="7937" max="7937" width="4.28515625" style="165" customWidth="1"/>
    <col min="7938" max="7938" width="6.28515625" style="165" customWidth="1"/>
    <col min="7939" max="7939" width="7.5703125" style="165" customWidth="1"/>
    <col min="7940" max="7940" width="0" style="165" hidden="1" customWidth="1"/>
    <col min="7941" max="7941" width="60.140625" style="165" customWidth="1"/>
    <col min="7942" max="7942" width="7.5703125" style="165" customWidth="1"/>
    <col min="7943" max="7943" width="11.42578125" style="165" customWidth="1"/>
    <col min="7944" max="7944" width="9.7109375" style="165" customWidth="1"/>
    <col min="7945" max="7945" width="18.5703125" style="165" customWidth="1"/>
    <col min="7946" max="7947" width="16.140625" style="165" customWidth="1"/>
    <col min="7948" max="8192" width="9.140625" style="165"/>
    <col min="8193" max="8193" width="4.28515625" style="165" customWidth="1"/>
    <col min="8194" max="8194" width="6.28515625" style="165" customWidth="1"/>
    <col min="8195" max="8195" width="7.5703125" style="165" customWidth="1"/>
    <col min="8196" max="8196" width="0" style="165" hidden="1" customWidth="1"/>
    <col min="8197" max="8197" width="60.140625" style="165" customWidth="1"/>
    <col min="8198" max="8198" width="7.5703125" style="165" customWidth="1"/>
    <col min="8199" max="8199" width="11.42578125" style="165" customWidth="1"/>
    <col min="8200" max="8200" width="9.7109375" style="165" customWidth="1"/>
    <col min="8201" max="8201" width="18.5703125" style="165" customWidth="1"/>
    <col min="8202" max="8203" width="16.140625" style="165" customWidth="1"/>
    <col min="8204" max="8448" width="9.140625" style="165"/>
    <col min="8449" max="8449" width="4.28515625" style="165" customWidth="1"/>
    <col min="8450" max="8450" width="6.28515625" style="165" customWidth="1"/>
    <col min="8451" max="8451" width="7.5703125" style="165" customWidth="1"/>
    <col min="8452" max="8452" width="0" style="165" hidden="1" customWidth="1"/>
    <col min="8453" max="8453" width="60.140625" style="165" customWidth="1"/>
    <col min="8454" max="8454" width="7.5703125" style="165" customWidth="1"/>
    <col min="8455" max="8455" width="11.42578125" style="165" customWidth="1"/>
    <col min="8456" max="8456" width="9.7109375" style="165" customWidth="1"/>
    <col min="8457" max="8457" width="18.5703125" style="165" customWidth="1"/>
    <col min="8458" max="8459" width="16.140625" style="165" customWidth="1"/>
    <col min="8460" max="8704" width="9.140625" style="165"/>
    <col min="8705" max="8705" width="4.28515625" style="165" customWidth="1"/>
    <col min="8706" max="8706" width="6.28515625" style="165" customWidth="1"/>
    <col min="8707" max="8707" width="7.5703125" style="165" customWidth="1"/>
    <col min="8708" max="8708" width="0" style="165" hidden="1" customWidth="1"/>
    <col min="8709" max="8709" width="60.140625" style="165" customWidth="1"/>
    <col min="8710" max="8710" width="7.5703125" style="165" customWidth="1"/>
    <col min="8711" max="8711" width="11.42578125" style="165" customWidth="1"/>
    <col min="8712" max="8712" width="9.7109375" style="165" customWidth="1"/>
    <col min="8713" max="8713" width="18.5703125" style="165" customWidth="1"/>
    <col min="8714" max="8715" width="16.140625" style="165" customWidth="1"/>
    <col min="8716" max="8960" width="9.140625" style="165"/>
    <col min="8961" max="8961" width="4.28515625" style="165" customWidth="1"/>
    <col min="8962" max="8962" width="6.28515625" style="165" customWidth="1"/>
    <col min="8963" max="8963" width="7.5703125" style="165" customWidth="1"/>
    <col min="8964" max="8964" width="0" style="165" hidden="1" customWidth="1"/>
    <col min="8965" max="8965" width="60.140625" style="165" customWidth="1"/>
    <col min="8966" max="8966" width="7.5703125" style="165" customWidth="1"/>
    <col min="8967" max="8967" width="11.42578125" style="165" customWidth="1"/>
    <col min="8968" max="8968" width="9.7109375" style="165" customWidth="1"/>
    <col min="8969" max="8969" width="18.5703125" style="165" customWidth="1"/>
    <col min="8970" max="8971" width="16.140625" style="165" customWidth="1"/>
    <col min="8972" max="9216" width="9.140625" style="165"/>
    <col min="9217" max="9217" width="4.28515625" style="165" customWidth="1"/>
    <col min="9218" max="9218" width="6.28515625" style="165" customWidth="1"/>
    <col min="9219" max="9219" width="7.5703125" style="165" customWidth="1"/>
    <col min="9220" max="9220" width="0" style="165" hidden="1" customWidth="1"/>
    <col min="9221" max="9221" width="60.140625" style="165" customWidth="1"/>
    <col min="9222" max="9222" width="7.5703125" style="165" customWidth="1"/>
    <col min="9223" max="9223" width="11.42578125" style="165" customWidth="1"/>
    <col min="9224" max="9224" width="9.7109375" style="165" customWidth="1"/>
    <col min="9225" max="9225" width="18.5703125" style="165" customWidth="1"/>
    <col min="9226" max="9227" width="16.140625" style="165" customWidth="1"/>
    <col min="9228" max="9472" width="9.140625" style="165"/>
    <col min="9473" max="9473" width="4.28515625" style="165" customWidth="1"/>
    <col min="9474" max="9474" width="6.28515625" style="165" customWidth="1"/>
    <col min="9475" max="9475" width="7.5703125" style="165" customWidth="1"/>
    <col min="9476" max="9476" width="0" style="165" hidden="1" customWidth="1"/>
    <col min="9477" max="9477" width="60.140625" style="165" customWidth="1"/>
    <col min="9478" max="9478" width="7.5703125" style="165" customWidth="1"/>
    <col min="9479" max="9479" width="11.42578125" style="165" customWidth="1"/>
    <col min="9480" max="9480" width="9.7109375" style="165" customWidth="1"/>
    <col min="9481" max="9481" width="18.5703125" style="165" customWidth="1"/>
    <col min="9482" max="9483" width="16.140625" style="165" customWidth="1"/>
    <col min="9484" max="9728" width="9.140625" style="165"/>
    <col min="9729" max="9729" width="4.28515625" style="165" customWidth="1"/>
    <col min="9730" max="9730" width="6.28515625" style="165" customWidth="1"/>
    <col min="9731" max="9731" width="7.5703125" style="165" customWidth="1"/>
    <col min="9732" max="9732" width="0" style="165" hidden="1" customWidth="1"/>
    <col min="9733" max="9733" width="60.140625" style="165" customWidth="1"/>
    <col min="9734" max="9734" width="7.5703125" style="165" customWidth="1"/>
    <col min="9735" max="9735" width="11.42578125" style="165" customWidth="1"/>
    <col min="9736" max="9736" width="9.7109375" style="165" customWidth="1"/>
    <col min="9737" max="9737" width="18.5703125" style="165" customWidth="1"/>
    <col min="9738" max="9739" width="16.140625" style="165" customWidth="1"/>
    <col min="9740" max="9984" width="9.140625" style="165"/>
    <col min="9985" max="9985" width="4.28515625" style="165" customWidth="1"/>
    <col min="9986" max="9986" width="6.28515625" style="165" customWidth="1"/>
    <col min="9987" max="9987" width="7.5703125" style="165" customWidth="1"/>
    <col min="9988" max="9988" width="0" style="165" hidden="1" customWidth="1"/>
    <col min="9989" max="9989" width="60.140625" style="165" customWidth="1"/>
    <col min="9990" max="9990" width="7.5703125" style="165" customWidth="1"/>
    <col min="9991" max="9991" width="11.42578125" style="165" customWidth="1"/>
    <col min="9992" max="9992" width="9.7109375" style="165" customWidth="1"/>
    <col min="9993" max="9993" width="18.5703125" style="165" customWidth="1"/>
    <col min="9994" max="9995" width="16.140625" style="165" customWidth="1"/>
    <col min="9996" max="10240" width="9.140625" style="165"/>
    <col min="10241" max="10241" width="4.28515625" style="165" customWidth="1"/>
    <col min="10242" max="10242" width="6.28515625" style="165" customWidth="1"/>
    <col min="10243" max="10243" width="7.5703125" style="165" customWidth="1"/>
    <col min="10244" max="10244" width="0" style="165" hidden="1" customWidth="1"/>
    <col min="10245" max="10245" width="60.140625" style="165" customWidth="1"/>
    <col min="10246" max="10246" width="7.5703125" style="165" customWidth="1"/>
    <col min="10247" max="10247" width="11.42578125" style="165" customWidth="1"/>
    <col min="10248" max="10248" width="9.7109375" style="165" customWidth="1"/>
    <col min="10249" max="10249" width="18.5703125" style="165" customWidth="1"/>
    <col min="10250" max="10251" width="16.140625" style="165" customWidth="1"/>
    <col min="10252" max="10496" width="9.140625" style="165"/>
    <col min="10497" max="10497" width="4.28515625" style="165" customWidth="1"/>
    <col min="10498" max="10498" width="6.28515625" style="165" customWidth="1"/>
    <col min="10499" max="10499" width="7.5703125" style="165" customWidth="1"/>
    <col min="10500" max="10500" width="0" style="165" hidden="1" customWidth="1"/>
    <col min="10501" max="10501" width="60.140625" style="165" customWidth="1"/>
    <col min="10502" max="10502" width="7.5703125" style="165" customWidth="1"/>
    <col min="10503" max="10503" width="11.42578125" style="165" customWidth="1"/>
    <col min="10504" max="10504" width="9.7109375" style="165" customWidth="1"/>
    <col min="10505" max="10505" width="18.5703125" style="165" customWidth="1"/>
    <col min="10506" max="10507" width="16.140625" style="165" customWidth="1"/>
    <col min="10508" max="10752" width="9.140625" style="165"/>
    <col min="10753" max="10753" width="4.28515625" style="165" customWidth="1"/>
    <col min="10754" max="10754" width="6.28515625" style="165" customWidth="1"/>
    <col min="10755" max="10755" width="7.5703125" style="165" customWidth="1"/>
    <col min="10756" max="10756" width="0" style="165" hidden="1" customWidth="1"/>
    <col min="10757" max="10757" width="60.140625" style="165" customWidth="1"/>
    <col min="10758" max="10758" width="7.5703125" style="165" customWidth="1"/>
    <col min="10759" max="10759" width="11.42578125" style="165" customWidth="1"/>
    <col min="10760" max="10760" width="9.7109375" style="165" customWidth="1"/>
    <col min="10761" max="10761" width="18.5703125" style="165" customWidth="1"/>
    <col min="10762" max="10763" width="16.140625" style="165" customWidth="1"/>
    <col min="10764" max="11008" width="9.140625" style="165"/>
    <col min="11009" max="11009" width="4.28515625" style="165" customWidth="1"/>
    <col min="11010" max="11010" width="6.28515625" style="165" customWidth="1"/>
    <col min="11011" max="11011" width="7.5703125" style="165" customWidth="1"/>
    <col min="11012" max="11012" width="0" style="165" hidden="1" customWidth="1"/>
    <col min="11013" max="11013" width="60.140625" style="165" customWidth="1"/>
    <col min="11014" max="11014" width="7.5703125" style="165" customWidth="1"/>
    <col min="11015" max="11015" width="11.42578125" style="165" customWidth="1"/>
    <col min="11016" max="11016" width="9.7109375" style="165" customWidth="1"/>
    <col min="11017" max="11017" width="18.5703125" style="165" customWidth="1"/>
    <col min="11018" max="11019" width="16.140625" style="165" customWidth="1"/>
    <col min="11020" max="11264" width="9.140625" style="165"/>
    <col min="11265" max="11265" width="4.28515625" style="165" customWidth="1"/>
    <col min="11266" max="11266" width="6.28515625" style="165" customWidth="1"/>
    <col min="11267" max="11267" width="7.5703125" style="165" customWidth="1"/>
    <col min="11268" max="11268" width="0" style="165" hidden="1" customWidth="1"/>
    <col min="11269" max="11269" width="60.140625" style="165" customWidth="1"/>
    <col min="11270" max="11270" width="7.5703125" style="165" customWidth="1"/>
    <col min="11271" max="11271" width="11.42578125" style="165" customWidth="1"/>
    <col min="11272" max="11272" width="9.7109375" style="165" customWidth="1"/>
    <col min="11273" max="11273" width="18.5703125" style="165" customWidth="1"/>
    <col min="11274" max="11275" width="16.140625" style="165" customWidth="1"/>
    <col min="11276" max="11520" width="9.140625" style="165"/>
    <col min="11521" max="11521" width="4.28515625" style="165" customWidth="1"/>
    <col min="11522" max="11522" width="6.28515625" style="165" customWidth="1"/>
    <col min="11523" max="11523" width="7.5703125" style="165" customWidth="1"/>
    <col min="11524" max="11524" width="0" style="165" hidden="1" customWidth="1"/>
    <col min="11525" max="11525" width="60.140625" style="165" customWidth="1"/>
    <col min="11526" max="11526" width="7.5703125" style="165" customWidth="1"/>
    <col min="11527" max="11527" width="11.42578125" style="165" customWidth="1"/>
    <col min="11528" max="11528" width="9.7109375" style="165" customWidth="1"/>
    <col min="11529" max="11529" width="18.5703125" style="165" customWidth="1"/>
    <col min="11530" max="11531" width="16.140625" style="165" customWidth="1"/>
    <col min="11532" max="11776" width="9.140625" style="165"/>
    <col min="11777" max="11777" width="4.28515625" style="165" customWidth="1"/>
    <col min="11778" max="11778" width="6.28515625" style="165" customWidth="1"/>
    <col min="11779" max="11779" width="7.5703125" style="165" customWidth="1"/>
    <col min="11780" max="11780" width="0" style="165" hidden="1" customWidth="1"/>
    <col min="11781" max="11781" width="60.140625" style="165" customWidth="1"/>
    <col min="11782" max="11782" width="7.5703125" style="165" customWidth="1"/>
    <col min="11783" max="11783" width="11.42578125" style="165" customWidth="1"/>
    <col min="11784" max="11784" width="9.7109375" style="165" customWidth="1"/>
    <col min="11785" max="11785" width="18.5703125" style="165" customWidth="1"/>
    <col min="11786" max="11787" width="16.140625" style="165" customWidth="1"/>
    <col min="11788" max="12032" width="9.140625" style="165"/>
    <col min="12033" max="12033" width="4.28515625" style="165" customWidth="1"/>
    <col min="12034" max="12034" width="6.28515625" style="165" customWidth="1"/>
    <col min="12035" max="12035" width="7.5703125" style="165" customWidth="1"/>
    <col min="12036" max="12036" width="0" style="165" hidden="1" customWidth="1"/>
    <col min="12037" max="12037" width="60.140625" style="165" customWidth="1"/>
    <col min="12038" max="12038" width="7.5703125" style="165" customWidth="1"/>
    <col min="12039" max="12039" width="11.42578125" style="165" customWidth="1"/>
    <col min="12040" max="12040" width="9.7109375" style="165" customWidth="1"/>
    <col min="12041" max="12041" width="18.5703125" style="165" customWidth="1"/>
    <col min="12042" max="12043" width="16.140625" style="165" customWidth="1"/>
    <col min="12044" max="12288" width="9.140625" style="165"/>
    <col min="12289" max="12289" width="4.28515625" style="165" customWidth="1"/>
    <col min="12290" max="12290" width="6.28515625" style="165" customWidth="1"/>
    <col min="12291" max="12291" width="7.5703125" style="165" customWidth="1"/>
    <col min="12292" max="12292" width="0" style="165" hidden="1" customWidth="1"/>
    <col min="12293" max="12293" width="60.140625" style="165" customWidth="1"/>
    <col min="12294" max="12294" width="7.5703125" style="165" customWidth="1"/>
    <col min="12295" max="12295" width="11.42578125" style="165" customWidth="1"/>
    <col min="12296" max="12296" width="9.7109375" style="165" customWidth="1"/>
    <col min="12297" max="12297" width="18.5703125" style="165" customWidth="1"/>
    <col min="12298" max="12299" width="16.140625" style="165" customWidth="1"/>
    <col min="12300" max="12544" width="9.140625" style="165"/>
    <col min="12545" max="12545" width="4.28515625" style="165" customWidth="1"/>
    <col min="12546" max="12546" width="6.28515625" style="165" customWidth="1"/>
    <col min="12547" max="12547" width="7.5703125" style="165" customWidth="1"/>
    <col min="12548" max="12548" width="0" style="165" hidden="1" customWidth="1"/>
    <col min="12549" max="12549" width="60.140625" style="165" customWidth="1"/>
    <col min="12550" max="12550" width="7.5703125" style="165" customWidth="1"/>
    <col min="12551" max="12551" width="11.42578125" style="165" customWidth="1"/>
    <col min="12552" max="12552" width="9.7109375" style="165" customWidth="1"/>
    <col min="12553" max="12553" width="18.5703125" style="165" customWidth="1"/>
    <col min="12554" max="12555" width="16.140625" style="165" customWidth="1"/>
    <col min="12556" max="12800" width="9.140625" style="165"/>
    <col min="12801" max="12801" width="4.28515625" style="165" customWidth="1"/>
    <col min="12802" max="12802" width="6.28515625" style="165" customWidth="1"/>
    <col min="12803" max="12803" width="7.5703125" style="165" customWidth="1"/>
    <col min="12804" max="12804" width="0" style="165" hidden="1" customWidth="1"/>
    <col min="12805" max="12805" width="60.140625" style="165" customWidth="1"/>
    <col min="12806" max="12806" width="7.5703125" style="165" customWidth="1"/>
    <col min="12807" max="12807" width="11.42578125" style="165" customWidth="1"/>
    <col min="12808" max="12808" width="9.7109375" style="165" customWidth="1"/>
    <col min="12809" max="12809" width="18.5703125" style="165" customWidth="1"/>
    <col min="12810" max="12811" width="16.140625" style="165" customWidth="1"/>
    <col min="12812" max="13056" width="9.140625" style="165"/>
    <col min="13057" max="13057" width="4.28515625" style="165" customWidth="1"/>
    <col min="13058" max="13058" width="6.28515625" style="165" customWidth="1"/>
    <col min="13059" max="13059" width="7.5703125" style="165" customWidth="1"/>
    <col min="13060" max="13060" width="0" style="165" hidden="1" customWidth="1"/>
    <col min="13061" max="13061" width="60.140625" style="165" customWidth="1"/>
    <col min="13062" max="13062" width="7.5703125" style="165" customWidth="1"/>
    <col min="13063" max="13063" width="11.42578125" style="165" customWidth="1"/>
    <col min="13064" max="13064" width="9.7109375" style="165" customWidth="1"/>
    <col min="13065" max="13065" width="18.5703125" style="165" customWidth="1"/>
    <col min="13066" max="13067" width="16.140625" style="165" customWidth="1"/>
    <col min="13068" max="13312" width="9.140625" style="165"/>
    <col min="13313" max="13313" width="4.28515625" style="165" customWidth="1"/>
    <col min="13314" max="13314" width="6.28515625" style="165" customWidth="1"/>
    <col min="13315" max="13315" width="7.5703125" style="165" customWidth="1"/>
    <col min="13316" max="13316" width="0" style="165" hidden="1" customWidth="1"/>
    <col min="13317" max="13317" width="60.140625" style="165" customWidth="1"/>
    <col min="13318" max="13318" width="7.5703125" style="165" customWidth="1"/>
    <col min="13319" max="13319" width="11.42578125" style="165" customWidth="1"/>
    <col min="13320" max="13320" width="9.7109375" style="165" customWidth="1"/>
    <col min="13321" max="13321" width="18.5703125" style="165" customWidth="1"/>
    <col min="13322" max="13323" width="16.140625" style="165" customWidth="1"/>
    <col min="13324" max="13568" width="9.140625" style="165"/>
    <col min="13569" max="13569" width="4.28515625" style="165" customWidth="1"/>
    <col min="13570" max="13570" width="6.28515625" style="165" customWidth="1"/>
    <col min="13571" max="13571" width="7.5703125" style="165" customWidth="1"/>
    <col min="13572" max="13572" width="0" style="165" hidden="1" customWidth="1"/>
    <col min="13573" max="13573" width="60.140625" style="165" customWidth="1"/>
    <col min="13574" max="13574" width="7.5703125" style="165" customWidth="1"/>
    <col min="13575" max="13575" width="11.42578125" style="165" customWidth="1"/>
    <col min="13576" max="13576" width="9.7109375" style="165" customWidth="1"/>
    <col min="13577" max="13577" width="18.5703125" style="165" customWidth="1"/>
    <col min="13578" max="13579" width="16.140625" style="165" customWidth="1"/>
    <col min="13580" max="13824" width="9.140625" style="165"/>
    <col min="13825" max="13825" width="4.28515625" style="165" customWidth="1"/>
    <col min="13826" max="13826" width="6.28515625" style="165" customWidth="1"/>
    <col min="13827" max="13827" width="7.5703125" style="165" customWidth="1"/>
    <col min="13828" max="13828" width="0" style="165" hidden="1" customWidth="1"/>
    <col min="13829" max="13829" width="60.140625" style="165" customWidth="1"/>
    <col min="13830" max="13830" width="7.5703125" style="165" customWidth="1"/>
    <col min="13831" max="13831" width="11.42578125" style="165" customWidth="1"/>
    <col min="13832" max="13832" width="9.7109375" style="165" customWidth="1"/>
    <col min="13833" max="13833" width="18.5703125" style="165" customWidth="1"/>
    <col min="13834" max="13835" width="16.140625" style="165" customWidth="1"/>
    <col min="13836" max="14080" width="9.140625" style="165"/>
    <col min="14081" max="14081" width="4.28515625" style="165" customWidth="1"/>
    <col min="14082" max="14082" width="6.28515625" style="165" customWidth="1"/>
    <col min="14083" max="14083" width="7.5703125" style="165" customWidth="1"/>
    <col min="14084" max="14084" width="0" style="165" hidden="1" customWidth="1"/>
    <col min="14085" max="14085" width="60.140625" style="165" customWidth="1"/>
    <col min="14086" max="14086" width="7.5703125" style="165" customWidth="1"/>
    <col min="14087" max="14087" width="11.42578125" style="165" customWidth="1"/>
    <col min="14088" max="14088" width="9.7109375" style="165" customWidth="1"/>
    <col min="14089" max="14089" width="18.5703125" style="165" customWidth="1"/>
    <col min="14090" max="14091" width="16.140625" style="165" customWidth="1"/>
    <col min="14092" max="14336" width="9.140625" style="165"/>
    <col min="14337" max="14337" width="4.28515625" style="165" customWidth="1"/>
    <col min="14338" max="14338" width="6.28515625" style="165" customWidth="1"/>
    <col min="14339" max="14339" width="7.5703125" style="165" customWidth="1"/>
    <col min="14340" max="14340" width="0" style="165" hidden="1" customWidth="1"/>
    <col min="14341" max="14341" width="60.140625" style="165" customWidth="1"/>
    <col min="14342" max="14342" width="7.5703125" style="165" customWidth="1"/>
    <col min="14343" max="14343" width="11.42578125" style="165" customWidth="1"/>
    <col min="14344" max="14344" width="9.7109375" style="165" customWidth="1"/>
    <col min="14345" max="14345" width="18.5703125" style="165" customWidth="1"/>
    <col min="14346" max="14347" width="16.140625" style="165" customWidth="1"/>
    <col min="14348" max="14592" width="9.140625" style="165"/>
    <col min="14593" max="14593" width="4.28515625" style="165" customWidth="1"/>
    <col min="14594" max="14594" width="6.28515625" style="165" customWidth="1"/>
    <col min="14595" max="14595" width="7.5703125" style="165" customWidth="1"/>
    <col min="14596" max="14596" width="0" style="165" hidden="1" customWidth="1"/>
    <col min="14597" max="14597" width="60.140625" style="165" customWidth="1"/>
    <col min="14598" max="14598" width="7.5703125" style="165" customWidth="1"/>
    <col min="14599" max="14599" width="11.42578125" style="165" customWidth="1"/>
    <col min="14600" max="14600" width="9.7109375" style="165" customWidth="1"/>
    <col min="14601" max="14601" width="18.5703125" style="165" customWidth="1"/>
    <col min="14602" max="14603" width="16.140625" style="165" customWidth="1"/>
    <col min="14604" max="14848" width="9.140625" style="165"/>
    <col min="14849" max="14849" width="4.28515625" style="165" customWidth="1"/>
    <col min="14850" max="14850" width="6.28515625" style="165" customWidth="1"/>
    <col min="14851" max="14851" width="7.5703125" style="165" customWidth="1"/>
    <col min="14852" max="14852" width="0" style="165" hidden="1" customWidth="1"/>
    <col min="14853" max="14853" width="60.140625" style="165" customWidth="1"/>
    <col min="14854" max="14854" width="7.5703125" style="165" customWidth="1"/>
    <col min="14855" max="14855" width="11.42578125" style="165" customWidth="1"/>
    <col min="14856" max="14856" width="9.7109375" style="165" customWidth="1"/>
    <col min="14857" max="14857" width="18.5703125" style="165" customWidth="1"/>
    <col min="14858" max="14859" width="16.140625" style="165" customWidth="1"/>
    <col min="14860" max="15104" width="9.140625" style="165"/>
    <col min="15105" max="15105" width="4.28515625" style="165" customWidth="1"/>
    <col min="15106" max="15106" width="6.28515625" style="165" customWidth="1"/>
    <col min="15107" max="15107" width="7.5703125" style="165" customWidth="1"/>
    <col min="15108" max="15108" width="0" style="165" hidden="1" customWidth="1"/>
    <col min="15109" max="15109" width="60.140625" style="165" customWidth="1"/>
    <col min="15110" max="15110" width="7.5703125" style="165" customWidth="1"/>
    <col min="15111" max="15111" width="11.42578125" style="165" customWidth="1"/>
    <col min="15112" max="15112" width="9.7109375" style="165" customWidth="1"/>
    <col min="15113" max="15113" width="18.5703125" style="165" customWidth="1"/>
    <col min="15114" max="15115" width="16.140625" style="165" customWidth="1"/>
    <col min="15116" max="15360" width="9.140625" style="165"/>
    <col min="15361" max="15361" width="4.28515625" style="165" customWidth="1"/>
    <col min="15362" max="15362" width="6.28515625" style="165" customWidth="1"/>
    <col min="15363" max="15363" width="7.5703125" style="165" customWidth="1"/>
    <col min="15364" max="15364" width="0" style="165" hidden="1" customWidth="1"/>
    <col min="15365" max="15365" width="60.140625" style="165" customWidth="1"/>
    <col min="15366" max="15366" width="7.5703125" style="165" customWidth="1"/>
    <col min="15367" max="15367" width="11.42578125" style="165" customWidth="1"/>
    <col min="15368" max="15368" width="9.7109375" style="165" customWidth="1"/>
    <col min="15369" max="15369" width="18.5703125" style="165" customWidth="1"/>
    <col min="15370" max="15371" width="16.140625" style="165" customWidth="1"/>
    <col min="15372" max="15616" width="9.140625" style="165"/>
    <col min="15617" max="15617" width="4.28515625" style="165" customWidth="1"/>
    <col min="15618" max="15618" width="6.28515625" style="165" customWidth="1"/>
    <col min="15619" max="15619" width="7.5703125" style="165" customWidth="1"/>
    <col min="15620" max="15620" width="0" style="165" hidden="1" customWidth="1"/>
    <col min="15621" max="15621" width="60.140625" style="165" customWidth="1"/>
    <col min="15622" max="15622" width="7.5703125" style="165" customWidth="1"/>
    <col min="15623" max="15623" width="11.42578125" style="165" customWidth="1"/>
    <col min="15624" max="15624" width="9.7109375" style="165" customWidth="1"/>
    <col min="15625" max="15625" width="18.5703125" style="165" customWidth="1"/>
    <col min="15626" max="15627" width="16.140625" style="165" customWidth="1"/>
    <col min="15628" max="15872" width="9.140625" style="165"/>
    <col min="15873" max="15873" width="4.28515625" style="165" customWidth="1"/>
    <col min="15874" max="15874" width="6.28515625" style="165" customWidth="1"/>
    <col min="15875" max="15875" width="7.5703125" style="165" customWidth="1"/>
    <col min="15876" max="15876" width="0" style="165" hidden="1" customWidth="1"/>
    <col min="15877" max="15877" width="60.140625" style="165" customWidth="1"/>
    <col min="15878" max="15878" width="7.5703125" style="165" customWidth="1"/>
    <col min="15879" max="15879" width="11.42578125" style="165" customWidth="1"/>
    <col min="15880" max="15880" width="9.7109375" style="165" customWidth="1"/>
    <col min="15881" max="15881" width="18.5703125" style="165" customWidth="1"/>
    <col min="15882" max="15883" width="16.140625" style="165" customWidth="1"/>
    <col min="15884" max="16128" width="9.140625" style="165"/>
    <col min="16129" max="16129" width="4.28515625" style="165" customWidth="1"/>
    <col min="16130" max="16130" width="6.28515625" style="165" customWidth="1"/>
    <col min="16131" max="16131" width="7.5703125" style="165" customWidth="1"/>
    <col min="16132" max="16132" width="0" style="165" hidden="1" customWidth="1"/>
    <col min="16133" max="16133" width="60.140625" style="165" customWidth="1"/>
    <col min="16134" max="16134" width="7.5703125" style="165" customWidth="1"/>
    <col min="16135" max="16135" width="11.42578125" style="165" customWidth="1"/>
    <col min="16136" max="16136" width="9.7109375" style="165" customWidth="1"/>
    <col min="16137" max="16137" width="18.5703125" style="165" customWidth="1"/>
    <col min="16138" max="16139" width="16.140625" style="165" customWidth="1"/>
    <col min="16140" max="16384" width="9.140625" style="165"/>
  </cols>
  <sheetData>
    <row r="1" spans="1:13" ht="16.5" thickBot="1" x14ac:dyDescent="0.3">
      <c r="A1" s="184" t="s">
        <v>129</v>
      </c>
      <c r="B1" s="185"/>
      <c r="C1" s="186"/>
      <c r="D1" s="186"/>
      <c r="E1" s="187"/>
    </row>
    <row r="2" spans="1:13" x14ac:dyDescent="0.25">
      <c r="A2" s="192"/>
    </row>
    <row r="3" spans="1:13" ht="18.75" x14ac:dyDescent="0.3">
      <c r="A3" s="196" t="s">
        <v>307</v>
      </c>
    </row>
    <row r="4" spans="1:13" x14ac:dyDescent="0.25">
      <c r="G4" s="198"/>
    </row>
    <row r="5" spans="1:13" s="206" customFormat="1" ht="24.75" customHeight="1" x14ac:dyDescent="0.3">
      <c r="A5" s="199"/>
      <c r="B5" s="200"/>
      <c r="C5" s="201"/>
      <c r="D5" s="201"/>
      <c r="E5" s="202" t="s">
        <v>308</v>
      </c>
      <c r="F5" s="203"/>
      <c r="G5" s="204"/>
      <c r="H5" s="205"/>
      <c r="I5" s="205"/>
    </row>
    <row r="6" spans="1:13" s="214" customFormat="1" ht="18" customHeight="1" x14ac:dyDescent="0.2">
      <c r="A6" s="207"/>
      <c r="B6" s="208"/>
      <c r="C6" s="209"/>
      <c r="D6" s="209"/>
      <c r="E6" s="210" t="s">
        <v>309</v>
      </c>
      <c r="F6" s="211"/>
      <c r="G6" s="212"/>
      <c r="H6" s="213"/>
      <c r="I6" s="213"/>
    </row>
    <row r="7" spans="1:13" s="216" customFormat="1" ht="72.75" customHeight="1" x14ac:dyDescent="0.2">
      <c r="A7" s="215"/>
      <c r="C7" s="217"/>
      <c r="D7" s="217"/>
      <c r="E7" s="218" t="s">
        <v>310</v>
      </c>
      <c r="F7" s="219"/>
      <c r="G7" s="220"/>
      <c r="H7" s="221"/>
      <c r="I7" s="221"/>
      <c r="J7" s="221"/>
      <c r="K7" s="221"/>
      <c r="L7" s="221"/>
      <c r="M7" s="221"/>
    </row>
    <row r="8" spans="1:13" s="229" customFormat="1" ht="15" x14ac:dyDescent="0.25">
      <c r="A8" s="222"/>
      <c r="B8" s="223" t="s">
        <v>311</v>
      </c>
      <c r="C8" s="224"/>
      <c r="D8" s="224"/>
      <c r="E8" s="225" t="s">
        <v>312</v>
      </c>
      <c r="F8" s="226" t="s">
        <v>64</v>
      </c>
      <c r="G8" s="227" t="s">
        <v>313</v>
      </c>
      <c r="H8" s="228" t="s">
        <v>314</v>
      </c>
      <c r="I8" s="228" t="s">
        <v>315</v>
      </c>
    </row>
    <row r="9" spans="1:13" s="230" customFormat="1" ht="14.25" x14ac:dyDescent="0.2">
      <c r="B9" s="231"/>
      <c r="C9" s="232"/>
      <c r="D9" s="232"/>
      <c r="E9" s="233"/>
      <c r="F9" s="234"/>
      <c r="G9" s="235"/>
      <c r="H9" s="191"/>
      <c r="I9" s="191"/>
      <c r="J9" s="191"/>
      <c r="K9" s="191"/>
      <c r="L9" s="191"/>
      <c r="M9" s="191"/>
    </row>
    <row r="10" spans="1:13" s="236" customFormat="1" ht="15" x14ac:dyDescent="0.2">
      <c r="B10" s="237" t="s">
        <v>13</v>
      </c>
      <c r="C10" s="238"/>
      <c r="D10" s="238"/>
      <c r="E10" s="239" t="s">
        <v>316</v>
      </c>
      <c r="F10" s="188"/>
      <c r="G10" s="240"/>
      <c r="H10" s="241"/>
      <c r="I10" s="242"/>
    </row>
    <row r="11" spans="1:13" s="236" customFormat="1" ht="15" x14ac:dyDescent="0.2">
      <c r="B11" s="237"/>
      <c r="C11" s="238"/>
      <c r="D11" s="238"/>
      <c r="E11" s="239"/>
      <c r="F11" s="188"/>
      <c r="G11" s="240"/>
      <c r="H11" s="241"/>
      <c r="I11" s="242"/>
    </row>
    <row r="12" spans="1:13" s="244" customFormat="1" ht="45.75" customHeight="1" x14ac:dyDescent="0.2">
      <c r="A12" s="243"/>
      <c r="C12" s="245"/>
      <c r="D12" s="246"/>
      <c r="E12" s="247" t="s">
        <v>317</v>
      </c>
      <c r="F12" s="248"/>
      <c r="G12" s="249"/>
      <c r="H12" s="250"/>
      <c r="I12" s="250"/>
      <c r="J12" s="250"/>
      <c r="K12" s="250"/>
      <c r="L12" s="250"/>
      <c r="M12" s="250"/>
    </row>
    <row r="13" spans="1:13" s="230" customFormat="1" ht="14.25" x14ac:dyDescent="0.2">
      <c r="A13" s="251"/>
      <c r="C13" s="252"/>
      <c r="D13" s="232"/>
      <c r="E13" s="233"/>
      <c r="F13" s="234"/>
      <c r="G13" s="235"/>
      <c r="H13" s="253"/>
      <c r="I13" s="191"/>
      <c r="J13" s="191"/>
      <c r="K13" s="191"/>
      <c r="L13" s="191"/>
      <c r="M13" s="191"/>
    </row>
    <row r="14" spans="1:13" s="230" customFormat="1" ht="28.5" x14ac:dyDescent="0.2">
      <c r="A14" s="251"/>
      <c r="C14" s="252" t="s">
        <v>318</v>
      </c>
      <c r="D14" s="232"/>
      <c r="E14" s="233" t="s">
        <v>319</v>
      </c>
      <c r="F14" s="234" t="s">
        <v>72</v>
      </c>
      <c r="G14" s="235">
        <v>4</v>
      </c>
      <c r="H14" s="253"/>
      <c r="I14" s="191">
        <f>+H14*G14</f>
        <v>0</v>
      </c>
      <c r="J14" s="191"/>
      <c r="K14" s="191"/>
      <c r="L14" s="191"/>
      <c r="M14" s="191"/>
    </row>
    <row r="15" spans="1:13" s="230" customFormat="1" ht="16.5" customHeight="1" x14ac:dyDescent="0.2">
      <c r="A15" s="251"/>
      <c r="C15" s="254"/>
      <c r="D15" s="232"/>
      <c r="E15" s="247"/>
      <c r="F15" s="234"/>
      <c r="G15" s="235"/>
      <c r="H15" s="253"/>
      <c r="I15" s="191"/>
      <c r="J15" s="191"/>
      <c r="K15" s="191"/>
      <c r="L15" s="191"/>
      <c r="M15" s="191"/>
    </row>
    <row r="16" spans="1:13" s="256" customFormat="1" ht="29.25" customHeight="1" x14ac:dyDescent="0.2">
      <c r="A16" s="255"/>
      <c r="C16" s="257"/>
      <c r="D16" s="257"/>
      <c r="E16" s="258" t="s">
        <v>320</v>
      </c>
      <c r="F16" s="188"/>
      <c r="G16" s="259"/>
      <c r="H16" s="260"/>
      <c r="I16" s="242"/>
      <c r="J16" s="242"/>
      <c r="K16" s="242"/>
      <c r="L16" s="242"/>
      <c r="M16" s="242"/>
    </row>
    <row r="17" spans="1:13" s="256" customFormat="1" ht="14.25" customHeight="1" x14ac:dyDescent="0.2">
      <c r="A17" s="255"/>
      <c r="C17" s="194"/>
      <c r="D17" s="194"/>
      <c r="E17" s="261" t="s">
        <v>321</v>
      </c>
      <c r="F17" s="241" t="s">
        <v>322</v>
      </c>
      <c r="G17" s="259">
        <v>20</v>
      </c>
      <c r="H17" s="260"/>
      <c r="I17" s="191">
        <f>+H17*G17</f>
        <v>0</v>
      </c>
      <c r="J17" s="242"/>
      <c r="K17" s="242"/>
      <c r="L17" s="242"/>
      <c r="M17" s="242"/>
    </row>
    <row r="18" spans="1:13" s="256" customFormat="1" ht="14.25" customHeight="1" x14ac:dyDescent="0.2">
      <c r="A18" s="255"/>
      <c r="C18" s="194"/>
      <c r="D18" s="194"/>
      <c r="E18" s="261" t="s">
        <v>323</v>
      </c>
      <c r="F18" s="241" t="s">
        <v>322</v>
      </c>
      <c r="G18" s="259">
        <v>290</v>
      </c>
      <c r="H18" s="260"/>
      <c r="I18" s="242">
        <f>+H18*G18</f>
        <v>0</v>
      </c>
      <c r="J18" s="242"/>
      <c r="K18" s="242"/>
      <c r="L18" s="242"/>
      <c r="M18" s="242"/>
    </row>
    <row r="19" spans="1:13" s="256" customFormat="1" ht="14.25" customHeight="1" x14ac:dyDescent="0.2">
      <c r="A19" s="255"/>
      <c r="C19" s="194"/>
      <c r="D19" s="194"/>
      <c r="E19" s="261" t="s">
        <v>324</v>
      </c>
      <c r="F19" s="241" t="s">
        <v>322</v>
      </c>
      <c r="G19" s="259">
        <v>20</v>
      </c>
      <c r="H19" s="260"/>
      <c r="I19" s="242">
        <f>+H19*G19</f>
        <v>0</v>
      </c>
      <c r="J19" s="242"/>
      <c r="K19" s="242"/>
      <c r="L19" s="242"/>
      <c r="M19" s="242"/>
    </row>
    <row r="20" spans="1:13" s="256" customFormat="1" ht="14.25" customHeight="1" x14ac:dyDescent="0.2">
      <c r="A20" s="255"/>
      <c r="C20" s="194"/>
      <c r="D20" s="194"/>
      <c r="E20" s="261" t="s">
        <v>325</v>
      </c>
      <c r="F20" s="241" t="s">
        <v>322</v>
      </c>
      <c r="G20" s="259">
        <v>90</v>
      </c>
      <c r="H20" s="260"/>
      <c r="I20" s="242">
        <f>+H20*G20</f>
        <v>0</v>
      </c>
      <c r="J20" s="242"/>
      <c r="K20" s="242"/>
      <c r="L20" s="242"/>
      <c r="M20" s="242"/>
    </row>
    <row r="21" spans="1:13" s="256" customFormat="1" ht="15" x14ac:dyDescent="0.2">
      <c r="A21" s="255"/>
      <c r="C21" s="194"/>
      <c r="D21" s="194"/>
      <c r="E21" s="262"/>
      <c r="F21" s="241"/>
      <c r="G21" s="259"/>
      <c r="H21" s="260"/>
      <c r="I21" s="242"/>
      <c r="J21" s="242"/>
      <c r="K21" s="242"/>
      <c r="L21" s="242"/>
      <c r="M21" s="242"/>
    </row>
    <row r="22" spans="1:13" s="230" customFormat="1" ht="15" x14ac:dyDescent="0.2">
      <c r="A22" s="255"/>
      <c r="B22" s="256"/>
      <c r="C22" s="194"/>
      <c r="D22" s="194"/>
      <c r="E22" s="258" t="s">
        <v>326</v>
      </c>
      <c r="F22" s="241"/>
      <c r="G22" s="259"/>
      <c r="H22" s="260"/>
      <c r="I22" s="242"/>
      <c r="J22" s="191"/>
      <c r="K22" s="191"/>
      <c r="L22" s="191"/>
      <c r="M22" s="191"/>
    </row>
    <row r="23" spans="1:13" s="230" customFormat="1" ht="15" customHeight="1" x14ac:dyDescent="0.2">
      <c r="A23" s="255"/>
      <c r="B23" s="256"/>
      <c r="C23" s="194"/>
      <c r="D23" s="194"/>
      <c r="E23" s="258" t="s">
        <v>327</v>
      </c>
      <c r="F23" s="241" t="s">
        <v>322</v>
      </c>
      <c r="G23" s="259">
        <v>15</v>
      </c>
      <c r="H23" s="260"/>
      <c r="I23" s="242">
        <f>+H23*G23</f>
        <v>0</v>
      </c>
      <c r="J23" s="191"/>
      <c r="K23" s="191"/>
      <c r="L23" s="191"/>
      <c r="M23" s="191"/>
    </row>
    <row r="24" spans="1:13" s="230" customFormat="1" ht="16.5" customHeight="1" x14ac:dyDescent="0.2">
      <c r="A24" s="251"/>
      <c r="C24" s="254"/>
      <c r="D24" s="232"/>
      <c r="E24" s="247"/>
      <c r="F24" s="234"/>
      <c r="G24" s="235"/>
      <c r="H24" s="253"/>
      <c r="I24" s="191"/>
      <c r="J24" s="191"/>
      <c r="K24" s="191"/>
      <c r="L24" s="191"/>
      <c r="M24" s="191"/>
    </row>
    <row r="25" spans="1:13" s="256" customFormat="1" ht="16.5" customHeight="1" x14ac:dyDescent="0.2">
      <c r="A25" s="255"/>
      <c r="C25" s="257"/>
      <c r="D25" s="257"/>
      <c r="E25" s="258" t="s">
        <v>328</v>
      </c>
      <c r="F25" s="241" t="s">
        <v>322</v>
      </c>
      <c r="G25" s="259">
        <v>1</v>
      </c>
      <c r="H25" s="260"/>
      <c r="I25" s="242">
        <f>+H25*G25</f>
        <v>0</v>
      </c>
      <c r="J25" s="242"/>
      <c r="K25" s="242"/>
      <c r="L25" s="242"/>
      <c r="M25" s="242"/>
    </row>
    <row r="26" spans="1:13" s="230" customFormat="1" ht="14.25" x14ac:dyDescent="0.2">
      <c r="A26" s="251"/>
      <c r="C26" s="232"/>
      <c r="D26" s="232"/>
      <c r="E26" s="263"/>
      <c r="F26" s="190"/>
      <c r="G26" s="235"/>
      <c r="H26" s="253"/>
      <c r="I26" s="191"/>
      <c r="J26" s="191"/>
      <c r="K26" s="191"/>
      <c r="L26" s="191"/>
      <c r="M26" s="191"/>
    </row>
    <row r="27" spans="1:13" s="230" customFormat="1" ht="14.25" x14ac:dyDescent="0.2">
      <c r="A27" s="251"/>
      <c r="C27" s="232"/>
      <c r="D27" s="232"/>
      <c r="E27" s="263" t="s">
        <v>329</v>
      </c>
      <c r="F27" s="190"/>
      <c r="G27" s="235"/>
      <c r="H27" s="253"/>
      <c r="I27" s="191"/>
      <c r="J27" s="191"/>
      <c r="K27" s="191"/>
      <c r="L27" s="191"/>
      <c r="M27" s="191"/>
    </row>
    <row r="28" spans="1:13" s="230" customFormat="1" ht="14.25" x14ac:dyDescent="0.2">
      <c r="A28" s="251"/>
      <c r="C28" s="232"/>
      <c r="D28" s="232"/>
      <c r="E28" s="263" t="s">
        <v>330</v>
      </c>
      <c r="F28" s="190" t="s">
        <v>72</v>
      </c>
      <c r="G28" s="235">
        <v>2</v>
      </c>
      <c r="H28" s="253"/>
      <c r="I28" s="191">
        <f>+H28*G28</f>
        <v>0</v>
      </c>
      <c r="J28" s="191"/>
      <c r="K28" s="191"/>
      <c r="L28" s="191"/>
      <c r="M28" s="191"/>
    </row>
    <row r="29" spans="1:13" s="230" customFormat="1" ht="14.25" x14ac:dyDescent="0.2">
      <c r="A29" s="251"/>
      <c r="C29" s="232"/>
      <c r="D29" s="232"/>
      <c r="E29" s="263"/>
      <c r="F29" s="190"/>
      <c r="G29" s="235"/>
      <c r="H29" s="253"/>
      <c r="I29" s="191"/>
      <c r="J29" s="191"/>
      <c r="K29" s="191"/>
      <c r="L29" s="191"/>
      <c r="M29" s="191"/>
    </row>
    <row r="30" spans="1:13" s="230" customFormat="1" ht="14.25" x14ac:dyDescent="0.2">
      <c r="A30" s="251"/>
      <c r="C30" s="232"/>
      <c r="D30" s="232"/>
      <c r="E30" s="263" t="s">
        <v>331</v>
      </c>
      <c r="F30" s="190"/>
      <c r="G30" s="235"/>
      <c r="H30" s="253"/>
      <c r="I30" s="191"/>
      <c r="J30" s="191"/>
      <c r="K30" s="191"/>
      <c r="L30" s="191"/>
      <c r="M30" s="191"/>
    </row>
    <row r="31" spans="1:13" s="230" customFormat="1" ht="14.25" x14ac:dyDescent="0.2">
      <c r="A31" s="251"/>
      <c r="C31" s="232"/>
      <c r="D31" s="232"/>
      <c r="E31" s="264" t="s">
        <v>332</v>
      </c>
      <c r="F31" s="190" t="s">
        <v>72</v>
      </c>
      <c r="G31" s="235">
        <v>2</v>
      </c>
      <c r="H31" s="253"/>
      <c r="I31" s="191">
        <f>+H31*G31</f>
        <v>0</v>
      </c>
      <c r="J31" s="191"/>
      <c r="K31" s="191"/>
      <c r="L31" s="191"/>
      <c r="M31" s="191"/>
    </row>
    <row r="32" spans="1:13" s="230" customFormat="1" ht="14.25" x14ac:dyDescent="0.2">
      <c r="A32" s="265"/>
      <c r="B32" s="266"/>
      <c r="C32" s="252"/>
      <c r="D32" s="252"/>
      <c r="E32" s="267"/>
      <c r="F32" s="268"/>
      <c r="G32" s="269"/>
      <c r="H32" s="270"/>
      <c r="I32" s="271"/>
      <c r="J32" s="191"/>
      <c r="K32" s="191"/>
      <c r="L32" s="191"/>
      <c r="M32" s="191"/>
    </row>
    <row r="33" spans="1:13" s="230" customFormat="1" ht="14.25" x14ac:dyDescent="0.2">
      <c r="A33" s="251"/>
      <c r="C33" s="272"/>
      <c r="D33" s="272"/>
      <c r="E33" s="263" t="s">
        <v>333</v>
      </c>
      <c r="F33" s="234" t="s">
        <v>69</v>
      </c>
      <c r="G33" s="235">
        <v>1</v>
      </c>
      <c r="H33" s="253"/>
      <c r="I33" s="191">
        <f>+H33*G33</f>
        <v>0</v>
      </c>
      <c r="J33" s="191"/>
      <c r="K33" s="191"/>
      <c r="L33" s="191"/>
      <c r="M33" s="191"/>
    </row>
    <row r="34" spans="1:13" s="230" customFormat="1" ht="14.25" x14ac:dyDescent="0.2">
      <c r="A34" s="251"/>
      <c r="C34" s="272"/>
      <c r="D34" s="272"/>
      <c r="E34" s="244"/>
      <c r="F34" s="234"/>
      <c r="G34" s="235"/>
      <c r="H34" s="253"/>
      <c r="I34" s="191"/>
      <c r="J34" s="191"/>
      <c r="K34" s="191"/>
      <c r="L34" s="191"/>
      <c r="M34" s="191"/>
    </row>
    <row r="35" spans="1:13" s="230" customFormat="1" ht="28.5" x14ac:dyDescent="0.2">
      <c r="A35" s="251"/>
      <c r="C35" s="272"/>
      <c r="D35" s="272"/>
      <c r="E35" s="263" t="s">
        <v>334</v>
      </c>
      <c r="F35" s="234"/>
      <c r="G35" s="235"/>
      <c r="H35" s="253"/>
      <c r="I35" s="191"/>
      <c r="J35" s="191"/>
      <c r="K35" s="191"/>
      <c r="L35" s="191"/>
      <c r="M35" s="191"/>
    </row>
    <row r="36" spans="1:13" s="230" customFormat="1" ht="14.25" x14ac:dyDescent="0.2">
      <c r="A36" s="251"/>
      <c r="C36" s="272"/>
      <c r="D36" s="272"/>
      <c r="E36" s="263" t="s">
        <v>335</v>
      </c>
      <c r="F36" s="234" t="s">
        <v>322</v>
      </c>
      <c r="G36" s="235">
        <v>20</v>
      </c>
      <c r="H36" s="253"/>
      <c r="I36" s="191">
        <f>+H36*G36</f>
        <v>0</v>
      </c>
      <c r="J36" s="191"/>
      <c r="K36" s="191"/>
      <c r="L36" s="191"/>
      <c r="M36" s="191"/>
    </row>
    <row r="37" spans="1:13" s="230" customFormat="1" ht="14.25" x14ac:dyDescent="0.2">
      <c r="A37" s="251"/>
      <c r="C37" s="272"/>
      <c r="D37" s="272"/>
      <c r="E37" s="263" t="s">
        <v>336</v>
      </c>
      <c r="F37" s="234" t="s">
        <v>322</v>
      </c>
      <c r="G37" s="235">
        <v>15</v>
      </c>
      <c r="H37" s="253"/>
      <c r="I37" s="191">
        <f>+H37*G37</f>
        <v>0</v>
      </c>
      <c r="J37" s="191"/>
      <c r="K37" s="191"/>
      <c r="L37" s="191"/>
      <c r="M37" s="191"/>
    </row>
    <row r="38" spans="1:13" s="230" customFormat="1" ht="14.25" x14ac:dyDescent="0.2">
      <c r="A38" s="251"/>
      <c r="C38" s="272"/>
      <c r="D38" s="272"/>
      <c r="E38" s="263" t="s">
        <v>337</v>
      </c>
      <c r="F38" s="234" t="s">
        <v>322</v>
      </c>
      <c r="G38" s="235">
        <v>10</v>
      </c>
      <c r="H38" s="253"/>
      <c r="I38" s="191">
        <f>+H38*G38</f>
        <v>0</v>
      </c>
      <c r="J38" s="191"/>
      <c r="K38" s="191"/>
      <c r="L38" s="191"/>
      <c r="M38" s="191"/>
    </row>
    <row r="39" spans="1:13" s="230" customFormat="1" ht="14.25" x14ac:dyDescent="0.2">
      <c r="A39" s="251"/>
      <c r="C39" s="272"/>
      <c r="D39" s="272"/>
      <c r="E39" s="244"/>
      <c r="F39" s="234"/>
      <c r="G39" s="235"/>
      <c r="H39" s="253"/>
      <c r="I39" s="191"/>
      <c r="J39" s="191"/>
      <c r="K39" s="191"/>
      <c r="L39" s="191"/>
      <c r="M39" s="191"/>
    </row>
    <row r="40" spans="1:13" s="230" customFormat="1" ht="28.5" x14ac:dyDescent="0.2">
      <c r="A40" s="251"/>
      <c r="C40" s="272"/>
      <c r="D40" s="272"/>
      <c r="E40" s="263" t="s">
        <v>338</v>
      </c>
      <c r="F40" s="234"/>
      <c r="G40" s="235"/>
      <c r="H40" s="253"/>
      <c r="I40" s="191"/>
      <c r="J40" s="191"/>
      <c r="K40" s="191"/>
      <c r="L40" s="191"/>
      <c r="M40" s="191"/>
    </row>
    <row r="41" spans="1:13" s="230" customFormat="1" ht="14.25" x14ac:dyDescent="0.2">
      <c r="A41" s="251"/>
      <c r="C41" s="272"/>
      <c r="D41" s="272"/>
      <c r="E41" s="263" t="s">
        <v>336</v>
      </c>
      <c r="F41" s="234" t="s">
        <v>322</v>
      </c>
      <c r="G41" s="235">
        <v>20</v>
      </c>
      <c r="H41" s="253"/>
      <c r="I41" s="191">
        <f>+H41*G41</f>
        <v>0</v>
      </c>
      <c r="J41" s="191"/>
      <c r="K41" s="191"/>
      <c r="L41" s="191"/>
      <c r="M41" s="191"/>
    </row>
    <row r="42" spans="1:13" s="282" customFormat="1" x14ac:dyDescent="0.25">
      <c r="A42" s="273"/>
      <c r="B42" s="274"/>
      <c r="C42" s="275"/>
      <c r="D42" s="275"/>
      <c r="E42" s="276"/>
      <c r="F42" s="277"/>
      <c r="G42" s="278"/>
      <c r="H42" s="279"/>
      <c r="I42" s="280"/>
      <c r="J42" s="281"/>
      <c r="K42" s="281"/>
      <c r="L42" s="281"/>
      <c r="M42" s="281"/>
    </row>
    <row r="43" spans="1:13" s="266" customFormat="1" ht="45.75" customHeight="1" x14ac:dyDescent="0.2">
      <c r="B43" s="283"/>
      <c r="C43" s="252"/>
      <c r="D43" s="252"/>
      <c r="E43" s="284" t="s">
        <v>339</v>
      </c>
      <c r="F43" s="285" t="s">
        <v>322</v>
      </c>
      <c r="G43" s="286">
        <v>70</v>
      </c>
      <c r="H43" s="287"/>
      <c r="I43" s="191">
        <f>+H43*G43</f>
        <v>0</v>
      </c>
      <c r="J43" s="271"/>
      <c r="K43" s="271"/>
      <c r="L43" s="271"/>
      <c r="M43" s="271"/>
    </row>
    <row r="44" spans="1:13" s="289" customFormat="1" ht="14.25" x14ac:dyDescent="0.2">
      <c r="A44" s="251"/>
      <c r="B44" s="230"/>
      <c r="C44" s="232"/>
      <c r="D44" s="232"/>
      <c r="E44" s="264"/>
      <c r="F44" s="190"/>
      <c r="G44" s="235"/>
      <c r="H44" s="253"/>
      <c r="I44" s="191"/>
      <c r="J44" s="288"/>
      <c r="K44" s="288"/>
      <c r="L44" s="288"/>
      <c r="M44" s="288"/>
    </row>
    <row r="45" spans="1:13" s="289" customFormat="1" ht="14.25" x14ac:dyDescent="0.2">
      <c r="A45" s="290"/>
      <c r="C45" s="291"/>
      <c r="D45" s="291"/>
      <c r="E45" s="292" t="s">
        <v>340</v>
      </c>
      <c r="F45" s="293" t="s">
        <v>69</v>
      </c>
      <c r="G45" s="294">
        <v>1</v>
      </c>
      <c r="H45" s="253"/>
      <c r="I45" s="191">
        <f>+H45*G45</f>
        <v>0</v>
      </c>
      <c r="J45" s="288"/>
      <c r="K45" s="288"/>
      <c r="L45" s="288"/>
      <c r="M45" s="288"/>
    </row>
    <row r="46" spans="1:13" s="289" customFormat="1" ht="14.25" x14ac:dyDescent="0.2">
      <c r="A46" s="290"/>
      <c r="C46" s="291"/>
      <c r="D46" s="291"/>
      <c r="E46" s="295"/>
      <c r="F46" s="296"/>
      <c r="G46" s="294"/>
      <c r="H46" s="297"/>
      <c r="I46" s="191"/>
      <c r="J46" s="288"/>
      <c r="K46" s="288"/>
      <c r="L46" s="288"/>
      <c r="M46" s="288"/>
    </row>
    <row r="47" spans="1:13" s="230" customFormat="1" ht="14.25" x14ac:dyDescent="0.2">
      <c r="A47" s="290"/>
      <c r="B47" s="289"/>
      <c r="C47" s="291"/>
      <c r="D47" s="291"/>
      <c r="E47" s="295" t="s">
        <v>341</v>
      </c>
      <c r="F47" s="296" t="s">
        <v>69</v>
      </c>
      <c r="G47" s="294">
        <v>1</v>
      </c>
      <c r="H47" s="297"/>
      <c r="I47" s="191">
        <f>+H47*G47</f>
        <v>0</v>
      </c>
      <c r="J47" s="191"/>
      <c r="K47" s="191"/>
      <c r="L47" s="191"/>
      <c r="M47" s="191"/>
    </row>
    <row r="48" spans="1:13" s="307" customFormat="1" ht="14.25" x14ac:dyDescent="0.2">
      <c r="A48" s="298"/>
      <c r="B48" s="299"/>
      <c r="C48" s="300"/>
      <c r="D48" s="300"/>
      <c r="E48" s="301"/>
      <c r="F48" s="302"/>
      <c r="G48" s="303"/>
      <c r="H48" s="304"/>
      <c r="I48" s="305"/>
      <c r="J48" s="306"/>
      <c r="K48" s="306"/>
      <c r="L48" s="306"/>
      <c r="M48" s="306"/>
    </row>
    <row r="49" spans="1:13" s="230" customFormat="1" ht="16.5" customHeight="1" x14ac:dyDescent="0.2">
      <c r="A49" s="290"/>
      <c r="B49" s="289"/>
      <c r="C49" s="291"/>
      <c r="D49" s="291"/>
      <c r="E49" s="276" t="s">
        <v>342</v>
      </c>
      <c r="F49" s="277"/>
      <c r="G49" s="278"/>
      <c r="H49" s="297"/>
      <c r="I49" s="280">
        <f>SUM(I13:I47)</f>
        <v>0</v>
      </c>
      <c r="J49" s="191"/>
      <c r="K49" s="191"/>
      <c r="L49" s="191"/>
      <c r="M49" s="191"/>
    </row>
    <row r="50" spans="1:13" s="289" customFormat="1" ht="14.25" x14ac:dyDescent="0.2">
      <c r="A50" s="290"/>
      <c r="C50" s="291"/>
      <c r="D50" s="291"/>
      <c r="E50" s="276"/>
      <c r="F50" s="277"/>
      <c r="G50" s="278"/>
      <c r="H50" s="297"/>
      <c r="I50" s="280"/>
      <c r="J50" s="288"/>
      <c r="K50" s="288"/>
      <c r="L50" s="288"/>
      <c r="M50" s="288"/>
    </row>
    <row r="51" spans="1:13" s="230" customFormat="1" ht="15" x14ac:dyDescent="0.2">
      <c r="A51" s="255"/>
      <c r="B51" s="256"/>
      <c r="C51" s="308"/>
      <c r="D51" s="308"/>
      <c r="E51" s="258"/>
      <c r="F51" s="241"/>
      <c r="G51" s="235"/>
      <c r="H51" s="253"/>
      <c r="I51" s="191"/>
      <c r="J51" s="191"/>
      <c r="K51" s="191"/>
      <c r="L51" s="191"/>
      <c r="M51" s="191"/>
    </row>
    <row r="52" spans="1:13" s="230" customFormat="1" ht="15" x14ac:dyDescent="0.2">
      <c r="A52" s="282"/>
      <c r="B52" s="309" t="s">
        <v>83</v>
      </c>
      <c r="C52" s="310"/>
      <c r="D52" s="310"/>
      <c r="E52" s="311" t="s">
        <v>343</v>
      </c>
      <c r="F52" s="312"/>
      <c r="G52" s="313"/>
      <c r="H52" s="314"/>
      <c r="I52" s="281"/>
      <c r="J52" s="191"/>
      <c r="K52" s="191"/>
      <c r="L52" s="191"/>
      <c r="M52" s="191"/>
    </row>
    <row r="53" spans="1:13" s="316" customFormat="1" ht="14.25" x14ac:dyDescent="0.2">
      <c r="A53" s="315"/>
      <c r="C53" s="317"/>
      <c r="D53" s="317"/>
      <c r="E53" s="318" t="s">
        <v>344</v>
      </c>
      <c r="F53" s="285"/>
      <c r="G53" s="286"/>
      <c r="H53" s="319"/>
      <c r="I53" s="320"/>
      <c r="J53" s="320"/>
      <c r="K53" s="320"/>
      <c r="L53" s="320"/>
      <c r="M53" s="320"/>
    </row>
    <row r="54" spans="1:13" s="230" customFormat="1" ht="16.5" customHeight="1" x14ac:dyDescent="0.2">
      <c r="A54" s="265"/>
      <c r="B54" s="266"/>
      <c r="C54" s="252"/>
      <c r="D54" s="252"/>
      <c r="E54" s="321"/>
      <c r="F54" s="322"/>
      <c r="G54" s="269"/>
      <c r="H54" s="270"/>
      <c r="I54" s="271"/>
      <c r="J54" s="191"/>
      <c r="K54" s="191"/>
      <c r="L54" s="191"/>
      <c r="M54" s="191"/>
    </row>
    <row r="55" spans="1:13" s="230" customFormat="1" ht="14.25" x14ac:dyDescent="0.2">
      <c r="A55" s="251"/>
      <c r="C55" s="232"/>
      <c r="D55" s="232"/>
      <c r="E55" s="321" t="s">
        <v>345</v>
      </c>
      <c r="F55" s="234"/>
      <c r="G55" s="235"/>
      <c r="H55" s="253"/>
      <c r="I55" s="191"/>
      <c r="J55" s="191"/>
      <c r="K55" s="191"/>
      <c r="L55" s="191"/>
      <c r="M55" s="191"/>
    </row>
    <row r="56" spans="1:13" s="230" customFormat="1" ht="15.75" customHeight="1" x14ac:dyDescent="0.2">
      <c r="A56" s="251"/>
      <c r="C56" s="232"/>
      <c r="D56" s="232"/>
      <c r="E56" s="233" t="s">
        <v>346</v>
      </c>
      <c r="F56" s="234"/>
      <c r="G56" s="235"/>
      <c r="H56" s="253"/>
      <c r="I56" s="191"/>
      <c r="J56" s="191"/>
      <c r="K56" s="191"/>
      <c r="L56" s="191"/>
      <c r="M56" s="191"/>
    </row>
    <row r="57" spans="1:13" s="230" customFormat="1" ht="14.25" x14ac:dyDescent="0.2">
      <c r="A57" s="323"/>
      <c r="B57" s="324"/>
      <c r="C57" s="317"/>
      <c r="D57" s="317"/>
      <c r="E57" s="247" t="s">
        <v>347</v>
      </c>
      <c r="F57" s="285"/>
      <c r="G57" s="286"/>
      <c r="H57" s="319"/>
      <c r="I57" s="191"/>
      <c r="J57" s="191"/>
      <c r="K57" s="191"/>
      <c r="L57" s="191"/>
      <c r="M57" s="191"/>
    </row>
    <row r="58" spans="1:13" s="230" customFormat="1" ht="14.25" x14ac:dyDescent="0.2">
      <c r="A58" s="251"/>
      <c r="C58" s="232"/>
      <c r="D58" s="232"/>
      <c r="E58" s="247" t="s">
        <v>348</v>
      </c>
      <c r="F58" s="234" t="s">
        <v>72</v>
      </c>
      <c r="G58" s="235">
        <v>1</v>
      </c>
      <c r="H58" s="253"/>
      <c r="I58" s="191"/>
      <c r="J58" s="191"/>
      <c r="K58" s="191"/>
      <c r="L58" s="191"/>
      <c r="M58" s="191"/>
    </row>
    <row r="59" spans="1:13" s="230" customFormat="1" ht="15.75" customHeight="1" x14ac:dyDescent="0.2">
      <c r="A59" s="325"/>
      <c r="B59" s="326"/>
      <c r="C59" s="327"/>
      <c r="D59" s="317"/>
      <c r="E59" s="328" t="s">
        <v>349</v>
      </c>
      <c r="F59" s="329" t="s">
        <v>69</v>
      </c>
      <c r="G59" s="330">
        <v>1</v>
      </c>
      <c r="H59" s="331"/>
      <c r="I59" s="191"/>
      <c r="J59" s="191"/>
      <c r="K59" s="191"/>
      <c r="L59" s="191"/>
      <c r="M59" s="191"/>
    </row>
    <row r="60" spans="1:13" s="230" customFormat="1" ht="15.75" customHeight="1" x14ac:dyDescent="0.25">
      <c r="A60" s="332"/>
      <c r="B60" s="333"/>
      <c r="C60" s="334"/>
      <c r="D60" s="335"/>
      <c r="E60" s="336" t="s">
        <v>350</v>
      </c>
      <c r="F60" s="337" t="s">
        <v>69</v>
      </c>
      <c r="G60" s="338">
        <v>1</v>
      </c>
      <c r="H60" s="339"/>
      <c r="I60" s="305"/>
      <c r="J60" s="191"/>
      <c r="K60" s="191"/>
      <c r="L60" s="191"/>
      <c r="M60" s="191"/>
    </row>
    <row r="61" spans="1:13" s="230" customFormat="1" ht="15.75" customHeight="1" x14ac:dyDescent="0.25">
      <c r="A61" s="273"/>
      <c r="B61" s="274"/>
      <c r="C61" s="275"/>
      <c r="D61" s="275"/>
      <c r="E61" s="276" t="s">
        <v>351</v>
      </c>
      <c r="F61" s="277" t="s">
        <v>69</v>
      </c>
      <c r="G61" s="278">
        <v>1</v>
      </c>
      <c r="H61" s="475"/>
      <c r="I61" s="280">
        <f>SUM(G61*H61)</f>
        <v>0</v>
      </c>
      <c r="J61" s="191"/>
      <c r="K61" s="191"/>
      <c r="L61" s="191"/>
      <c r="M61" s="191"/>
    </row>
    <row r="62" spans="1:13" s="230" customFormat="1" ht="16.5" customHeight="1" x14ac:dyDescent="0.2">
      <c r="A62" s="265"/>
      <c r="B62" s="266"/>
      <c r="C62" s="252"/>
      <c r="D62" s="252"/>
      <c r="E62" s="321"/>
      <c r="F62" s="322"/>
      <c r="G62" s="269"/>
      <c r="H62" s="270"/>
      <c r="I62" s="271"/>
      <c r="J62" s="191"/>
      <c r="K62" s="191"/>
      <c r="L62" s="191"/>
      <c r="M62" s="191"/>
    </row>
    <row r="63" spans="1:13" s="230" customFormat="1" ht="14.25" x14ac:dyDescent="0.2">
      <c r="A63" s="251"/>
      <c r="C63" s="232"/>
      <c r="D63" s="232"/>
      <c r="E63" s="321" t="s">
        <v>345</v>
      </c>
      <c r="F63" s="234"/>
      <c r="G63" s="235"/>
      <c r="H63" s="253"/>
      <c r="I63" s="191"/>
      <c r="J63" s="191"/>
      <c r="K63" s="191"/>
      <c r="L63" s="191"/>
      <c r="M63" s="191"/>
    </row>
    <row r="64" spans="1:13" s="230" customFormat="1" ht="15.75" customHeight="1" x14ac:dyDescent="0.2">
      <c r="A64" s="251"/>
      <c r="C64" s="232"/>
      <c r="D64" s="232"/>
      <c r="E64" s="233" t="s">
        <v>352</v>
      </c>
      <c r="F64" s="234"/>
      <c r="G64" s="235"/>
      <c r="H64" s="253"/>
      <c r="I64" s="191"/>
      <c r="J64" s="191"/>
      <c r="K64" s="191"/>
      <c r="L64" s="191"/>
      <c r="M64" s="191"/>
    </row>
    <row r="65" spans="1:13" s="230" customFormat="1" ht="14.25" x14ac:dyDescent="0.2">
      <c r="A65" s="251"/>
      <c r="C65" s="232"/>
      <c r="D65" s="232"/>
      <c r="E65" s="247" t="s">
        <v>353</v>
      </c>
      <c r="F65" s="234" t="s">
        <v>72</v>
      </c>
      <c r="G65" s="235">
        <v>1</v>
      </c>
      <c r="H65" s="253"/>
      <c r="I65" s="191"/>
      <c r="J65" s="191"/>
      <c r="K65" s="191"/>
      <c r="L65" s="191"/>
      <c r="M65" s="191"/>
    </row>
    <row r="66" spans="1:13" s="230" customFormat="1" ht="14.25" x14ac:dyDescent="0.2">
      <c r="A66" s="251"/>
      <c r="C66" s="232"/>
      <c r="D66" s="232"/>
      <c r="E66" s="247" t="s">
        <v>354</v>
      </c>
      <c r="F66" s="234" t="s">
        <v>72</v>
      </c>
      <c r="G66" s="235">
        <v>4</v>
      </c>
      <c r="H66" s="253"/>
      <c r="I66" s="191"/>
      <c r="J66" s="191"/>
      <c r="K66" s="191"/>
      <c r="L66" s="191"/>
      <c r="M66" s="191"/>
    </row>
    <row r="67" spans="1:13" s="230" customFormat="1" ht="14.25" x14ac:dyDescent="0.2">
      <c r="A67" s="323"/>
      <c r="B67" s="324"/>
      <c r="C67" s="317"/>
      <c r="D67" s="317"/>
      <c r="E67" s="247" t="s">
        <v>355</v>
      </c>
      <c r="F67" s="285"/>
      <c r="G67" s="286"/>
      <c r="H67" s="319"/>
      <c r="I67" s="191"/>
      <c r="J67" s="191"/>
      <c r="K67" s="191"/>
      <c r="L67" s="191"/>
      <c r="M67" s="191"/>
    </row>
    <row r="68" spans="1:13" s="316" customFormat="1" ht="14.25" x14ac:dyDescent="0.2">
      <c r="A68" s="251"/>
      <c r="B68" s="230"/>
      <c r="C68" s="232"/>
      <c r="D68" s="232"/>
      <c r="E68" s="247" t="s">
        <v>356</v>
      </c>
      <c r="F68" s="234" t="s">
        <v>72</v>
      </c>
      <c r="G68" s="235">
        <v>22</v>
      </c>
      <c r="H68" s="253"/>
      <c r="I68" s="191"/>
      <c r="J68" s="340"/>
      <c r="K68" s="340"/>
      <c r="L68" s="340"/>
      <c r="M68" s="340"/>
    </row>
    <row r="69" spans="1:13" s="316" customFormat="1" ht="14.25" x14ac:dyDescent="0.2">
      <c r="A69" s="251"/>
      <c r="B69" s="230"/>
      <c r="C69" s="232"/>
      <c r="D69" s="232"/>
      <c r="E69" s="247" t="s">
        <v>357</v>
      </c>
      <c r="F69" s="234" t="s">
        <v>72</v>
      </c>
      <c r="G69" s="235">
        <v>4</v>
      </c>
      <c r="H69" s="253"/>
      <c r="I69" s="191"/>
      <c r="J69" s="340"/>
      <c r="K69" s="340"/>
      <c r="L69" s="340"/>
      <c r="M69" s="340"/>
    </row>
    <row r="70" spans="1:13" s="230" customFormat="1" ht="15.75" customHeight="1" x14ac:dyDescent="0.2">
      <c r="A70" s="325"/>
      <c r="B70" s="326"/>
      <c r="C70" s="327"/>
      <c r="D70" s="317"/>
      <c r="E70" s="328" t="s">
        <v>349</v>
      </c>
      <c r="F70" s="329" t="s">
        <v>69</v>
      </c>
      <c r="G70" s="330">
        <v>1</v>
      </c>
      <c r="H70" s="331"/>
      <c r="I70" s="191"/>
      <c r="J70" s="191"/>
      <c r="K70" s="191"/>
      <c r="L70" s="191"/>
      <c r="M70" s="191"/>
    </row>
    <row r="71" spans="1:13" s="230" customFormat="1" ht="15.75" customHeight="1" x14ac:dyDescent="0.25">
      <c r="A71" s="332"/>
      <c r="B71" s="333"/>
      <c r="C71" s="334"/>
      <c r="D71" s="335"/>
      <c r="E71" s="336" t="s">
        <v>350</v>
      </c>
      <c r="F71" s="337" t="s">
        <v>69</v>
      </c>
      <c r="G71" s="338">
        <v>1</v>
      </c>
      <c r="H71" s="339"/>
      <c r="I71" s="305"/>
      <c r="J71" s="191"/>
      <c r="K71" s="191"/>
      <c r="L71" s="191"/>
      <c r="M71" s="191"/>
    </row>
    <row r="72" spans="1:13" s="230" customFormat="1" ht="15.75" customHeight="1" x14ac:dyDescent="0.25">
      <c r="A72" s="273"/>
      <c r="B72" s="274"/>
      <c r="C72" s="275"/>
      <c r="D72" s="275"/>
      <c r="E72" s="276" t="s">
        <v>351</v>
      </c>
      <c r="F72" s="277" t="s">
        <v>69</v>
      </c>
      <c r="G72" s="278">
        <v>1</v>
      </c>
      <c r="H72" s="475"/>
      <c r="I72" s="280">
        <f>SUM(G72*H72)</f>
        <v>0</v>
      </c>
      <c r="J72" s="191"/>
      <c r="K72" s="191"/>
      <c r="L72" s="191"/>
      <c r="M72" s="191"/>
    </row>
    <row r="73" spans="1:13" s="230" customFormat="1" ht="15" x14ac:dyDescent="0.25">
      <c r="A73" s="273"/>
      <c r="B73" s="274"/>
      <c r="C73" s="275"/>
      <c r="D73" s="275"/>
      <c r="E73" s="276"/>
      <c r="F73" s="277"/>
      <c r="G73" s="278"/>
      <c r="H73" s="279"/>
      <c r="I73" s="280"/>
      <c r="J73" s="191"/>
      <c r="K73" s="191"/>
      <c r="L73" s="191"/>
      <c r="M73" s="191"/>
    </row>
    <row r="74" spans="1:13" s="266" customFormat="1" ht="15" x14ac:dyDescent="0.25">
      <c r="A74" s="332"/>
      <c r="B74" s="333"/>
      <c r="C74" s="334"/>
      <c r="D74" s="334"/>
      <c r="E74" s="341"/>
      <c r="F74" s="342"/>
      <c r="G74" s="343"/>
      <c r="H74" s="339"/>
      <c r="I74" s="344"/>
      <c r="J74" s="271"/>
      <c r="K74" s="271"/>
      <c r="L74" s="271"/>
      <c r="M74" s="271"/>
    </row>
    <row r="75" spans="1:13" s="266" customFormat="1" ht="15" x14ac:dyDescent="0.25">
      <c r="A75" s="273"/>
      <c r="B75" s="274"/>
      <c r="C75" s="275"/>
      <c r="D75" s="275"/>
      <c r="E75" s="276" t="s">
        <v>358</v>
      </c>
      <c r="F75" s="277" t="s">
        <v>69</v>
      </c>
      <c r="G75" s="278">
        <v>1</v>
      </c>
      <c r="H75" s="279"/>
      <c r="I75" s="280">
        <f>SUM(I72+I61)</f>
        <v>0</v>
      </c>
      <c r="J75" s="271"/>
      <c r="K75" s="271"/>
      <c r="L75" s="271"/>
      <c r="M75" s="271"/>
    </row>
    <row r="76" spans="1:13" s="216" customFormat="1" ht="15" x14ac:dyDescent="0.25">
      <c r="A76" s="273"/>
      <c r="B76" s="274"/>
      <c r="C76" s="275"/>
      <c r="D76" s="275"/>
      <c r="E76" s="276"/>
      <c r="F76" s="277"/>
      <c r="G76" s="278"/>
      <c r="H76" s="279"/>
      <c r="I76" s="280"/>
      <c r="J76" s="221"/>
      <c r="K76" s="221"/>
      <c r="L76" s="221"/>
      <c r="M76" s="221"/>
    </row>
    <row r="77" spans="1:13" s="345" customFormat="1" ht="15" x14ac:dyDescent="0.2">
      <c r="B77" s="346"/>
      <c r="C77" s="347"/>
      <c r="D77" s="347"/>
      <c r="E77" s="348"/>
      <c r="F77" s="349"/>
      <c r="G77" s="330"/>
      <c r="H77" s="331"/>
      <c r="I77" s="340"/>
      <c r="J77" s="350"/>
      <c r="K77" s="350"/>
      <c r="L77" s="350"/>
      <c r="M77" s="350"/>
    </row>
    <row r="78" spans="1:13" s="352" customFormat="1" ht="17.25" customHeight="1" x14ac:dyDescent="0.2">
      <c r="A78" s="266"/>
      <c r="B78" s="265" t="s">
        <v>85</v>
      </c>
      <c r="C78" s="252"/>
      <c r="D78" s="252"/>
      <c r="E78" s="321" t="s">
        <v>359</v>
      </c>
      <c r="F78" s="322"/>
      <c r="G78" s="269"/>
      <c r="H78" s="270"/>
      <c r="I78" s="271"/>
      <c r="J78" s="351"/>
      <c r="K78" s="351"/>
      <c r="L78" s="351"/>
      <c r="M78" s="351"/>
    </row>
    <row r="79" spans="1:13" s="316" customFormat="1" ht="15" customHeight="1" x14ac:dyDescent="0.25">
      <c r="A79" s="353"/>
      <c r="B79" s="354"/>
      <c r="C79" s="238"/>
      <c r="D79" s="238"/>
      <c r="E79" s="355" t="s">
        <v>360</v>
      </c>
      <c r="F79" s="356"/>
      <c r="G79" s="220"/>
      <c r="H79" s="357"/>
      <c r="I79" s="221"/>
      <c r="J79" s="320"/>
      <c r="K79" s="320"/>
      <c r="L79" s="320"/>
      <c r="M79" s="320"/>
    </row>
    <row r="80" spans="1:13" s="359" customFormat="1" ht="29.25" x14ac:dyDescent="0.25">
      <c r="A80" s="353"/>
      <c r="B80" s="354"/>
      <c r="C80" s="238"/>
      <c r="D80" s="238"/>
      <c r="E80" s="358" t="s">
        <v>361</v>
      </c>
      <c r="F80" s="356"/>
      <c r="G80" s="220"/>
      <c r="H80" s="357"/>
      <c r="I80" s="221"/>
      <c r="J80" s="340"/>
      <c r="K80" s="340"/>
      <c r="L80" s="340"/>
      <c r="M80" s="340"/>
    </row>
    <row r="81" spans="1:13" s="266" customFormat="1" ht="15" x14ac:dyDescent="0.25">
      <c r="A81" s="273"/>
      <c r="B81" s="274"/>
      <c r="C81" s="275"/>
      <c r="D81" s="275"/>
      <c r="E81" s="276"/>
      <c r="F81" s="277"/>
      <c r="G81" s="278"/>
      <c r="H81" s="279"/>
      <c r="I81" s="280"/>
      <c r="J81" s="271"/>
      <c r="K81" s="271"/>
      <c r="L81" s="271"/>
      <c r="M81" s="271"/>
    </row>
    <row r="82" spans="1:13" s="359" customFormat="1" ht="57.75" customHeight="1" x14ac:dyDescent="0.2">
      <c r="A82" s="325"/>
      <c r="B82" s="326"/>
      <c r="C82" s="327"/>
      <c r="D82" s="327"/>
      <c r="E82" s="360" t="s">
        <v>362</v>
      </c>
      <c r="F82" s="329" t="s">
        <v>72</v>
      </c>
      <c r="G82" s="330">
        <v>1</v>
      </c>
      <c r="H82" s="331"/>
      <c r="I82" s="320">
        <f>+H82*G82</f>
        <v>0</v>
      </c>
      <c r="J82" s="340"/>
      <c r="K82" s="340"/>
      <c r="L82" s="340"/>
      <c r="M82" s="340"/>
    </row>
    <row r="83" spans="1:13" s="359" customFormat="1" ht="14.25" x14ac:dyDescent="0.2">
      <c r="A83" s="325"/>
      <c r="B83" s="326"/>
      <c r="C83" s="327"/>
      <c r="D83" s="327"/>
      <c r="E83" s="284"/>
      <c r="F83" s="329"/>
      <c r="G83" s="330"/>
      <c r="H83" s="331"/>
      <c r="I83" s="340"/>
      <c r="J83" s="340"/>
      <c r="K83" s="340"/>
      <c r="L83" s="340"/>
      <c r="M83" s="340"/>
    </row>
    <row r="84" spans="1:13" s="359" customFormat="1" ht="17.25" customHeight="1" x14ac:dyDescent="0.2">
      <c r="A84" s="325"/>
      <c r="B84" s="326"/>
      <c r="C84" s="327"/>
      <c r="D84" s="327"/>
      <c r="E84" s="360" t="s">
        <v>363</v>
      </c>
      <c r="F84" s="329" t="s">
        <v>72</v>
      </c>
      <c r="G84" s="330">
        <v>1</v>
      </c>
      <c r="H84" s="331"/>
      <c r="I84" s="320">
        <f>+H84*G84</f>
        <v>0</v>
      </c>
      <c r="J84" s="340"/>
      <c r="K84" s="340"/>
      <c r="L84" s="340"/>
      <c r="M84" s="340"/>
    </row>
    <row r="85" spans="1:13" s="359" customFormat="1" ht="16.5" customHeight="1" x14ac:dyDescent="0.2">
      <c r="A85" s="325"/>
      <c r="B85" s="326"/>
      <c r="C85" s="327"/>
      <c r="D85" s="327"/>
      <c r="E85" s="284"/>
      <c r="F85" s="329"/>
      <c r="G85" s="330"/>
      <c r="H85" s="331"/>
      <c r="I85" s="340"/>
      <c r="J85" s="340"/>
      <c r="K85" s="340"/>
      <c r="L85" s="340"/>
      <c r="M85" s="340"/>
    </row>
    <row r="86" spans="1:13" s="359" customFormat="1" ht="30" customHeight="1" x14ac:dyDescent="0.2">
      <c r="A86" s="325"/>
      <c r="B86" s="326"/>
      <c r="C86" s="327"/>
      <c r="D86" s="327"/>
      <c r="E86" s="361" t="s">
        <v>364</v>
      </c>
      <c r="F86" s="329" t="s">
        <v>322</v>
      </c>
      <c r="G86" s="330">
        <v>90</v>
      </c>
      <c r="H86" s="331"/>
      <c r="I86" s="320">
        <f>+H86*G86</f>
        <v>0</v>
      </c>
      <c r="J86" s="340"/>
      <c r="K86" s="340"/>
      <c r="L86" s="340"/>
      <c r="M86" s="340"/>
    </row>
    <row r="87" spans="1:13" s="359" customFormat="1" ht="14.25" x14ac:dyDescent="0.2">
      <c r="A87" s="325"/>
      <c r="B87" s="326"/>
      <c r="C87" s="327"/>
      <c r="D87" s="327"/>
      <c r="E87" s="362"/>
      <c r="F87" s="329"/>
      <c r="G87" s="330"/>
      <c r="H87" s="331"/>
      <c r="I87" s="340"/>
      <c r="J87" s="340"/>
      <c r="K87" s="340"/>
      <c r="L87" s="340"/>
      <c r="M87" s="340"/>
    </row>
    <row r="88" spans="1:13" s="359" customFormat="1" ht="16.5" customHeight="1" x14ac:dyDescent="0.2">
      <c r="A88" s="325"/>
      <c r="B88" s="326"/>
      <c r="C88" s="327"/>
      <c r="D88" s="327"/>
      <c r="E88" s="363" t="s">
        <v>365</v>
      </c>
      <c r="F88" s="329" t="s">
        <v>322</v>
      </c>
      <c r="G88" s="330">
        <v>10</v>
      </c>
      <c r="H88" s="331"/>
      <c r="I88" s="320">
        <f>+H88*G88</f>
        <v>0</v>
      </c>
      <c r="J88" s="340"/>
      <c r="K88" s="340"/>
      <c r="L88" s="340"/>
      <c r="M88" s="340"/>
    </row>
    <row r="89" spans="1:13" s="359" customFormat="1" ht="14.25" x14ac:dyDescent="0.2">
      <c r="A89" s="325"/>
      <c r="B89" s="326"/>
      <c r="C89" s="327"/>
      <c r="D89" s="327"/>
      <c r="E89" s="364"/>
      <c r="F89" s="329"/>
      <c r="G89" s="330"/>
      <c r="H89" s="331"/>
      <c r="I89" s="340"/>
      <c r="J89" s="340"/>
      <c r="K89" s="340"/>
      <c r="L89" s="340"/>
      <c r="M89" s="340"/>
    </row>
    <row r="90" spans="1:13" s="359" customFormat="1" ht="30.75" customHeight="1" x14ac:dyDescent="0.2">
      <c r="A90" s="325"/>
      <c r="B90" s="326"/>
      <c r="C90" s="327"/>
      <c r="D90" s="327"/>
      <c r="E90" s="363" t="s">
        <v>366</v>
      </c>
      <c r="F90" s="329" t="s">
        <v>322</v>
      </c>
      <c r="G90" s="330">
        <v>20</v>
      </c>
      <c r="H90" s="331"/>
      <c r="I90" s="320">
        <f>+H90*G90</f>
        <v>0</v>
      </c>
      <c r="J90" s="340"/>
      <c r="K90" s="340"/>
      <c r="L90" s="340"/>
      <c r="M90" s="340"/>
    </row>
    <row r="91" spans="1:13" s="359" customFormat="1" ht="14.25" x14ac:dyDescent="0.2">
      <c r="A91" s="325"/>
      <c r="B91" s="326"/>
      <c r="C91" s="327"/>
      <c r="D91" s="327"/>
      <c r="E91" s="364"/>
      <c r="F91" s="329"/>
      <c r="G91" s="330"/>
      <c r="H91" s="331"/>
      <c r="I91" s="340"/>
      <c r="J91" s="340"/>
      <c r="K91" s="340"/>
      <c r="L91" s="340"/>
      <c r="M91" s="340"/>
    </row>
    <row r="92" spans="1:13" s="359" customFormat="1" ht="15.75" customHeight="1" x14ac:dyDescent="0.2">
      <c r="A92" s="325"/>
      <c r="B92" s="326"/>
      <c r="C92" s="327"/>
      <c r="D92" s="327"/>
      <c r="E92" s="363" t="s">
        <v>367</v>
      </c>
      <c r="F92" s="329" t="s">
        <v>72</v>
      </c>
      <c r="G92" s="330">
        <v>2</v>
      </c>
      <c r="H92" s="331"/>
      <c r="I92" s="320">
        <f>+H92*G92</f>
        <v>0</v>
      </c>
      <c r="J92" s="340"/>
      <c r="K92" s="340"/>
      <c r="L92" s="340"/>
      <c r="M92" s="340"/>
    </row>
    <row r="93" spans="1:13" s="359" customFormat="1" ht="14.25" x14ac:dyDescent="0.2">
      <c r="A93" s="325"/>
      <c r="B93" s="326"/>
      <c r="C93" s="327"/>
      <c r="D93" s="327"/>
      <c r="E93" s="364"/>
      <c r="F93" s="329"/>
      <c r="G93" s="340"/>
      <c r="H93" s="331"/>
      <c r="I93" s="340"/>
      <c r="J93" s="340"/>
      <c r="K93" s="340"/>
      <c r="L93" s="340"/>
      <c r="M93" s="340"/>
    </row>
    <row r="94" spans="1:13" s="359" customFormat="1" ht="16.5" customHeight="1" x14ac:dyDescent="0.2">
      <c r="A94" s="325"/>
      <c r="B94" s="326"/>
      <c r="C94" s="327"/>
      <c r="D94" s="327"/>
      <c r="E94" s="360" t="s">
        <v>368</v>
      </c>
      <c r="F94" s="329" t="s">
        <v>69</v>
      </c>
      <c r="G94" s="330">
        <v>1</v>
      </c>
      <c r="H94" s="331"/>
      <c r="I94" s="320">
        <f>+H94*G94</f>
        <v>0</v>
      </c>
      <c r="J94" s="340"/>
      <c r="K94" s="340"/>
      <c r="L94" s="340"/>
      <c r="M94" s="340"/>
    </row>
    <row r="95" spans="1:13" s="359" customFormat="1" ht="14.25" x14ac:dyDescent="0.2">
      <c r="A95" s="325"/>
      <c r="B95" s="326"/>
      <c r="C95" s="327"/>
      <c r="D95" s="327"/>
      <c r="E95" s="364"/>
      <c r="F95" s="329"/>
      <c r="G95" s="340"/>
      <c r="H95" s="331"/>
      <c r="I95" s="340"/>
      <c r="J95" s="340"/>
      <c r="K95" s="340"/>
      <c r="L95" s="340"/>
      <c r="M95" s="340"/>
    </row>
    <row r="96" spans="1:13" s="359" customFormat="1" ht="16.5" customHeight="1" x14ac:dyDescent="0.2">
      <c r="A96" s="325"/>
      <c r="B96" s="326"/>
      <c r="C96" s="327"/>
      <c r="D96" s="327"/>
      <c r="E96" s="360" t="s">
        <v>369</v>
      </c>
      <c r="F96" s="329" t="s">
        <v>69</v>
      </c>
      <c r="G96" s="330">
        <v>1</v>
      </c>
      <c r="H96" s="331"/>
      <c r="I96" s="320">
        <f>+H96*G96</f>
        <v>0</v>
      </c>
      <c r="J96" s="340"/>
      <c r="K96" s="340"/>
      <c r="L96" s="340"/>
      <c r="M96" s="340"/>
    </row>
    <row r="97" spans="1:13" s="366" customFormat="1" ht="14.25" x14ac:dyDescent="0.2">
      <c r="A97" s="323"/>
      <c r="B97" s="324"/>
      <c r="C97" s="317"/>
      <c r="D97" s="317"/>
      <c r="E97" s="365"/>
      <c r="F97" s="285"/>
      <c r="G97" s="286"/>
      <c r="H97" s="319"/>
      <c r="I97" s="320"/>
      <c r="J97" s="280"/>
      <c r="K97" s="280"/>
      <c r="L97" s="280"/>
      <c r="M97" s="280"/>
    </row>
    <row r="98" spans="1:13" s="345" customFormat="1" x14ac:dyDescent="0.25">
      <c r="A98" s="367"/>
      <c r="B98" s="368"/>
      <c r="C98" s="217"/>
      <c r="D98" s="217"/>
      <c r="E98" s="328" t="s">
        <v>340</v>
      </c>
      <c r="F98" s="234" t="s">
        <v>69</v>
      </c>
      <c r="G98" s="235">
        <v>1</v>
      </c>
      <c r="H98" s="319"/>
      <c r="I98" s="320">
        <f>+H98*G98</f>
        <v>0</v>
      </c>
      <c r="J98" s="350"/>
      <c r="K98" s="350"/>
      <c r="L98" s="350"/>
      <c r="M98" s="350"/>
    </row>
    <row r="99" spans="1:13" s="266" customFormat="1" ht="14.25" x14ac:dyDescent="0.2">
      <c r="A99" s="324"/>
      <c r="B99" s="324"/>
      <c r="C99" s="324"/>
      <c r="D99" s="324"/>
      <c r="E99" s="324"/>
      <c r="F99" s="324"/>
      <c r="G99" s="369"/>
      <c r="H99" s="370"/>
      <c r="I99" s="324"/>
      <c r="J99" s="271"/>
      <c r="K99" s="271"/>
      <c r="L99" s="271"/>
      <c r="M99" s="271"/>
    </row>
    <row r="100" spans="1:13" s="266" customFormat="1" ht="15" x14ac:dyDescent="0.25">
      <c r="A100" s="371"/>
      <c r="B100" s="372"/>
      <c r="C100" s="373"/>
      <c r="D100" s="373"/>
      <c r="E100" s="374" t="s">
        <v>370</v>
      </c>
      <c r="F100" s="375"/>
      <c r="G100" s="376"/>
      <c r="H100" s="377"/>
      <c r="I100" s="378">
        <f>SUM(I81:I99)</f>
        <v>0</v>
      </c>
      <c r="J100" s="271"/>
      <c r="K100" s="271"/>
      <c r="L100" s="271"/>
      <c r="M100" s="271"/>
    </row>
    <row r="101" spans="1:13" s="359" customFormat="1" ht="14.25" x14ac:dyDescent="0.2">
      <c r="A101" s="325"/>
      <c r="B101" s="326"/>
      <c r="C101" s="327"/>
      <c r="D101" s="327"/>
      <c r="E101" s="284"/>
      <c r="F101" s="329"/>
      <c r="G101" s="330"/>
      <c r="H101" s="340"/>
      <c r="I101" s="340"/>
      <c r="J101" s="340"/>
      <c r="K101" s="340"/>
      <c r="L101" s="340"/>
      <c r="M101" s="340"/>
    </row>
    <row r="102" spans="1:13" s="382" customFormat="1" ht="15" x14ac:dyDescent="0.2">
      <c r="A102" s="379"/>
      <c r="B102" s="380"/>
      <c r="C102" s="194"/>
      <c r="D102" s="194"/>
      <c r="E102" s="258"/>
      <c r="F102" s="188"/>
      <c r="G102" s="191"/>
      <c r="H102" s="191"/>
      <c r="I102" s="320"/>
      <c r="J102" s="381"/>
      <c r="K102" s="381"/>
      <c r="L102" s="381"/>
      <c r="M102" s="381"/>
    </row>
    <row r="103" spans="1:13" x14ac:dyDescent="0.25">
      <c r="A103" s="383"/>
      <c r="B103" s="382"/>
      <c r="C103" s="384"/>
      <c r="D103" s="384"/>
      <c r="E103" s="385"/>
      <c r="F103" s="386"/>
      <c r="G103" s="306"/>
      <c r="H103" s="306"/>
      <c r="I103" s="306"/>
    </row>
    <row r="104" spans="1:13" x14ac:dyDescent="0.25">
      <c r="A104" s="383"/>
      <c r="B104" s="382"/>
      <c r="C104" s="384"/>
      <c r="D104" s="384"/>
      <c r="E104" s="385"/>
      <c r="F104" s="386"/>
      <c r="G104" s="306"/>
      <c r="H104" s="306"/>
      <c r="I104" s="306"/>
    </row>
    <row r="105" spans="1:13" s="387" customFormat="1" ht="15" x14ac:dyDescent="0.2">
      <c r="A105" s="383"/>
      <c r="B105" s="382"/>
      <c r="C105" s="384"/>
      <c r="D105" s="384"/>
      <c r="E105" s="385"/>
      <c r="F105" s="386"/>
      <c r="G105" s="306"/>
      <c r="H105" s="306"/>
      <c r="I105" s="306"/>
    </row>
    <row r="106" spans="1:13" x14ac:dyDescent="0.25">
      <c r="A106" s="383"/>
      <c r="B106" s="382"/>
      <c r="C106" s="384"/>
      <c r="D106" s="384"/>
      <c r="E106" s="385"/>
      <c r="F106" s="386"/>
      <c r="G106" s="306"/>
      <c r="H106" s="306"/>
      <c r="I106" s="306"/>
    </row>
    <row r="107" spans="1:13" x14ac:dyDescent="0.25">
      <c r="A107" s="388"/>
      <c r="B107" s="389"/>
      <c r="C107" s="390"/>
      <c r="D107" s="390"/>
      <c r="E107" s="391" t="s">
        <v>38</v>
      </c>
      <c r="F107" s="392"/>
      <c r="G107" s="288"/>
      <c r="H107" s="288"/>
    </row>
    <row r="108" spans="1:13" ht="13.5" customHeight="1" x14ac:dyDescent="0.25">
      <c r="A108" s="388"/>
      <c r="B108" s="389"/>
      <c r="C108" s="390"/>
      <c r="D108" s="390"/>
      <c r="E108" s="393"/>
      <c r="F108" s="392"/>
      <c r="G108" s="288"/>
      <c r="H108" s="288"/>
    </row>
    <row r="109" spans="1:13" x14ac:dyDescent="0.25">
      <c r="A109" s="388"/>
      <c r="B109" s="389"/>
      <c r="C109" s="394"/>
      <c r="D109" s="390"/>
      <c r="E109" s="395"/>
      <c r="F109" s="392"/>
      <c r="G109" s="288"/>
      <c r="H109" s="396"/>
    </row>
    <row r="110" spans="1:13" x14ac:dyDescent="0.25">
      <c r="A110" s="388"/>
      <c r="B110" s="389"/>
      <c r="C110" s="394" t="s">
        <v>13</v>
      </c>
      <c r="D110" s="390"/>
      <c r="E110" s="397" t="s">
        <v>371</v>
      </c>
      <c r="F110" s="392" t="s">
        <v>372</v>
      </c>
      <c r="G110" s="288"/>
      <c r="H110" s="288"/>
      <c r="I110" s="191">
        <f>SUM(I49)</f>
        <v>0</v>
      </c>
    </row>
    <row r="111" spans="1:13" x14ac:dyDescent="0.25">
      <c r="A111" s="388"/>
      <c r="B111" s="389"/>
      <c r="C111" s="394"/>
      <c r="D111" s="390"/>
      <c r="E111" s="395"/>
      <c r="F111" s="392"/>
      <c r="G111" s="288"/>
      <c r="H111" s="396"/>
    </row>
    <row r="112" spans="1:13" s="387" customFormat="1" ht="15" x14ac:dyDescent="0.2">
      <c r="A112" s="388"/>
      <c r="B112" s="389"/>
      <c r="C112" s="394" t="s">
        <v>83</v>
      </c>
      <c r="D112" s="390"/>
      <c r="E112" s="397" t="s">
        <v>343</v>
      </c>
      <c r="F112" s="392" t="s">
        <v>372</v>
      </c>
      <c r="G112" s="288"/>
      <c r="H112" s="288"/>
      <c r="I112" s="191">
        <f>SUM(I75)</f>
        <v>0</v>
      </c>
    </row>
    <row r="113" spans="1:13" x14ac:dyDescent="0.25">
      <c r="A113" s="388"/>
      <c r="B113" s="389"/>
      <c r="C113" s="394"/>
      <c r="D113" s="390"/>
      <c r="E113" s="395"/>
      <c r="F113" s="392"/>
      <c r="G113" s="288"/>
      <c r="H113" s="396"/>
    </row>
    <row r="114" spans="1:13" s="398" customFormat="1" ht="15" x14ac:dyDescent="0.2">
      <c r="A114" s="388"/>
      <c r="B114" s="389"/>
      <c r="C114" s="394" t="s">
        <v>85</v>
      </c>
      <c r="D114" s="390"/>
      <c r="E114" s="397" t="s">
        <v>373</v>
      </c>
      <c r="F114" s="392" t="s">
        <v>372</v>
      </c>
      <c r="G114" s="288"/>
      <c r="H114" s="396"/>
      <c r="I114" s="191">
        <f>SUM(I100)</f>
        <v>0</v>
      </c>
    </row>
    <row r="115" spans="1:13" x14ac:dyDescent="0.25">
      <c r="A115" s="388"/>
      <c r="B115" s="389"/>
      <c r="C115" s="394"/>
      <c r="D115" s="390"/>
      <c r="E115" s="399"/>
      <c r="F115" s="392"/>
      <c r="G115" s="288"/>
      <c r="H115" s="396"/>
      <c r="I115" s="306"/>
    </row>
    <row r="116" spans="1:13" s="407" customFormat="1" ht="16.5" x14ac:dyDescent="0.25">
      <c r="A116" s="400"/>
      <c r="B116" s="401"/>
      <c r="C116" s="402"/>
      <c r="D116" s="403"/>
      <c r="E116" s="404" t="s">
        <v>21</v>
      </c>
      <c r="F116" s="405" t="s">
        <v>372</v>
      </c>
      <c r="G116" s="378"/>
      <c r="H116" s="406"/>
      <c r="I116" s="378">
        <f>SUM(I110:I114)</f>
        <v>0</v>
      </c>
    </row>
    <row r="117" spans="1:13" s="407" customFormat="1" ht="16.5" x14ac:dyDescent="0.25">
      <c r="A117" s="388"/>
      <c r="B117" s="389"/>
      <c r="C117" s="394"/>
      <c r="D117" s="390"/>
      <c r="E117" s="395"/>
      <c r="F117" s="392"/>
      <c r="G117" s="288"/>
      <c r="H117" s="396"/>
      <c r="I117" s="221"/>
    </row>
    <row r="118" spans="1:13" x14ac:dyDescent="0.25">
      <c r="A118" s="388"/>
      <c r="B118" s="389"/>
      <c r="C118" s="394"/>
      <c r="D118" s="390"/>
      <c r="E118" s="395"/>
      <c r="F118" s="392"/>
      <c r="G118" s="288"/>
      <c r="H118" s="396"/>
      <c r="I118" s="221"/>
    </row>
    <row r="119" spans="1:13" s="256" customFormat="1" ht="15" x14ac:dyDescent="0.2">
      <c r="A119" s="408"/>
      <c r="B119" s="389"/>
      <c r="C119" s="394"/>
      <c r="D119" s="390"/>
      <c r="E119" s="409" t="s">
        <v>379</v>
      </c>
      <c r="F119" s="392" t="s">
        <v>372</v>
      </c>
      <c r="G119" s="410" t="s">
        <v>69</v>
      </c>
      <c r="H119" s="466"/>
      <c r="I119" s="242">
        <f>SUM(H119)</f>
        <v>0</v>
      </c>
      <c r="J119" s="242"/>
      <c r="K119" s="242"/>
      <c r="L119" s="242"/>
      <c r="M119" s="242"/>
    </row>
    <row r="120" spans="1:13" s="411" customFormat="1" ht="15" x14ac:dyDescent="0.2">
      <c r="A120" s="388"/>
      <c r="B120" s="389"/>
      <c r="C120" s="390"/>
      <c r="D120" s="390"/>
      <c r="E120" s="395"/>
      <c r="F120" s="392"/>
      <c r="G120" s="288"/>
      <c r="H120" s="396"/>
      <c r="I120" s="221"/>
    </row>
    <row r="121" spans="1:13" s="411" customFormat="1" ht="16.5" x14ac:dyDescent="0.25">
      <c r="A121" s="412"/>
      <c r="B121" s="413"/>
      <c r="C121" s="414"/>
      <c r="D121" s="414"/>
      <c r="E121" s="415" t="s">
        <v>21</v>
      </c>
      <c r="F121" s="416" t="s">
        <v>372</v>
      </c>
      <c r="G121" s="417"/>
      <c r="H121" s="418"/>
      <c r="I121" s="417">
        <f>SUM(I116:I119)</f>
        <v>0</v>
      </c>
    </row>
    <row r="122" spans="1:13" s="411" customFormat="1" ht="16.5" x14ac:dyDescent="0.25">
      <c r="A122" s="419"/>
      <c r="B122" s="420"/>
      <c r="C122" s="421"/>
      <c r="D122" s="421"/>
      <c r="E122" s="422"/>
      <c r="F122" s="423"/>
      <c r="G122" s="424" t="s">
        <v>374</v>
      </c>
      <c r="H122" s="425"/>
      <c r="I122" s="424"/>
    </row>
    <row r="123" spans="1:13" s="427" customFormat="1" ht="16.5" x14ac:dyDescent="0.25">
      <c r="A123" s="419"/>
      <c r="B123" s="420"/>
      <c r="C123" s="421"/>
      <c r="D123" s="421"/>
      <c r="E123" s="422" t="s">
        <v>130</v>
      </c>
      <c r="F123" s="423" t="s">
        <v>372</v>
      </c>
      <c r="G123" s="424"/>
      <c r="H123" s="426"/>
      <c r="I123" s="424">
        <f>SUM(I116*10/100)</f>
        <v>0</v>
      </c>
    </row>
    <row r="124" spans="1:13" s="427" customFormat="1" ht="16.5" x14ac:dyDescent="0.25">
      <c r="A124" s="428"/>
      <c r="B124" s="429"/>
      <c r="C124" s="430"/>
      <c r="D124" s="430"/>
      <c r="E124" s="431"/>
      <c r="F124" s="432"/>
      <c r="G124" s="433"/>
      <c r="H124" s="434"/>
      <c r="I124" s="433"/>
    </row>
    <row r="125" spans="1:13" s="427" customFormat="1" ht="16.5" x14ac:dyDescent="0.25">
      <c r="A125" s="419"/>
      <c r="B125" s="420"/>
      <c r="C125" s="421"/>
      <c r="D125" s="421"/>
      <c r="E125" s="422" t="s">
        <v>375</v>
      </c>
      <c r="F125" s="423" t="s">
        <v>372</v>
      </c>
      <c r="G125" s="424"/>
      <c r="H125" s="426"/>
      <c r="I125" s="424">
        <f>SUM(I123+I121)</f>
        <v>0</v>
      </c>
    </row>
    <row r="126" spans="1:13" s="411" customFormat="1" ht="15" x14ac:dyDescent="0.2">
      <c r="A126" s="408"/>
      <c r="B126" s="408"/>
      <c r="C126" s="435"/>
      <c r="D126" s="435"/>
      <c r="E126" s="436"/>
      <c r="F126" s="437"/>
      <c r="G126" s="438"/>
      <c r="H126" s="439"/>
      <c r="I126" s="440"/>
    </row>
    <row r="127" spans="1:13" s="411" customFormat="1" ht="15" x14ac:dyDescent="0.2">
      <c r="A127" s="408"/>
      <c r="B127" s="408"/>
      <c r="C127" s="435"/>
      <c r="D127" s="435"/>
      <c r="E127" s="436" t="s">
        <v>124</v>
      </c>
      <c r="F127" s="437"/>
      <c r="G127" s="438"/>
      <c r="H127" s="439"/>
      <c r="I127" s="440">
        <f>SUM(I125*22/100)</f>
        <v>0</v>
      </c>
    </row>
    <row r="128" spans="1:13" x14ac:dyDescent="0.25">
      <c r="A128" s="441"/>
      <c r="B128" s="441"/>
      <c r="C128" s="442"/>
      <c r="D128" s="442"/>
      <c r="E128" s="443"/>
      <c r="F128" s="444"/>
      <c r="G128" s="445"/>
      <c r="H128" s="446"/>
      <c r="I128" s="447"/>
    </row>
    <row r="129" spans="1:9" ht="16.5" x14ac:dyDescent="0.25">
      <c r="A129" s="408"/>
      <c r="B129" s="408"/>
      <c r="C129" s="435"/>
      <c r="D129" s="435"/>
      <c r="E129" s="448" t="s">
        <v>376</v>
      </c>
      <c r="F129" s="423" t="s">
        <v>372</v>
      </c>
      <c r="G129" s="438"/>
      <c r="H129" s="439"/>
      <c r="I129" s="449">
        <f>SUM(I127+I125)</f>
        <v>0</v>
      </c>
    </row>
    <row r="130" spans="1:9" x14ac:dyDescent="0.25">
      <c r="A130" s="408"/>
      <c r="B130" s="408"/>
      <c r="C130" s="435"/>
      <c r="D130" s="435"/>
      <c r="E130" s="436"/>
      <c r="F130" s="437"/>
      <c r="G130" s="438"/>
      <c r="H130" s="439"/>
      <c r="I130" s="440"/>
    </row>
    <row r="131" spans="1:9" x14ac:dyDescent="0.25">
      <c r="A131" s="408"/>
      <c r="B131" s="408"/>
      <c r="C131" s="435"/>
      <c r="D131" s="435"/>
      <c r="E131" s="436"/>
      <c r="F131" s="437"/>
      <c r="G131" s="438"/>
      <c r="H131" s="439"/>
      <c r="I131" s="315"/>
    </row>
    <row r="132" spans="1:9" x14ac:dyDescent="0.25">
      <c r="A132" s="408"/>
      <c r="B132" s="408"/>
      <c r="C132" s="435"/>
      <c r="D132" s="435"/>
      <c r="E132" s="436"/>
      <c r="F132" s="437"/>
      <c r="G132" s="438"/>
      <c r="H132" s="439"/>
      <c r="I132" s="315"/>
    </row>
    <row r="133" spans="1:9" x14ac:dyDescent="0.25">
      <c r="A133" s="388"/>
      <c r="B133" s="389"/>
      <c r="C133" s="390"/>
      <c r="D133" s="390"/>
      <c r="E133" s="436"/>
      <c r="F133" s="386"/>
      <c r="G133" s="288"/>
    </row>
    <row r="134" spans="1:9" x14ac:dyDescent="0.25">
      <c r="A134" s="388"/>
      <c r="B134" s="389"/>
      <c r="C134" s="390"/>
      <c r="D134" s="390"/>
      <c r="E134" s="385"/>
      <c r="F134" s="386"/>
      <c r="G134" s="288"/>
    </row>
    <row r="135" spans="1:9" x14ac:dyDescent="0.25">
      <c r="A135" s="388"/>
      <c r="B135" s="389"/>
      <c r="C135" s="390"/>
      <c r="D135" s="390"/>
      <c r="E135" s="385"/>
      <c r="F135" s="386"/>
      <c r="G135" s="288"/>
    </row>
    <row r="136" spans="1:9" x14ac:dyDescent="0.25">
      <c r="A136" s="388"/>
      <c r="B136" s="389"/>
      <c r="C136" s="390"/>
      <c r="D136" s="390"/>
      <c r="E136" s="385"/>
      <c r="F136" s="386"/>
      <c r="G136" s="288"/>
    </row>
    <row r="137" spans="1:9" x14ac:dyDescent="0.25">
      <c r="A137" s="388"/>
      <c r="B137" s="389"/>
      <c r="C137" s="390"/>
      <c r="D137" s="390"/>
      <c r="E137" s="385"/>
      <c r="F137" s="386"/>
      <c r="G137" s="288"/>
    </row>
    <row r="138" spans="1:9" x14ac:dyDescent="0.25">
      <c r="A138" s="388"/>
      <c r="B138" s="389"/>
      <c r="C138" s="390"/>
      <c r="D138" s="390"/>
      <c r="E138" s="385"/>
      <c r="F138" s="386"/>
      <c r="G138" s="288"/>
    </row>
    <row r="139" spans="1:9" x14ac:dyDescent="0.25">
      <c r="A139" s="388"/>
      <c r="B139" s="389"/>
      <c r="C139" s="390"/>
      <c r="D139" s="390"/>
      <c r="E139" s="385"/>
      <c r="F139" s="386"/>
      <c r="G139" s="288"/>
    </row>
    <row r="140" spans="1:9" x14ac:dyDescent="0.25">
      <c r="A140" s="388"/>
      <c r="B140" s="389"/>
      <c r="C140" s="390"/>
      <c r="D140" s="390"/>
      <c r="E140" s="385"/>
      <c r="F140" s="386"/>
      <c r="G140" s="288"/>
    </row>
    <row r="141" spans="1:9" x14ac:dyDescent="0.25">
      <c r="A141" s="388"/>
      <c r="B141" s="389"/>
      <c r="C141" s="390"/>
      <c r="D141" s="390"/>
      <c r="E141" s="385"/>
      <c r="F141" s="386"/>
      <c r="G141" s="288"/>
    </row>
    <row r="142" spans="1:9" x14ac:dyDescent="0.25">
      <c r="A142" s="388"/>
      <c r="B142" s="380"/>
      <c r="C142" s="450"/>
      <c r="D142" s="450"/>
      <c r="E142" s="385"/>
      <c r="F142" s="356"/>
      <c r="G142" s="221"/>
    </row>
    <row r="143" spans="1:9" x14ac:dyDescent="0.25">
      <c r="A143" s="379"/>
      <c r="E143" s="451"/>
    </row>
  </sheetData>
  <sheetProtection algorithmName="SHA-512" hashValue="0mADK+fCzinlT1DVWvn77x3hVHAR6E7icFdpA0IzuGNS7ngmlG192uc26sf7t4sjx82VtjLWSgMopYKX1T6agw==" saltValue="IfUlqTATRQot1qHdQxvRUg==" spinCount="100000" sheet="1" objects="1" scenarios="1"/>
  <protectedRanges>
    <protectedRange sqref="H119" name="Obseg5"/>
    <protectedRange sqref="H72" name="Obseg3"/>
    <protectedRange sqref="H14:H47" name="Obseg1"/>
    <protectedRange sqref="H61" name="Obseg2"/>
    <protectedRange sqref="H82:H98" name="Obseg4"/>
  </protectedRanges>
  <pageMargins left="0.7" right="0.7" top="0.75" bottom="0.75" header="0.3" footer="0.3"/>
  <pageSetup paperSize="9" scale="65" orientation="portrait" r:id="rId1"/>
  <rowBreaks count="2" manualBreakCount="2">
    <brk id="51" max="16383" man="1"/>
    <brk id="10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election activeCell="B18" sqref="B18"/>
    </sheetView>
  </sheetViews>
  <sheetFormatPr defaultRowHeight="15" x14ac:dyDescent="0.25"/>
  <cols>
    <col min="1" max="1" width="9.7109375" style="61" customWidth="1"/>
    <col min="2" max="2" width="45.7109375" style="9" customWidth="1"/>
    <col min="3" max="3" width="5.7109375" style="61" customWidth="1"/>
    <col min="4" max="4" width="6.7109375" style="61" customWidth="1"/>
    <col min="5" max="6" width="9.7109375" style="61" customWidth="1"/>
    <col min="7" max="16384" width="9.140625" style="61"/>
  </cols>
  <sheetData>
    <row r="1" spans="1:6" x14ac:dyDescent="0.25">
      <c r="A1" s="2" t="s">
        <v>25</v>
      </c>
    </row>
    <row r="3" spans="1:6" ht="15" customHeight="1" x14ac:dyDescent="0.25">
      <c r="A3" s="468" t="s">
        <v>26</v>
      </c>
      <c r="B3" s="468"/>
      <c r="C3" s="468"/>
      <c r="D3" s="468"/>
      <c r="E3" s="468"/>
    </row>
    <row r="4" spans="1:6" ht="15" customHeight="1" x14ac:dyDescent="0.25">
      <c r="A4" s="468"/>
      <c r="B4" s="468"/>
      <c r="C4" s="468"/>
      <c r="D4" s="468"/>
      <c r="E4" s="468"/>
    </row>
    <row r="5" spans="1:6" ht="15" customHeight="1" x14ac:dyDescent="0.25"/>
    <row r="6" spans="1:6" ht="15" customHeight="1" x14ac:dyDescent="0.25">
      <c r="A6" s="86"/>
      <c r="B6" s="86"/>
      <c r="C6" s="86"/>
      <c r="D6" s="86"/>
      <c r="E6" s="86"/>
      <c r="F6" s="85"/>
    </row>
    <row r="7" spans="1:6" ht="15" customHeight="1" x14ac:dyDescent="0.25">
      <c r="A7" s="86"/>
      <c r="B7" s="470" t="s">
        <v>28</v>
      </c>
      <c r="C7" s="470"/>
      <c r="D7" s="470"/>
      <c r="E7" s="470"/>
      <c r="F7" s="85"/>
    </row>
    <row r="8" spans="1:6" ht="15" customHeight="1" x14ac:dyDescent="0.25">
      <c r="B8" s="469" t="s">
        <v>29</v>
      </c>
      <c r="C8" s="469"/>
      <c r="D8" s="469"/>
      <c r="E8" s="469"/>
    </row>
    <row r="9" spans="1:6" ht="30" customHeight="1" x14ac:dyDescent="0.25">
      <c r="B9" s="471" t="s">
        <v>30</v>
      </c>
      <c r="C9" s="471"/>
      <c r="D9" s="471"/>
      <c r="E9" s="471"/>
    </row>
    <row r="10" spans="1:6" ht="30" customHeight="1" x14ac:dyDescent="0.25">
      <c r="B10" s="470" t="s">
        <v>31</v>
      </c>
      <c r="C10" s="470"/>
      <c r="D10" s="470"/>
      <c r="E10" s="470"/>
    </row>
    <row r="11" spans="1:6" x14ac:dyDescent="0.25">
      <c r="B11" s="470" t="s">
        <v>32</v>
      </c>
      <c r="C11" s="470"/>
      <c r="D11" s="470"/>
      <c r="E11" s="470"/>
    </row>
    <row r="12" spans="1:6" x14ac:dyDescent="0.25">
      <c r="B12" s="470" t="s">
        <v>33</v>
      </c>
      <c r="C12" s="470"/>
      <c r="D12" s="470"/>
      <c r="E12" s="470"/>
    </row>
    <row r="13" spans="1:6" ht="30" customHeight="1" x14ac:dyDescent="0.25">
      <c r="B13" s="472" t="s">
        <v>34</v>
      </c>
      <c r="C13" s="472"/>
      <c r="D13" s="472"/>
      <c r="E13" s="472"/>
    </row>
    <row r="14" spans="1:6" ht="27" customHeight="1" x14ac:dyDescent="0.25">
      <c r="B14" s="472" t="s">
        <v>35</v>
      </c>
      <c r="C14" s="472"/>
      <c r="D14" s="472"/>
      <c r="E14" s="472"/>
    </row>
    <row r="15" spans="1:6" ht="44.25" customHeight="1" x14ac:dyDescent="0.25">
      <c r="B15" s="470" t="s">
        <v>132</v>
      </c>
      <c r="C15" s="470"/>
      <c r="D15" s="470"/>
      <c r="E15" s="470"/>
    </row>
    <row r="16" spans="1:6" x14ac:dyDescent="0.25">
      <c r="B16" s="470" t="s">
        <v>36</v>
      </c>
      <c r="C16" s="470"/>
      <c r="D16" s="470"/>
      <c r="E16" s="470"/>
    </row>
    <row r="17" spans="2:5" ht="57.75" customHeight="1" x14ac:dyDescent="0.25">
      <c r="B17" s="468" t="s">
        <v>148</v>
      </c>
      <c r="C17" s="468"/>
      <c r="D17" s="468"/>
      <c r="E17" s="468"/>
    </row>
  </sheetData>
  <sheetProtection algorithmName="SHA-512" hashValue="bQuBYw5XdwomsjEGUlDQzXRCQjX8p11CqZV8+HF5Sb6AyGbxwFuibUTV+Rey3cEjGbCuNOgxtu2YVb/8VfQKyQ==" saltValue="pths8nZruwj827kU8l+7kg==" spinCount="100000" sheet="1" objects="1" scenarios="1"/>
  <mergeCells count="12">
    <mergeCell ref="B15:E15"/>
    <mergeCell ref="B16:E16"/>
    <mergeCell ref="B17:E17"/>
    <mergeCell ref="B13:E13"/>
    <mergeCell ref="B14:E14"/>
    <mergeCell ref="A3:E4"/>
    <mergeCell ref="B8:E8"/>
    <mergeCell ref="B12:E12"/>
    <mergeCell ref="B7:E7"/>
    <mergeCell ref="B9:E9"/>
    <mergeCell ref="B10:E10"/>
    <mergeCell ref="B11:E11"/>
  </mergeCells>
  <pageMargins left="0.7" right="0.7" top="0.75" bottom="0.75" header="0.3" footer="0.3"/>
  <pageSetup paperSize="9" orientation="portrait" horizontalDpi="1440" verticalDpi="144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13" zoomScaleNormal="100" workbookViewId="0">
      <selection activeCell="B12" sqref="B12"/>
    </sheetView>
  </sheetViews>
  <sheetFormatPr defaultRowHeight="15" x14ac:dyDescent="0.25"/>
  <cols>
    <col min="1" max="1" width="9.7109375" style="61" customWidth="1"/>
    <col min="2" max="2" width="45.7109375" style="61" customWidth="1"/>
    <col min="3" max="3" width="5.7109375" style="61" customWidth="1"/>
    <col min="4" max="4" width="6.42578125" style="61" customWidth="1"/>
    <col min="5" max="5" width="11.7109375" style="53" customWidth="1"/>
    <col min="6" max="6" width="7.7109375" style="61" customWidth="1"/>
    <col min="7" max="16384" width="9.140625" style="61"/>
  </cols>
  <sheetData>
    <row r="1" spans="1:6" ht="15.75" thickBot="1" x14ac:dyDescent="0.3">
      <c r="A1" s="88" t="s">
        <v>129</v>
      </c>
      <c r="B1" s="89"/>
      <c r="C1" s="89"/>
      <c r="D1" s="90"/>
    </row>
    <row r="3" spans="1:6" x14ac:dyDescent="0.25">
      <c r="A3" s="8" t="s">
        <v>0</v>
      </c>
      <c r="B3" s="61" t="s">
        <v>1</v>
      </c>
    </row>
    <row r="4" spans="1:6" x14ac:dyDescent="0.25">
      <c r="A4" s="8"/>
      <c r="B4" s="61" t="s">
        <v>3</v>
      </c>
    </row>
    <row r="5" spans="1:6" x14ac:dyDescent="0.25">
      <c r="A5" s="8" t="s">
        <v>2</v>
      </c>
      <c r="B5" s="61" t="s">
        <v>4</v>
      </c>
    </row>
    <row r="6" spans="1:6" x14ac:dyDescent="0.25">
      <c r="A6" s="8" t="s">
        <v>7</v>
      </c>
      <c r="B6" s="61" t="s">
        <v>5</v>
      </c>
    </row>
    <row r="7" spans="1:6" x14ac:dyDescent="0.25">
      <c r="A7" s="8" t="s">
        <v>6</v>
      </c>
      <c r="B7" s="61" t="s">
        <v>147</v>
      </c>
    </row>
    <row r="8" spans="1:6" x14ac:dyDescent="0.25">
      <c r="A8" s="8" t="s">
        <v>8</v>
      </c>
      <c r="B8" s="61" t="s">
        <v>37</v>
      </c>
    </row>
    <row r="9" spans="1:6" x14ac:dyDescent="0.25">
      <c r="A9" s="8"/>
      <c r="B9" s="61" t="s">
        <v>9</v>
      </c>
    </row>
    <row r="10" spans="1:6" x14ac:dyDescent="0.25">
      <c r="A10" s="8" t="s">
        <v>10</v>
      </c>
      <c r="B10" s="182" t="s">
        <v>287</v>
      </c>
    </row>
    <row r="11" spans="1:6" x14ac:dyDescent="0.25">
      <c r="A11" s="8" t="s">
        <v>27</v>
      </c>
      <c r="B11" s="1" t="s">
        <v>377</v>
      </c>
    </row>
    <row r="13" spans="1:6" x14ac:dyDescent="0.25">
      <c r="A13" s="2" t="s">
        <v>38</v>
      </c>
    </row>
    <row r="15" spans="1:6" x14ac:dyDescent="0.25">
      <c r="A15" s="14" t="s">
        <v>14</v>
      </c>
      <c r="B15" s="7" t="s">
        <v>15</v>
      </c>
      <c r="C15" s="4"/>
      <c r="D15" s="4"/>
      <c r="E15" s="55"/>
      <c r="F15" s="4"/>
    </row>
    <row r="16" spans="1:6" x14ac:dyDescent="0.25">
      <c r="A16" s="15" t="s">
        <v>39</v>
      </c>
      <c r="B16" s="2" t="s">
        <v>45</v>
      </c>
      <c r="C16" s="2"/>
      <c r="E16" s="53">
        <f>'Rušitvena dela'!$F$64</f>
        <v>0</v>
      </c>
      <c r="F16" s="61" t="s">
        <v>123</v>
      </c>
    </row>
    <row r="17" spans="1:6" x14ac:dyDescent="0.25">
      <c r="A17" s="15" t="s">
        <v>40</v>
      </c>
      <c r="B17" s="2" t="s">
        <v>46</v>
      </c>
      <c r="C17" s="2"/>
      <c r="E17" s="53">
        <f>'Zemeljska dela'!$F$38</f>
        <v>0</v>
      </c>
      <c r="F17" s="61" t="s">
        <v>123</v>
      </c>
    </row>
    <row r="18" spans="1:6" x14ac:dyDescent="0.25">
      <c r="A18" s="15" t="s">
        <v>41</v>
      </c>
      <c r="B18" s="2" t="s">
        <v>47</v>
      </c>
      <c r="C18" s="2"/>
      <c r="E18" s="53">
        <f>'Betonska dela'!$F$25</f>
        <v>0</v>
      </c>
      <c r="F18" s="61" t="s">
        <v>123</v>
      </c>
    </row>
    <row r="19" spans="1:6" x14ac:dyDescent="0.25">
      <c r="A19" s="15" t="s">
        <v>42</v>
      </c>
      <c r="B19" s="2" t="s">
        <v>48</v>
      </c>
      <c r="C19" s="2"/>
      <c r="E19" s="53">
        <f>'Tesarska dela'!$F$36</f>
        <v>0</v>
      </c>
      <c r="F19" s="61" t="s">
        <v>123</v>
      </c>
    </row>
    <row r="20" spans="1:6" x14ac:dyDescent="0.25">
      <c r="A20" s="16" t="s">
        <v>43</v>
      </c>
      <c r="B20" s="11" t="s">
        <v>49</v>
      </c>
      <c r="C20" s="11"/>
      <c r="D20" s="12"/>
      <c r="E20" s="54">
        <f>'Zidarska dela'!$F$32</f>
        <v>0</v>
      </c>
      <c r="F20" s="12" t="s">
        <v>123</v>
      </c>
    </row>
    <row r="21" spans="1:6" x14ac:dyDescent="0.25">
      <c r="A21" s="143" t="s">
        <v>44</v>
      </c>
      <c r="B21" s="142" t="s">
        <v>50</v>
      </c>
      <c r="C21" s="142"/>
      <c r="D21" s="141"/>
      <c r="E21" s="159">
        <f>Kanalizacija!$F$16</f>
        <v>0</v>
      </c>
      <c r="F21" s="175" t="s">
        <v>123</v>
      </c>
    </row>
    <row r="22" spans="1:6" x14ac:dyDescent="0.25">
      <c r="A22" s="144" t="s">
        <v>14</v>
      </c>
      <c r="B22" s="18" t="s">
        <v>51</v>
      </c>
      <c r="E22" s="56">
        <f>SUM(E16:E21)</f>
        <v>0</v>
      </c>
      <c r="F22" s="82" t="s">
        <v>123</v>
      </c>
    </row>
    <row r="23" spans="1:6" x14ac:dyDescent="0.25">
      <c r="A23" s="17"/>
      <c r="B23" s="2"/>
    </row>
    <row r="24" spans="1:6" x14ac:dyDescent="0.25">
      <c r="A24" s="14" t="s">
        <v>16</v>
      </c>
      <c r="B24" s="7" t="s">
        <v>17</v>
      </c>
      <c r="C24" s="4"/>
      <c r="D24" s="4"/>
      <c r="E24" s="55"/>
      <c r="F24" s="4"/>
    </row>
    <row r="25" spans="1:6" x14ac:dyDescent="0.25">
      <c r="A25" s="15" t="s">
        <v>39</v>
      </c>
      <c r="B25" s="2" t="s">
        <v>52</v>
      </c>
      <c r="E25" s="53">
        <f>'Krovsko kleparska dela'!$F$24</f>
        <v>0</v>
      </c>
      <c r="F25" s="82" t="s">
        <v>123</v>
      </c>
    </row>
    <row r="26" spans="1:6" x14ac:dyDescent="0.25">
      <c r="A26" s="15" t="s">
        <v>40</v>
      </c>
      <c r="B26" s="2" t="s">
        <v>53</v>
      </c>
      <c r="E26" s="53">
        <f>'Ključavničarska dela'!$F$26</f>
        <v>0</v>
      </c>
      <c r="F26" s="82" t="s">
        <v>123</v>
      </c>
    </row>
    <row r="27" spans="1:6" x14ac:dyDescent="0.25">
      <c r="A27" s="15" t="s">
        <v>41</v>
      </c>
      <c r="B27" s="2" t="s">
        <v>54</v>
      </c>
      <c r="E27" s="53">
        <f>'Mizarska dela'!$F$26</f>
        <v>0</v>
      </c>
      <c r="F27" s="82" t="s">
        <v>123</v>
      </c>
    </row>
    <row r="28" spans="1:6" s="139" customFormat="1" x14ac:dyDescent="0.25">
      <c r="A28" s="144" t="s">
        <v>42</v>
      </c>
      <c r="B28" s="140" t="s">
        <v>256</v>
      </c>
      <c r="E28" s="158">
        <f>'Dela v aluminiju'!$F$23</f>
        <v>0</v>
      </c>
      <c r="F28" s="164"/>
    </row>
    <row r="29" spans="1:6" x14ac:dyDescent="0.25">
      <c r="A29" s="16" t="s">
        <v>43</v>
      </c>
      <c r="B29" s="10" t="s">
        <v>55</v>
      </c>
      <c r="C29" s="85"/>
      <c r="D29" s="85"/>
      <c r="E29" s="52">
        <f>'Slikopleskarska dela'!$F$17</f>
        <v>0</v>
      </c>
      <c r="F29" s="85" t="s">
        <v>123</v>
      </c>
    </row>
    <row r="30" spans="1:6" x14ac:dyDescent="0.25">
      <c r="A30" s="143" t="s">
        <v>44</v>
      </c>
      <c r="B30" s="130" t="s">
        <v>265</v>
      </c>
      <c r="C30" s="131"/>
      <c r="D30" s="131"/>
      <c r="E30" s="133">
        <f>'Tlakarska dela'!$F$35</f>
        <v>0</v>
      </c>
      <c r="F30" s="131" t="s">
        <v>123</v>
      </c>
    </row>
    <row r="31" spans="1:6" x14ac:dyDescent="0.25">
      <c r="A31" s="19" t="s">
        <v>16</v>
      </c>
      <c r="B31" s="2" t="s">
        <v>56</v>
      </c>
      <c r="E31" s="56">
        <f>SUM(E25:E30)</f>
        <v>0</v>
      </c>
      <c r="F31" s="83" t="s">
        <v>123</v>
      </c>
    </row>
    <row r="33" spans="1:6" x14ac:dyDescent="0.25">
      <c r="A33" s="19" t="s">
        <v>18</v>
      </c>
      <c r="B33" s="2" t="s">
        <v>240</v>
      </c>
      <c r="E33" s="160">
        <f>Ostalo!$F$66</f>
        <v>0</v>
      </c>
      <c r="F33" s="83" t="s">
        <v>123</v>
      </c>
    </row>
    <row r="34" spans="1:6" x14ac:dyDescent="0.25">
      <c r="A34" s="4"/>
      <c r="B34" s="4"/>
      <c r="C34" s="4"/>
      <c r="D34" s="4"/>
      <c r="E34" s="55"/>
      <c r="F34" s="4"/>
    </row>
    <row r="35" spans="1:6" x14ac:dyDescent="0.25">
      <c r="A35" s="19" t="s">
        <v>57</v>
      </c>
      <c r="B35" s="61" t="s">
        <v>58</v>
      </c>
      <c r="E35" s="56">
        <f>SUM(E31+E22+E33)</f>
        <v>0</v>
      </c>
      <c r="F35" s="61" t="s">
        <v>123</v>
      </c>
    </row>
    <row r="36" spans="1:6" x14ac:dyDescent="0.25">
      <c r="A36" s="19"/>
      <c r="E36" s="56"/>
    </row>
    <row r="37" spans="1:6" x14ac:dyDescent="0.25">
      <c r="A37" s="4"/>
      <c r="B37" s="4" t="s">
        <v>125</v>
      </c>
      <c r="C37" s="4"/>
      <c r="D37" s="4"/>
      <c r="E37" s="55">
        <f>SUM(E35*0.22)</f>
        <v>0</v>
      </c>
      <c r="F37" s="4" t="s">
        <v>123</v>
      </c>
    </row>
    <row r="38" spans="1:6" x14ac:dyDescent="0.25">
      <c r="A38" s="13" t="s">
        <v>57</v>
      </c>
      <c r="B38" s="2" t="s">
        <v>59</v>
      </c>
      <c r="E38" s="56">
        <f>SUM(E35:E37)</f>
        <v>0</v>
      </c>
      <c r="F38" s="61" t="s">
        <v>123</v>
      </c>
    </row>
  </sheetData>
  <sheetProtection algorithmName="SHA-512" hashValue="KdpvydY9fpamyfrQVKYDyUo+trJqhQh5RM/95A9mUgW2m5o+tTYrkxM5lLl0GwJ0mfh+J0sKz9Qr0rTpIW+IkQ==" saltValue="5f+rYAuE2xTGqeaySDEFfw==" spinCount="100000" sheet="1" objects="1" scenarios="1"/>
  <pageMargins left="0.7" right="0.7" top="0.75" bottom="0.75" header="0.3" footer="0.3"/>
  <pageSetup paperSize="9" orientation="portrait" horizontalDpi="1440" verticalDpi="1440" r:id="rId1"/>
  <ignoredErrors>
    <ignoredError sqref="B10"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6" zoomScaleNormal="100" workbookViewId="0">
      <selection activeCell="E58" sqref="E10:E58"/>
    </sheetView>
  </sheetViews>
  <sheetFormatPr defaultRowHeight="15" x14ac:dyDescent="0.25"/>
  <cols>
    <col min="1" max="1" width="9.7109375" style="24" customWidth="1"/>
    <col min="2" max="2" width="45.7109375" style="61" customWidth="1"/>
    <col min="3" max="3" width="5.7109375" style="63" customWidth="1"/>
    <col min="4" max="4" width="6.7109375" style="63" customWidth="1"/>
    <col min="5" max="5" width="9.7109375" style="61" customWidth="1"/>
    <col min="6" max="6" width="9.7109375" style="48" customWidth="1"/>
    <col min="7" max="16384" width="9.140625" style="61"/>
  </cols>
  <sheetData>
    <row r="1" spans="1:6" x14ac:dyDescent="0.25">
      <c r="A1" s="36" t="s">
        <v>14</v>
      </c>
      <c r="B1" s="2" t="s">
        <v>15</v>
      </c>
    </row>
    <row r="3" spans="1:6" x14ac:dyDescent="0.25">
      <c r="A3" s="36" t="s">
        <v>39</v>
      </c>
      <c r="B3" s="2" t="s">
        <v>45</v>
      </c>
    </row>
    <row r="4" spans="1:6" x14ac:dyDescent="0.25">
      <c r="A4" s="36"/>
      <c r="B4" s="2"/>
    </row>
    <row r="5" spans="1:6" ht="135" customHeight="1" x14ac:dyDescent="0.25">
      <c r="B5" s="467" t="s">
        <v>60</v>
      </c>
      <c r="C5" s="467"/>
      <c r="D5" s="467"/>
      <c r="E5" s="467"/>
      <c r="F5" s="467"/>
    </row>
    <row r="6" spans="1:6" ht="90" customHeight="1" x14ac:dyDescent="0.25">
      <c r="B6" s="473" t="s">
        <v>133</v>
      </c>
      <c r="C6" s="473"/>
      <c r="D6" s="473"/>
      <c r="E6" s="473"/>
      <c r="F6" s="473"/>
    </row>
    <row r="7" spans="1:6" ht="45.75" customHeight="1" x14ac:dyDescent="0.25">
      <c r="B7" s="473" t="s">
        <v>61</v>
      </c>
      <c r="C7" s="473"/>
      <c r="D7" s="473"/>
      <c r="E7" s="473"/>
      <c r="F7" s="473"/>
    </row>
    <row r="8" spans="1:6" ht="15" customHeight="1" x14ac:dyDescent="0.25">
      <c r="B8" s="87"/>
      <c r="C8" s="85"/>
      <c r="D8" s="85"/>
      <c r="E8" s="87"/>
      <c r="F8" s="49"/>
    </row>
    <row r="9" spans="1:6" s="21" customFormat="1" x14ac:dyDescent="0.25">
      <c r="A9" s="37" t="s">
        <v>75</v>
      </c>
      <c r="B9" s="20" t="s">
        <v>76</v>
      </c>
      <c r="C9" s="22" t="s">
        <v>64</v>
      </c>
      <c r="D9" s="22" t="s">
        <v>65</v>
      </c>
      <c r="E9" s="23" t="s">
        <v>66</v>
      </c>
      <c r="F9" s="50" t="s">
        <v>67</v>
      </c>
    </row>
    <row r="10" spans="1:6" ht="75" customHeight="1" x14ac:dyDescent="0.25">
      <c r="A10" s="24" t="s">
        <v>137</v>
      </c>
      <c r="B10" s="25" t="s">
        <v>138</v>
      </c>
      <c r="C10" s="38" t="s">
        <v>74</v>
      </c>
      <c r="D10" s="34">
        <v>14</v>
      </c>
      <c r="E10" s="114"/>
      <c r="F10" s="48">
        <f>SUM(D10*E10)</f>
        <v>0</v>
      </c>
    </row>
    <row r="11" spans="1:6" x14ac:dyDescent="0.25">
      <c r="B11" s="25"/>
      <c r="C11" s="38"/>
      <c r="D11" s="34"/>
      <c r="E11" s="114"/>
    </row>
    <row r="12" spans="1:6" ht="75" x14ac:dyDescent="0.25">
      <c r="A12" s="24" t="s">
        <v>134</v>
      </c>
      <c r="B12" s="25" t="s">
        <v>135</v>
      </c>
      <c r="C12" s="38" t="s">
        <v>74</v>
      </c>
      <c r="D12" s="34">
        <v>32</v>
      </c>
      <c r="E12" s="114"/>
      <c r="F12" s="48">
        <f>SUM(D12*E12)</f>
        <v>0</v>
      </c>
    </row>
    <row r="13" spans="1:6" x14ac:dyDescent="0.25">
      <c r="B13" s="25"/>
      <c r="C13" s="38"/>
      <c r="D13" s="34"/>
      <c r="E13" s="114"/>
    </row>
    <row r="14" spans="1:6" ht="75" customHeight="1" x14ac:dyDescent="0.25">
      <c r="A14" s="24" t="s">
        <v>136</v>
      </c>
      <c r="B14" s="25" t="s">
        <v>139</v>
      </c>
      <c r="C14" s="38" t="s">
        <v>74</v>
      </c>
      <c r="D14" s="34">
        <v>54</v>
      </c>
      <c r="E14" s="114"/>
      <c r="F14" s="48">
        <f>SUM(D14*E14)</f>
        <v>0</v>
      </c>
    </row>
    <row r="15" spans="1:6" x14ac:dyDescent="0.25">
      <c r="B15" s="25"/>
      <c r="C15" s="38"/>
      <c r="D15" s="34"/>
      <c r="E15" s="114"/>
    </row>
    <row r="16" spans="1:6" ht="60" customHeight="1" x14ac:dyDescent="0.25">
      <c r="A16" s="24" t="s">
        <v>140</v>
      </c>
      <c r="B16" s="25" t="s">
        <v>145</v>
      </c>
      <c r="C16" s="38" t="s">
        <v>74</v>
      </c>
      <c r="D16" s="34">
        <v>57</v>
      </c>
      <c r="E16" s="114"/>
      <c r="F16" s="48">
        <f>SUM(D16*E16)</f>
        <v>0</v>
      </c>
    </row>
    <row r="17" spans="1:6" x14ac:dyDescent="0.25">
      <c r="B17" s="25"/>
      <c r="C17" s="38"/>
      <c r="D17" s="34"/>
      <c r="E17" s="114"/>
    </row>
    <row r="18" spans="1:6" ht="60" customHeight="1" x14ac:dyDescent="0.25">
      <c r="A18" s="24" t="s">
        <v>141</v>
      </c>
      <c r="B18" s="25" t="s">
        <v>144</v>
      </c>
      <c r="C18" s="38" t="s">
        <v>68</v>
      </c>
      <c r="D18" s="34">
        <v>3</v>
      </c>
      <c r="E18" s="114"/>
      <c r="F18" s="48">
        <f>SUM(D18*E18)</f>
        <v>0</v>
      </c>
    </row>
    <row r="19" spans="1:6" ht="15" customHeight="1" x14ac:dyDescent="0.25">
      <c r="B19" s="25"/>
      <c r="C19" s="38"/>
      <c r="D19" s="34"/>
      <c r="E19" s="114"/>
    </row>
    <row r="20" spans="1:6" ht="105" customHeight="1" x14ac:dyDescent="0.25">
      <c r="A20" s="24" t="s">
        <v>142</v>
      </c>
      <c r="B20" s="25" t="s">
        <v>149</v>
      </c>
      <c r="C20" s="38" t="s">
        <v>74</v>
      </c>
      <c r="D20" s="34">
        <v>60</v>
      </c>
      <c r="E20" s="114"/>
      <c r="F20" s="48">
        <f>SUM(D20*E20)</f>
        <v>0</v>
      </c>
    </row>
    <row r="21" spans="1:6" ht="15" customHeight="1" x14ac:dyDescent="0.25">
      <c r="B21" s="25"/>
      <c r="C21" s="38"/>
      <c r="D21" s="34"/>
      <c r="E21" s="114"/>
    </row>
    <row r="22" spans="1:6" ht="60" customHeight="1" x14ac:dyDescent="0.25">
      <c r="A22" s="24" t="s">
        <v>70</v>
      </c>
      <c r="B22" s="25" t="s">
        <v>143</v>
      </c>
      <c r="C22" s="38" t="s">
        <v>68</v>
      </c>
      <c r="D22" s="34">
        <v>4</v>
      </c>
      <c r="E22" s="114"/>
      <c r="F22" s="48">
        <f>SUM(D22*E22)</f>
        <v>0</v>
      </c>
    </row>
    <row r="23" spans="1:6" x14ac:dyDescent="0.25">
      <c r="B23" s="25"/>
      <c r="C23" s="38"/>
      <c r="D23" s="34"/>
      <c r="E23" s="114"/>
    </row>
    <row r="24" spans="1:6" ht="60" customHeight="1" x14ac:dyDescent="0.25">
      <c r="A24" s="24" t="s">
        <v>71</v>
      </c>
      <c r="B24" s="25" t="s">
        <v>146</v>
      </c>
      <c r="C24" s="38" t="s">
        <v>74</v>
      </c>
      <c r="D24" s="34">
        <v>4</v>
      </c>
      <c r="E24" s="114"/>
      <c r="F24" s="48">
        <f>SUM(D24*E24)</f>
        <v>0</v>
      </c>
    </row>
    <row r="25" spans="1:6" x14ac:dyDescent="0.25">
      <c r="B25" s="25"/>
      <c r="C25" s="38"/>
      <c r="D25" s="34"/>
      <c r="E25" s="114"/>
    </row>
    <row r="26" spans="1:6" ht="90" customHeight="1" x14ac:dyDescent="0.25">
      <c r="A26" s="24" t="s">
        <v>73</v>
      </c>
      <c r="B26" s="25" t="s">
        <v>150</v>
      </c>
      <c r="C26" s="38" t="s">
        <v>100</v>
      </c>
      <c r="D26" s="34">
        <v>38</v>
      </c>
      <c r="E26" s="114"/>
      <c r="F26" s="48">
        <f>SUM(D26*E26)</f>
        <v>0</v>
      </c>
    </row>
    <row r="27" spans="1:6" ht="15" customHeight="1" x14ac:dyDescent="0.25">
      <c r="B27" s="25"/>
      <c r="C27" s="38"/>
      <c r="D27" s="34"/>
      <c r="E27" s="114"/>
    </row>
    <row r="28" spans="1:6" ht="60" customHeight="1" x14ac:dyDescent="0.25">
      <c r="A28" s="24" t="s">
        <v>151</v>
      </c>
      <c r="B28" s="25" t="s">
        <v>152</v>
      </c>
      <c r="C28" s="38" t="s">
        <v>72</v>
      </c>
      <c r="D28" s="34">
        <v>7</v>
      </c>
      <c r="E28" s="114"/>
      <c r="F28" s="48">
        <f>SUM(D28*E28)</f>
        <v>0</v>
      </c>
    </row>
    <row r="29" spans="1:6" x14ac:dyDescent="0.25">
      <c r="B29" s="25"/>
      <c r="C29" s="38"/>
      <c r="D29" s="34"/>
      <c r="E29" s="114"/>
    </row>
    <row r="30" spans="1:6" ht="75" x14ac:dyDescent="0.25">
      <c r="A30" s="24" t="s">
        <v>153</v>
      </c>
      <c r="B30" s="25" t="s">
        <v>135</v>
      </c>
      <c r="C30" s="38" t="s">
        <v>74</v>
      </c>
      <c r="D30" s="34">
        <v>103</v>
      </c>
      <c r="E30" s="114"/>
      <c r="F30" s="48">
        <f>SUM(D30*E30)</f>
        <v>0</v>
      </c>
    </row>
    <row r="31" spans="1:6" x14ac:dyDescent="0.25">
      <c r="B31" s="25"/>
      <c r="C31" s="38"/>
      <c r="D31" s="34"/>
      <c r="E31" s="114"/>
    </row>
    <row r="32" spans="1:6" ht="60" customHeight="1" x14ac:dyDescent="0.25">
      <c r="A32" s="24" t="s">
        <v>154</v>
      </c>
      <c r="B32" s="25" t="s">
        <v>155</v>
      </c>
      <c r="C32" s="38" t="s">
        <v>74</v>
      </c>
      <c r="D32" s="34">
        <v>69</v>
      </c>
      <c r="E32" s="114"/>
      <c r="F32" s="48">
        <f>SUM(D32*E32)</f>
        <v>0</v>
      </c>
    </row>
    <row r="33" spans="1:6" ht="15" customHeight="1" x14ac:dyDescent="0.25">
      <c r="B33" s="25"/>
      <c r="C33" s="38"/>
      <c r="D33" s="34"/>
      <c r="E33" s="114"/>
    </row>
    <row r="34" spans="1:6" ht="90" customHeight="1" x14ac:dyDescent="0.25">
      <c r="A34" s="24" t="s">
        <v>156</v>
      </c>
      <c r="B34" s="25" t="s">
        <v>157</v>
      </c>
      <c r="C34" s="38" t="s">
        <v>69</v>
      </c>
      <c r="D34" s="34">
        <v>3</v>
      </c>
      <c r="E34" s="114"/>
      <c r="F34" s="48">
        <f>SUM(D34*E34)</f>
        <v>0</v>
      </c>
    </row>
    <row r="35" spans="1:6" x14ac:dyDescent="0.25">
      <c r="B35" s="25"/>
      <c r="C35" s="38"/>
      <c r="D35" s="34"/>
      <c r="E35" s="114"/>
    </row>
    <row r="36" spans="1:6" ht="75" x14ac:dyDescent="0.25">
      <c r="A36" s="24" t="s">
        <v>158</v>
      </c>
      <c r="B36" s="25" t="s">
        <v>135</v>
      </c>
      <c r="C36" s="38" t="s">
        <v>74</v>
      </c>
      <c r="D36" s="34">
        <v>61</v>
      </c>
      <c r="E36" s="114"/>
      <c r="F36" s="48">
        <f>SUM(D36*E36)</f>
        <v>0</v>
      </c>
    </row>
    <row r="37" spans="1:6" x14ac:dyDescent="0.25">
      <c r="B37" s="25"/>
      <c r="C37" s="38"/>
      <c r="D37" s="34"/>
      <c r="E37" s="114"/>
    </row>
    <row r="38" spans="1:6" ht="75" x14ac:dyDescent="0.25">
      <c r="A38" s="24" t="s">
        <v>159</v>
      </c>
      <c r="B38" s="25" t="s">
        <v>135</v>
      </c>
      <c r="C38" s="38" t="s">
        <v>74</v>
      </c>
      <c r="D38" s="34">
        <v>45</v>
      </c>
      <c r="E38" s="114"/>
      <c r="F38" s="48">
        <f>SUM(D38*E38)</f>
        <v>0</v>
      </c>
    </row>
    <row r="39" spans="1:6" ht="15" customHeight="1" x14ac:dyDescent="0.25">
      <c r="B39" s="62"/>
      <c r="E39" s="114"/>
    </row>
    <row r="40" spans="1:6" ht="60" customHeight="1" x14ac:dyDescent="0.25">
      <c r="A40" s="24" t="s">
        <v>160</v>
      </c>
      <c r="B40" s="62" t="s">
        <v>161</v>
      </c>
      <c r="C40" s="63" t="s">
        <v>69</v>
      </c>
      <c r="D40" s="63">
        <v>1</v>
      </c>
      <c r="E40" s="114"/>
      <c r="F40" s="48">
        <f>SUM(D40*E40)</f>
        <v>0</v>
      </c>
    </row>
    <row r="41" spans="1:6" ht="15" customHeight="1" x14ac:dyDescent="0.25">
      <c r="B41" s="62"/>
      <c r="E41" s="114"/>
    </row>
    <row r="42" spans="1:6" ht="90" customHeight="1" x14ac:dyDescent="0.25">
      <c r="A42" s="24" t="s">
        <v>162</v>
      </c>
      <c r="B42" s="62" t="s">
        <v>163</v>
      </c>
      <c r="C42" s="63" t="s">
        <v>69</v>
      </c>
      <c r="D42" s="63">
        <v>2</v>
      </c>
      <c r="E42" s="114"/>
      <c r="F42" s="48">
        <f>SUM(D42*E42)</f>
        <v>0</v>
      </c>
    </row>
    <row r="43" spans="1:6" ht="15" customHeight="1" x14ac:dyDescent="0.25">
      <c r="B43" s="62"/>
      <c r="E43" s="114"/>
    </row>
    <row r="44" spans="1:6" ht="120" customHeight="1" x14ac:dyDescent="0.25">
      <c r="A44" s="24" t="s">
        <v>164</v>
      </c>
      <c r="B44" s="62" t="s">
        <v>166</v>
      </c>
      <c r="C44" s="63" t="s">
        <v>69</v>
      </c>
      <c r="D44" s="63">
        <v>1</v>
      </c>
      <c r="E44" s="114"/>
      <c r="F44" s="48">
        <f>SUM(D44*E44)</f>
        <v>0</v>
      </c>
    </row>
    <row r="45" spans="1:6" ht="15" customHeight="1" x14ac:dyDescent="0.25">
      <c r="B45" s="62"/>
      <c r="E45" s="114"/>
    </row>
    <row r="46" spans="1:6" ht="75" customHeight="1" x14ac:dyDescent="0.25">
      <c r="A46" s="24" t="s">
        <v>165</v>
      </c>
      <c r="B46" s="62" t="s">
        <v>171</v>
      </c>
      <c r="C46" s="63" t="s">
        <v>69</v>
      </c>
      <c r="D46" s="63">
        <v>2</v>
      </c>
      <c r="E46" s="114"/>
      <c r="F46" s="48">
        <f>SUM(D46*E46)</f>
        <v>0</v>
      </c>
    </row>
    <row r="47" spans="1:6" ht="15" customHeight="1" x14ac:dyDescent="0.25">
      <c r="B47" s="62"/>
      <c r="E47" s="114"/>
    </row>
    <row r="48" spans="1:6" ht="75" customHeight="1" x14ac:dyDescent="0.25">
      <c r="A48" s="24" t="s">
        <v>167</v>
      </c>
      <c r="B48" s="62" t="s">
        <v>172</v>
      </c>
      <c r="C48" s="63" t="s">
        <v>69</v>
      </c>
      <c r="D48" s="63">
        <v>1</v>
      </c>
      <c r="E48" s="114"/>
      <c r="F48" s="48">
        <f>SUM(D48*E48)</f>
        <v>0</v>
      </c>
    </row>
    <row r="49" spans="1:6" ht="15" customHeight="1" x14ac:dyDescent="0.25">
      <c r="B49" s="62"/>
      <c r="E49" s="114"/>
    </row>
    <row r="50" spans="1:6" ht="120" customHeight="1" x14ac:dyDescent="0.25">
      <c r="A50" s="24" t="s">
        <v>168</v>
      </c>
      <c r="B50" s="62" t="s">
        <v>173</v>
      </c>
      <c r="C50" s="63" t="s">
        <v>69</v>
      </c>
      <c r="D50" s="63">
        <v>1</v>
      </c>
      <c r="E50" s="114"/>
      <c r="F50" s="48">
        <f>SUM(D50*E50)</f>
        <v>0</v>
      </c>
    </row>
    <row r="51" spans="1:6" ht="15" customHeight="1" x14ac:dyDescent="0.25">
      <c r="B51" s="62"/>
      <c r="E51" s="114"/>
    </row>
    <row r="52" spans="1:6" ht="90" customHeight="1" x14ac:dyDescent="0.25">
      <c r="A52" s="24" t="s">
        <v>169</v>
      </c>
      <c r="B52" s="62" t="s">
        <v>174</v>
      </c>
      <c r="C52" s="63" t="s">
        <v>69</v>
      </c>
      <c r="D52" s="63">
        <v>1</v>
      </c>
      <c r="E52" s="114"/>
      <c r="F52" s="48">
        <f>SUM(D52*E52)</f>
        <v>0</v>
      </c>
    </row>
    <row r="53" spans="1:6" ht="15" customHeight="1" x14ac:dyDescent="0.25">
      <c r="B53" s="62"/>
      <c r="E53" s="114"/>
    </row>
    <row r="54" spans="1:6" ht="90" customHeight="1" x14ac:dyDescent="0.25">
      <c r="A54" s="24" t="s">
        <v>170</v>
      </c>
      <c r="B54" s="62" t="s">
        <v>175</v>
      </c>
      <c r="C54" s="63" t="s">
        <v>69</v>
      </c>
      <c r="D54" s="63">
        <v>1</v>
      </c>
      <c r="E54" s="114"/>
      <c r="F54" s="48">
        <f>SUM(D54*E54)</f>
        <v>0</v>
      </c>
    </row>
    <row r="55" spans="1:6" s="139" customFormat="1" ht="15" customHeight="1" x14ac:dyDescent="0.25">
      <c r="A55" s="148"/>
      <c r="B55" s="162"/>
      <c r="C55" s="163"/>
      <c r="D55" s="163"/>
      <c r="E55" s="176"/>
      <c r="F55" s="156"/>
    </row>
    <row r="56" spans="1:6" s="139" customFormat="1" ht="90" customHeight="1" x14ac:dyDescent="0.25">
      <c r="A56" s="148" t="s">
        <v>277</v>
      </c>
      <c r="B56" s="162" t="s">
        <v>278</v>
      </c>
      <c r="C56" s="163" t="s">
        <v>69</v>
      </c>
      <c r="D56" s="163">
        <v>1</v>
      </c>
      <c r="E56" s="176"/>
      <c r="F56" s="156">
        <f>SUM(D56*E56)</f>
        <v>0</v>
      </c>
    </row>
    <row r="57" spans="1:6" s="139" customFormat="1" ht="15" customHeight="1" x14ac:dyDescent="0.25">
      <c r="A57" s="148"/>
      <c r="B57" s="162"/>
      <c r="C57" s="163"/>
      <c r="D57" s="163"/>
      <c r="E57" s="176"/>
      <c r="F57" s="156"/>
    </row>
    <row r="58" spans="1:6" s="139" customFormat="1" ht="90" customHeight="1" x14ac:dyDescent="0.25">
      <c r="A58" s="148" t="s">
        <v>382</v>
      </c>
      <c r="B58" s="162" t="s">
        <v>383</v>
      </c>
      <c r="C58" s="163" t="s">
        <v>69</v>
      </c>
      <c r="D58" s="163">
        <v>1</v>
      </c>
      <c r="E58" s="176"/>
      <c r="F58" s="156">
        <f>SUM(D58*E58)</f>
        <v>0</v>
      </c>
    </row>
    <row r="59" spans="1:6" ht="15" customHeight="1" x14ac:dyDescent="0.25">
      <c r="A59" s="97"/>
      <c r="B59" s="98"/>
      <c r="C59" s="96"/>
      <c r="D59" s="96"/>
      <c r="E59" s="4"/>
      <c r="F59" s="58"/>
    </row>
    <row r="60" spans="1:6" x14ac:dyDescent="0.25">
      <c r="B60" s="61" t="s">
        <v>113</v>
      </c>
      <c r="F60" s="48">
        <f>SUM(F10:F59)</f>
        <v>0</v>
      </c>
    </row>
    <row r="61" spans="1:6" x14ac:dyDescent="0.25">
      <c r="A61" s="97"/>
      <c r="B61" s="4"/>
      <c r="C61" s="96"/>
      <c r="D61" s="96"/>
      <c r="E61" s="4"/>
      <c r="F61" s="58"/>
    </row>
    <row r="62" spans="1:6" x14ac:dyDescent="0.25">
      <c r="B62" s="91" t="s">
        <v>130</v>
      </c>
      <c r="C62" s="91"/>
      <c r="D62" s="92"/>
      <c r="E62" s="91"/>
      <c r="F62" s="93">
        <f>SUM(F60*0.1)</f>
        <v>0</v>
      </c>
    </row>
    <row r="63" spans="1:6" x14ac:dyDescent="0.25">
      <c r="A63" s="97"/>
      <c r="B63" s="94"/>
      <c r="C63" s="94"/>
      <c r="D63" s="95"/>
      <c r="E63" s="94"/>
      <c r="F63" s="94"/>
    </row>
    <row r="64" spans="1:6" x14ac:dyDescent="0.25">
      <c r="B64" s="91" t="s">
        <v>131</v>
      </c>
      <c r="C64" s="91"/>
      <c r="D64" s="92"/>
      <c r="E64" s="91"/>
      <c r="F64" s="93">
        <f>SUM(F62+F60)</f>
        <v>0</v>
      </c>
    </row>
  </sheetData>
  <sheetProtection algorithmName="SHA-512" hashValue="NYk27mGXroez61U84CT2U1uG4i9rODvtkgbpHPVONIwv+qW8qv3xO3GSzg8xsXgtsBDLum1fyftTo8OpyCQnEw==" saltValue="bqvPoRx1Ein2J6k017BsuQ==" spinCount="100000" sheet="1" objects="1" scenarios="1"/>
  <protectedRanges>
    <protectedRange sqref="E10:E58" name="Obseg1"/>
  </protectedRanges>
  <mergeCells count="3">
    <mergeCell ref="B6:F6"/>
    <mergeCell ref="B7:F7"/>
    <mergeCell ref="B5:F5"/>
  </mergeCells>
  <pageMargins left="0.7" right="0.7" top="0.75" bottom="0.75" header="0.3" footer="0.3"/>
  <pageSetup paperSize="9" orientation="portrait" horizontalDpi="1440" verticalDpi="144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topLeftCell="A28" workbookViewId="0">
      <selection activeCell="E32" sqref="E11:E32"/>
    </sheetView>
  </sheetViews>
  <sheetFormatPr defaultRowHeight="15" x14ac:dyDescent="0.25"/>
  <cols>
    <col min="1" max="1" width="9.7109375" style="61" customWidth="1"/>
    <col min="2" max="2" width="44.7109375" style="61" customWidth="1"/>
    <col min="3" max="3" width="6.7109375" style="63" customWidth="1"/>
    <col min="4" max="4" width="6.7109375" style="43" customWidth="1"/>
    <col min="5" max="5" width="9.7109375" style="63" customWidth="1"/>
    <col min="6" max="6" width="9.7109375" style="43" customWidth="1"/>
    <col min="7" max="16384" width="9.140625" style="61"/>
  </cols>
  <sheetData>
    <row r="1" spans="1:8" x14ac:dyDescent="0.25">
      <c r="A1" s="2" t="s">
        <v>40</v>
      </c>
      <c r="B1" s="2" t="s">
        <v>46</v>
      </c>
    </row>
    <row r="2" spans="1:8" x14ac:dyDescent="0.25">
      <c r="A2" s="2"/>
      <c r="B2" s="2"/>
    </row>
    <row r="3" spans="1:8" ht="60" customHeight="1" x14ac:dyDescent="0.25">
      <c r="B3" s="467" t="s">
        <v>78</v>
      </c>
      <c r="C3" s="467"/>
      <c r="D3" s="467"/>
      <c r="E3" s="467"/>
      <c r="F3" s="467"/>
    </row>
    <row r="4" spans="1:8" ht="15" customHeight="1" x14ac:dyDescent="0.25">
      <c r="B4" s="467" t="s">
        <v>79</v>
      </c>
      <c r="C4" s="467"/>
      <c r="D4" s="467"/>
      <c r="E4" s="467"/>
      <c r="F4" s="467"/>
    </row>
    <row r="5" spans="1:8" ht="45" customHeight="1" x14ac:dyDescent="0.25">
      <c r="B5" s="467" t="s">
        <v>90</v>
      </c>
      <c r="C5" s="467"/>
      <c r="D5" s="467"/>
      <c r="E5" s="467"/>
      <c r="F5" s="467"/>
    </row>
    <row r="6" spans="1:8" ht="45" customHeight="1" x14ac:dyDescent="0.25">
      <c r="B6" s="467" t="s">
        <v>80</v>
      </c>
      <c r="C6" s="467"/>
      <c r="D6" s="467"/>
      <c r="E6" s="467"/>
      <c r="F6" s="467"/>
    </row>
    <row r="7" spans="1:8" ht="45" customHeight="1" x14ac:dyDescent="0.25">
      <c r="B7" s="467" t="s">
        <v>81</v>
      </c>
      <c r="C7" s="467"/>
      <c r="D7" s="467"/>
      <c r="E7" s="467"/>
      <c r="F7" s="467"/>
    </row>
    <row r="8" spans="1:8" ht="60" customHeight="1" x14ac:dyDescent="0.25">
      <c r="B8" s="467" t="s">
        <v>82</v>
      </c>
      <c r="C8" s="467"/>
      <c r="D8" s="467"/>
      <c r="E8" s="467"/>
      <c r="F8" s="467"/>
    </row>
    <row r="9" spans="1:8" x14ac:dyDescent="0.25">
      <c r="B9" s="85"/>
      <c r="C9" s="85"/>
      <c r="D9" s="35"/>
      <c r="E9" s="85"/>
      <c r="F9" s="35"/>
    </row>
    <row r="10" spans="1:8" s="21" customFormat="1" x14ac:dyDescent="0.2">
      <c r="A10" s="26" t="s">
        <v>75</v>
      </c>
      <c r="B10" s="20" t="s">
        <v>76</v>
      </c>
      <c r="C10" s="44" t="s">
        <v>64</v>
      </c>
      <c r="D10" s="45" t="s">
        <v>65</v>
      </c>
      <c r="E10" s="46" t="s">
        <v>66</v>
      </c>
      <c r="F10" s="51" t="s">
        <v>67</v>
      </c>
    </row>
    <row r="11" spans="1:8" x14ac:dyDescent="0.25">
      <c r="A11" s="27"/>
      <c r="B11" s="84"/>
      <c r="C11" s="33"/>
      <c r="D11" s="47"/>
      <c r="E11" s="34"/>
    </row>
    <row r="12" spans="1:8" ht="105" x14ac:dyDescent="0.25">
      <c r="A12" s="27" t="s">
        <v>13</v>
      </c>
      <c r="B12" s="84" t="s">
        <v>176</v>
      </c>
      <c r="C12" s="33" t="s">
        <v>74</v>
      </c>
      <c r="D12" s="124">
        <v>1560</v>
      </c>
      <c r="E12" s="115"/>
      <c r="F12" s="43">
        <f>SUM(D12*E12)</f>
        <v>0</v>
      </c>
    </row>
    <row r="13" spans="1:8" x14ac:dyDescent="0.25">
      <c r="A13" s="27"/>
      <c r="B13" s="84"/>
      <c r="C13" s="33"/>
      <c r="D13" s="47"/>
      <c r="E13" s="115"/>
    </row>
    <row r="14" spans="1:8" ht="120.75" customHeight="1" x14ac:dyDescent="0.25">
      <c r="A14" s="27" t="s">
        <v>83</v>
      </c>
      <c r="B14" s="84" t="s">
        <v>177</v>
      </c>
      <c r="C14" s="33" t="s">
        <v>84</v>
      </c>
      <c r="D14" s="47">
        <v>312</v>
      </c>
      <c r="E14" s="115"/>
      <c r="F14" s="43">
        <f>SUM(D14*E14)</f>
        <v>0</v>
      </c>
    </row>
    <row r="15" spans="1:8" ht="15" customHeight="1" x14ac:dyDescent="0.25">
      <c r="A15" s="27"/>
      <c r="B15" s="84"/>
      <c r="C15" s="33"/>
      <c r="D15" s="47"/>
      <c r="E15" s="115"/>
    </row>
    <row r="16" spans="1:8" ht="90" customHeight="1" x14ac:dyDescent="0.25">
      <c r="A16" s="27" t="s">
        <v>85</v>
      </c>
      <c r="B16" s="84" t="s">
        <v>178</v>
      </c>
      <c r="C16" s="33" t="s">
        <v>84</v>
      </c>
      <c r="D16" s="47">
        <v>180</v>
      </c>
      <c r="E16" s="115"/>
      <c r="F16" s="43">
        <f>SUM(D16*E16)</f>
        <v>0</v>
      </c>
      <c r="H16" s="48"/>
    </row>
    <row r="17" spans="1:6" ht="15" customHeight="1" x14ac:dyDescent="0.25">
      <c r="A17" s="27"/>
      <c r="B17" s="84"/>
      <c r="C17" s="33"/>
      <c r="D17" s="47"/>
      <c r="E17" s="115"/>
    </row>
    <row r="18" spans="1:6" ht="75" x14ac:dyDescent="0.25">
      <c r="A18" s="27" t="s">
        <v>86</v>
      </c>
      <c r="B18" s="84" t="s">
        <v>179</v>
      </c>
      <c r="C18" s="33" t="s">
        <v>84</v>
      </c>
      <c r="D18" s="47">
        <v>495</v>
      </c>
      <c r="E18" s="115"/>
      <c r="F18" s="43">
        <f>SUM(D18*E18)</f>
        <v>0</v>
      </c>
    </row>
    <row r="19" spans="1:6" x14ac:dyDescent="0.25">
      <c r="A19" s="27"/>
      <c r="B19" s="84"/>
      <c r="C19" s="33"/>
      <c r="D19" s="47"/>
      <c r="E19" s="115"/>
    </row>
    <row r="20" spans="1:6" ht="60" x14ac:dyDescent="0.25">
      <c r="A20" s="27" t="s">
        <v>87</v>
      </c>
      <c r="B20" s="84" t="s">
        <v>266</v>
      </c>
      <c r="C20" s="33" t="s">
        <v>74</v>
      </c>
      <c r="D20" s="124">
        <v>1387</v>
      </c>
      <c r="E20" s="115"/>
      <c r="F20" s="43">
        <f>SUM(D20*E20)</f>
        <v>0</v>
      </c>
    </row>
    <row r="21" spans="1:6" x14ac:dyDescent="0.25">
      <c r="A21" s="27"/>
      <c r="B21" s="84"/>
      <c r="C21" s="33"/>
      <c r="D21" s="47"/>
      <c r="E21" s="115"/>
    </row>
    <row r="22" spans="1:6" ht="45" x14ac:dyDescent="0.25">
      <c r="A22" s="27" t="s">
        <v>88</v>
      </c>
      <c r="B22" s="84" t="s">
        <v>180</v>
      </c>
      <c r="C22" s="33" t="s">
        <v>74</v>
      </c>
      <c r="D22" s="124">
        <v>1570</v>
      </c>
      <c r="E22" s="115"/>
      <c r="F22" s="43">
        <f>SUM(D22*E22)</f>
        <v>0</v>
      </c>
    </row>
    <row r="23" spans="1:6" s="139" customFormat="1" x14ac:dyDescent="0.25">
      <c r="A23" s="150"/>
      <c r="B23" s="151"/>
      <c r="C23" s="152"/>
      <c r="D23" s="124"/>
      <c r="E23" s="177"/>
      <c r="F23" s="154"/>
    </row>
    <row r="24" spans="1:6" s="139" customFormat="1" ht="150" x14ac:dyDescent="0.25">
      <c r="A24" s="150" t="s">
        <v>94</v>
      </c>
      <c r="B24" s="151" t="s">
        <v>267</v>
      </c>
      <c r="C24" s="152" t="s">
        <v>69</v>
      </c>
      <c r="D24" s="124">
        <v>1</v>
      </c>
      <c r="E24" s="177"/>
      <c r="F24" s="154">
        <f>SUM(D24*E24)</f>
        <v>0</v>
      </c>
    </row>
    <row r="25" spans="1:6" s="139" customFormat="1" x14ac:dyDescent="0.25">
      <c r="A25" s="150"/>
      <c r="B25" s="151"/>
      <c r="C25" s="152"/>
      <c r="D25" s="124"/>
      <c r="E25" s="177"/>
      <c r="F25" s="154"/>
    </row>
    <row r="26" spans="1:6" s="139" customFormat="1" ht="135" x14ac:dyDescent="0.25">
      <c r="A26" s="150" t="s">
        <v>203</v>
      </c>
      <c r="B26" s="151" t="s">
        <v>268</v>
      </c>
      <c r="C26" s="152" t="s">
        <v>74</v>
      </c>
      <c r="D26" s="124">
        <v>1500</v>
      </c>
      <c r="E26" s="177"/>
      <c r="F26" s="154">
        <f>SUM(D26*E26)</f>
        <v>0</v>
      </c>
    </row>
    <row r="27" spans="1:6" x14ac:dyDescent="0.25">
      <c r="A27" s="27"/>
      <c r="B27" s="84"/>
      <c r="C27" s="33"/>
      <c r="D27" s="47"/>
      <c r="E27" s="115"/>
    </row>
    <row r="28" spans="1:6" ht="60" x14ac:dyDescent="0.25">
      <c r="A28" s="27" t="s">
        <v>204</v>
      </c>
      <c r="B28" s="84" t="s">
        <v>89</v>
      </c>
      <c r="C28" s="33" t="s">
        <v>84</v>
      </c>
      <c r="D28" s="47">
        <v>20</v>
      </c>
      <c r="E28" s="115"/>
      <c r="F28" s="43">
        <f>SUM(D28*E28)</f>
        <v>0</v>
      </c>
    </row>
    <row r="29" spans="1:6" s="139" customFormat="1" x14ac:dyDescent="0.25">
      <c r="A29" s="150"/>
      <c r="B29" s="151"/>
      <c r="C29" s="152"/>
      <c r="D29" s="155"/>
      <c r="E29" s="177"/>
      <c r="F29" s="154"/>
    </row>
    <row r="30" spans="1:6" s="139" customFormat="1" ht="90" x14ac:dyDescent="0.25">
      <c r="A30" s="150" t="s">
        <v>205</v>
      </c>
      <c r="B30" s="151" t="s">
        <v>283</v>
      </c>
      <c r="C30" s="152" t="s">
        <v>74</v>
      </c>
      <c r="D30" s="155">
        <v>97</v>
      </c>
      <c r="E30" s="177"/>
      <c r="F30" s="154">
        <f>SUM(D30*E30)</f>
        <v>0</v>
      </c>
    </row>
    <row r="31" spans="1:6" s="139" customFormat="1" x14ac:dyDescent="0.25">
      <c r="A31" s="150"/>
      <c r="B31" s="151"/>
      <c r="C31" s="152"/>
      <c r="D31" s="155"/>
      <c r="E31" s="177"/>
      <c r="F31" s="154"/>
    </row>
    <row r="32" spans="1:6" s="139" customFormat="1" ht="75" customHeight="1" x14ac:dyDescent="0.25">
      <c r="A32" s="150" t="s">
        <v>206</v>
      </c>
      <c r="B32" s="151" t="s">
        <v>302</v>
      </c>
      <c r="C32" s="152" t="s">
        <v>100</v>
      </c>
      <c r="D32" s="155">
        <v>70</v>
      </c>
      <c r="E32" s="177"/>
      <c r="F32" s="154">
        <f>SUM(D32*E32)</f>
        <v>0</v>
      </c>
    </row>
    <row r="33" spans="1:6" ht="15" customHeight="1" x14ac:dyDescent="0.25">
      <c r="A33" s="99"/>
      <c r="B33" s="100"/>
      <c r="C33" s="101"/>
      <c r="D33" s="102"/>
      <c r="E33" s="103"/>
      <c r="F33" s="104"/>
    </row>
    <row r="34" spans="1:6" x14ac:dyDescent="0.25">
      <c r="A34" s="27"/>
      <c r="B34" s="84" t="s">
        <v>114</v>
      </c>
      <c r="C34" s="33"/>
      <c r="D34" s="47"/>
      <c r="E34" s="34"/>
      <c r="F34" s="43">
        <f>SUM(F12:F33)</f>
        <v>0</v>
      </c>
    </row>
    <row r="35" spans="1:6" x14ac:dyDescent="0.25">
      <c r="A35" s="97"/>
      <c r="B35" s="4"/>
      <c r="C35" s="96"/>
      <c r="D35" s="96"/>
      <c r="E35" s="4"/>
      <c r="F35" s="58"/>
    </row>
    <row r="36" spans="1:6" x14ac:dyDescent="0.25">
      <c r="A36" s="24"/>
      <c r="B36" s="91" t="s">
        <v>130</v>
      </c>
      <c r="C36" s="91"/>
      <c r="D36" s="92"/>
      <c r="E36" s="91"/>
      <c r="F36" s="93">
        <f>SUM(F34*0.1)</f>
        <v>0</v>
      </c>
    </row>
    <row r="37" spans="1:6" x14ac:dyDescent="0.25">
      <c r="A37" s="97"/>
      <c r="B37" s="94"/>
      <c r="C37" s="94"/>
      <c r="D37" s="95"/>
      <c r="E37" s="94"/>
      <c r="F37" s="94"/>
    </row>
    <row r="38" spans="1:6" x14ac:dyDescent="0.25">
      <c r="A38" s="24"/>
      <c r="B38" s="91" t="s">
        <v>131</v>
      </c>
      <c r="C38" s="91"/>
      <c r="D38" s="92"/>
      <c r="E38" s="91"/>
      <c r="F38" s="93">
        <f>SUM(F36+F34)</f>
        <v>0</v>
      </c>
    </row>
    <row r="39" spans="1:6" x14ac:dyDescent="0.25">
      <c r="A39" s="27"/>
      <c r="B39" s="84"/>
      <c r="C39" s="33"/>
      <c r="D39" s="47"/>
      <c r="E39" s="34"/>
    </row>
    <row r="40" spans="1:6" x14ac:dyDescent="0.25">
      <c r="A40" s="27"/>
      <c r="B40" s="84"/>
      <c r="C40" s="33"/>
      <c r="D40" s="47"/>
      <c r="E40" s="34"/>
    </row>
    <row r="41" spans="1:6" x14ac:dyDescent="0.25">
      <c r="A41" s="27"/>
      <c r="B41" s="84"/>
      <c r="C41" s="33"/>
      <c r="D41" s="47"/>
      <c r="E41" s="34"/>
    </row>
    <row r="42" spans="1:6" x14ac:dyDescent="0.25">
      <c r="A42" s="27"/>
      <c r="B42" s="84"/>
      <c r="C42" s="33"/>
      <c r="D42" s="47"/>
      <c r="E42" s="34"/>
    </row>
    <row r="43" spans="1:6" x14ac:dyDescent="0.25">
      <c r="A43" s="27"/>
      <c r="B43" s="84"/>
      <c r="C43" s="33"/>
      <c r="D43" s="47"/>
      <c r="E43" s="34"/>
    </row>
    <row r="44" spans="1:6" x14ac:dyDescent="0.25">
      <c r="A44" s="27"/>
      <c r="B44" s="84"/>
      <c r="C44" s="33"/>
      <c r="D44" s="47"/>
      <c r="E44" s="34"/>
    </row>
    <row r="45" spans="1:6" x14ac:dyDescent="0.25">
      <c r="A45" s="27"/>
      <c r="B45" s="84"/>
      <c r="C45" s="33"/>
      <c r="D45" s="47"/>
      <c r="E45" s="34"/>
    </row>
    <row r="46" spans="1:6" x14ac:dyDescent="0.25">
      <c r="A46" s="27"/>
      <c r="B46" s="84"/>
      <c r="C46" s="33"/>
      <c r="D46" s="47"/>
      <c r="E46" s="34"/>
    </row>
    <row r="47" spans="1:6" x14ac:dyDescent="0.25">
      <c r="A47" s="27"/>
      <c r="B47" s="84"/>
      <c r="C47" s="33"/>
      <c r="D47" s="47"/>
      <c r="E47" s="34"/>
    </row>
    <row r="48" spans="1:6" x14ac:dyDescent="0.25">
      <c r="A48" s="27"/>
      <c r="B48" s="84"/>
      <c r="C48" s="33"/>
      <c r="D48" s="47"/>
      <c r="E48" s="34"/>
    </row>
    <row r="49" spans="1:5" x14ac:dyDescent="0.25">
      <c r="A49" s="27"/>
      <c r="B49" s="84"/>
      <c r="C49" s="33"/>
      <c r="D49" s="47"/>
      <c r="E49" s="34"/>
    </row>
    <row r="50" spans="1:5" x14ac:dyDescent="0.25">
      <c r="A50" s="27"/>
      <c r="B50" s="84"/>
      <c r="C50" s="33"/>
      <c r="D50" s="47"/>
      <c r="E50" s="34"/>
    </row>
    <row r="51" spans="1:5" x14ac:dyDescent="0.25">
      <c r="A51" s="27"/>
      <c r="B51" s="84"/>
      <c r="C51" s="33"/>
      <c r="D51" s="47"/>
      <c r="E51" s="34"/>
    </row>
    <row r="52" spans="1:5" x14ac:dyDescent="0.25">
      <c r="A52" s="27"/>
      <c r="B52" s="84"/>
      <c r="C52" s="33"/>
      <c r="D52" s="47"/>
      <c r="E52" s="34"/>
    </row>
    <row r="53" spans="1:5" x14ac:dyDescent="0.25">
      <c r="A53" s="27"/>
      <c r="B53" s="84"/>
      <c r="C53" s="33"/>
      <c r="D53" s="47"/>
      <c r="E53" s="34"/>
    </row>
    <row r="54" spans="1:5" x14ac:dyDescent="0.25">
      <c r="A54" s="27"/>
      <c r="B54" s="84"/>
      <c r="C54" s="33"/>
      <c r="D54" s="47"/>
      <c r="E54" s="34"/>
    </row>
    <row r="55" spans="1:5" x14ac:dyDescent="0.25">
      <c r="A55" s="27"/>
      <c r="B55" s="84"/>
      <c r="C55" s="33"/>
      <c r="D55" s="47"/>
      <c r="E55" s="34"/>
    </row>
    <row r="56" spans="1:5" x14ac:dyDescent="0.25">
      <c r="A56" s="27"/>
      <c r="B56" s="84"/>
      <c r="C56" s="33"/>
      <c r="D56" s="47"/>
      <c r="E56" s="34"/>
    </row>
    <row r="57" spans="1:5" x14ac:dyDescent="0.25">
      <c r="A57" s="27"/>
      <c r="B57" s="84"/>
      <c r="C57" s="33"/>
      <c r="D57" s="47"/>
      <c r="E57" s="34"/>
    </row>
    <row r="58" spans="1:5" x14ac:dyDescent="0.25">
      <c r="A58" s="27"/>
      <c r="B58" s="84"/>
      <c r="C58" s="33"/>
      <c r="D58" s="47"/>
      <c r="E58" s="34"/>
    </row>
    <row r="59" spans="1:5" x14ac:dyDescent="0.25">
      <c r="A59" s="27"/>
      <c r="B59" s="84"/>
      <c r="C59" s="33"/>
      <c r="D59" s="47"/>
      <c r="E59" s="34"/>
    </row>
    <row r="60" spans="1:5" x14ac:dyDescent="0.25">
      <c r="A60" s="27"/>
      <c r="B60" s="84"/>
      <c r="C60" s="33"/>
      <c r="D60" s="47"/>
      <c r="E60" s="34"/>
    </row>
    <row r="61" spans="1:5" x14ac:dyDescent="0.25">
      <c r="A61" s="27"/>
      <c r="B61" s="84"/>
      <c r="C61" s="33"/>
      <c r="D61" s="47"/>
      <c r="E61" s="34"/>
    </row>
    <row r="62" spans="1:5" x14ac:dyDescent="0.25">
      <c r="A62" s="27"/>
      <c r="B62" s="84"/>
      <c r="C62" s="33"/>
      <c r="D62" s="47"/>
      <c r="E62" s="34"/>
    </row>
    <row r="63" spans="1:5" x14ac:dyDescent="0.25">
      <c r="A63" s="27"/>
      <c r="B63" s="84"/>
      <c r="C63" s="33"/>
      <c r="D63" s="47"/>
      <c r="E63" s="34"/>
    </row>
    <row r="64" spans="1:5" x14ac:dyDescent="0.25">
      <c r="A64" s="27"/>
      <c r="B64" s="84"/>
      <c r="C64" s="33"/>
      <c r="D64" s="47"/>
      <c r="E64" s="34"/>
    </row>
    <row r="65" spans="1:5" x14ac:dyDescent="0.25">
      <c r="A65" s="27"/>
      <c r="B65" s="84"/>
      <c r="C65" s="33"/>
      <c r="D65" s="47"/>
      <c r="E65" s="34"/>
    </row>
    <row r="66" spans="1:5" x14ac:dyDescent="0.25">
      <c r="A66" s="27"/>
      <c r="B66" s="84"/>
      <c r="C66" s="33"/>
      <c r="D66" s="47"/>
      <c r="E66" s="34"/>
    </row>
    <row r="67" spans="1:5" x14ac:dyDescent="0.25">
      <c r="A67" s="27"/>
      <c r="B67" s="84"/>
      <c r="C67" s="33"/>
      <c r="D67" s="47"/>
      <c r="E67" s="34"/>
    </row>
    <row r="68" spans="1:5" x14ac:dyDescent="0.25">
      <c r="A68" s="27"/>
      <c r="B68" s="84"/>
      <c r="C68" s="33"/>
      <c r="D68" s="47"/>
      <c r="E68" s="34"/>
    </row>
    <row r="69" spans="1:5" x14ac:dyDescent="0.25">
      <c r="A69" s="27"/>
      <c r="B69" s="84"/>
      <c r="C69" s="33"/>
      <c r="D69" s="47"/>
      <c r="E69" s="34"/>
    </row>
    <row r="70" spans="1:5" x14ac:dyDescent="0.25">
      <c r="A70" s="27"/>
      <c r="B70" s="84"/>
      <c r="C70" s="33"/>
      <c r="D70" s="47"/>
      <c r="E70" s="34"/>
    </row>
    <row r="71" spans="1:5" x14ac:dyDescent="0.25">
      <c r="A71" s="27"/>
      <c r="B71" s="84"/>
      <c r="C71" s="33"/>
      <c r="D71" s="47"/>
      <c r="E71" s="34"/>
    </row>
    <row r="72" spans="1:5" x14ac:dyDescent="0.25">
      <c r="A72" s="27"/>
      <c r="B72" s="84"/>
      <c r="C72" s="33"/>
      <c r="D72" s="47"/>
      <c r="E72" s="34"/>
    </row>
    <row r="73" spans="1:5" x14ac:dyDescent="0.25">
      <c r="A73" s="27"/>
      <c r="B73" s="84"/>
      <c r="C73" s="33"/>
      <c r="D73" s="47"/>
      <c r="E73" s="34"/>
    </row>
    <row r="74" spans="1:5" x14ac:dyDescent="0.25">
      <c r="A74" s="27"/>
      <c r="B74" s="84"/>
      <c r="C74" s="33"/>
      <c r="D74" s="47"/>
      <c r="E74" s="34"/>
    </row>
    <row r="75" spans="1:5" x14ac:dyDescent="0.25">
      <c r="A75" s="27"/>
      <c r="B75" s="84"/>
      <c r="C75" s="33"/>
      <c r="D75" s="47"/>
      <c r="E75" s="34"/>
    </row>
    <row r="76" spans="1:5" x14ac:dyDescent="0.25">
      <c r="A76" s="27"/>
      <c r="B76" s="84"/>
      <c r="C76" s="33"/>
      <c r="D76" s="47"/>
      <c r="E76" s="34"/>
    </row>
    <row r="77" spans="1:5" x14ac:dyDescent="0.25">
      <c r="A77" s="27"/>
      <c r="B77" s="84"/>
      <c r="C77" s="33"/>
      <c r="D77" s="47"/>
      <c r="E77" s="34"/>
    </row>
    <row r="78" spans="1:5" x14ac:dyDescent="0.25">
      <c r="A78" s="27"/>
      <c r="B78" s="84"/>
      <c r="C78" s="33"/>
      <c r="D78" s="47"/>
      <c r="E78" s="34"/>
    </row>
    <row r="79" spans="1:5" x14ac:dyDescent="0.25">
      <c r="A79" s="27"/>
      <c r="B79" s="84"/>
      <c r="C79" s="33"/>
      <c r="D79" s="47"/>
      <c r="E79" s="34"/>
    </row>
    <row r="80" spans="1:5" x14ac:dyDescent="0.25">
      <c r="A80" s="27"/>
      <c r="B80" s="84"/>
      <c r="C80" s="33"/>
      <c r="D80" s="47"/>
      <c r="E80" s="34"/>
    </row>
    <row r="81" spans="1:5" x14ac:dyDescent="0.25">
      <c r="A81" s="27"/>
      <c r="B81" s="84"/>
      <c r="C81" s="33"/>
      <c r="D81" s="47"/>
      <c r="E81" s="34"/>
    </row>
    <row r="82" spans="1:5" x14ac:dyDescent="0.25">
      <c r="A82" s="27"/>
      <c r="B82" s="84"/>
      <c r="C82" s="33"/>
      <c r="D82" s="47"/>
      <c r="E82" s="34"/>
    </row>
    <row r="83" spans="1:5" x14ac:dyDescent="0.25">
      <c r="A83" s="27"/>
      <c r="B83" s="84"/>
      <c r="C83" s="33"/>
      <c r="D83" s="47"/>
      <c r="E83" s="34"/>
    </row>
    <row r="84" spans="1:5" x14ac:dyDescent="0.25">
      <c r="A84" s="27"/>
      <c r="B84" s="84"/>
      <c r="C84" s="33"/>
      <c r="D84" s="47"/>
      <c r="E84" s="34"/>
    </row>
    <row r="85" spans="1:5" x14ac:dyDescent="0.25">
      <c r="A85" s="27"/>
      <c r="B85" s="84"/>
      <c r="C85" s="33"/>
      <c r="D85" s="47"/>
      <c r="E85" s="34"/>
    </row>
    <row r="86" spans="1:5" x14ac:dyDescent="0.25">
      <c r="A86" s="27"/>
      <c r="B86" s="84"/>
      <c r="C86" s="33"/>
      <c r="D86" s="47"/>
      <c r="E86" s="34"/>
    </row>
    <row r="87" spans="1:5" x14ac:dyDescent="0.25">
      <c r="A87" s="27"/>
      <c r="B87" s="84"/>
      <c r="C87" s="33"/>
      <c r="D87" s="47"/>
      <c r="E87" s="34"/>
    </row>
    <row r="88" spans="1:5" x14ac:dyDescent="0.25">
      <c r="A88" s="27"/>
      <c r="B88" s="84"/>
      <c r="C88" s="33"/>
      <c r="D88" s="47"/>
      <c r="E88" s="34"/>
    </row>
    <row r="89" spans="1:5" x14ac:dyDescent="0.25">
      <c r="A89" s="27"/>
      <c r="B89" s="84"/>
      <c r="C89" s="33"/>
      <c r="D89" s="47"/>
      <c r="E89" s="34"/>
    </row>
    <row r="90" spans="1:5" x14ac:dyDescent="0.25">
      <c r="A90" s="27"/>
      <c r="B90" s="84"/>
      <c r="C90" s="33"/>
      <c r="D90" s="47"/>
      <c r="E90" s="34"/>
    </row>
    <row r="91" spans="1:5" x14ac:dyDescent="0.25">
      <c r="A91" s="27"/>
      <c r="B91" s="84"/>
      <c r="C91" s="33"/>
      <c r="D91" s="47"/>
      <c r="E91" s="34"/>
    </row>
    <row r="92" spans="1:5" x14ac:dyDescent="0.25">
      <c r="A92" s="27"/>
      <c r="B92" s="84"/>
      <c r="C92" s="33"/>
      <c r="D92" s="47"/>
      <c r="E92" s="34"/>
    </row>
    <row r="93" spans="1:5" x14ac:dyDescent="0.25">
      <c r="A93" s="27"/>
      <c r="B93" s="84"/>
      <c r="C93" s="33"/>
      <c r="D93" s="47"/>
      <c r="E93" s="34"/>
    </row>
    <row r="94" spans="1:5" x14ac:dyDescent="0.25">
      <c r="A94" s="27"/>
      <c r="B94" s="84"/>
      <c r="C94" s="33"/>
      <c r="D94" s="47"/>
      <c r="E94" s="34"/>
    </row>
    <row r="95" spans="1:5" x14ac:dyDescent="0.25">
      <c r="A95" s="27"/>
      <c r="B95" s="84"/>
      <c r="C95" s="33"/>
      <c r="D95" s="47"/>
      <c r="E95" s="34"/>
    </row>
    <row r="96" spans="1:5" x14ac:dyDescent="0.25">
      <c r="A96" s="27"/>
      <c r="B96" s="84"/>
      <c r="C96" s="33"/>
      <c r="D96" s="47"/>
      <c r="E96" s="34"/>
    </row>
    <row r="97" spans="1:5" x14ac:dyDescent="0.25">
      <c r="A97" s="27"/>
      <c r="B97" s="84"/>
      <c r="C97" s="33"/>
      <c r="D97" s="47"/>
      <c r="E97" s="34"/>
    </row>
    <row r="98" spans="1:5" x14ac:dyDescent="0.25">
      <c r="A98" s="27"/>
      <c r="B98" s="84"/>
      <c r="C98" s="33"/>
      <c r="D98" s="47"/>
      <c r="E98" s="34"/>
    </row>
    <row r="99" spans="1:5" x14ac:dyDescent="0.25">
      <c r="A99" s="27"/>
    </row>
  </sheetData>
  <sheetProtection algorithmName="SHA-512" hashValue="GC5rJxkI5lSI21W7caItjlNieyuiWMjFBjkOZ5fSzn21x2wXmKmngSl5KtmU69bL088ORVHZf/UFJbuSLwNmMQ==" saltValue="jhyIKXomUNBVQQabnk9VmA==" spinCount="100000" sheet="1" objects="1" scenarios="1"/>
  <protectedRanges>
    <protectedRange sqref="E11:E32" name="Obseg1"/>
  </protectedRanges>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6" workbookViewId="0">
      <selection activeCell="E11" sqref="E11:E19"/>
    </sheetView>
  </sheetViews>
  <sheetFormatPr defaultRowHeight="15" x14ac:dyDescent="0.25"/>
  <cols>
    <col min="1" max="1" width="9.7109375" style="61" customWidth="1"/>
    <col min="2" max="2" width="45.7109375" style="61" customWidth="1"/>
    <col min="3" max="3" width="5.7109375" style="61" customWidth="1"/>
    <col min="4" max="4" width="6.7109375" style="61" customWidth="1"/>
    <col min="5" max="5" width="9.7109375" style="61" customWidth="1"/>
    <col min="6" max="6" width="9.7109375" style="48" customWidth="1"/>
    <col min="7" max="16384" width="9.140625" style="61"/>
  </cols>
  <sheetData>
    <row r="1" spans="1:6" x14ac:dyDescent="0.25">
      <c r="A1" s="2" t="s">
        <v>41</v>
      </c>
      <c r="B1" s="2" t="s">
        <v>47</v>
      </c>
    </row>
    <row r="2" spans="1:6" x14ac:dyDescent="0.25">
      <c r="A2" s="2"/>
      <c r="B2" s="2"/>
    </row>
    <row r="3" spans="1:6" ht="45" customHeight="1" x14ac:dyDescent="0.25">
      <c r="B3" s="467" t="s">
        <v>90</v>
      </c>
      <c r="C3" s="467"/>
      <c r="D3" s="467"/>
      <c r="E3" s="467"/>
      <c r="F3" s="467"/>
    </row>
    <row r="4" spans="1:6" ht="45" customHeight="1" x14ac:dyDescent="0.25">
      <c r="B4" s="467" t="s">
        <v>80</v>
      </c>
      <c r="C4" s="467"/>
      <c r="D4" s="467"/>
      <c r="E4" s="467"/>
      <c r="F4" s="467"/>
    </row>
    <row r="5" spans="1:6" ht="45" customHeight="1" x14ac:dyDescent="0.25">
      <c r="B5" s="467" t="s">
        <v>105</v>
      </c>
      <c r="C5" s="467"/>
      <c r="D5" s="467"/>
      <c r="E5" s="467"/>
      <c r="F5" s="467"/>
    </row>
    <row r="6" spans="1:6" ht="45" customHeight="1" x14ac:dyDescent="0.25">
      <c r="B6" s="467" t="s">
        <v>91</v>
      </c>
      <c r="C6" s="467"/>
      <c r="D6" s="467"/>
      <c r="E6" s="467"/>
      <c r="F6" s="467"/>
    </row>
    <row r="7" spans="1:6" ht="45" customHeight="1" x14ac:dyDescent="0.25">
      <c r="B7" s="467" t="s">
        <v>92</v>
      </c>
      <c r="C7" s="467"/>
      <c r="D7" s="467"/>
      <c r="E7" s="467"/>
      <c r="F7" s="467"/>
    </row>
    <row r="8" spans="1:6" ht="45" customHeight="1" x14ac:dyDescent="0.25">
      <c r="B8" s="467" t="s">
        <v>93</v>
      </c>
      <c r="C8" s="467"/>
      <c r="D8" s="467"/>
      <c r="E8" s="467"/>
      <c r="F8" s="467"/>
    </row>
    <row r="9" spans="1:6" ht="15.75" customHeight="1" x14ac:dyDescent="0.25">
      <c r="B9" s="85"/>
      <c r="C9" s="85"/>
      <c r="D9" s="85"/>
      <c r="E9" s="85"/>
      <c r="F9" s="35"/>
    </row>
    <row r="10" spans="1:6" s="21" customFormat="1" x14ac:dyDescent="0.25">
      <c r="A10" s="26" t="s">
        <v>75</v>
      </c>
      <c r="B10" s="20" t="s">
        <v>76</v>
      </c>
      <c r="C10" s="22" t="s">
        <v>64</v>
      </c>
      <c r="D10" s="22" t="s">
        <v>65</v>
      </c>
      <c r="E10" s="23" t="s">
        <v>66</v>
      </c>
      <c r="F10" s="50" t="s">
        <v>67</v>
      </c>
    </row>
    <row r="11" spans="1:6" ht="105" customHeight="1" x14ac:dyDescent="0.25">
      <c r="A11" s="27" t="s">
        <v>13</v>
      </c>
      <c r="B11" s="84" t="s">
        <v>269</v>
      </c>
      <c r="C11" s="33" t="s">
        <v>84</v>
      </c>
      <c r="D11" s="63">
        <v>7</v>
      </c>
      <c r="E11" s="116"/>
      <c r="F11" s="48">
        <f>SUM(D11*E11)</f>
        <v>0</v>
      </c>
    </row>
    <row r="12" spans="1:6" ht="15" customHeight="1" x14ac:dyDescent="0.25">
      <c r="A12" s="27"/>
      <c r="B12" s="84"/>
      <c r="C12" s="33"/>
      <c r="D12" s="34"/>
      <c r="E12" s="116"/>
    </row>
    <row r="13" spans="1:6" ht="75.75" customHeight="1" x14ac:dyDescent="0.25">
      <c r="A13" s="27" t="s">
        <v>83</v>
      </c>
      <c r="B13" s="84" t="s">
        <v>270</v>
      </c>
      <c r="C13" s="33" t="s">
        <v>84</v>
      </c>
      <c r="D13" s="63">
        <v>34</v>
      </c>
      <c r="E13" s="116"/>
      <c r="F13" s="48">
        <f>SUM(D13*E13)</f>
        <v>0</v>
      </c>
    </row>
    <row r="14" spans="1:6" x14ac:dyDescent="0.25">
      <c r="A14" s="27"/>
      <c r="B14" s="84"/>
      <c r="C14" s="33"/>
      <c r="D14" s="34"/>
      <c r="E14" s="116"/>
    </row>
    <row r="15" spans="1:6" ht="105" x14ac:dyDescent="0.25">
      <c r="A15" s="27" t="s">
        <v>85</v>
      </c>
      <c r="B15" s="84" t="s">
        <v>271</v>
      </c>
      <c r="C15" s="33" t="s">
        <v>84</v>
      </c>
      <c r="D15" s="34">
        <v>8</v>
      </c>
      <c r="E15" s="116"/>
      <c r="F15" s="48">
        <f>SUM(D15*E15)</f>
        <v>0</v>
      </c>
    </row>
    <row r="16" spans="1:6" x14ac:dyDescent="0.25">
      <c r="A16" s="27"/>
      <c r="B16" s="84"/>
      <c r="C16" s="33"/>
      <c r="D16" s="34"/>
      <c r="E16" s="116"/>
    </row>
    <row r="17" spans="1:6" ht="110.25" customHeight="1" x14ac:dyDescent="0.25">
      <c r="A17" s="27" t="s">
        <v>86</v>
      </c>
      <c r="B17" s="84" t="s">
        <v>272</v>
      </c>
      <c r="C17" s="33" t="s">
        <v>84</v>
      </c>
      <c r="D17" s="34">
        <v>6.5</v>
      </c>
      <c r="E17" s="116"/>
      <c r="F17" s="48">
        <f>SUM(D17*E17)</f>
        <v>0</v>
      </c>
    </row>
    <row r="18" spans="1:6" ht="15" customHeight="1" x14ac:dyDescent="0.25">
      <c r="A18" s="27"/>
      <c r="B18" s="84"/>
      <c r="C18" s="33"/>
      <c r="D18" s="34"/>
      <c r="E18" s="116"/>
    </row>
    <row r="19" spans="1:6" ht="60" x14ac:dyDescent="0.25">
      <c r="A19" s="27" t="s">
        <v>87</v>
      </c>
      <c r="B19" s="84" t="s">
        <v>95</v>
      </c>
      <c r="C19" s="33" t="s">
        <v>96</v>
      </c>
      <c r="D19" s="34">
        <v>4000</v>
      </c>
      <c r="E19" s="116"/>
      <c r="F19" s="48">
        <f>SUM(D19*E19)</f>
        <v>0</v>
      </c>
    </row>
    <row r="20" spans="1:6" x14ac:dyDescent="0.25">
      <c r="A20" s="99"/>
      <c r="B20" s="100"/>
      <c r="C20" s="101"/>
      <c r="D20" s="103"/>
      <c r="E20" s="106"/>
      <c r="F20" s="58"/>
    </row>
    <row r="21" spans="1:6" x14ac:dyDescent="0.25">
      <c r="A21" s="27"/>
      <c r="B21" s="84" t="s">
        <v>115</v>
      </c>
      <c r="C21" s="33"/>
      <c r="D21" s="34"/>
      <c r="E21" s="30"/>
      <c r="F21" s="59">
        <f>SUM(F11:F20)</f>
        <v>0</v>
      </c>
    </row>
    <row r="22" spans="1:6" x14ac:dyDescent="0.25">
      <c r="A22" s="97"/>
      <c r="B22" s="4"/>
      <c r="C22" s="96"/>
      <c r="D22" s="96"/>
      <c r="E22" s="4"/>
      <c r="F22" s="58"/>
    </row>
    <row r="23" spans="1:6" x14ac:dyDescent="0.25">
      <c r="A23" s="24"/>
      <c r="B23" s="91" t="s">
        <v>130</v>
      </c>
      <c r="C23" s="91"/>
      <c r="D23" s="92"/>
      <c r="E23" s="91"/>
      <c r="F23" s="93">
        <f>SUM(F21*0.1)</f>
        <v>0</v>
      </c>
    </row>
    <row r="24" spans="1:6" x14ac:dyDescent="0.25">
      <c r="A24" s="97"/>
      <c r="B24" s="94"/>
      <c r="C24" s="94"/>
      <c r="D24" s="95"/>
      <c r="E24" s="94"/>
      <c r="F24" s="94"/>
    </row>
    <row r="25" spans="1:6" x14ac:dyDescent="0.25">
      <c r="A25" s="24"/>
      <c r="B25" s="91" t="s">
        <v>131</v>
      </c>
      <c r="C25" s="91"/>
      <c r="D25" s="92"/>
      <c r="E25" s="91"/>
      <c r="F25" s="134">
        <f>SUM(F23+F21)</f>
        <v>0</v>
      </c>
    </row>
    <row r="26" spans="1:6" x14ac:dyDescent="0.25">
      <c r="A26" s="27"/>
      <c r="B26" s="84"/>
      <c r="C26" s="29"/>
      <c r="D26" s="27"/>
      <c r="E26" s="30"/>
    </row>
    <row r="27" spans="1:6" x14ac:dyDescent="0.25">
      <c r="A27" s="27"/>
      <c r="B27" s="84"/>
      <c r="C27" s="29"/>
      <c r="D27" s="27"/>
      <c r="E27" s="30"/>
    </row>
    <row r="28" spans="1:6" x14ac:dyDescent="0.25">
      <c r="A28" s="27"/>
      <c r="B28" s="84"/>
      <c r="C28" s="29"/>
      <c r="D28" s="27"/>
      <c r="E28" s="30"/>
    </row>
    <row r="29" spans="1:6" x14ac:dyDescent="0.25">
      <c r="A29" s="27"/>
      <c r="B29" s="84"/>
      <c r="C29" s="29"/>
      <c r="D29" s="27"/>
      <c r="E29" s="30"/>
    </row>
    <row r="30" spans="1:6" x14ac:dyDescent="0.25">
      <c r="A30" s="27"/>
      <c r="B30" s="84"/>
      <c r="C30" s="29"/>
      <c r="D30" s="27"/>
      <c r="E30" s="30"/>
    </row>
    <row r="31" spans="1:6" x14ac:dyDescent="0.25">
      <c r="A31" s="27"/>
      <c r="B31" s="84"/>
      <c r="C31" s="29"/>
      <c r="D31" s="27"/>
      <c r="E31" s="30"/>
    </row>
    <row r="32" spans="1:6" x14ac:dyDescent="0.25">
      <c r="A32" s="27"/>
      <c r="B32" s="84"/>
      <c r="C32" s="29"/>
      <c r="D32" s="27"/>
      <c r="E32" s="30"/>
    </row>
    <row r="33" spans="1:5" x14ac:dyDescent="0.25">
      <c r="A33" s="27"/>
      <c r="B33" s="84"/>
      <c r="C33" s="29"/>
      <c r="D33" s="27"/>
      <c r="E33" s="30"/>
    </row>
    <row r="34" spans="1:5" x14ac:dyDescent="0.25">
      <c r="A34" s="27"/>
      <c r="B34" s="84"/>
      <c r="C34" s="29"/>
      <c r="D34" s="27"/>
      <c r="E34" s="30"/>
    </row>
    <row r="35" spans="1:5" x14ac:dyDescent="0.25">
      <c r="A35" s="27"/>
      <c r="B35" s="84"/>
      <c r="C35" s="29"/>
      <c r="D35" s="27"/>
      <c r="E35" s="30"/>
    </row>
    <row r="36" spans="1:5" x14ac:dyDescent="0.25">
      <c r="A36" s="27"/>
      <c r="B36" s="84"/>
      <c r="C36" s="29"/>
      <c r="D36" s="27"/>
      <c r="E36" s="30"/>
    </row>
    <row r="37" spans="1:5" x14ac:dyDescent="0.25">
      <c r="A37" s="27"/>
      <c r="B37" s="84"/>
      <c r="C37" s="29"/>
      <c r="D37" s="27"/>
      <c r="E37" s="30"/>
    </row>
    <row r="38" spans="1:5" x14ac:dyDescent="0.25">
      <c r="A38" s="27"/>
      <c r="B38" s="84"/>
      <c r="C38" s="29"/>
      <c r="D38" s="27"/>
      <c r="E38" s="30"/>
    </row>
    <row r="39" spans="1:5" x14ac:dyDescent="0.25">
      <c r="A39" s="27"/>
      <c r="B39" s="84"/>
      <c r="C39" s="29"/>
      <c r="D39" s="27"/>
      <c r="E39" s="30"/>
    </row>
    <row r="40" spans="1:5" x14ac:dyDescent="0.25">
      <c r="A40" s="27"/>
      <c r="B40" s="84"/>
      <c r="C40" s="29"/>
      <c r="D40" s="27"/>
      <c r="E40" s="30"/>
    </row>
    <row r="41" spans="1:5" x14ac:dyDescent="0.25">
      <c r="A41" s="27"/>
      <c r="B41" s="84"/>
      <c r="C41" s="29"/>
      <c r="D41" s="27"/>
      <c r="E41" s="30"/>
    </row>
    <row r="42" spans="1:5" x14ac:dyDescent="0.25">
      <c r="A42" s="27"/>
      <c r="B42" s="84"/>
      <c r="C42" s="29"/>
      <c r="D42" s="27"/>
      <c r="E42" s="30"/>
    </row>
    <row r="43" spans="1:5" x14ac:dyDescent="0.25">
      <c r="A43" s="27"/>
      <c r="B43" s="84"/>
      <c r="C43" s="29"/>
      <c r="D43" s="27"/>
      <c r="E43" s="30"/>
    </row>
    <row r="44" spans="1:5" x14ac:dyDescent="0.25">
      <c r="A44" s="27"/>
      <c r="B44" s="84"/>
      <c r="C44" s="29"/>
      <c r="D44" s="27"/>
      <c r="E44" s="30"/>
    </row>
    <row r="45" spans="1:5" x14ac:dyDescent="0.25">
      <c r="A45" s="27"/>
      <c r="B45" s="84"/>
      <c r="C45" s="29"/>
      <c r="D45" s="27"/>
      <c r="E45" s="30"/>
    </row>
    <row r="46" spans="1:5" x14ac:dyDescent="0.25">
      <c r="A46" s="27"/>
      <c r="B46" s="84"/>
      <c r="C46" s="29"/>
      <c r="D46" s="27"/>
      <c r="E46" s="30"/>
    </row>
    <row r="47" spans="1:5" x14ac:dyDescent="0.25">
      <c r="A47" s="27"/>
      <c r="B47" s="84"/>
      <c r="C47" s="29"/>
      <c r="D47" s="27"/>
      <c r="E47" s="30"/>
    </row>
    <row r="48" spans="1:5" x14ac:dyDescent="0.25">
      <c r="A48" s="27"/>
      <c r="B48" s="84"/>
      <c r="C48" s="29"/>
      <c r="D48" s="27"/>
      <c r="E48" s="30"/>
    </row>
    <row r="49" spans="1:5" x14ac:dyDescent="0.25">
      <c r="A49" s="27"/>
      <c r="B49" s="84"/>
      <c r="C49" s="29"/>
      <c r="D49" s="27"/>
      <c r="E49" s="30"/>
    </row>
    <row r="50" spans="1:5" x14ac:dyDescent="0.25">
      <c r="A50" s="27"/>
      <c r="B50" s="84"/>
      <c r="C50" s="29"/>
      <c r="D50" s="27"/>
      <c r="E50" s="30"/>
    </row>
    <row r="51" spans="1:5" x14ac:dyDescent="0.25">
      <c r="A51" s="27"/>
      <c r="B51" s="84"/>
      <c r="C51" s="29"/>
      <c r="D51" s="27"/>
      <c r="E51" s="30"/>
    </row>
    <row r="52" spans="1:5" x14ac:dyDescent="0.25">
      <c r="A52" s="27"/>
      <c r="B52" s="84"/>
      <c r="C52" s="29"/>
      <c r="D52" s="27"/>
      <c r="E52" s="30"/>
    </row>
    <row r="53" spans="1:5" x14ac:dyDescent="0.25">
      <c r="A53" s="27"/>
      <c r="B53" s="84"/>
      <c r="C53" s="29"/>
      <c r="D53" s="27"/>
      <c r="E53" s="30"/>
    </row>
    <row r="54" spans="1:5" x14ac:dyDescent="0.25">
      <c r="A54" s="27"/>
      <c r="B54" s="84"/>
      <c r="C54" s="29"/>
      <c r="D54" s="27"/>
      <c r="E54" s="30"/>
    </row>
    <row r="55" spans="1:5" x14ac:dyDescent="0.25">
      <c r="A55" s="27"/>
      <c r="B55" s="84"/>
      <c r="C55" s="29"/>
      <c r="D55" s="27"/>
      <c r="E55" s="30"/>
    </row>
    <row r="56" spans="1:5" x14ac:dyDescent="0.25">
      <c r="A56" s="27"/>
      <c r="B56" s="84"/>
      <c r="C56" s="29"/>
      <c r="D56" s="27"/>
      <c r="E56" s="30"/>
    </row>
    <row r="57" spans="1:5" x14ac:dyDescent="0.25">
      <c r="A57" s="27"/>
      <c r="B57" s="84"/>
      <c r="C57" s="29"/>
      <c r="D57" s="27"/>
      <c r="E57" s="30"/>
    </row>
    <row r="58" spans="1:5" x14ac:dyDescent="0.25">
      <c r="A58" s="27"/>
      <c r="B58" s="84"/>
      <c r="C58" s="29"/>
      <c r="D58" s="27"/>
      <c r="E58" s="30"/>
    </row>
    <row r="59" spans="1:5" x14ac:dyDescent="0.25">
      <c r="A59" s="27"/>
      <c r="B59" s="84"/>
      <c r="C59" s="29"/>
      <c r="D59" s="27"/>
      <c r="E59" s="30"/>
    </row>
    <row r="60" spans="1:5" x14ac:dyDescent="0.25">
      <c r="A60" s="27"/>
      <c r="B60" s="84"/>
      <c r="C60" s="29"/>
      <c r="D60" s="27"/>
      <c r="E60" s="30"/>
    </row>
    <row r="61" spans="1:5" x14ac:dyDescent="0.25">
      <c r="A61" s="27"/>
      <c r="B61" s="84"/>
      <c r="C61" s="29"/>
      <c r="D61" s="27"/>
      <c r="E61" s="30"/>
    </row>
    <row r="62" spans="1:5" x14ac:dyDescent="0.25">
      <c r="A62" s="27"/>
      <c r="B62" s="84"/>
      <c r="C62" s="29"/>
      <c r="D62" s="27"/>
      <c r="E62" s="30"/>
    </row>
    <row r="63" spans="1:5" x14ac:dyDescent="0.25">
      <c r="A63" s="27"/>
      <c r="B63" s="84"/>
      <c r="C63" s="29"/>
      <c r="D63" s="27"/>
      <c r="E63" s="30"/>
    </row>
    <row r="64" spans="1:5" x14ac:dyDescent="0.25">
      <c r="A64" s="27"/>
      <c r="B64" s="84"/>
      <c r="C64" s="29"/>
      <c r="D64" s="27"/>
      <c r="E64" s="30"/>
    </row>
    <row r="65" spans="1:5" x14ac:dyDescent="0.25">
      <c r="A65" s="27"/>
      <c r="B65" s="84"/>
      <c r="C65" s="29"/>
      <c r="D65" s="27"/>
      <c r="E65" s="30"/>
    </row>
    <row r="66" spans="1:5" x14ac:dyDescent="0.25">
      <c r="A66" s="27"/>
      <c r="B66" s="84"/>
      <c r="C66" s="29"/>
      <c r="D66" s="27"/>
      <c r="E66" s="30"/>
    </row>
    <row r="67" spans="1:5" x14ac:dyDescent="0.25">
      <c r="A67" s="27"/>
      <c r="B67" s="84"/>
      <c r="C67" s="29"/>
      <c r="D67" s="27"/>
      <c r="E67" s="30"/>
    </row>
    <row r="68" spans="1:5" x14ac:dyDescent="0.25">
      <c r="A68" s="27"/>
      <c r="B68" s="84"/>
      <c r="C68" s="29"/>
      <c r="D68" s="27"/>
      <c r="E68" s="30"/>
    </row>
    <row r="69" spans="1:5" x14ac:dyDescent="0.25">
      <c r="A69" s="27"/>
      <c r="B69" s="84"/>
      <c r="C69" s="29"/>
      <c r="D69" s="27"/>
      <c r="E69" s="30"/>
    </row>
    <row r="70" spans="1:5" x14ac:dyDescent="0.25">
      <c r="A70" s="27"/>
      <c r="B70" s="84"/>
      <c r="C70" s="29"/>
      <c r="D70" s="27"/>
      <c r="E70" s="30"/>
    </row>
    <row r="71" spans="1:5" x14ac:dyDescent="0.25">
      <c r="A71" s="27"/>
      <c r="B71" s="84"/>
      <c r="C71" s="29"/>
      <c r="D71" s="27"/>
      <c r="E71" s="30"/>
    </row>
    <row r="72" spans="1:5" x14ac:dyDescent="0.25">
      <c r="A72" s="27"/>
      <c r="B72" s="84"/>
      <c r="C72" s="29"/>
      <c r="D72" s="27"/>
      <c r="E72" s="30"/>
    </row>
    <row r="73" spans="1:5" x14ac:dyDescent="0.25">
      <c r="A73" s="27"/>
      <c r="B73" s="84"/>
      <c r="C73" s="29"/>
      <c r="D73" s="27"/>
      <c r="E73" s="30"/>
    </row>
    <row r="74" spans="1:5" x14ac:dyDescent="0.25">
      <c r="A74" s="27"/>
      <c r="B74" s="84"/>
      <c r="C74" s="29"/>
      <c r="D74" s="27"/>
      <c r="E74" s="30"/>
    </row>
    <row r="75" spans="1:5" x14ac:dyDescent="0.25">
      <c r="A75" s="27"/>
      <c r="B75" s="84"/>
      <c r="C75" s="29"/>
      <c r="D75" s="27"/>
      <c r="E75" s="30"/>
    </row>
    <row r="76" spans="1:5" x14ac:dyDescent="0.25">
      <c r="A76" s="27"/>
      <c r="B76" s="84"/>
      <c r="C76" s="29"/>
      <c r="D76" s="27"/>
      <c r="E76" s="30"/>
    </row>
    <row r="77" spans="1:5" x14ac:dyDescent="0.25">
      <c r="A77" s="27"/>
      <c r="B77" s="84"/>
      <c r="C77" s="29"/>
      <c r="D77" s="27"/>
      <c r="E77" s="30"/>
    </row>
    <row r="78" spans="1:5" x14ac:dyDescent="0.25">
      <c r="A78" s="27"/>
      <c r="B78" s="84"/>
      <c r="C78" s="29"/>
      <c r="D78" s="27"/>
      <c r="E78" s="30"/>
    </row>
    <row r="79" spans="1:5" x14ac:dyDescent="0.25">
      <c r="A79" s="27"/>
      <c r="B79" s="84"/>
      <c r="C79" s="29"/>
      <c r="D79" s="27"/>
      <c r="E79" s="30"/>
    </row>
    <row r="80" spans="1:5" x14ac:dyDescent="0.25">
      <c r="A80" s="27"/>
      <c r="B80" s="84"/>
      <c r="C80" s="29"/>
      <c r="D80" s="27"/>
      <c r="E80" s="30"/>
    </row>
    <row r="81" spans="1:5" x14ac:dyDescent="0.25">
      <c r="A81" s="27"/>
      <c r="B81" s="84"/>
      <c r="C81" s="29"/>
      <c r="D81" s="27"/>
      <c r="E81" s="30"/>
    </row>
    <row r="82" spans="1:5" x14ac:dyDescent="0.25">
      <c r="A82" s="27"/>
      <c r="B82" s="84"/>
      <c r="C82" s="29"/>
      <c r="D82" s="27"/>
      <c r="E82" s="30"/>
    </row>
    <row r="83" spans="1:5" x14ac:dyDescent="0.25">
      <c r="A83" s="27"/>
      <c r="B83" s="84"/>
      <c r="C83" s="29"/>
      <c r="D83" s="27"/>
      <c r="E83" s="30"/>
    </row>
    <row r="84" spans="1:5" x14ac:dyDescent="0.25">
      <c r="A84" s="27"/>
      <c r="B84" s="84"/>
      <c r="C84" s="29"/>
      <c r="D84" s="27"/>
      <c r="E84" s="30"/>
    </row>
    <row r="85" spans="1:5" x14ac:dyDescent="0.25">
      <c r="A85" s="27"/>
      <c r="B85" s="84"/>
      <c r="C85" s="29"/>
      <c r="D85" s="27"/>
      <c r="E85" s="30"/>
    </row>
    <row r="86" spans="1:5" x14ac:dyDescent="0.25">
      <c r="A86" s="27"/>
      <c r="B86" s="84"/>
      <c r="C86" s="29"/>
      <c r="D86" s="27"/>
      <c r="E86" s="30"/>
    </row>
    <row r="87" spans="1:5" x14ac:dyDescent="0.25">
      <c r="A87" s="27"/>
      <c r="B87" s="84"/>
      <c r="C87" s="29"/>
      <c r="D87" s="27"/>
      <c r="E87" s="30"/>
    </row>
  </sheetData>
  <sheetProtection algorithmName="SHA-512" hashValue="XjC3pEvW/507m0tI+fI6k9giALCP38mO8eIl9k5csvK1UodEX1itnabiXWswNF0vNu6R9V2xCi4Ep6A2hDj7dg==" saltValue="dUhDbPwwIdHoIcffu7NDUw==" spinCount="100000" sheet="1" objects="1" scenarios="1"/>
  <protectedRanges>
    <protectedRange sqref="E11:E19" name="Obseg1"/>
  </protectedRanges>
  <mergeCells count="6">
    <mergeCell ref="B8:F8"/>
    <mergeCell ref="B3:F3"/>
    <mergeCell ref="B4:F4"/>
    <mergeCell ref="B5:F5"/>
    <mergeCell ref="B6:F6"/>
    <mergeCell ref="B7: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27" workbookViewId="0">
      <selection activeCell="E30" sqref="E12:E30"/>
    </sheetView>
  </sheetViews>
  <sheetFormatPr defaultRowHeight="15" x14ac:dyDescent="0.25"/>
  <cols>
    <col min="1" max="1" width="9.7109375" style="61" customWidth="1"/>
    <col min="2" max="2" width="45.7109375" style="61" customWidth="1"/>
    <col min="3" max="3" width="5.7109375" style="63" customWidth="1"/>
    <col min="4" max="4" width="6.7109375" style="63" customWidth="1"/>
    <col min="5" max="5" width="9.7109375" style="63" customWidth="1"/>
    <col min="6" max="6" width="9.7109375" style="43" customWidth="1"/>
    <col min="7" max="16384" width="9.140625" style="61"/>
  </cols>
  <sheetData>
    <row r="1" spans="1:6" x14ac:dyDescent="0.25">
      <c r="A1" s="2" t="s">
        <v>42</v>
      </c>
      <c r="B1" s="2" t="s">
        <v>48</v>
      </c>
    </row>
    <row r="2" spans="1:6" x14ac:dyDescent="0.25">
      <c r="A2" s="2"/>
      <c r="B2" s="2"/>
    </row>
    <row r="3" spans="1:6" ht="45" customHeight="1" x14ac:dyDescent="0.25">
      <c r="B3" s="467" t="s">
        <v>90</v>
      </c>
      <c r="C3" s="467"/>
      <c r="D3" s="467"/>
      <c r="E3" s="467"/>
      <c r="F3" s="467"/>
    </row>
    <row r="4" spans="1:6" ht="45" customHeight="1" x14ac:dyDescent="0.25">
      <c r="B4" s="467" t="s">
        <v>80</v>
      </c>
      <c r="C4" s="467"/>
      <c r="D4" s="467"/>
      <c r="E4" s="467"/>
      <c r="F4" s="467"/>
    </row>
    <row r="5" spans="1:6" ht="45" customHeight="1" x14ac:dyDescent="0.25">
      <c r="B5" s="467" t="s">
        <v>105</v>
      </c>
      <c r="C5" s="467"/>
      <c r="D5" s="467"/>
      <c r="E5" s="467"/>
      <c r="F5" s="467"/>
    </row>
    <row r="6" spans="1:6" ht="45" customHeight="1" x14ac:dyDescent="0.25">
      <c r="B6" s="467" t="s">
        <v>91</v>
      </c>
      <c r="C6" s="467"/>
      <c r="D6" s="467"/>
      <c r="E6" s="467"/>
      <c r="F6" s="467"/>
    </row>
    <row r="7" spans="1:6" ht="45" customHeight="1" x14ac:dyDescent="0.25">
      <c r="B7" s="467" t="s">
        <v>97</v>
      </c>
      <c r="C7" s="467"/>
      <c r="D7" s="467"/>
      <c r="E7" s="467"/>
      <c r="F7" s="467"/>
    </row>
    <row r="8" spans="1:6" ht="45" customHeight="1" x14ac:dyDescent="0.25">
      <c r="B8" s="467" t="s">
        <v>98</v>
      </c>
      <c r="C8" s="467"/>
      <c r="D8" s="467"/>
      <c r="E8" s="467"/>
      <c r="F8" s="467"/>
    </row>
    <row r="9" spans="1:6" ht="45" customHeight="1" x14ac:dyDescent="0.25">
      <c r="B9" s="467" t="s">
        <v>99</v>
      </c>
      <c r="C9" s="467"/>
      <c r="D9" s="467"/>
      <c r="E9" s="467"/>
      <c r="F9" s="467"/>
    </row>
    <row r="10" spans="1:6" ht="15" customHeight="1" x14ac:dyDescent="0.25">
      <c r="B10" s="85"/>
      <c r="C10" s="85"/>
      <c r="D10" s="85"/>
      <c r="E10" s="85"/>
      <c r="F10" s="35"/>
    </row>
    <row r="11" spans="1:6" s="21" customFormat="1" x14ac:dyDescent="0.2">
      <c r="A11" s="26" t="s">
        <v>75</v>
      </c>
      <c r="B11" s="20" t="s">
        <v>76</v>
      </c>
      <c r="C11" s="44" t="s">
        <v>64</v>
      </c>
      <c r="D11" s="44" t="s">
        <v>65</v>
      </c>
      <c r="E11" s="46" t="s">
        <v>66</v>
      </c>
      <c r="F11" s="51" t="s">
        <v>67</v>
      </c>
    </row>
    <row r="12" spans="1:6" ht="120" customHeight="1" x14ac:dyDescent="0.25">
      <c r="A12" s="27" t="s">
        <v>13</v>
      </c>
      <c r="B12" s="84" t="s">
        <v>286</v>
      </c>
      <c r="C12" s="33" t="s">
        <v>74</v>
      </c>
      <c r="D12" s="34">
        <v>260</v>
      </c>
      <c r="E12" s="115"/>
      <c r="F12" s="43">
        <f>SUM(D12*E12)</f>
        <v>0</v>
      </c>
    </row>
    <row r="13" spans="1:6" ht="15" customHeight="1" x14ac:dyDescent="0.25">
      <c r="A13" s="27"/>
      <c r="B13" s="84"/>
      <c r="C13" s="33"/>
      <c r="D13" s="34"/>
      <c r="E13" s="115"/>
    </row>
    <row r="14" spans="1:6" ht="90" customHeight="1" x14ac:dyDescent="0.25">
      <c r="A14" s="27" t="s">
        <v>83</v>
      </c>
      <c r="B14" s="31" t="s">
        <v>181</v>
      </c>
      <c r="C14" s="33" t="s">
        <v>74</v>
      </c>
      <c r="D14" s="34">
        <v>81</v>
      </c>
      <c r="E14" s="115"/>
      <c r="F14" s="43">
        <f t="shared" ref="F14" si="0">SUM(D14*E14)</f>
        <v>0</v>
      </c>
    </row>
    <row r="15" spans="1:6" ht="15" customHeight="1" x14ac:dyDescent="0.25">
      <c r="A15" s="27"/>
      <c r="B15" s="31"/>
      <c r="C15" s="33"/>
      <c r="D15" s="34"/>
      <c r="E15" s="115"/>
    </row>
    <row r="16" spans="1:6" ht="60" customHeight="1" x14ac:dyDescent="0.25">
      <c r="A16" s="27" t="s">
        <v>85</v>
      </c>
      <c r="B16" s="84" t="s">
        <v>182</v>
      </c>
      <c r="C16" s="33"/>
      <c r="D16" s="34"/>
      <c r="E16" s="115"/>
    </row>
    <row r="17" spans="1:6" ht="15" customHeight="1" x14ac:dyDescent="0.25">
      <c r="A17" s="27"/>
      <c r="B17" s="84"/>
      <c r="C17" s="33"/>
      <c r="D17" s="34"/>
      <c r="E17" s="115"/>
    </row>
    <row r="18" spans="1:6" ht="135" customHeight="1" x14ac:dyDescent="0.25">
      <c r="A18" s="27" t="s">
        <v>86</v>
      </c>
      <c r="B18" s="84" t="s">
        <v>291</v>
      </c>
      <c r="C18" s="33" t="s">
        <v>84</v>
      </c>
      <c r="D18" s="34">
        <v>1.8</v>
      </c>
      <c r="E18" s="115"/>
      <c r="F18" s="43">
        <f t="shared" ref="F18" si="1">SUM(D18*E18)</f>
        <v>0</v>
      </c>
    </row>
    <row r="19" spans="1:6" ht="15" customHeight="1" x14ac:dyDescent="0.25">
      <c r="A19" s="27"/>
      <c r="B19" s="84"/>
      <c r="C19" s="33"/>
      <c r="D19" s="34"/>
      <c r="E19" s="115"/>
    </row>
    <row r="20" spans="1:6" ht="75" customHeight="1" x14ac:dyDescent="0.25">
      <c r="A20" s="27" t="s">
        <v>87</v>
      </c>
      <c r="B20" s="84" t="s">
        <v>292</v>
      </c>
      <c r="C20" s="33"/>
      <c r="D20" s="34"/>
      <c r="E20" s="115"/>
    </row>
    <row r="21" spans="1:6" s="139" customFormat="1" ht="15" customHeight="1" x14ac:dyDescent="0.25">
      <c r="A21" s="150"/>
      <c r="B21" s="151" t="s">
        <v>294</v>
      </c>
      <c r="C21" s="152" t="s">
        <v>74</v>
      </c>
      <c r="D21" s="153">
        <v>42</v>
      </c>
      <c r="E21" s="177"/>
      <c r="F21" s="154">
        <f t="shared" ref="F21:F22" si="2">SUM(D21*E21)</f>
        <v>0</v>
      </c>
    </row>
    <row r="22" spans="1:6" s="139" customFormat="1" ht="15" customHeight="1" x14ac:dyDescent="0.25">
      <c r="A22" s="150"/>
      <c r="B22" s="151" t="s">
        <v>293</v>
      </c>
      <c r="C22" s="152" t="s">
        <v>74</v>
      </c>
      <c r="D22" s="153">
        <v>20</v>
      </c>
      <c r="E22" s="177"/>
      <c r="F22" s="154">
        <f t="shared" si="2"/>
        <v>0</v>
      </c>
    </row>
    <row r="23" spans="1:6" ht="15" customHeight="1" x14ac:dyDescent="0.25">
      <c r="A23" s="27"/>
      <c r="B23" s="84"/>
      <c r="C23" s="33"/>
      <c r="D23" s="34"/>
      <c r="E23" s="115"/>
    </row>
    <row r="24" spans="1:6" ht="77.25" customHeight="1" x14ac:dyDescent="0.25">
      <c r="A24" s="27" t="s">
        <v>88</v>
      </c>
      <c r="B24" s="84" t="s">
        <v>253</v>
      </c>
      <c r="C24" s="33" t="s">
        <v>74</v>
      </c>
      <c r="D24" s="34">
        <v>60</v>
      </c>
      <c r="E24" s="115"/>
      <c r="F24" s="43">
        <f t="shared" ref="F24:F26" si="3">SUM(D24*E24)</f>
        <v>0</v>
      </c>
    </row>
    <row r="25" spans="1:6" ht="15" customHeight="1" x14ac:dyDescent="0.25">
      <c r="A25" s="27"/>
      <c r="B25" s="84"/>
      <c r="C25" s="33"/>
      <c r="D25" s="34"/>
      <c r="E25" s="115"/>
    </row>
    <row r="26" spans="1:6" ht="210" customHeight="1" x14ac:dyDescent="0.25">
      <c r="A26" s="27" t="s">
        <v>94</v>
      </c>
      <c r="B26" s="84" t="s">
        <v>257</v>
      </c>
      <c r="C26" s="33" t="s">
        <v>74</v>
      </c>
      <c r="D26" s="34">
        <v>27</v>
      </c>
      <c r="E26" s="115"/>
      <c r="F26" s="43">
        <f t="shared" si="3"/>
        <v>0</v>
      </c>
    </row>
    <row r="27" spans="1:6" ht="15" customHeight="1" x14ac:dyDescent="0.25">
      <c r="A27" s="27"/>
      <c r="B27" s="84"/>
      <c r="C27" s="33"/>
      <c r="D27" s="34"/>
      <c r="E27" s="115"/>
    </row>
    <row r="28" spans="1:6" ht="90" customHeight="1" x14ac:dyDescent="0.25">
      <c r="A28" s="27" t="s">
        <v>203</v>
      </c>
      <c r="B28" s="84" t="s">
        <v>254</v>
      </c>
      <c r="C28" s="33" t="s">
        <v>74</v>
      </c>
      <c r="D28" s="34">
        <v>42</v>
      </c>
      <c r="E28" s="115"/>
      <c r="F28" s="43">
        <f t="shared" ref="F28:F30" si="4">SUM(D28*E28)</f>
        <v>0</v>
      </c>
    </row>
    <row r="29" spans="1:6" s="139" customFormat="1" ht="15" customHeight="1" x14ac:dyDescent="0.25">
      <c r="A29" s="150"/>
      <c r="B29" s="151"/>
      <c r="C29" s="152"/>
      <c r="D29" s="153"/>
      <c r="E29" s="177"/>
      <c r="F29" s="154"/>
    </row>
    <row r="30" spans="1:6" s="139" customFormat="1" ht="60" customHeight="1" x14ac:dyDescent="0.25">
      <c r="A30" s="150" t="s">
        <v>204</v>
      </c>
      <c r="B30" s="151" t="s">
        <v>273</v>
      </c>
      <c r="C30" s="152" t="s">
        <v>69</v>
      </c>
      <c r="D30" s="153">
        <v>1</v>
      </c>
      <c r="E30" s="177"/>
      <c r="F30" s="154">
        <f t="shared" si="4"/>
        <v>0</v>
      </c>
    </row>
    <row r="31" spans="1:6" x14ac:dyDescent="0.25">
      <c r="A31" s="99"/>
      <c r="B31" s="100"/>
      <c r="C31" s="101"/>
      <c r="D31" s="103"/>
      <c r="E31" s="103"/>
      <c r="F31" s="104"/>
    </row>
    <row r="32" spans="1:6" x14ac:dyDescent="0.25">
      <c r="A32" s="27"/>
      <c r="B32" s="84" t="s">
        <v>116</v>
      </c>
      <c r="C32" s="33"/>
      <c r="D32" s="34"/>
      <c r="E32" s="34"/>
      <c r="F32" s="43">
        <f>SUM(F12:F31)</f>
        <v>0</v>
      </c>
    </row>
    <row r="33" spans="1:6" x14ac:dyDescent="0.25">
      <c r="A33" s="97"/>
      <c r="B33" s="4"/>
      <c r="C33" s="96"/>
      <c r="D33" s="96"/>
      <c r="E33" s="4"/>
      <c r="F33" s="58"/>
    </row>
    <row r="34" spans="1:6" x14ac:dyDescent="0.25">
      <c r="A34" s="24"/>
      <c r="B34" s="91" t="s">
        <v>130</v>
      </c>
      <c r="C34" s="91"/>
      <c r="D34" s="92"/>
      <c r="E34" s="91"/>
      <c r="F34" s="93">
        <f>SUM(F32*0.1)</f>
        <v>0</v>
      </c>
    </row>
    <row r="35" spans="1:6" x14ac:dyDescent="0.25">
      <c r="A35" s="97"/>
      <c r="B35" s="94"/>
      <c r="C35" s="94"/>
      <c r="D35" s="95"/>
      <c r="E35" s="94"/>
      <c r="F35" s="94"/>
    </row>
    <row r="36" spans="1:6" x14ac:dyDescent="0.25">
      <c r="A36" s="24"/>
      <c r="B36" s="91" t="s">
        <v>131</v>
      </c>
      <c r="C36" s="91"/>
      <c r="D36" s="92"/>
      <c r="E36" s="91"/>
      <c r="F36" s="93">
        <f>SUM(F34+F32)</f>
        <v>0</v>
      </c>
    </row>
    <row r="37" spans="1:6" x14ac:dyDescent="0.25">
      <c r="A37" s="27"/>
      <c r="B37" s="84"/>
      <c r="C37" s="33"/>
      <c r="D37" s="34"/>
      <c r="E37" s="34"/>
    </row>
    <row r="38" spans="1:6" x14ac:dyDescent="0.25">
      <c r="A38" s="27"/>
      <c r="B38" s="84"/>
      <c r="C38" s="33"/>
      <c r="D38" s="34"/>
      <c r="E38" s="34"/>
    </row>
    <row r="39" spans="1:6" x14ac:dyDescent="0.25">
      <c r="A39" s="27"/>
      <c r="B39" s="84"/>
      <c r="C39" s="33"/>
      <c r="D39" s="34"/>
      <c r="E39" s="34"/>
    </row>
    <row r="40" spans="1:6" x14ac:dyDescent="0.25">
      <c r="A40" s="27"/>
      <c r="B40" s="84"/>
      <c r="C40" s="33"/>
      <c r="D40" s="34"/>
      <c r="E40" s="34"/>
    </row>
    <row r="41" spans="1:6" x14ac:dyDescent="0.25">
      <c r="A41" s="27"/>
      <c r="B41" s="84"/>
      <c r="C41" s="33"/>
      <c r="D41" s="34"/>
      <c r="E41" s="34"/>
    </row>
    <row r="42" spans="1:6" x14ac:dyDescent="0.25">
      <c r="A42" s="27"/>
      <c r="B42" s="84"/>
      <c r="C42" s="33"/>
      <c r="D42" s="34"/>
      <c r="E42" s="34"/>
    </row>
    <row r="43" spans="1:6" x14ac:dyDescent="0.25">
      <c r="A43" s="27"/>
      <c r="B43" s="84"/>
      <c r="C43" s="33"/>
      <c r="D43" s="34"/>
      <c r="E43" s="34"/>
    </row>
    <row r="44" spans="1:6" x14ac:dyDescent="0.25">
      <c r="A44" s="27"/>
      <c r="B44" s="84"/>
      <c r="C44" s="33"/>
      <c r="D44" s="34"/>
      <c r="E44" s="34"/>
    </row>
    <row r="45" spans="1:6" x14ac:dyDescent="0.25">
      <c r="A45" s="27"/>
      <c r="B45" s="84"/>
      <c r="C45" s="33"/>
      <c r="D45" s="34"/>
      <c r="E45" s="34"/>
    </row>
    <row r="46" spans="1:6" x14ac:dyDescent="0.25">
      <c r="A46" s="27"/>
      <c r="B46" s="84"/>
      <c r="C46" s="33"/>
      <c r="D46" s="34"/>
      <c r="E46" s="34"/>
    </row>
    <row r="47" spans="1:6" x14ac:dyDescent="0.25">
      <c r="A47" s="27"/>
      <c r="B47" s="84"/>
      <c r="C47" s="33"/>
      <c r="D47" s="34"/>
      <c r="E47" s="34"/>
    </row>
    <row r="48" spans="1:6" x14ac:dyDescent="0.25">
      <c r="A48" s="27"/>
      <c r="B48" s="84"/>
      <c r="C48" s="33"/>
      <c r="D48" s="34"/>
      <c r="E48" s="34"/>
    </row>
    <row r="49" spans="1:5" x14ac:dyDescent="0.25">
      <c r="A49" s="27"/>
      <c r="B49" s="84"/>
      <c r="C49" s="33"/>
      <c r="D49" s="34"/>
      <c r="E49" s="34"/>
    </row>
    <row r="50" spans="1:5" x14ac:dyDescent="0.25">
      <c r="A50" s="27"/>
      <c r="B50" s="84"/>
      <c r="C50" s="33"/>
      <c r="D50" s="34"/>
      <c r="E50" s="34"/>
    </row>
    <row r="51" spans="1:5" x14ac:dyDescent="0.25">
      <c r="A51" s="27"/>
      <c r="B51" s="84"/>
      <c r="C51" s="33"/>
      <c r="D51" s="34"/>
      <c r="E51" s="34"/>
    </row>
    <row r="52" spans="1:5" x14ac:dyDescent="0.25">
      <c r="A52" s="27"/>
      <c r="B52" s="84"/>
      <c r="C52" s="33"/>
      <c r="D52" s="34"/>
      <c r="E52" s="34"/>
    </row>
    <row r="53" spans="1:5" x14ac:dyDescent="0.25">
      <c r="A53" s="27"/>
      <c r="B53" s="84"/>
      <c r="C53" s="33"/>
      <c r="D53" s="34"/>
      <c r="E53" s="34"/>
    </row>
    <row r="54" spans="1:5" x14ac:dyDescent="0.25">
      <c r="A54" s="27"/>
      <c r="B54" s="84"/>
      <c r="C54" s="33"/>
      <c r="D54" s="34"/>
      <c r="E54" s="34"/>
    </row>
    <row r="55" spans="1:5" x14ac:dyDescent="0.25">
      <c r="A55" s="27"/>
      <c r="B55" s="84"/>
      <c r="C55" s="33"/>
      <c r="D55" s="34"/>
      <c r="E55" s="34"/>
    </row>
    <row r="56" spans="1:5" x14ac:dyDescent="0.25">
      <c r="A56" s="27"/>
      <c r="B56" s="84"/>
      <c r="C56" s="33"/>
      <c r="D56" s="34"/>
      <c r="E56" s="34"/>
    </row>
    <row r="57" spans="1:5" x14ac:dyDescent="0.25">
      <c r="A57" s="27"/>
      <c r="B57" s="84"/>
      <c r="C57" s="33"/>
      <c r="D57" s="34"/>
      <c r="E57" s="34"/>
    </row>
    <row r="58" spans="1:5" x14ac:dyDescent="0.25">
      <c r="A58" s="27"/>
      <c r="B58" s="84"/>
      <c r="C58" s="33"/>
      <c r="D58" s="34"/>
      <c r="E58" s="34"/>
    </row>
    <row r="59" spans="1:5" x14ac:dyDescent="0.25">
      <c r="A59" s="27"/>
      <c r="B59" s="84"/>
      <c r="C59" s="33"/>
      <c r="D59" s="34"/>
      <c r="E59" s="34"/>
    </row>
    <row r="60" spans="1:5" x14ac:dyDescent="0.25">
      <c r="A60" s="27"/>
      <c r="B60" s="84"/>
      <c r="C60" s="33"/>
      <c r="D60" s="34"/>
      <c r="E60" s="34"/>
    </row>
    <row r="61" spans="1:5" x14ac:dyDescent="0.25">
      <c r="A61" s="27"/>
      <c r="B61" s="84"/>
      <c r="C61" s="33"/>
      <c r="D61" s="34"/>
      <c r="E61" s="34"/>
    </row>
    <row r="62" spans="1:5" x14ac:dyDescent="0.25">
      <c r="A62" s="27"/>
      <c r="B62" s="84"/>
      <c r="C62" s="33"/>
      <c r="D62" s="34"/>
      <c r="E62" s="34"/>
    </row>
    <row r="63" spans="1:5" x14ac:dyDescent="0.25">
      <c r="A63" s="27"/>
      <c r="B63" s="84"/>
      <c r="C63" s="33"/>
      <c r="D63" s="34"/>
      <c r="E63" s="34"/>
    </row>
    <row r="64" spans="1:5" x14ac:dyDescent="0.25">
      <c r="A64" s="27"/>
      <c r="B64" s="84"/>
      <c r="C64" s="33"/>
      <c r="D64" s="34"/>
      <c r="E64" s="34"/>
    </row>
    <row r="65" spans="1:5" x14ac:dyDescent="0.25">
      <c r="A65" s="27"/>
      <c r="B65" s="84"/>
      <c r="C65" s="33"/>
      <c r="D65" s="34"/>
      <c r="E65" s="34"/>
    </row>
    <row r="66" spans="1:5" x14ac:dyDescent="0.25">
      <c r="A66" s="27"/>
      <c r="B66" s="84"/>
      <c r="C66" s="33"/>
      <c r="D66" s="34"/>
      <c r="E66" s="34"/>
    </row>
    <row r="67" spans="1:5" x14ac:dyDescent="0.25">
      <c r="A67" s="27"/>
      <c r="B67" s="84"/>
      <c r="C67" s="33"/>
      <c r="D67" s="34"/>
      <c r="E67" s="34"/>
    </row>
    <row r="68" spans="1:5" x14ac:dyDescent="0.25">
      <c r="A68" s="27"/>
      <c r="B68" s="84"/>
      <c r="C68" s="33"/>
      <c r="D68" s="34"/>
      <c r="E68" s="34"/>
    </row>
    <row r="69" spans="1:5" x14ac:dyDescent="0.25">
      <c r="A69" s="27"/>
      <c r="B69" s="84"/>
      <c r="C69" s="33"/>
      <c r="D69" s="34"/>
      <c r="E69" s="34"/>
    </row>
    <row r="70" spans="1:5" x14ac:dyDescent="0.25">
      <c r="A70" s="27"/>
      <c r="B70" s="84"/>
      <c r="C70" s="33"/>
      <c r="D70" s="34"/>
      <c r="E70" s="34"/>
    </row>
    <row r="71" spans="1:5" x14ac:dyDescent="0.25">
      <c r="A71" s="27"/>
      <c r="B71" s="84"/>
      <c r="C71" s="33"/>
      <c r="D71" s="34"/>
      <c r="E71" s="34"/>
    </row>
    <row r="72" spans="1:5" x14ac:dyDescent="0.25">
      <c r="A72" s="27"/>
      <c r="B72" s="84"/>
      <c r="C72" s="33"/>
      <c r="D72" s="34"/>
      <c r="E72" s="34"/>
    </row>
    <row r="73" spans="1:5" x14ac:dyDescent="0.25">
      <c r="A73" s="27"/>
      <c r="B73" s="84"/>
      <c r="C73" s="33"/>
      <c r="D73" s="34"/>
      <c r="E73" s="34"/>
    </row>
    <row r="74" spans="1:5" x14ac:dyDescent="0.25">
      <c r="A74" s="27"/>
      <c r="B74" s="84"/>
      <c r="C74" s="33"/>
      <c r="D74" s="34"/>
      <c r="E74" s="34"/>
    </row>
    <row r="75" spans="1:5" x14ac:dyDescent="0.25">
      <c r="A75" s="27"/>
      <c r="B75" s="84"/>
      <c r="C75" s="33"/>
      <c r="D75" s="34"/>
      <c r="E75" s="34"/>
    </row>
    <row r="76" spans="1:5" x14ac:dyDescent="0.25">
      <c r="A76" s="27"/>
      <c r="B76" s="84"/>
      <c r="C76" s="33"/>
      <c r="D76" s="34"/>
      <c r="E76" s="34"/>
    </row>
    <row r="77" spans="1:5" x14ac:dyDescent="0.25">
      <c r="A77" s="27"/>
      <c r="B77" s="84"/>
      <c r="C77" s="33"/>
      <c r="D77" s="34"/>
      <c r="E77" s="34"/>
    </row>
    <row r="78" spans="1:5" x14ac:dyDescent="0.25">
      <c r="A78" s="27"/>
      <c r="B78" s="84"/>
      <c r="C78" s="33"/>
      <c r="D78" s="34"/>
      <c r="E78" s="34"/>
    </row>
    <row r="79" spans="1:5" x14ac:dyDescent="0.25">
      <c r="A79" s="27"/>
      <c r="B79" s="84"/>
      <c r="C79" s="33"/>
      <c r="D79" s="34"/>
      <c r="E79" s="34"/>
    </row>
    <row r="80" spans="1:5" x14ac:dyDescent="0.25">
      <c r="A80" s="27"/>
      <c r="B80" s="84"/>
      <c r="C80" s="33"/>
      <c r="D80" s="34"/>
      <c r="E80" s="34"/>
    </row>
    <row r="81" spans="1:5" x14ac:dyDescent="0.25">
      <c r="A81" s="27"/>
      <c r="B81" s="84"/>
      <c r="C81" s="33"/>
      <c r="D81" s="34"/>
      <c r="E81" s="34"/>
    </row>
    <row r="82" spans="1:5" x14ac:dyDescent="0.25">
      <c r="A82" s="27"/>
      <c r="B82" s="84"/>
      <c r="C82" s="33"/>
      <c r="D82" s="34"/>
      <c r="E82" s="34"/>
    </row>
    <row r="83" spans="1:5" x14ac:dyDescent="0.25">
      <c r="A83" s="27"/>
      <c r="B83" s="84"/>
      <c r="C83" s="33"/>
      <c r="D83" s="34"/>
      <c r="E83" s="34"/>
    </row>
    <row r="84" spans="1:5" x14ac:dyDescent="0.25">
      <c r="A84" s="27"/>
      <c r="B84" s="84"/>
      <c r="C84" s="33"/>
      <c r="D84" s="34"/>
      <c r="E84" s="34"/>
    </row>
    <row r="85" spans="1:5" x14ac:dyDescent="0.25">
      <c r="A85" s="27"/>
      <c r="B85" s="84"/>
      <c r="C85" s="33"/>
      <c r="D85" s="34"/>
      <c r="E85" s="34"/>
    </row>
    <row r="86" spans="1:5" x14ac:dyDescent="0.25">
      <c r="A86" s="27"/>
      <c r="B86" s="84"/>
      <c r="C86" s="33"/>
      <c r="D86" s="34"/>
      <c r="E86" s="34"/>
    </row>
    <row r="87" spans="1:5" x14ac:dyDescent="0.25">
      <c r="A87" s="27"/>
      <c r="B87" s="84"/>
      <c r="C87" s="33"/>
      <c r="D87" s="34"/>
      <c r="E87" s="34"/>
    </row>
    <row r="88" spans="1:5" x14ac:dyDescent="0.25">
      <c r="A88" s="27"/>
      <c r="B88" s="84"/>
      <c r="C88" s="33"/>
      <c r="D88" s="34"/>
      <c r="E88" s="34"/>
    </row>
    <row r="89" spans="1:5" x14ac:dyDescent="0.25">
      <c r="A89" s="27"/>
      <c r="B89" s="84"/>
      <c r="C89" s="33"/>
      <c r="D89" s="34"/>
      <c r="E89" s="34"/>
    </row>
    <row r="90" spans="1:5" x14ac:dyDescent="0.25">
      <c r="A90" s="27"/>
      <c r="B90" s="84"/>
      <c r="C90" s="33"/>
      <c r="D90" s="34"/>
      <c r="E90" s="34"/>
    </row>
    <row r="91" spans="1:5" x14ac:dyDescent="0.25">
      <c r="A91" s="27"/>
      <c r="B91" s="84"/>
      <c r="C91" s="33"/>
      <c r="D91" s="34"/>
      <c r="E91" s="34"/>
    </row>
    <row r="92" spans="1:5" x14ac:dyDescent="0.25">
      <c r="A92" s="27"/>
      <c r="B92" s="84"/>
      <c r="C92" s="33"/>
      <c r="D92" s="34"/>
      <c r="E92" s="34"/>
    </row>
    <row r="93" spans="1:5" x14ac:dyDescent="0.25">
      <c r="A93" s="27"/>
      <c r="B93" s="84"/>
      <c r="C93" s="33"/>
      <c r="D93" s="34"/>
      <c r="E93" s="34"/>
    </row>
    <row r="94" spans="1:5" x14ac:dyDescent="0.25">
      <c r="A94" s="27"/>
      <c r="B94" s="84"/>
      <c r="C94" s="33"/>
      <c r="D94" s="34"/>
      <c r="E94" s="34"/>
    </row>
    <row r="95" spans="1:5" x14ac:dyDescent="0.25">
      <c r="A95" s="27"/>
      <c r="B95" s="84"/>
      <c r="C95" s="33"/>
      <c r="D95" s="34"/>
      <c r="E95" s="34"/>
    </row>
    <row r="96" spans="1:5" x14ac:dyDescent="0.25">
      <c r="A96" s="27"/>
      <c r="B96" s="84"/>
      <c r="C96" s="33"/>
      <c r="D96" s="34"/>
      <c r="E96" s="34"/>
    </row>
    <row r="97" spans="1:5" x14ac:dyDescent="0.25">
      <c r="A97" s="27"/>
      <c r="B97" s="84"/>
      <c r="C97" s="33"/>
      <c r="D97" s="34"/>
      <c r="E97" s="34"/>
    </row>
    <row r="98" spans="1:5" x14ac:dyDescent="0.25">
      <c r="A98" s="27"/>
      <c r="B98" s="84"/>
      <c r="C98" s="33"/>
      <c r="D98" s="34"/>
      <c r="E98" s="34"/>
    </row>
    <row r="99" spans="1:5" x14ac:dyDescent="0.25">
      <c r="A99" s="27"/>
      <c r="B99" s="84"/>
      <c r="C99" s="33"/>
      <c r="D99" s="34"/>
      <c r="E99" s="34"/>
    </row>
  </sheetData>
  <sheetProtection algorithmName="SHA-512" hashValue="vUrG27CHgjWJv2IbZgzd8TeaR7RnJCiJBUtu03ma0LpUESDBcqyorJvoOOOScJf3fpxK/e9/0wcQl6re3+sO4Q==" saltValue="XR7ASjjrlp78FVz6THBE6A==" spinCount="100000" sheet="1" objects="1" scenarios="1"/>
  <protectedRanges>
    <protectedRange sqref="E12:E30" name="Obseg1"/>
  </protectedRanges>
  <mergeCells count="7">
    <mergeCell ref="B9:F9"/>
    <mergeCell ref="B3:F3"/>
    <mergeCell ref="B4:F4"/>
    <mergeCell ref="B5:F5"/>
    <mergeCell ref="B6:F6"/>
    <mergeCell ref="B7:F7"/>
    <mergeCell ref="B8:F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 workbookViewId="0">
      <selection activeCell="E10" sqref="E10:E26"/>
    </sheetView>
  </sheetViews>
  <sheetFormatPr defaultRowHeight="15" x14ac:dyDescent="0.25"/>
  <cols>
    <col min="1" max="1" width="9.7109375" style="57" customWidth="1"/>
    <col min="2" max="2" width="45.7109375" style="57" customWidth="1"/>
    <col min="3" max="3" width="5.5703125" style="65" customWidth="1"/>
    <col min="4" max="4" width="8.140625" style="65" customWidth="1"/>
    <col min="5" max="5" width="8.28515625" style="65" customWidth="1"/>
    <col min="6" max="6" width="9.7109375" style="66" customWidth="1"/>
    <col min="7" max="16384" width="9.140625" style="57"/>
  </cols>
  <sheetData>
    <row r="1" spans="1:6" x14ac:dyDescent="0.25">
      <c r="A1" s="2" t="s">
        <v>43</v>
      </c>
      <c r="B1" s="2" t="s">
        <v>49</v>
      </c>
    </row>
    <row r="2" spans="1:6" x14ac:dyDescent="0.25">
      <c r="A2" s="2"/>
      <c r="B2" s="2"/>
    </row>
    <row r="3" spans="1:6" ht="45" customHeight="1" x14ac:dyDescent="0.25">
      <c r="A3" s="2"/>
      <c r="B3" s="470" t="s">
        <v>90</v>
      </c>
      <c r="C3" s="470"/>
      <c r="D3" s="470"/>
      <c r="E3" s="470"/>
      <c r="F3" s="470"/>
    </row>
    <row r="4" spans="1:6" ht="45" customHeight="1" x14ac:dyDescent="0.25">
      <c r="A4" s="2"/>
      <c r="B4" s="470" t="s">
        <v>80</v>
      </c>
      <c r="C4" s="470"/>
      <c r="D4" s="470"/>
      <c r="E4" s="470"/>
      <c r="F4" s="470"/>
    </row>
    <row r="5" spans="1:6" ht="45" customHeight="1" x14ac:dyDescent="0.25">
      <c r="A5" s="2"/>
      <c r="B5" s="470" t="s">
        <v>105</v>
      </c>
      <c r="C5" s="470"/>
      <c r="D5" s="470"/>
      <c r="E5" s="470"/>
      <c r="F5" s="470"/>
    </row>
    <row r="6" spans="1:6" ht="45" customHeight="1" x14ac:dyDescent="0.25">
      <c r="A6" s="2"/>
      <c r="B6" s="470" t="s">
        <v>91</v>
      </c>
      <c r="C6" s="470"/>
      <c r="D6" s="470"/>
      <c r="E6" s="470"/>
      <c r="F6" s="470"/>
    </row>
    <row r="7" spans="1:6" x14ac:dyDescent="0.25">
      <c r="B7" s="470"/>
      <c r="C7" s="470"/>
      <c r="D7" s="470"/>
      <c r="E7" s="470"/>
      <c r="F7" s="470"/>
    </row>
    <row r="8" spans="1:6" s="67" customFormat="1" ht="30" x14ac:dyDescent="0.25">
      <c r="A8" s="72" t="s">
        <v>75</v>
      </c>
      <c r="B8" s="73" t="s">
        <v>76</v>
      </c>
      <c r="C8" s="74" t="s">
        <v>64</v>
      </c>
      <c r="D8" s="74" t="s">
        <v>65</v>
      </c>
      <c r="E8" s="75" t="s">
        <v>66</v>
      </c>
      <c r="F8" s="76" t="s">
        <v>67</v>
      </c>
    </row>
    <row r="9" spans="1:6" x14ac:dyDescent="0.25">
      <c r="A9" s="68"/>
      <c r="B9" s="39"/>
      <c r="C9" s="69"/>
      <c r="D9" s="70"/>
      <c r="E9" s="117"/>
    </row>
    <row r="10" spans="1:6" ht="60" customHeight="1" x14ac:dyDescent="0.25">
      <c r="A10" s="68" t="s">
        <v>183</v>
      </c>
      <c r="B10" s="32" t="s">
        <v>102</v>
      </c>
      <c r="C10" s="69" t="s">
        <v>101</v>
      </c>
      <c r="D10" s="70">
        <v>100</v>
      </c>
      <c r="E10" s="117"/>
      <c r="F10" s="71">
        <f>SUM(D10*E10)</f>
        <v>0</v>
      </c>
    </row>
    <row r="11" spans="1:6" ht="15" customHeight="1" x14ac:dyDescent="0.25">
      <c r="A11" s="68"/>
      <c r="B11" s="32"/>
      <c r="C11" s="69"/>
      <c r="D11" s="70"/>
      <c r="E11" s="117"/>
    </row>
    <row r="12" spans="1:6" ht="60" x14ac:dyDescent="0.25">
      <c r="A12" s="68" t="s">
        <v>185</v>
      </c>
      <c r="B12" s="39" t="s">
        <v>103</v>
      </c>
      <c r="C12" s="69" t="s">
        <v>101</v>
      </c>
      <c r="D12" s="70">
        <v>100</v>
      </c>
      <c r="E12" s="117"/>
      <c r="F12" s="71">
        <f>SUM(D12*E12)</f>
        <v>0</v>
      </c>
    </row>
    <row r="13" spans="1:6" x14ac:dyDescent="0.25">
      <c r="A13" s="68"/>
      <c r="B13" s="39"/>
      <c r="C13" s="69"/>
      <c r="D13" s="70"/>
      <c r="E13" s="117"/>
    </row>
    <row r="14" spans="1:6" ht="60" x14ac:dyDescent="0.25">
      <c r="A14" s="68" t="s">
        <v>186</v>
      </c>
      <c r="B14" s="39" t="s">
        <v>184</v>
      </c>
      <c r="C14" s="69" t="s">
        <v>74</v>
      </c>
      <c r="D14" s="70">
        <v>1570</v>
      </c>
      <c r="E14" s="117"/>
      <c r="F14" s="71">
        <f>SUM(D14*E14)</f>
        <v>0</v>
      </c>
    </row>
    <row r="15" spans="1:6" x14ac:dyDescent="0.25">
      <c r="A15" s="68"/>
      <c r="B15" s="39"/>
      <c r="C15" s="69"/>
      <c r="D15" s="70"/>
      <c r="E15" s="117"/>
    </row>
    <row r="16" spans="1:6" ht="89.25" customHeight="1" x14ac:dyDescent="0.25">
      <c r="A16" s="68" t="s">
        <v>187</v>
      </c>
      <c r="B16" s="39" t="s">
        <v>290</v>
      </c>
      <c r="C16" s="69" t="s">
        <v>100</v>
      </c>
      <c r="D16" s="70">
        <v>109</v>
      </c>
      <c r="E16" s="117"/>
      <c r="F16" s="71">
        <f>SUM(D16*E16)</f>
        <v>0</v>
      </c>
    </row>
    <row r="17" spans="1:6" x14ac:dyDescent="0.25">
      <c r="A17" s="68"/>
      <c r="B17" s="39"/>
      <c r="C17" s="69"/>
      <c r="D17" s="70"/>
      <c r="E17" s="117"/>
    </row>
    <row r="18" spans="1:6" ht="75" x14ac:dyDescent="0.25">
      <c r="A18" s="68" t="s">
        <v>188</v>
      </c>
      <c r="B18" s="39" t="s">
        <v>242</v>
      </c>
      <c r="C18" s="69" t="s">
        <v>100</v>
      </c>
      <c r="D18" s="70">
        <v>630</v>
      </c>
      <c r="E18" s="117"/>
      <c r="F18" s="71">
        <f>SUM(D18*E18)</f>
        <v>0</v>
      </c>
    </row>
    <row r="19" spans="1:6" x14ac:dyDescent="0.25">
      <c r="A19" s="68"/>
      <c r="B19" s="39"/>
      <c r="C19" s="69"/>
      <c r="D19" s="70"/>
      <c r="E19" s="117"/>
    </row>
    <row r="20" spans="1:6" ht="75" customHeight="1" x14ac:dyDescent="0.25">
      <c r="A20" s="68" t="s">
        <v>189</v>
      </c>
      <c r="B20" s="39" t="s">
        <v>241</v>
      </c>
      <c r="C20" s="69" t="s">
        <v>100</v>
      </c>
      <c r="D20" s="70">
        <v>11</v>
      </c>
      <c r="E20" s="117"/>
      <c r="F20" s="71">
        <f>SUM(D20*E20)</f>
        <v>0</v>
      </c>
    </row>
    <row r="21" spans="1:6" ht="15" customHeight="1" x14ac:dyDescent="0.25">
      <c r="A21" s="68"/>
      <c r="B21" s="39"/>
      <c r="C21" s="69"/>
      <c r="D21" s="70"/>
      <c r="E21" s="117"/>
      <c r="F21" s="71"/>
    </row>
    <row r="22" spans="1:6" ht="135" x14ac:dyDescent="0.25">
      <c r="A22" s="77" t="s">
        <v>190</v>
      </c>
      <c r="B22" s="64" t="s">
        <v>127</v>
      </c>
      <c r="C22" s="78" t="s">
        <v>69</v>
      </c>
      <c r="D22" s="79">
        <v>1</v>
      </c>
      <c r="E22" s="118"/>
      <c r="F22" s="71">
        <f>SUM(D22*E22)</f>
        <v>0</v>
      </c>
    </row>
    <row r="23" spans="1:6" x14ac:dyDescent="0.25">
      <c r="A23" s="77"/>
      <c r="B23" s="80"/>
      <c r="C23" s="78"/>
      <c r="D23" s="81"/>
      <c r="E23" s="119"/>
      <c r="F23" s="81"/>
    </row>
    <row r="24" spans="1:6" ht="60" x14ac:dyDescent="0.25">
      <c r="A24" s="77" t="s">
        <v>191</v>
      </c>
      <c r="B24" s="80" t="s">
        <v>128</v>
      </c>
      <c r="C24" s="78" t="s">
        <v>69</v>
      </c>
      <c r="D24" s="81">
        <v>1</v>
      </c>
      <c r="E24" s="119"/>
      <c r="F24" s="71">
        <f>SUM(D24*E24)</f>
        <v>0</v>
      </c>
    </row>
    <row r="25" spans="1:6" x14ac:dyDescent="0.25">
      <c r="A25" s="77"/>
      <c r="B25" s="80"/>
      <c r="C25" s="78"/>
      <c r="D25" s="81"/>
      <c r="E25" s="119"/>
      <c r="F25" s="81"/>
    </row>
    <row r="26" spans="1:6" ht="45" customHeight="1" x14ac:dyDescent="0.25">
      <c r="A26" s="77" t="s">
        <v>192</v>
      </c>
      <c r="B26" s="80" t="s">
        <v>193</v>
      </c>
      <c r="C26" s="78" t="s">
        <v>72</v>
      </c>
      <c r="D26" s="81">
        <v>3</v>
      </c>
      <c r="E26" s="119"/>
      <c r="F26" s="71">
        <f>SUM(D26*E26)</f>
        <v>0</v>
      </c>
    </row>
    <row r="27" spans="1:6" x14ac:dyDescent="0.25">
      <c r="A27" s="108"/>
      <c r="B27" s="109"/>
      <c r="C27" s="110"/>
      <c r="D27" s="111"/>
      <c r="E27" s="111"/>
      <c r="F27" s="112"/>
    </row>
    <row r="28" spans="1:6" x14ac:dyDescent="0.25">
      <c r="A28" s="68"/>
      <c r="B28" s="39" t="s">
        <v>117</v>
      </c>
      <c r="C28" s="69"/>
      <c r="D28" s="70"/>
      <c r="E28" s="70"/>
      <c r="F28" s="66">
        <f>SUM(F9:F27)</f>
        <v>0</v>
      </c>
    </row>
    <row r="29" spans="1:6" x14ac:dyDescent="0.25">
      <c r="A29" s="97"/>
      <c r="B29" s="4"/>
      <c r="C29" s="96"/>
      <c r="D29" s="96"/>
      <c r="E29" s="4"/>
      <c r="F29" s="58"/>
    </row>
    <row r="30" spans="1:6" x14ac:dyDescent="0.25">
      <c r="A30" s="24"/>
      <c r="B30" s="91" t="s">
        <v>130</v>
      </c>
      <c r="C30" s="91"/>
      <c r="D30" s="92"/>
      <c r="E30" s="91"/>
      <c r="F30" s="93">
        <f>SUM(F28*0.1)</f>
        <v>0</v>
      </c>
    </row>
    <row r="31" spans="1:6" x14ac:dyDescent="0.25">
      <c r="A31" s="97"/>
      <c r="B31" s="94"/>
      <c r="C31" s="94"/>
      <c r="D31" s="95"/>
      <c r="E31" s="94"/>
      <c r="F31" s="94"/>
    </row>
    <row r="32" spans="1:6" x14ac:dyDescent="0.25">
      <c r="A32" s="24"/>
      <c r="B32" s="91" t="s">
        <v>131</v>
      </c>
      <c r="C32" s="91"/>
      <c r="D32" s="92"/>
      <c r="E32" s="91"/>
      <c r="F32" s="93">
        <f>SUM(F30+F28)</f>
        <v>0</v>
      </c>
    </row>
    <row r="33" spans="1:5" x14ac:dyDescent="0.25">
      <c r="A33" s="68"/>
      <c r="B33" s="39"/>
      <c r="C33" s="69"/>
      <c r="D33" s="70"/>
      <c r="E33" s="70"/>
    </row>
    <row r="34" spans="1:5" x14ac:dyDescent="0.25">
      <c r="A34" s="68"/>
      <c r="B34" s="39"/>
      <c r="C34" s="69"/>
      <c r="D34" s="70"/>
      <c r="E34" s="70"/>
    </row>
    <row r="35" spans="1:5" x14ac:dyDescent="0.25">
      <c r="A35" s="68"/>
      <c r="B35" s="39"/>
      <c r="C35" s="69"/>
      <c r="D35" s="70"/>
      <c r="E35" s="70"/>
    </row>
    <row r="36" spans="1:5" x14ac:dyDescent="0.25">
      <c r="A36" s="68"/>
      <c r="B36" s="39"/>
      <c r="C36" s="69"/>
      <c r="D36" s="70"/>
      <c r="E36" s="70"/>
    </row>
    <row r="37" spans="1:5" x14ac:dyDescent="0.25">
      <c r="A37" s="68"/>
      <c r="B37" s="39"/>
      <c r="C37" s="69"/>
      <c r="D37" s="70"/>
      <c r="E37" s="70"/>
    </row>
    <row r="38" spans="1:5" x14ac:dyDescent="0.25">
      <c r="A38" s="68"/>
      <c r="B38" s="39"/>
      <c r="C38" s="69"/>
      <c r="D38" s="70"/>
      <c r="E38" s="70"/>
    </row>
    <row r="39" spans="1:5" x14ac:dyDescent="0.25">
      <c r="A39" s="68"/>
      <c r="B39" s="39"/>
      <c r="C39" s="69"/>
      <c r="D39" s="70"/>
      <c r="E39" s="70"/>
    </row>
    <row r="40" spans="1:5" x14ac:dyDescent="0.25">
      <c r="A40" s="68"/>
      <c r="B40" s="39"/>
      <c r="C40" s="69"/>
      <c r="D40" s="70"/>
      <c r="E40" s="70"/>
    </row>
    <row r="41" spans="1:5" x14ac:dyDescent="0.25">
      <c r="A41" s="68"/>
      <c r="B41" s="39"/>
      <c r="C41" s="69"/>
      <c r="D41" s="70"/>
      <c r="E41" s="70"/>
    </row>
    <row r="42" spans="1:5" x14ac:dyDescent="0.25">
      <c r="A42" s="68"/>
      <c r="B42" s="39"/>
      <c r="C42" s="69"/>
      <c r="D42" s="70"/>
      <c r="E42" s="70"/>
    </row>
    <row r="43" spans="1:5" x14ac:dyDescent="0.25">
      <c r="A43" s="68"/>
      <c r="B43" s="39"/>
      <c r="C43" s="69"/>
      <c r="D43" s="70"/>
      <c r="E43" s="70"/>
    </row>
    <row r="44" spans="1:5" x14ac:dyDescent="0.25">
      <c r="A44" s="68"/>
      <c r="B44" s="39"/>
      <c r="C44" s="69"/>
      <c r="D44" s="70"/>
      <c r="E44" s="70"/>
    </row>
    <row r="45" spans="1:5" x14ac:dyDescent="0.25">
      <c r="A45" s="68"/>
      <c r="B45" s="39"/>
      <c r="C45" s="69"/>
      <c r="D45" s="70"/>
      <c r="E45" s="70"/>
    </row>
    <row r="46" spans="1:5" x14ac:dyDescent="0.25">
      <c r="A46" s="68"/>
      <c r="B46" s="39"/>
      <c r="C46" s="69"/>
      <c r="D46" s="70"/>
      <c r="E46" s="70"/>
    </row>
    <row r="47" spans="1:5" x14ac:dyDescent="0.25">
      <c r="A47" s="68"/>
      <c r="B47" s="39"/>
      <c r="C47" s="69"/>
      <c r="D47" s="70"/>
      <c r="E47" s="70"/>
    </row>
    <row r="48" spans="1:5" x14ac:dyDescent="0.25">
      <c r="A48" s="68"/>
      <c r="B48" s="39"/>
      <c r="C48" s="69"/>
      <c r="D48" s="70"/>
      <c r="E48" s="70"/>
    </row>
    <row r="49" spans="1:5" x14ac:dyDescent="0.25">
      <c r="A49" s="68"/>
      <c r="B49" s="39"/>
      <c r="C49" s="69"/>
      <c r="D49" s="70"/>
      <c r="E49" s="70"/>
    </row>
    <row r="50" spans="1:5" x14ac:dyDescent="0.25">
      <c r="A50" s="68"/>
      <c r="B50" s="39"/>
      <c r="C50" s="69"/>
      <c r="D50" s="70"/>
      <c r="E50" s="70"/>
    </row>
    <row r="51" spans="1:5" x14ac:dyDescent="0.25">
      <c r="A51" s="68"/>
      <c r="B51" s="39"/>
      <c r="C51" s="69"/>
      <c r="D51" s="70"/>
      <c r="E51" s="70"/>
    </row>
    <row r="52" spans="1:5" x14ac:dyDescent="0.25">
      <c r="A52" s="68"/>
      <c r="B52" s="39"/>
      <c r="C52" s="69"/>
      <c r="D52" s="70"/>
      <c r="E52" s="70"/>
    </row>
    <row r="53" spans="1:5" x14ac:dyDescent="0.25">
      <c r="A53" s="68"/>
      <c r="B53" s="39"/>
      <c r="C53" s="69"/>
      <c r="D53" s="70"/>
      <c r="E53" s="70"/>
    </row>
    <row r="54" spans="1:5" x14ac:dyDescent="0.25">
      <c r="A54" s="68"/>
      <c r="B54" s="39"/>
      <c r="C54" s="69"/>
      <c r="D54" s="70"/>
      <c r="E54" s="70"/>
    </row>
    <row r="55" spans="1:5" x14ac:dyDescent="0.25">
      <c r="A55" s="68"/>
      <c r="B55" s="39"/>
      <c r="C55" s="69"/>
      <c r="D55" s="70"/>
      <c r="E55" s="70"/>
    </row>
    <row r="56" spans="1:5" x14ac:dyDescent="0.25">
      <c r="A56" s="68"/>
      <c r="B56" s="39"/>
      <c r="C56" s="69"/>
      <c r="D56" s="70"/>
      <c r="E56" s="70"/>
    </row>
    <row r="57" spans="1:5" x14ac:dyDescent="0.25">
      <c r="A57" s="68"/>
      <c r="B57" s="39"/>
      <c r="C57" s="69"/>
      <c r="D57" s="70"/>
      <c r="E57" s="70"/>
    </row>
    <row r="58" spans="1:5" x14ac:dyDescent="0.25">
      <c r="A58" s="68"/>
      <c r="B58" s="39"/>
      <c r="C58" s="69"/>
      <c r="D58" s="70"/>
      <c r="E58" s="70"/>
    </row>
    <row r="59" spans="1:5" x14ac:dyDescent="0.25">
      <c r="A59" s="68"/>
      <c r="B59" s="39"/>
      <c r="C59" s="69"/>
      <c r="D59" s="70"/>
      <c r="E59" s="70"/>
    </row>
    <row r="60" spans="1:5" x14ac:dyDescent="0.25">
      <c r="A60" s="68"/>
      <c r="B60" s="39"/>
      <c r="C60" s="69"/>
      <c r="D60" s="70"/>
      <c r="E60" s="70"/>
    </row>
    <row r="61" spans="1:5" x14ac:dyDescent="0.25">
      <c r="A61" s="68"/>
      <c r="B61" s="39"/>
      <c r="C61" s="69"/>
      <c r="D61" s="70"/>
      <c r="E61" s="70"/>
    </row>
    <row r="62" spans="1:5" x14ac:dyDescent="0.25">
      <c r="A62" s="68"/>
      <c r="B62" s="39"/>
      <c r="C62" s="69"/>
      <c r="D62" s="70"/>
      <c r="E62" s="70"/>
    </row>
    <row r="63" spans="1:5" x14ac:dyDescent="0.25">
      <c r="A63" s="68"/>
      <c r="B63" s="39"/>
      <c r="C63" s="69"/>
      <c r="D63" s="70"/>
      <c r="E63" s="70"/>
    </row>
    <row r="64" spans="1:5" x14ac:dyDescent="0.25">
      <c r="A64" s="68"/>
      <c r="B64" s="39"/>
      <c r="C64" s="69"/>
      <c r="D64" s="70"/>
      <c r="E64" s="70"/>
    </row>
    <row r="65" spans="1:5" x14ac:dyDescent="0.25">
      <c r="A65" s="68"/>
      <c r="B65" s="39"/>
      <c r="C65" s="69"/>
      <c r="D65" s="70"/>
      <c r="E65" s="70"/>
    </row>
    <row r="66" spans="1:5" x14ac:dyDescent="0.25">
      <c r="A66" s="68"/>
      <c r="B66" s="39"/>
      <c r="C66" s="69"/>
      <c r="D66" s="70"/>
      <c r="E66" s="70"/>
    </row>
    <row r="67" spans="1:5" x14ac:dyDescent="0.25">
      <c r="A67" s="68"/>
      <c r="B67" s="39"/>
      <c r="C67" s="69"/>
      <c r="D67" s="70"/>
      <c r="E67" s="70"/>
    </row>
    <row r="68" spans="1:5" x14ac:dyDescent="0.25">
      <c r="A68" s="68"/>
      <c r="B68" s="39"/>
      <c r="C68" s="69"/>
      <c r="D68" s="70"/>
      <c r="E68" s="70"/>
    </row>
    <row r="69" spans="1:5" x14ac:dyDescent="0.25">
      <c r="A69" s="68"/>
      <c r="B69" s="39"/>
      <c r="C69" s="69"/>
      <c r="D69" s="70"/>
      <c r="E69" s="70"/>
    </row>
    <row r="70" spans="1:5" x14ac:dyDescent="0.25">
      <c r="A70" s="68"/>
      <c r="B70" s="39"/>
      <c r="C70" s="69"/>
      <c r="D70" s="70"/>
      <c r="E70" s="70"/>
    </row>
    <row r="71" spans="1:5" x14ac:dyDescent="0.25">
      <c r="A71" s="68"/>
      <c r="B71" s="39"/>
      <c r="C71" s="69"/>
      <c r="D71" s="70"/>
      <c r="E71" s="70"/>
    </row>
    <row r="72" spans="1:5" x14ac:dyDescent="0.25">
      <c r="A72" s="68"/>
      <c r="B72" s="39"/>
      <c r="C72" s="69"/>
      <c r="D72" s="70"/>
      <c r="E72" s="70"/>
    </row>
    <row r="73" spans="1:5" x14ac:dyDescent="0.25">
      <c r="A73" s="68"/>
      <c r="B73" s="39"/>
      <c r="C73" s="69"/>
      <c r="D73" s="70"/>
      <c r="E73" s="70"/>
    </row>
    <row r="74" spans="1:5" x14ac:dyDescent="0.25">
      <c r="A74" s="68"/>
      <c r="B74" s="39"/>
      <c r="C74" s="69"/>
      <c r="D74" s="70"/>
      <c r="E74" s="70"/>
    </row>
    <row r="75" spans="1:5" x14ac:dyDescent="0.25">
      <c r="A75" s="68"/>
      <c r="B75" s="39"/>
      <c r="C75" s="69"/>
      <c r="D75" s="70"/>
      <c r="E75" s="70"/>
    </row>
  </sheetData>
  <sheetProtection algorithmName="SHA-512" hashValue="22srd4boCA84Nrq+Mmd+cuYSyaeCJnx3xL4aY6kClNvQYsthO1PJuZHBFXYT8kxP749OBpr08759kUST9xy+WQ==" saltValue="O38/0GlB/VGBHgOhfm1rMw==" spinCount="100000" sheet="1" objects="1" scenarios="1"/>
  <protectedRanges>
    <protectedRange sqref="E10:E26" name="Obseg1"/>
  </protectedRanges>
  <mergeCells count="5">
    <mergeCell ref="B7:F7"/>
    <mergeCell ref="B3:F3"/>
    <mergeCell ref="B4:F4"/>
    <mergeCell ref="B5:F5"/>
    <mergeCell ref="B6:F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 workbookViewId="0">
      <selection activeCell="E10" sqref="E10"/>
    </sheetView>
  </sheetViews>
  <sheetFormatPr defaultRowHeight="15" x14ac:dyDescent="0.25"/>
  <cols>
    <col min="1" max="1" width="9.7109375" style="61" customWidth="1"/>
    <col min="2" max="2" width="45.7109375" style="61" customWidth="1"/>
    <col min="3" max="3" width="5.7109375" style="63" customWidth="1"/>
    <col min="4" max="4" width="6.7109375" style="63" customWidth="1"/>
    <col min="5" max="5" width="9.7109375" style="63" customWidth="1"/>
    <col min="6" max="6" width="9.7109375" style="43" customWidth="1"/>
    <col min="7" max="16384" width="9.140625" style="61"/>
  </cols>
  <sheetData>
    <row r="1" spans="1:6" x14ac:dyDescent="0.25">
      <c r="A1" s="2" t="s">
        <v>44</v>
      </c>
      <c r="B1" s="2" t="s">
        <v>50</v>
      </c>
    </row>
    <row r="2" spans="1:6" x14ac:dyDescent="0.25">
      <c r="A2" s="2"/>
      <c r="B2" s="2"/>
    </row>
    <row r="3" spans="1:6" ht="45" customHeight="1" x14ac:dyDescent="0.25">
      <c r="A3" s="2"/>
      <c r="B3" s="467" t="s">
        <v>90</v>
      </c>
      <c r="C3" s="467"/>
      <c r="D3" s="467"/>
      <c r="E3" s="467"/>
      <c r="F3" s="467"/>
    </row>
    <row r="4" spans="1:6" ht="45" customHeight="1" x14ac:dyDescent="0.25">
      <c r="A4" s="2"/>
      <c r="B4" s="467" t="s">
        <v>80</v>
      </c>
      <c r="C4" s="467"/>
      <c r="D4" s="467"/>
      <c r="E4" s="467"/>
      <c r="F4" s="467"/>
    </row>
    <row r="5" spans="1:6" ht="45" customHeight="1" x14ac:dyDescent="0.25">
      <c r="A5" s="2"/>
      <c r="B5" s="467" t="s">
        <v>105</v>
      </c>
      <c r="C5" s="467"/>
      <c r="D5" s="467"/>
      <c r="E5" s="467"/>
      <c r="F5" s="467"/>
    </row>
    <row r="6" spans="1:6" ht="45" customHeight="1" x14ac:dyDescent="0.25">
      <c r="A6" s="2"/>
      <c r="B6" s="467" t="s">
        <v>91</v>
      </c>
      <c r="C6" s="467"/>
      <c r="D6" s="467"/>
      <c r="E6" s="467"/>
      <c r="F6" s="467"/>
    </row>
    <row r="7" spans="1:6" x14ac:dyDescent="0.25">
      <c r="B7" s="85"/>
      <c r="C7" s="85"/>
      <c r="D7" s="85"/>
      <c r="E7" s="85"/>
      <c r="F7" s="35"/>
    </row>
    <row r="8" spans="1:6" s="21" customFormat="1" x14ac:dyDescent="0.2">
      <c r="A8" s="26" t="s">
        <v>75</v>
      </c>
      <c r="B8" s="20" t="s">
        <v>76</v>
      </c>
      <c r="C8" s="44" t="s">
        <v>64</v>
      </c>
      <c r="D8" s="44" t="s">
        <v>65</v>
      </c>
      <c r="E8" s="46" t="s">
        <v>66</v>
      </c>
      <c r="F8" s="51" t="s">
        <v>67</v>
      </c>
    </row>
    <row r="9" spans="1:6" x14ac:dyDescent="0.25">
      <c r="A9" s="27"/>
      <c r="B9" s="84"/>
      <c r="C9" s="33"/>
      <c r="D9" s="34"/>
      <c r="E9" s="115"/>
    </row>
    <row r="10" spans="1:6" ht="105" x14ac:dyDescent="0.25">
      <c r="A10" s="27" t="s">
        <v>183</v>
      </c>
      <c r="B10" s="84" t="s">
        <v>111</v>
      </c>
      <c r="C10" s="33" t="s">
        <v>68</v>
      </c>
      <c r="D10" s="34">
        <v>2</v>
      </c>
      <c r="E10" s="115"/>
      <c r="F10" s="43">
        <f>SUM(D10*E10)</f>
        <v>0</v>
      </c>
    </row>
    <row r="11" spans="1:6" x14ac:dyDescent="0.25">
      <c r="A11" s="99"/>
      <c r="B11" s="100"/>
      <c r="C11" s="101"/>
      <c r="D11" s="103"/>
      <c r="E11" s="103"/>
      <c r="F11" s="104"/>
    </row>
    <row r="12" spans="1:6" x14ac:dyDescent="0.25">
      <c r="A12" s="27"/>
      <c r="B12" s="84" t="s">
        <v>118</v>
      </c>
      <c r="C12" s="33"/>
      <c r="D12" s="34"/>
      <c r="E12" s="34"/>
      <c r="F12" s="132">
        <f>SUM(F10:F11)</f>
        <v>0</v>
      </c>
    </row>
    <row r="13" spans="1:6" x14ac:dyDescent="0.25">
      <c r="A13" s="97"/>
      <c r="B13" s="4"/>
      <c r="C13" s="96"/>
      <c r="D13" s="96"/>
      <c r="E13" s="4"/>
      <c r="F13" s="58"/>
    </row>
    <row r="14" spans="1:6" x14ac:dyDescent="0.25">
      <c r="A14" s="24"/>
      <c r="B14" s="91" t="s">
        <v>130</v>
      </c>
      <c r="C14" s="91"/>
      <c r="D14" s="92"/>
      <c r="E14" s="91"/>
      <c r="F14" s="93">
        <f>SUM(F12*0.1)</f>
        <v>0</v>
      </c>
    </row>
    <row r="15" spans="1:6" x14ac:dyDescent="0.25">
      <c r="A15" s="97"/>
      <c r="B15" s="94"/>
      <c r="C15" s="94"/>
      <c r="D15" s="95"/>
      <c r="E15" s="94"/>
      <c r="F15" s="94"/>
    </row>
    <row r="16" spans="1:6" x14ac:dyDescent="0.25">
      <c r="A16" s="24"/>
      <c r="B16" s="91" t="s">
        <v>131</v>
      </c>
      <c r="C16" s="91"/>
      <c r="D16" s="92"/>
      <c r="E16" s="91"/>
      <c r="F16" s="93">
        <f>SUM(F14+F12)</f>
        <v>0</v>
      </c>
    </row>
    <row r="17" spans="1:5" x14ac:dyDescent="0.25">
      <c r="A17" s="27"/>
      <c r="B17" s="84"/>
      <c r="C17" s="33"/>
      <c r="D17" s="34"/>
      <c r="E17" s="34"/>
    </row>
    <row r="18" spans="1:5" x14ac:dyDescent="0.25">
      <c r="A18" s="27"/>
      <c r="B18" s="84"/>
      <c r="C18" s="33"/>
      <c r="D18" s="34"/>
      <c r="E18" s="34"/>
    </row>
    <row r="19" spans="1:5" x14ac:dyDescent="0.25">
      <c r="A19" s="27"/>
      <c r="B19" s="84"/>
      <c r="C19" s="33"/>
      <c r="D19" s="34"/>
      <c r="E19" s="34"/>
    </row>
    <row r="20" spans="1:5" x14ac:dyDescent="0.25">
      <c r="A20" s="27"/>
      <c r="B20" s="84"/>
      <c r="C20" s="33"/>
      <c r="D20" s="34"/>
      <c r="E20" s="34"/>
    </row>
    <row r="21" spans="1:5" x14ac:dyDescent="0.25">
      <c r="A21" s="27"/>
      <c r="B21" s="84"/>
      <c r="C21" s="33"/>
      <c r="D21" s="34"/>
      <c r="E21" s="34"/>
    </row>
    <row r="22" spans="1:5" x14ac:dyDescent="0.25">
      <c r="A22" s="27"/>
      <c r="B22" s="84"/>
      <c r="C22" s="33"/>
      <c r="D22" s="34"/>
      <c r="E22" s="34"/>
    </row>
    <row r="23" spans="1:5" x14ac:dyDescent="0.25">
      <c r="A23" s="27"/>
      <c r="B23" s="84"/>
      <c r="C23" s="33"/>
      <c r="D23" s="34"/>
      <c r="E23" s="34"/>
    </row>
    <row r="24" spans="1:5" x14ac:dyDescent="0.25">
      <c r="A24" s="27"/>
      <c r="B24" s="84"/>
      <c r="C24" s="33"/>
      <c r="D24" s="34"/>
      <c r="E24" s="34"/>
    </row>
    <row r="25" spans="1:5" x14ac:dyDescent="0.25">
      <c r="A25" s="27"/>
      <c r="B25" s="84"/>
      <c r="C25" s="33"/>
      <c r="D25" s="34"/>
      <c r="E25" s="34"/>
    </row>
    <row r="26" spans="1:5" x14ac:dyDescent="0.25">
      <c r="A26" s="27"/>
      <c r="B26" s="84"/>
      <c r="C26" s="33"/>
      <c r="D26" s="34"/>
      <c r="E26" s="34"/>
    </row>
    <row r="27" spans="1:5" x14ac:dyDescent="0.25">
      <c r="A27" s="27"/>
      <c r="B27" s="84"/>
      <c r="C27" s="33"/>
      <c r="D27" s="34"/>
      <c r="E27" s="34"/>
    </row>
    <row r="28" spans="1:5" x14ac:dyDescent="0.25">
      <c r="A28" s="27"/>
      <c r="B28" s="84"/>
      <c r="C28" s="33"/>
      <c r="D28" s="34"/>
      <c r="E28" s="34"/>
    </row>
    <row r="29" spans="1:5" x14ac:dyDescent="0.25">
      <c r="A29" s="27"/>
      <c r="B29" s="84"/>
      <c r="C29" s="33"/>
      <c r="D29" s="34"/>
      <c r="E29" s="34"/>
    </row>
    <row r="30" spans="1:5" x14ac:dyDescent="0.25">
      <c r="A30" s="27"/>
      <c r="B30" s="84"/>
      <c r="C30" s="33"/>
      <c r="D30" s="34"/>
      <c r="E30" s="34"/>
    </row>
    <row r="31" spans="1:5" x14ac:dyDescent="0.25">
      <c r="A31" s="27"/>
      <c r="B31" s="84"/>
      <c r="C31" s="33"/>
      <c r="D31" s="34"/>
      <c r="E31" s="34"/>
    </row>
    <row r="32" spans="1:5" x14ac:dyDescent="0.25">
      <c r="A32" s="27"/>
      <c r="B32" s="84"/>
      <c r="C32" s="33"/>
      <c r="D32" s="34"/>
      <c r="E32" s="34"/>
    </row>
    <row r="33" spans="1:5" x14ac:dyDescent="0.25">
      <c r="A33" s="27"/>
      <c r="B33" s="84"/>
      <c r="C33" s="33"/>
      <c r="D33" s="34"/>
      <c r="E33" s="34"/>
    </row>
    <row r="34" spans="1:5" x14ac:dyDescent="0.25">
      <c r="A34" s="27"/>
      <c r="B34" s="84"/>
      <c r="C34" s="33"/>
      <c r="D34" s="34"/>
      <c r="E34" s="34"/>
    </row>
    <row r="35" spans="1:5" x14ac:dyDescent="0.25">
      <c r="A35" s="27"/>
      <c r="B35" s="84"/>
      <c r="C35" s="33"/>
      <c r="D35" s="34"/>
      <c r="E35" s="34"/>
    </row>
    <row r="36" spans="1:5" x14ac:dyDescent="0.25">
      <c r="A36" s="27"/>
      <c r="B36" s="84"/>
      <c r="C36" s="33"/>
      <c r="D36" s="34"/>
      <c r="E36" s="34"/>
    </row>
    <row r="37" spans="1:5" x14ac:dyDescent="0.25">
      <c r="A37" s="27"/>
      <c r="B37" s="84"/>
      <c r="C37" s="33"/>
      <c r="D37" s="34"/>
      <c r="E37" s="34"/>
    </row>
    <row r="38" spans="1:5" x14ac:dyDescent="0.25">
      <c r="A38" s="27"/>
      <c r="B38" s="84"/>
      <c r="C38" s="33"/>
      <c r="D38" s="34"/>
      <c r="E38" s="34"/>
    </row>
    <row r="39" spans="1:5" x14ac:dyDescent="0.25">
      <c r="A39" s="27"/>
      <c r="B39" s="84"/>
      <c r="C39" s="33"/>
      <c r="D39" s="34"/>
      <c r="E39" s="34"/>
    </row>
    <row r="40" spans="1:5" x14ac:dyDescent="0.25">
      <c r="A40" s="27"/>
      <c r="B40" s="84"/>
      <c r="C40" s="33"/>
      <c r="D40" s="34"/>
      <c r="E40" s="34"/>
    </row>
    <row r="41" spans="1:5" x14ac:dyDescent="0.25">
      <c r="A41" s="27"/>
      <c r="B41" s="84"/>
      <c r="C41" s="33"/>
      <c r="D41" s="34"/>
      <c r="E41" s="34"/>
    </row>
    <row r="42" spans="1:5" x14ac:dyDescent="0.25">
      <c r="A42" s="27"/>
      <c r="B42" s="84"/>
      <c r="C42" s="33"/>
      <c r="D42" s="34"/>
      <c r="E42" s="34"/>
    </row>
    <row r="43" spans="1:5" x14ac:dyDescent="0.25">
      <c r="A43" s="27"/>
      <c r="B43" s="84"/>
      <c r="C43" s="33"/>
      <c r="D43" s="34"/>
      <c r="E43" s="34"/>
    </row>
    <row r="44" spans="1:5" x14ac:dyDescent="0.25">
      <c r="A44" s="27"/>
      <c r="B44" s="84"/>
      <c r="C44" s="33"/>
      <c r="D44" s="34"/>
      <c r="E44" s="34"/>
    </row>
    <row r="45" spans="1:5" x14ac:dyDescent="0.25">
      <c r="A45" s="27"/>
      <c r="B45" s="84"/>
      <c r="C45" s="33"/>
      <c r="D45" s="34"/>
      <c r="E45" s="34"/>
    </row>
    <row r="46" spans="1:5" x14ac:dyDescent="0.25">
      <c r="A46" s="27"/>
      <c r="B46" s="84"/>
      <c r="C46" s="33"/>
      <c r="D46" s="34"/>
      <c r="E46" s="34"/>
    </row>
    <row r="47" spans="1:5" x14ac:dyDescent="0.25">
      <c r="A47" s="27"/>
      <c r="B47" s="84"/>
      <c r="C47" s="33"/>
      <c r="D47" s="34"/>
      <c r="E47" s="34"/>
    </row>
    <row r="48" spans="1:5" x14ac:dyDescent="0.25">
      <c r="A48" s="27"/>
      <c r="B48" s="84"/>
      <c r="C48" s="33"/>
      <c r="D48" s="34"/>
      <c r="E48" s="34"/>
    </row>
    <row r="49" spans="1:5" x14ac:dyDescent="0.25">
      <c r="A49" s="27"/>
      <c r="B49" s="84"/>
      <c r="C49" s="33"/>
      <c r="D49" s="34"/>
      <c r="E49" s="34"/>
    </row>
    <row r="50" spans="1:5" x14ac:dyDescent="0.25">
      <c r="A50" s="27"/>
      <c r="B50" s="84"/>
      <c r="C50" s="33"/>
      <c r="D50" s="34"/>
      <c r="E50" s="34"/>
    </row>
    <row r="51" spans="1:5" x14ac:dyDescent="0.25">
      <c r="A51" s="27"/>
      <c r="B51" s="84"/>
      <c r="C51" s="33"/>
      <c r="D51" s="34"/>
      <c r="E51" s="34"/>
    </row>
    <row r="52" spans="1:5" x14ac:dyDescent="0.25">
      <c r="A52" s="27"/>
      <c r="B52" s="84"/>
      <c r="C52" s="33"/>
      <c r="D52" s="34"/>
      <c r="E52" s="34"/>
    </row>
    <row r="53" spans="1:5" x14ac:dyDescent="0.25">
      <c r="A53" s="27"/>
      <c r="B53" s="84"/>
      <c r="C53" s="33"/>
      <c r="D53" s="34"/>
      <c r="E53" s="34"/>
    </row>
    <row r="54" spans="1:5" x14ac:dyDescent="0.25">
      <c r="A54" s="27"/>
      <c r="B54" s="84"/>
      <c r="C54" s="33"/>
      <c r="D54" s="34"/>
      <c r="E54" s="34"/>
    </row>
    <row r="55" spans="1:5" x14ac:dyDescent="0.25">
      <c r="A55" s="27"/>
      <c r="B55" s="84"/>
      <c r="C55" s="33"/>
      <c r="D55" s="34"/>
      <c r="E55" s="34"/>
    </row>
    <row r="56" spans="1:5" x14ac:dyDescent="0.25">
      <c r="A56" s="27"/>
      <c r="B56" s="84"/>
      <c r="C56" s="33"/>
      <c r="D56" s="34"/>
      <c r="E56" s="34"/>
    </row>
    <row r="57" spans="1:5" x14ac:dyDescent="0.25">
      <c r="A57" s="27"/>
      <c r="B57" s="84"/>
      <c r="C57" s="33"/>
      <c r="D57" s="34"/>
      <c r="E57" s="34"/>
    </row>
    <row r="58" spans="1:5" x14ac:dyDescent="0.25">
      <c r="A58" s="27"/>
      <c r="B58" s="84"/>
      <c r="C58" s="33"/>
      <c r="D58" s="34"/>
      <c r="E58" s="34"/>
    </row>
    <row r="59" spans="1:5" x14ac:dyDescent="0.25">
      <c r="A59" s="27"/>
      <c r="B59" s="84"/>
      <c r="C59" s="33"/>
      <c r="D59" s="34"/>
      <c r="E59" s="34"/>
    </row>
    <row r="60" spans="1:5" x14ac:dyDescent="0.25">
      <c r="A60" s="27"/>
      <c r="B60" s="84"/>
      <c r="C60" s="33"/>
      <c r="D60" s="34"/>
      <c r="E60" s="34"/>
    </row>
    <row r="61" spans="1:5" x14ac:dyDescent="0.25">
      <c r="A61" s="27"/>
      <c r="B61" s="84"/>
      <c r="C61" s="33"/>
      <c r="D61" s="34"/>
      <c r="E61" s="34"/>
    </row>
    <row r="62" spans="1:5" x14ac:dyDescent="0.25">
      <c r="A62" s="27"/>
      <c r="B62" s="84"/>
      <c r="C62" s="33"/>
      <c r="D62" s="34"/>
      <c r="E62" s="34"/>
    </row>
    <row r="63" spans="1:5" x14ac:dyDescent="0.25">
      <c r="A63" s="27"/>
      <c r="B63" s="84"/>
      <c r="C63" s="33"/>
      <c r="D63" s="34"/>
      <c r="E63" s="34"/>
    </row>
    <row r="64" spans="1:5" x14ac:dyDescent="0.25">
      <c r="A64" s="27"/>
      <c r="B64" s="84"/>
      <c r="C64" s="33"/>
      <c r="D64" s="34"/>
      <c r="E64" s="34"/>
    </row>
    <row r="65" spans="1:5" x14ac:dyDescent="0.25">
      <c r="A65" s="27"/>
      <c r="B65" s="84"/>
      <c r="C65" s="33"/>
      <c r="D65" s="34"/>
      <c r="E65" s="34"/>
    </row>
    <row r="66" spans="1:5" x14ac:dyDescent="0.25">
      <c r="A66" s="27"/>
      <c r="B66" s="84"/>
      <c r="C66" s="33"/>
      <c r="D66" s="34"/>
      <c r="E66" s="34"/>
    </row>
    <row r="67" spans="1:5" x14ac:dyDescent="0.25">
      <c r="A67" s="27"/>
      <c r="B67" s="84"/>
      <c r="C67" s="33"/>
      <c r="D67" s="34"/>
      <c r="E67" s="34"/>
    </row>
    <row r="68" spans="1:5" x14ac:dyDescent="0.25">
      <c r="A68" s="27"/>
      <c r="B68" s="84"/>
      <c r="C68" s="33"/>
      <c r="D68" s="34"/>
      <c r="E68" s="34"/>
    </row>
    <row r="69" spans="1:5" x14ac:dyDescent="0.25">
      <c r="A69" s="27"/>
      <c r="B69" s="84"/>
      <c r="C69" s="33"/>
      <c r="D69" s="34"/>
      <c r="E69" s="34"/>
    </row>
    <row r="70" spans="1:5" x14ac:dyDescent="0.25">
      <c r="A70" s="27"/>
      <c r="B70" s="84"/>
      <c r="C70" s="33"/>
      <c r="D70" s="34"/>
      <c r="E70" s="34"/>
    </row>
    <row r="71" spans="1:5" x14ac:dyDescent="0.25">
      <c r="A71" s="27"/>
      <c r="B71" s="84"/>
      <c r="C71" s="33"/>
      <c r="D71" s="34"/>
      <c r="E71" s="34"/>
    </row>
    <row r="72" spans="1:5" x14ac:dyDescent="0.25">
      <c r="A72" s="27"/>
      <c r="B72" s="84"/>
      <c r="C72" s="33"/>
      <c r="D72" s="34"/>
      <c r="E72" s="34"/>
    </row>
    <row r="73" spans="1:5" x14ac:dyDescent="0.25">
      <c r="A73" s="27"/>
      <c r="B73" s="84"/>
      <c r="C73" s="33"/>
      <c r="D73" s="34"/>
      <c r="E73" s="34"/>
    </row>
    <row r="74" spans="1:5" x14ac:dyDescent="0.25">
      <c r="A74" s="27"/>
      <c r="B74" s="84"/>
      <c r="C74" s="33"/>
      <c r="D74" s="34"/>
      <c r="E74" s="34"/>
    </row>
    <row r="75" spans="1:5" x14ac:dyDescent="0.25">
      <c r="A75" s="27"/>
      <c r="B75" s="84"/>
      <c r="C75" s="33"/>
      <c r="D75" s="34"/>
      <c r="E75" s="34"/>
    </row>
  </sheetData>
  <sheetProtection algorithmName="SHA-512" hashValue="SEC58gnq5sVP2no5MVVTWt0c/WDwcg5FaENQLA4b0ZFbIko1L87XvzyWQLiCdfrnY1icZHlUqe11kwLarZZ6UQ==" saltValue="iHZO+QlQkZL8+aPzev03ow==" spinCount="100000" sheet="1" objects="1" scenarios="1"/>
  <protectedRanges>
    <protectedRange sqref="E10" name="Obseg1"/>
  </protectedRanges>
  <mergeCells count="4">
    <mergeCell ref="B3:F3"/>
    <mergeCell ref="B4:F4"/>
    <mergeCell ref="B5:F5"/>
    <mergeCell ref="B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17</vt:i4>
      </vt:variant>
    </vt:vector>
  </HeadingPairs>
  <TitlesOfParts>
    <vt:vector size="17" baseType="lpstr">
      <vt:lpstr>Skupna</vt:lpstr>
      <vt:lpstr>Splošna navodila</vt:lpstr>
      <vt:lpstr>Rekapitulacija</vt:lpstr>
      <vt:lpstr>Rušitvena dela</vt:lpstr>
      <vt:lpstr>Zemeljska dela</vt:lpstr>
      <vt:lpstr>Betonska dela</vt:lpstr>
      <vt:lpstr>Tesarska dela</vt:lpstr>
      <vt:lpstr>Zidarska dela</vt:lpstr>
      <vt:lpstr>Kanalizacija</vt:lpstr>
      <vt:lpstr>Krovsko kleparska dela</vt:lpstr>
      <vt:lpstr>Ključavničarska dela</vt:lpstr>
      <vt:lpstr>Mizarska dela</vt:lpstr>
      <vt:lpstr>Dela v aluminiju</vt:lpstr>
      <vt:lpstr>Slikopleskarska dela</vt:lpstr>
      <vt:lpstr>Tlakarska dela</vt:lpstr>
      <vt:lpstr>Ostalo</vt:lpstr>
      <vt:lpstr>Elektroinstalacije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2014-01-25T09:39:05Z</dcterms:created>
  <dcterms:modified xsi:type="dcterms:W3CDTF">2014-07-15T11:09:27Z</dcterms:modified>
</cp:coreProperties>
</file>