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9420" windowHeight="4020"/>
  </bookViews>
  <sheets>
    <sheet name="Popis rušitvenih d" sheetId="1" r:id="rId1"/>
  </sheets>
  <definedNames>
    <definedName name="_xlnm.Print_Titles" localSheetId="0">'Popis rušitvenih d'!$114:$115</definedName>
  </definedNames>
  <calcPr calcId="145621"/>
</workbook>
</file>

<file path=xl/calcChain.xml><?xml version="1.0" encoding="utf-8"?>
<calcChain xmlns="http://schemas.openxmlformats.org/spreadsheetml/2006/main">
  <c r="E374" i="1" l="1"/>
  <c r="E370" i="1"/>
  <c r="E366" i="1"/>
  <c r="C363" i="1"/>
  <c r="E269" i="1"/>
  <c r="E265" i="1"/>
  <c r="E245" i="1" l="1"/>
  <c r="E403" i="1" l="1"/>
  <c r="E399" i="1"/>
  <c r="E395" i="1"/>
  <c r="E388" i="1"/>
  <c r="E359" i="1"/>
  <c r="E357" i="1"/>
  <c r="E355" i="1"/>
  <c r="E353" i="1"/>
  <c r="E351" i="1"/>
  <c r="E349" i="1"/>
  <c r="E347" i="1"/>
  <c r="E345" i="1"/>
  <c r="E343" i="1"/>
  <c r="E341" i="1"/>
  <c r="E339" i="1"/>
  <c r="E337" i="1"/>
  <c r="E335" i="1"/>
  <c r="E333" i="1"/>
  <c r="E308" i="1"/>
  <c r="E301" i="1"/>
  <c r="E297" i="1"/>
  <c r="E293" i="1"/>
  <c r="E288" i="1"/>
  <c r="E284" i="1"/>
  <c r="E281" i="1"/>
  <c r="E277" i="1"/>
  <c r="E272" i="1"/>
  <c r="E261" i="1"/>
  <c r="E258" i="1"/>
  <c r="E255" i="1"/>
  <c r="E252" i="1"/>
  <c r="E249" i="1"/>
  <c r="E242" i="1"/>
  <c r="E238" i="1"/>
  <c r="E234" i="1"/>
  <c r="E231" i="1"/>
  <c r="E227" i="1"/>
  <c r="E223" i="1"/>
  <c r="E220" i="1"/>
  <c r="E218" i="1"/>
  <c r="E213" i="1"/>
  <c r="E211" i="1"/>
  <c r="E209" i="1"/>
  <c r="E203" i="1"/>
  <c r="E201" i="1"/>
  <c r="E193" i="1"/>
  <c r="E191" i="1"/>
  <c r="C272" i="1" l="1"/>
  <c r="C227" i="1"/>
  <c r="C218" i="1"/>
  <c r="C220" i="1" s="1"/>
  <c r="D410" i="1" l="1"/>
  <c r="E410" i="1" l="1"/>
  <c r="E412" i="1" s="1"/>
  <c r="E118" i="1" l="1"/>
  <c r="E120" i="1" s="1"/>
  <c r="E16" i="1" l="1"/>
  <c r="E18" i="1" s="1"/>
  <c r="E20" i="1" l="1"/>
  <c r="E22" i="1" s="1"/>
</calcChain>
</file>

<file path=xl/sharedStrings.xml><?xml version="1.0" encoding="utf-8"?>
<sst xmlns="http://schemas.openxmlformats.org/spreadsheetml/2006/main" count="420" uniqueCount="250">
  <si>
    <t>SKUPAJ:</t>
  </si>
  <si>
    <t>komplet s plačilom vseh komunalnih pristojbin</t>
  </si>
  <si>
    <t>količina</t>
  </si>
  <si>
    <t xml:space="preserve">o p i s   p o z i c i j e </t>
  </si>
  <si>
    <t>zap.
št.</t>
  </si>
  <si>
    <t>*</t>
  </si>
  <si>
    <t>SPLOŠNO:</t>
  </si>
  <si>
    <t>Opomba:</t>
  </si>
  <si>
    <t>SKUPNA  REKAPITULACIJA</t>
  </si>
  <si>
    <t>A.</t>
  </si>
  <si>
    <t>GRADBENA DELA</t>
  </si>
  <si>
    <t>GRADBENA  DELA SKUPAJ:</t>
  </si>
  <si>
    <t>kpl</t>
  </si>
  <si>
    <t>RUŠITVENA DELA</t>
  </si>
  <si>
    <t>Skupaj rušitvena dela:</t>
  </si>
  <si>
    <t>vse vertikalne in horizontalne transporte</t>
  </si>
  <si>
    <t>vsa nalaganja in razlaganje demontiranega materiala</t>
  </si>
  <si>
    <t>vsa zavarovanja in podpiranja med rušenjem</t>
  </si>
  <si>
    <t>in odvozom rušenih elementov in konstrukcij</t>
  </si>
  <si>
    <t>demontažo vseh podkonstrukcij in veznih</t>
  </si>
  <si>
    <t>ter pritrdilnih materialov</t>
  </si>
  <si>
    <t xml:space="preserve">Razna nepredvidena rušitvena dela za katera  </t>
  </si>
  <si>
    <t>naj ponudnik obvezno predvidi ocenjeni znesek</t>
  </si>
  <si>
    <t xml:space="preserve">obračun po dejansko porabljenem času in </t>
  </si>
  <si>
    <t>materialu ter sporazumnih cenah za enoto</t>
  </si>
  <si>
    <t xml:space="preserve">REKAPITULACIJA  GRADBENIH  DEL </t>
  </si>
  <si>
    <t>►</t>
  </si>
  <si>
    <t>pri vseh pozicijah upoštevati tudi:</t>
  </si>
  <si>
    <t>vse horizontalne in vertikalne prenose ter prevoze</t>
  </si>
  <si>
    <t xml:space="preserve">stalno deponijo, komplet s plačilom vseh </t>
  </si>
  <si>
    <t>komunalnih pristojbin</t>
  </si>
  <si>
    <t>vse dobave in nabave materialov ter veznih</t>
  </si>
  <si>
    <t>in montažnih materialov</t>
  </si>
  <si>
    <t>vse mere kontrolirati na kraju samem oz. na gradbišču</t>
  </si>
  <si>
    <t>Rušitvena dela</t>
  </si>
  <si>
    <t>1.</t>
  </si>
  <si>
    <t>cena\enoto</t>
  </si>
  <si>
    <t>vrednost</t>
  </si>
  <si>
    <t>Opomba - v ceni upoštevati:</t>
  </si>
  <si>
    <t>na gradbišču in do gradbišča</t>
  </si>
  <si>
    <t>vsa zavarovanja in podpiranja med izkopi in zasipi</t>
  </si>
  <si>
    <t>ter rušitvenimi deli</t>
  </si>
  <si>
    <t>vse zasipe in utrjevanje tal po končanih delih</t>
  </si>
  <si>
    <t>odvoz vseh viškov izkopanega materiala na</t>
  </si>
  <si>
    <t xml:space="preserve">vsa podpiranja in zavarovanja med opaženjem in </t>
  </si>
  <si>
    <t>betoniranjem konstrukcij</t>
  </si>
  <si>
    <t>ocena</t>
  </si>
  <si>
    <t>kos</t>
  </si>
  <si>
    <t xml:space="preserve">vse delovne in lovilne odre - razen fasadnega odra, </t>
  </si>
  <si>
    <t>ki je posebej prikazan v popisu</t>
  </si>
  <si>
    <t>upoštevati vsa dodatna navodila nadzora in projektanta</t>
  </si>
  <si>
    <t xml:space="preserve">Pri vseh opisih delovnih postavk smiselno veljajo </t>
  </si>
  <si>
    <t xml:space="preserve">splošna določila standardiziranih opisov del za </t>
  </si>
  <si>
    <t xml:space="preserve">visoko gradnjo GIPOSS. V enotnih cenah je </t>
  </si>
  <si>
    <t>upoštevati ves potrebni material, delo in  transporte,</t>
  </si>
  <si>
    <t>vgrajeno franko objekt!</t>
  </si>
  <si>
    <t xml:space="preserve">Izvajalec je dolžan pri sestavi ponudbe in </t>
  </si>
  <si>
    <t xml:space="preserve">izvajanju del upoštevati vse grafične in tekstualne </t>
  </si>
  <si>
    <t xml:space="preserve">dela projekta, v primeru tiskarskih napak in neskladij </t>
  </si>
  <si>
    <t xml:space="preserve">v projektu je dolžan na to opozoriti projektanta </t>
  </si>
  <si>
    <t xml:space="preserve">pred oddajo ponudbe. </t>
  </si>
  <si>
    <t xml:space="preserve">Ponudnik je dolžan pri ponudbi upoštevati vse </t>
  </si>
  <si>
    <t xml:space="preserve">povezane stroške, ki so potrebni za tehnično </t>
  </si>
  <si>
    <t>pravilno izvedbo del, ki jih ponuja v izvedbo</t>
  </si>
  <si>
    <t xml:space="preserve">(kot npr. razni pritrdilni material, vezni, tesnilni </t>
  </si>
  <si>
    <t xml:space="preserve">material, podkonstrukcije  in podobno. </t>
  </si>
  <si>
    <t>velikost vrat do 2 m2</t>
  </si>
  <si>
    <t>okenskih okvirjev, komplet z zunanjimi</t>
  </si>
  <si>
    <t>velikost okna od 2 do 4 m2</t>
  </si>
  <si>
    <t>velikost okna do 2 m2</t>
  </si>
  <si>
    <t>m2</t>
  </si>
  <si>
    <t>Gradbena dela</t>
  </si>
  <si>
    <t>Demontaža notranjih vratnih kril in izbijanje</t>
  </si>
  <si>
    <t>vratnih okvirjev</t>
  </si>
  <si>
    <t>m1</t>
  </si>
  <si>
    <t>in notranjimi okenskimi policami ter</t>
  </si>
  <si>
    <t>zunanjimi roletami oz. žaluzijami</t>
  </si>
  <si>
    <t>Rušenje in odstranitev zunanjih betonskih</t>
  </si>
  <si>
    <t>robnikov, komplet z odstranitvijo betonskih</t>
  </si>
  <si>
    <t>temeljev</t>
  </si>
  <si>
    <t>Rušenje in odstranitev zunanjega asfalta v</t>
  </si>
  <si>
    <t xml:space="preserve">Demontaža in odstranitev obstoječe </t>
  </si>
  <si>
    <t xml:space="preserve">sanitarne opreme, komplet z vsemi </t>
  </si>
  <si>
    <t>sifoni in izlivnimi elementi</t>
  </si>
  <si>
    <t>Wc školjka s kotličkom</t>
  </si>
  <si>
    <t>umivalnik z baterijo</t>
  </si>
  <si>
    <t>pisoar</t>
  </si>
  <si>
    <t>Rušenje in odstranitev finalnega tlaka,</t>
  </si>
  <si>
    <t>komplet z obrobami</t>
  </si>
  <si>
    <t>talna keramika z betonskim estrihom</t>
  </si>
  <si>
    <t>m3</t>
  </si>
  <si>
    <t>Naročnik bo pri pregledu ponudb preveril ustreznost cen in</t>
  </si>
  <si>
    <t xml:space="preserve">ponujeno kvaliteto. Morebitne razlike v ceni, ki gredo na </t>
  </si>
  <si>
    <t>račun slabše kvalitete ponujenih elementov, bo moral</t>
  </si>
  <si>
    <t>ponudnik finančno nadomestiti sam.</t>
  </si>
  <si>
    <t>Pri vseh postavkah je potrebno upoštevati vsa pripravljalna</t>
  </si>
  <si>
    <t>in zaključna dela, vse prevoze in odvoze, potreben montažni</t>
  </si>
  <si>
    <t>in pritrdilni material, ter eventuelno potrebno podkonstrukcijo.</t>
  </si>
  <si>
    <t>Za vse dobavljene elemente je potrebno pred izdelavo oz.</t>
  </si>
  <si>
    <t>dobavo pridobiti pisno soglasje arhitekta o ustreznosti</t>
  </si>
  <si>
    <t>Mere prikazane v grafičnih prilogah je potrebno predhodno</t>
  </si>
  <si>
    <t>preveriti z arhitektom, prav tako je potrebno za vse elemente</t>
  </si>
  <si>
    <t xml:space="preserve">preveriti na mestu vgradnje tudi vse dimenzije. </t>
  </si>
  <si>
    <t xml:space="preserve">ali tiskarskih napak je ponudnik pred oddajo ponudbe </t>
  </si>
  <si>
    <t>dolžan o tem obvestiti projektanta in investitorja.</t>
  </si>
  <si>
    <t xml:space="preserve">Vsi vgrajeni elementi in materiali morajo imeti vsa ustrezna </t>
  </si>
  <si>
    <t>dokazila, ki so zahtevana po slovenskih predpisih za vrtce.</t>
  </si>
  <si>
    <t>VSI PONUDNIKI Z ODDAJO PONUDBE POTRJUJEJO</t>
  </si>
  <si>
    <t>Odvoz obstoječe opreme vrtca do 10 km,</t>
  </si>
  <si>
    <t>iznos, nalaganje ter vnos v objekt</t>
  </si>
  <si>
    <t>SKUPAJ Z DDV:</t>
  </si>
  <si>
    <t>Objekt:            Nadomestni objekt vrtca</t>
  </si>
  <si>
    <t>Lokacija:         VVZ Otona Župančiča - enota Čebelica</t>
  </si>
  <si>
    <t>Faza:              P Z I</t>
  </si>
  <si>
    <t>dobavo in pripravo vseh veznih in pritrdilnih materialov</t>
  </si>
  <si>
    <t>Čiščenje grmičevja, sekanje in odvoz na</t>
  </si>
  <si>
    <t>Rezanje, rušenje in odstranitev obstoječih dreves,</t>
  </si>
  <si>
    <t xml:space="preserve">velikosti 15 do 20 m, fi 30 do 50 cm, komplet z </t>
  </si>
  <si>
    <t xml:space="preserve">izkopom in ruvanjem panjev ter odvozom na </t>
  </si>
  <si>
    <t xml:space="preserve">stalno deponijo s plačilom komunalnih pristojbin. </t>
  </si>
  <si>
    <t>obvezna prisotnost arhitekta!</t>
  </si>
  <si>
    <t xml:space="preserve">Zaščita dreves in koreninskega dela pred in </t>
  </si>
  <si>
    <t xml:space="preserve">med izvajanjem del. Varovanje dreves na </t>
  </si>
  <si>
    <t xml:space="preserve">gradbišču mora biti izvedeno v skladu s </t>
  </si>
  <si>
    <t xml:space="preserve">tehničnimi predpisi, tako da se za časa </t>
  </si>
  <si>
    <t xml:space="preserve">gradnje čim manj poškodujejo. </t>
  </si>
  <si>
    <t xml:space="preserve">Za njihovo zaščito poskrbi in je zanjo </t>
  </si>
  <si>
    <t xml:space="preserve">odgovoren izvajalec gradbenih del. </t>
  </si>
  <si>
    <t xml:space="preserve">Za zaščito dreves in zasaditev pri gradbenih </t>
  </si>
  <si>
    <t xml:space="preserve">posegih se upošteva norma DIN 18920 </t>
  </si>
  <si>
    <t xml:space="preserve">(Vegetacijska tehnika v krajinski gradnji; </t>
  </si>
  <si>
    <t>Zaščita dreves, rastlinskih sestojev</t>
  </si>
  <si>
    <t>in vegetacijskih površin pri gradbenih delih</t>
  </si>
  <si>
    <t>komunalno deponijo s plačilom komunalnih pristojbin</t>
  </si>
  <si>
    <t>Demontaža obstoječih oken, ki zajema</t>
  </si>
  <si>
    <t xml:space="preserve">snemanje okenskih kril in izbijanje </t>
  </si>
  <si>
    <t>velikost vrat nad 2 m2</t>
  </si>
  <si>
    <t>pvc tlak z betonskim estrihom</t>
  </si>
  <si>
    <t>Demontaža radiatorjev in cevnega razvoda</t>
  </si>
  <si>
    <t>Rušenje in odstranitev notranjih Siporex stropov</t>
  </si>
  <si>
    <t>Rušenje notranjih predelnih Siporex sten</t>
  </si>
  <si>
    <t>deb. 15 cm</t>
  </si>
  <si>
    <t>Rušenje lesenih fasadnih elementov</t>
  </si>
  <si>
    <t xml:space="preserve">Rušenje strehe, komplet podkonstrukcija, </t>
  </si>
  <si>
    <t>pločevinasta kritina, žlebovi, odtočne cevi</t>
  </si>
  <si>
    <t>Rušenje in odstranitev opečnega zidu -</t>
  </si>
  <si>
    <t>fasade deb. 12 cm</t>
  </si>
  <si>
    <t xml:space="preserve">Rušenje in odstranitev kanalizacijskih </t>
  </si>
  <si>
    <t>jaškov in cevi</t>
  </si>
  <si>
    <t>Rušenje in odstranitev pranih plošč</t>
  </si>
  <si>
    <t>Rušenje in odstranitev betonskega kesona</t>
  </si>
  <si>
    <t>za cisterno za olje</t>
  </si>
  <si>
    <t>Rušenje AB okvirjev</t>
  </si>
  <si>
    <t>Rušenje AB sten</t>
  </si>
  <si>
    <t>Rušenje AB preklad</t>
  </si>
  <si>
    <t>Rušenje AB sten, tlakov in plošč zaklonišča</t>
  </si>
  <si>
    <t xml:space="preserve">Sortiranje, nalaganje ter odvoz odpadkov </t>
  </si>
  <si>
    <t>Demontaža in razrez kovinske cisterne za</t>
  </si>
  <si>
    <t xml:space="preserve">na stalno deponijo, komplet s plačilom vseh </t>
  </si>
  <si>
    <t>Rušenje AB dimnika</t>
  </si>
  <si>
    <t>Naziv odpadka</t>
  </si>
  <si>
    <t>Beton</t>
  </si>
  <si>
    <t>Opeka</t>
  </si>
  <si>
    <t>Ploščice in keramika</t>
  </si>
  <si>
    <t>Les</t>
  </si>
  <si>
    <t>Steklo</t>
  </si>
  <si>
    <t>Plastika</t>
  </si>
  <si>
    <t>Baker, bron in medenina</t>
  </si>
  <si>
    <t>Svinec</t>
  </si>
  <si>
    <t>Cink</t>
  </si>
  <si>
    <t>Železo in jeklo</t>
  </si>
  <si>
    <t>Gradbeni materiali, ki vsebujejo azbest</t>
  </si>
  <si>
    <t>Mešani gradbeni odpadki in odpadki iz rušenja objektov</t>
  </si>
  <si>
    <t>t</t>
  </si>
  <si>
    <t>Izolirni materiali</t>
  </si>
  <si>
    <t>Ponudnik:</t>
  </si>
  <si>
    <t>Datum:</t>
  </si>
  <si>
    <t>Podpis:</t>
  </si>
  <si>
    <t>vseh komunalnih pristojbin</t>
  </si>
  <si>
    <t xml:space="preserve">Čiščenje, izpraznitev greznice in prečrpališča </t>
  </si>
  <si>
    <t xml:space="preserve">ter odvoz vsebine na centralno čistilno napravo, </t>
  </si>
  <si>
    <t xml:space="preserve">Rušenje in odstranitev betonske greznice in </t>
  </si>
  <si>
    <t>prečrpališča</t>
  </si>
  <si>
    <t xml:space="preserve">olje - 20.000 l, izpraznitev vsebine ter odvoz </t>
  </si>
  <si>
    <t>olja na lokacijo po izboru investitorja do 15 km</t>
  </si>
  <si>
    <t xml:space="preserve">odvoz cisterne na deponijo komplet s plačilom </t>
  </si>
  <si>
    <t>Projektant:     Car - Potisek  Arhitekti</t>
  </si>
  <si>
    <t>ZAHTEVANIH SESTAVNIH DELOV OBJEKTA MORAJO USTREZATI</t>
  </si>
  <si>
    <t xml:space="preserve">UREDBI O ZELENEM JAVNEM NAROČANJU </t>
  </si>
  <si>
    <t xml:space="preserve">VSI SESTAVNI ELEMENTI, KAKOR TUDI PREMAZI, LAKI, BARVE IN </t>
  </si>
  <si>
    <t>OSTALA SREDSTVA UPORABLJENA PRI IZDELAVI IN DOBAVI</t>
  </si>
  <si>
    <t>žlebovi, odtočne cevi (azbestna kritina posebej)</t>
  </si>
  <si>
    <t xml:space="preserve">Izvajalec mora odstraniti gradbene odpadke </t>
  </si>
  <si>
    <t xml:space="preserve">obstoječega objekta skladno z navodili iz </t>
  </si>
  <si>
    <t xml:space="preserve">ki je del projektne dokumentacije ter skladno </t>
  </si>
  <si>
    <t xml:space="preserve">pri rekonstrukciji ali odstranitvi objektov in pri </t>
  </si>
  <si>
    <t xml:space="preserve">vzdrževalnih delih na objektih, instalacijah ali </t>
  </si>
  <si>
    <t xml:space="preserve">napravah odstranjujejo materiali, ki vsebujejo </t>
  </si>
  <si>
    <t xml:space="preserve">azbest (Ur.l. RS 60/2006), ter Uredbo o ravnanju </t>
  </si>
  <si>
    <t>z odpadki (Ur.l. RS 34/2008).</t>
  </si>
  <si>
    <t xml:space="preserve">Cena mora vsebovati tudi vse povezane stroške </t>
  </si>
  <si>
    <t xml:space="preserve">za zahtevana dovoljenja, prijave, meritve, nadzor, </t>
  </si>
  <si>
    <t>pred med in po odstranitvi, evidence ipd.</t>
  </si>
  <si>
    <t xml:space="preserve">Ureditev gradbišča, ki zajema: </t>
  </si>
  <si>
    <t>postavitev gradbiščne ograje</t>
  </si>
  <si>
    <t>gradbiščni priklop na elektriko, vodovod</t>
  </si>
  <si>
    <t>postavitev začasnih prostorov za delavnice z opremo</t>
  </si>
  <si>
    <t>določitev in izvedba začasnih deponij</t>
  </si>
  <si>
    <t>postavitev prostorov za investitorja, izvajalca in nadzor</t>
  </si>
  <si>
    <t>izvedba ogrevanja v zimskem času</t>
  </si>
  <si>
    <t>izdelava začasnih skladišč</t>
  </si>
  <si>
    <t>sprotno čiščenje gradbišča</t>
  </si>
  <si>
    <t>DDV 22%</t>
  </si>
  <si>
    <t>zapiranje, zavarovanje in zaščita obstoječih</t>
  </si>
  <si>
    <t xml:space="preserve">infrastrukturnih priključkov ter povezav do ponovnega </t>
  </si>
  <si>
    <t xml:space="preserve">priklopa na novi objekt (vodovod, plin, elektrika, </t>
  </si>
  <si>
    <t>telekomunikacije, ipd …)</t>
  </si>
  <si>
    <t>DA SO UPOŠTEVALI NAČRT O RAVNANJU Z GRADBENIMI</t>
  </si>
  <si>
    <t xml:space="preserve">ODPADKI, OZIROMA SO SEZNANJENI Z VSEMI MATERIALI </t>
  </si>
  <si>
    <t>OBJEKTA, KI JE PREDVIDEN ZA RUŠENJE !</t>
  </si>
  <si>
    <t>PONUDNIK JE OPOZORJEN, DA SO KOLIČINE AZBESTNIH</t>
  </si>
  <si>
    <t>ODPADKOV VEČJE OD 300 M2 IN DA JE UPOŠTEVAL</t>
  </si>
  <si>
    <t>VSE POVEZANE STROŠKE, KI IZHAJAJO IZ TEGA !</t>
  </si>
  <si>
    <t>vsa potrebna DOVOLJENJA, SOGLASJA, PRIJAVE ipd.</t>
  </si>
  <si>
    <t>zahtevane po veljavnih predpisih ob času predaje ponudbe.</t>
  </si>
  <si>
    <t xml:space="preserve">pri ponudbi upoštevati tudi GEOMEHANSKO POROČILO </t>
  </si>
  <si>
    <t xml:space="preserve">doseganja tehnoloških in estetskih specifikacij. </t>
  </si>
  <si>
    <r>
      <t xml:space="preserve">Pri izdelavi ponudbe je </t>
    </r>
    <r>
      <rPr>
        <b/>
        <sz val="10"/>
        <rFont val="Arial"/>
        <family val="2"/>
        <charset val="238"/>
      </rPr>
      <t>OBVEZNO PREGLEDATI VSE DELE</t>
    </r>
  </si>
  <si>
    <r>
      <rPr>
        <b/>
        <sz val="10"/>
        <rFont val="Arial"/>
        <family val="2"/>
        <charset val="238"/>
      </rPr>
      <t xml:space="preserve">PROJEKTA (tekst in grafiko). </t>
    </r>
    <r>
      <rPr>
        <sz val="10"/>
        <rFont val="Arial"/>
        <family val="2"/>
        <charset val="238"/>
      </rPr>
      <t>V primeru neskladij v projektu</t>
    </r>
  </si>
  <si>
    <r>
      <rPr>
        <b/>
        <sz val="10"/>
        <rFont val="Arial"/>
        <family val="2"/>
        <charset val="238"/>
      </rPr>
      <t>Načrta ravnanja z gradbenimi odpadki,</t>
    </r>
    <r>
      <rPr>
        <sz val="10"/>
        <rFont val="Arial"/>
        <family val="2"/>
        <charset val="238"/>
      </rPr>
      <t xml:space="preserve"> </t>
    </r>
  </si>
  <si>
    <r>
      <t xml:space="preserve">z </t>
    </r>
    <r>
      <rPr>
        <b/>
        <sz val="10"/>
        <rFont val="Arial"/>
        <family val="2"/>
        <charset val="238"/>
      </rPr>
      <t xml:space="preserve">U R E D B O o pogojih, pod katerimi se lahko </t>
    </r>
  </si>
  <si>
    <t>Odstranjevanje azbestne kritine (glej opombo)</t>
  </si>
  <si>
    <t>Bitumenske mešanice, ki vsebujejo premogov katran</t>
  </si>
  <si>
    <t>Demontaža in odstranitev notranjih vrat</t>
  </si>
  <si>
    <t>v zaklonišču</t>
  </si>
  <si>
    <t>Izkop zemlje III.kategorije, ki je potreben pri</t>
  </si>
  <si>
    <t>rušenju zaklonišča, greznice in cisterne za olje</t>
  </si>
  <si>
    <t>Črpanje vode v obstoječem zaklonišču</t>
  </si>
  <si>
    <t>ur</t>
  </si>
  <si>
    <t xml:space="preserve">Demontaža in odstranitev cestnih svetilk, </t>
  </si>
  <si>
    <t>komplet z drogom in temeljem</t>
  </si>
  <si>
    <t>Demontaža in odstranitev elementov</t>
  </si>
  <si>
    <t>urbane opreme (klopi…… ipd)</t>
  </si>
  <si>
    <t xml:space="preserve">ureditve območja, obdelavo nevarnih odpadkov </t>
  </si>
  <si>
    <t>skupni debelini do 10 cm (glej opombo)</t>
  </si>
  <si>
    <t>Demontaža in odstranitev vhodnih protiudarnih</t>
  </si>
  <si>
    <t>jeklenih vrat v zaklonišče</t>
  </si>
  <si>
    <t xml:space="preserve">P O P I S     R U Š I T V E N I H   D E L </t>
  </si>
  <si>
    <t xml:space="preserve">v višini 3 % vrednosti vseh rušitvenih del, </t>
  </si>
  <si>
    <t>v sklopu GOI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</si>
</sst>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name val="Garamond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2" fillId="0" borderId="0" xfId="0" quotePrefix="1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quotePrefix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vertical="center"/>
    </xf>
    <xf numFmtId="4" fontId="7" fillId="2" borderId="6" xfId="0" applyNumberFormat="1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horizontal="right" vertical="center"/>
    </xf>
    <xf numFmtId="164" fontId="7" fillId="2" borderId="10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164" fontId="7" fillId="2" borderId="0" xfId="0" applyNumberFormat="1" applyFont="1" applyFill="1" applyBorder="1" applyAlignment="1" applyProtection="1">
      <alignment horizontal="right" vertical="center"/>
    </xf>
    <xf numFmtId="164" fontId="7" fillId="2" borderId="11" xfId="0" applyNumberFormat="1" applyFont="1" applyFill="1" applyBorder="1" applyAlignment="1" applyProtection="1">
      <alignment horizontal="right" vertical="center"/>
    </xf>
    <xf numFmtId="164" fontId="6" fillId="2" borderId="11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left" vertical="center"/>
    </xf>
    <xf numFmtId="4" fontId="6" fillId="2" borderId="0" xfId="0" applyNumberFormat="1" applyFont="1" applyFill="1" applyBorder="1" applyAlignment="1" applyProtection="1">
      <alignment horizontal="left" vertical="center"/>
    </xf>
    <xf numFmtId="1" fontId="7" fillId="2" borderId="8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left" vertical="center"/>
    </xf>
    <xf numFmtId="4" fontId="7" fillId="2" borderId="9" xfId="0" applyNumberFormat="1" applyFont="1" applyFill="1" applyBorder="1" applyAlignment="1" applyProtection="1">
      <alignment horizontal="right" vertical="center"/>
    </xf>
    <xf numFmtId="164" fontId="7" fillId="2" borderId="9" xfId="0" applyNumberFormat="1" applyFont="1" applyFill="1" applyBorder="1" applyAlignment="1" applyProtection="1">
      <alignment horizontal="right" vertical="center"/>
    </xf>
    <xf numFmtId="164" fontId="7" fillId="2" borderId="12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" fontId="9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right" vertical="center"/>
    </xf>
    <xf numFmtId="1" fontId="8" fillId="0" borderId="4" xfId="0" applyNumberFormat="1" applyFont="1" applyBorder="1" applyAlignment="1" applyProtection="1">
      <alignment horizontal="center" vertical="center"/>
    </xf>
    <xf numFmtId="4" fontId="9" fillId="0" borderId="4" xfId="0" applyNumberFormat="1" applyFont="1" applyFill="1" applyBorder="1" applyAlignment="1" applyProtection="1">
      <alignment horizontal="right" vertical="center"/>
    </xf>
    <xf numFmtId="164" fontId="8" fillId="0" borderId="4" xfId="0" applyNumberFormat="1" applyFont="1" applyBorder="1" applyAlignment="1" applyProtection="1">
      <alignment horizontal="right" vertical="center"/>
    </xf>
    <xf numFmtId="164" fontId="9" fillId="0" borderId="4" xfId="0" applyNumberFormat="1" applyFont="1" applyBorder="1" applyAlignment="1" applyProtection="1">
      <alignment horizontal="right" vertical="center"/>
    </xf>
    <xf numFmtId="1" fontId="7" fillId="0" borderId="0" xfId="0" applyNumberFormat="1" applyFont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3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64" fontId="1" fillId="0" borderId="0" xfId="0" applyNumberFormat="1" applyFont="1" applyFill="1" applyAlignment="1" applyProtection="1">
      <alignment horizontal="right" vertical="center"/>
    </xf>
    <xf numFmtId="1" fontId="1" fillId="0" borderId="4" xfId="0" applyNumberFormat="1" applyFont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164" fontId="5" fillId="2" borderId="14" xfId="0" applyNumberFormat="1" applyFont="1" applyFill="1" applyBorder="1" applyAlignment="1" applyProtection="1">
      <alignment horizontal="right" vertical="center"/>
    </xf>
    <xf numFmtId="164" fontId="5" fillId="2" borderId="1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2" fillId="0" borderId="16" xfId="0" applyFont="1" applyFill="1" applyBorder="1" applyAlignment="1" applyProtection="1">
      <alignment vertical="center"/>
      <protection locked="0"/>
    </xf>
    <xf numFmtId="164" fontId="1" fillId="0" borderId="16" xfId="0" applyNumberFormat="1" applyFont="1" applyFill="1" applyBorder="1" applyProtection="1">
      <protection locked="0"/>
    </xf>
    <xf numFmtId="164" fontId="1" fillId="0" borderId="0" xfId="0" applyNumberFormat="1" applyFont="1" applyFill="1" applyProtection="1"/>
    <xf numFmtId="4" fontId="1" fillId="0" borderId="16" xfId="0" applyNumberFormat="1" applyFont="1" applyBorder="1" applyAlignment="1" applyProtection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3"/>
  <sheetViews>
    <sheetView showGridLines="0" tabSelected="1" topLeftCell="A333" zoomScale="77" zoomScaleNormal="77" workbookViewId="0">
      <selection activeCell="D357" sqref="D357"/>
    </sheetView>
  </sheetViews>
  <sheetFormatPr defaultColWidth="9.140625" defaultRowHeight="16.149999999999999" customHeight="1" x14ac:dyDescent="0.25"/>
  <cols>
    <col min="1" max="1" width="5.28515625" style="92" bestFit="1" customWidth="1"/>
    <col min="2" max="2" width="52" style="93" customWidth="1"/>
    <col min="3" max="3" width="9.85546875" style="84" customWidth="1"/>
    <col min="4" max="4" width="15.5703125" style="65" customWidth="1"/>
    <col min="5" max="5" width="18.140625" style="65" customWidth="1"/>
    <col min="6" max="16384" width="9.140625" style="93"/>
  </cols>
  <sheetData>
    <row r="1" spans="1:5" s="18" customFormat="1" ht="16.149999999999999" customHeight="1" thickTop="1" x14ac:dyDescent="0.25">
      <c r="A1" s="13"/>
      <c r="B1" s="14"/>
      <c r="C1" s="15"/>
      <c r="D1" s="16"/>
      <c r="E1" s="17"/>
    </row>
    <row r="2" spans="1:5" s="18" customFormat="1" ht="16.149999999999999" customHeight="1" x14ac:dyDescent="0.25">
      <c r="A2" s="19"/>
      <c r="B2" s="20" t="s">
        <v>247</v>
      </c>
      <c r="C2" s="21"/>
      <c r="D2" s="22"/>
      <c r="E2" s="23"/>
    </row>
    <row r="3" spans="1:5" s="18" customFormat="1" ht="16.149999999999999" customHeight="1" x14ac:dyDescent="0.25">
      <c r="A3" s="19"/>
      <c r="B3" s="20"/>
      <c r="C3" s="21"/>
      <c r="D3" s="22"/>
      <c r="E3" s="23"/>
    </row>
    <row r="4" spans="1:5" s="18" customFormat="1" ht="16.149999999999999" customHeight="1" x14ac:dyDescent="0.25">
      <c r="A4" s="19"/>
      <c r="B4" s="20"/>
      <c r="C4" s="21"/>
      <c r="D4" s="22"/>
      <c r="E4" s="23"/>
    </row>
    <row r="5" spans="1:5" s="18" customFormat="1" ht="16.149999999999999" customHeight="1" x14ac:dyDescent="0.25">
      <c r="A5" s="19"/>
      <c r="B5" s="20" t="s">
        <v>111</v>
      </c>
      <c r="C5" s="21"/>
      <c r="D5" s="22"/>
      <c r="E5" s="24"/>
    </row>
    <row r="6" spans="1:5" s="18" customFormat="1" ht="16.149999999999999" customHeight="1" x14ac:dyDescent="0.25">
      <c r="A6" s="19"/>
      <c r="B6" s="20"/>
      <c r="C6" s="21"/>
      <c r="D6" s="22"/>
      <c r="E6" s="24"/>
    </row>
    <row r="7" spans="1:5" s="18" customFormat="1" ht="16.149999999999999" customHeight="1" x14ac:dyDescent="0.25">
      <c r="A7" s="19"/>
      <c r="B7" s="20" t="s">
        <v>112</v>
      </c>
      <c r="C7" s="21"/>
      <c r="D7" s="22"/>
      <c r="E7" s="24"/>
    </row>
    <row r="8" spans="1:5" s="18" customFormat="1" ht="16.149999999999999" customHeight="1" x14ac:dyDescent="0.25">
      <c r="A8" s="19"/>
      <c r="B8" s="20"/>
      <c r="C8" s="21"/>
      <c r="D8" s="22"/>
      <c r="E8" s="24"/>
    </row>
    <row r="9" spans="1:5" s="18" customFormat="1" ht="16.149999999999999" customHeight="1" x14ac:dyDescent="0.25">
      <c r="A9" s="19"/>
      <c r="B9" s="20" t="s">
        <v>186</v>
      </c>
      <c r="C9" s="21"/>
      <c r="D9" s="22"/>
      <c r="E9" s="23"/>
    </row>
    <row r="10" spans="1:5" s="18" customFormat="1" ht="16.149999999999999" customHeight="1" x14ac:dyDescent="0.25">
      <c r="A10" s="19"/>
      <c r="B10" s="20"/>
      <c r="C10" s="25"/>
      <c r="D10" s="22"/>
      <c r="E10" s="23"/>
    </row>
    <row r="11" spans="1:5" s="18" customFormat="1" ht="16.149999999999999" customHeight="1" x14ac:dyDescent="0.25">
      <c r="A11" s="19"/>
      <c r="B11" s="20" t="s">
        <v>113</v>
      </c>
      <c r="C11" s="26" t="s">
        <v>34</v>
      </c>
      <c r="D11" s="22"/>
      <c r="E11" s="23"/>
    </row>
    <row r="12" spans="1:5" s="18" customFormat="1" ht="16.149999999999999" customHeight="1" thickBot="1" x14ac:dyDescent="0.3">
      <c r="A12" s="27"/>
      <c r="B12" s="28"/>
      <c r="C12" s="29"/>
      <c r="D12" s="30"/>
      <c r="E12" s="31"/>
    </row>
    <row r="13" spans="1:5" s="36" customFormat="1" ht="16.149999999999999" customHeight="1" thickTop="1" x14ac:dyDescent="0.25">
      <c r="A13" s="32"/>
      <c r="B13" s="33"/>
      <c r="C13" s="34"/>
      <c r="D13" s="35"/>
      <c r="E13" s="35"/>
    </row>
    <row r="14" spans="1:5" s="38" customFormat="1" ht="16.149999999999999" customHeight="1" x14ac:dyDescent="0.25">
      <c r="A14" s="37"/>
      <c r="B14" s="10" t="s">
        <v>8</v>
      </c>
      <c r="C14" s="34"/>
      <c r="D14" s="35"/>
      <c r="E14" s="35"/>
    </row>
    <row r="15" spans="1:5" s="38" customFormat="1" ht="16.149999999999999" customHeight="1" x14ac:dyDescent="0.25">
      <c r="A15" s="37"/>
      <c r="B15" s="39"/>
      <c r="C15" s="34"/>
      <c r="D15" s="35"/>
      <c r="E15" s="35"/>
    </row>
    <row r="16" spans="1:5" s="38" customFormat="1" ht="16.149999999999999" customHeight="1" x14ac:dyDescent="0.25">
      <c r="A16" s="40" t="s">
        <v>9</v>
      </c>
      <c r="B16" s="11" t="s">
        <v>10</v>
      </c>
      <c r="C16" s="34"/>
      <c r="D16" s="35"/>
      <c r="E16" s="41">
        <f>E120</f>
        <v>0</v>
      </c>
    </row>
    <row r="17" spans="1:5" s="38" customFormat="1" ht="16.149999999999999" customHeight="1" x14ac:dyDescent="0.25">
      <c r="A17" s="37"/>
      <c r="B17" s="39"/>
      <c r="C17" s="34"/>
      <c r="D17" s="35"/>
      <c r="E17" s="42"/>
    </row>
    <row r="18" spans="1:5" s="38" customFormat="1" ht="16.149999999999999" customHeight="1" thickBot="1" x14ac:dyDescent="0.3">
      <c r="A18" s="43"/>
      <c r="B18" s="12" t="s">
        <v>0</v>
      </c>
      <c r="C18" s="44"/>
      <c r="D18" s="45"/>
      <c r="E18" s="46">
        <f>SUM(E16:E17)</f>
        <v>0</v>
      </c>
    </row>
    <row r="19" spans="1:5" s="38" customFormat="1" ht="16.149999999999999" customHeight="1" thickTop="1" x14ac:dyDescent="0.25">
      <c r="A19" s="37"/>
      <c r="B19" s="10"/>
      <c r="C19" s="34"/>
      <c r="D19" s="35"/>
      <c r="E19" s="42"/>
    </row>
    <row r="20" spans="1:5" s="38" customFormat="1" ht="16.149999999999999" customHeight="1" x14ac:dyDescent="0.25">
      <c r="A20" s="37"/>
      <c r="B20" s="10" t="s">
        <v>212</v>
      </c>
      <c r="C20" s="34"/>
      <c r="D20" s="35"/>
      <c r="E20" s="42">
        <f>+E18*0.22</f>
        <v>0</v>
      </c>
    </row>
    <row r="21" spans="1:5" s="38" customFormat="1" ht="16.149999999999999" customHeight="1" x14ac:dyDescent="0.25">
      <c r="A21" s="37"/>
      <c r="B21" s="10"/>
      <c r="C21" s="34"/>
      <c r="D21" s="35"/>
      <c r="E21" s="42"/>
    </row>
    <row r="22" spans="1:5" s="38" customFormat="1" ht="16.149999999999999" customHeight="1" thickBot="1" x14ac:dyDescent="0.3">
      <c r="A22" s="43"/>
      <c r="B22" s="12" t="s">
        <v>110</v>
      </c>
      <c r="C22" s="44"/>
      <c r="D22" s="45"/>
      <c r="E22" s="46">
        <f>SUM(E18:E21)</f>
        <v>0</v>
      </c>
    </row>
    <row r="23" spans="1:5" s="51" customFormat="1" ht="16.149999999999999" customHeight="1" thickTop="1" x14ac:dyDescent="0.25">
      <c r="A23" s="47"/>
      <c r="B23" s="7"/>
      <c r="C23" s="48"/>
      <c r="D23" s="49"/>
      <c r="E23" s="50"/>
    </row>
    <row r="24" spans="1:5" s="51" customFormat="1" ht="16.149999999999999" customHeight="1" x14ac:dyDescent="0.25">
      <c r="A24" s="47"/>
      <c r="B24" s="7"/>
      <c r="C24" s="48"/>
      <c r="D24" s="49"/>
      <c r="E24" s="50"/>
    </row>
    <row r="25" spans="1:5" s="52" customFormat="1" ht="12.75" x14ac:dyDescent="0.25">
      <c r="B25" s="52" t="s">
        <v>175</v>
      </c>
      <c r="C25" s="53"/>
    </row>
    <row r="26" spans="1:5" s="52" customFormat="1" ht="12.75" x14ac:dyDescent="0.25">
      <c r="B26" s="102"/>
      <c r="C26" s="53"/>
    </row>
    <row r="27" spans="1:5" s="52" customFormat="1" ht="12.75" x14ac:dyDescent="0.25">
      <c r="B27" s="102"/>
      <c r="C27" s="53"/>
      <c r="D27" s="54"/>
    </row>
    <row r="28" spans="1:5" s="52" customFormat="1" ht="12.75" x14ac:dyDescent="0.25">
      <c r="B28" s="102"/>
      <c r="C28" s="53"/>
    </row>
    <row r="29" spans="1:5" s="52" customFormat="1" ht="12.75" x14ac:dyDescent="0.25">
      <c r="B29" s="102"/>
      <c r="C29" s="53"/>
    </row>
    <row r="30" spans="1:5" s="52" customFormat="1" ht="12.75" x14ac:dyDescent="0.25">
      <c r="C30" s="53"/>
    </row>
    <row r="31" spans="1:5" s="52" customFormat="1" ht="12.75" x14ac:dyDescent="0.25">
      <c r="B31" s="52" t="s">
        <v>176</v>
      </c>
      <c r="C31" s="53"/>
      <c r="D31" s="54" t="s">
        <v>177</v>
      </c>
    </row>
    <row r="32" spans="1:5" s="52" customFormat="1" ht="12.75" x14ac:dyDescent="0.25">
      <c r="B32" s="102"/>
      <c r="C32" s="53"/>
    </row>
    <row r="33" spans="1:5" s="55" customFormat="1" ht="12.75" x14ac:dyDescent="0.25">
      <c r="C33" s="56"/>
    </row>
    <row r="34" spans="1:5" s="55" customFormat="1" ht="12.75" x14ac:dyDescent="0.25">
      <c r="C34" s="56"/>
    </row>
    <row r="35" spans="1:5" s="55" customFormat="1" ht="12.75" x14ac:dyDescent="0.25">
      <c r="C35" s="56"/>
    </row>
    <row r="36" spans="1:5" s="55" customFormat="1" ht="12.75" x14ac:dyDescent="0.25">
      <c r="C36" s="56"/>
    </row>
    <row r="37" spans="1:5" s="61" customFormat="1" ht="16.149999999999999" customHeight="1" x14ac:dyDescent="0.25">
      <c r="A37" s="57"/>
      <c r="B37" s="5"/>
      <c r="C37" s="58"/>
      <c r="D37" s="59"/>
      <c r="E37" s="60"/>
    </row>
    <row r="38" spans="1:5" s="63" customFormat="1" ht="12.75" x14ac:dyDescent="0.25">
      <c r="A38" s="4"/>
      <c r="B38" s="5" t="s">
        <v>38</v>
      </c>
      <c r="C38" s="58"/>
      <c r="D38" s="60"/>
      <c r="E38" s="62"/>
    </row>
    <row r="39" spans="1:5" s="61" customFormat="1" ht="12.75" x14ac:dyDescent="0.25">
      <c r="A39" s="57" t="s">
        <v>5</v>
      </c>
      <c r="B39" s="8" t="s">
        <v>31</v>
      </c>
      <c r="C39" s="64"/>
      <c r="D39" s="59"/>
      <c r="E39" s="65"/>
    </row>
    <row r="40" spans="1:5" s="61" customFormat="1" ht="12.75" x14ac:dyDescent="0.25">
      <c r="A40" s="57"/>
      <c r="B40" s="8" t="s">
        <v>32</v>
      </c>
      <c r="C40" s="64"/>
      <c r="D40" s="59"/>
      <c r="E40" s="65"/>
    </row>
    <row r="41" spans="1:5" s="61" customFormat="1" ht="12.75" x14ac:dyDescent="0.25">
      <c r="A41" s="57" t="s">
        <v>5</v>
      </c>
      <c r="B41" s="8" t="s">
        <v>28</v>
      </c>
      <c r="C41" s="58"/>
      <c r="D41" s="59"/>
      <c r="E41" s="65"/>
    </row>
    <row r="42" spans="1:5" s="61" customFormat="1" ht="12.75" x14ac:dyDescent="0.25">
      <c r="A42" s="57"/>
      <c r="B42" s="8" t="s">
        <v>39</v>
      </c>
      <c r="C42" s="58"/>
      <c r="D42" s="59"/>
      <c r="E42" s="65"/>
    </row>
    <row r="43" spans="1:5" s="61" customFormat="1" ht="12.75" x14ac:dyDescent="0.25">
      <c r="A43" s="57" t="s">
        <v>5</v>
      </c>
      <c r="B43" s="8" t="s">
        <v>40</v>
      </c>
      <c r="C43" s="58"/>
      <c r="D43" s="59"/>
      <c r="E43" s="65"/>
    </row>
    <row r="44" spans="1:5" s="61" customFormat="1" ht="12.75" x14ac:dyDescent="0.25">
      <c r="A44" s="57"/>
      <c r="B44" s="8" t="s">
        <v>41</v>
      </c>
      <c r="C44" s="58"/>
      <c r="D44" s="59"/>
      <c r="E44" s="65"/>
    </row>
    <row r="45" spans="1:5" s="61" customFormat="1" ht="12.75" x14ac:dyDescent="0.25">
      <c r="A45" s="57" t="s">
        <v>5</v>
      </c>
      <c r="B45" s="8" t="s">
        <v>42</v>
      </c>
      <c r="C45" s="58"/>
      <c r="D45" s="59"/>
      <c r="E45" s="65"/>
    </row>
    <row r="46" spans="1:5" s="61" customFormat="1" ht="12.75" x14ac:dyDescent="0.25">
      <c r="A46" s="57" t="s">
        <v>5</v>
      </c>
      <c r="B46" s="8" t="s">
        <v>43</v>
      </c>
      <c r="C46" s="58"/>
      <c r="D46" s="59"/>
      <c r="E46" s="65"/>
    </row>
    <row r="47" spans="1:5" s="61" customFormat="1" ht="12.75" x14ac:dyDescent="0.25">
      <c r="A47" s="57"/>
      <c r="B47" s="8" t="s">
        <v>29</v>
      </c>
      <c r="C47" s="58"/>
      <c r="D47" s="59"/>
      <c r="E47" s="65"/>
    </row>
    <row r="48" spans="1:5" s="61" customFormat="1" ht="12.75" x14ac:dyDescent="0.25">
      <c r="A48" s="57"/>
      <c r="B48" s="8" t="s">
        <v>30</v>
      </c>
      <c r="C48" s="58"/>
      <c r="D48" s="59"/>
      <c r="E48" s="65"/>
    </row>
    <row r="49" spans="1:5" s="61" customFormat="1" ht="12.75" x14ac:dyDescent="0.25">
      <c r="A49" s="57" t="s">
        <v>5</v>
      </c>
      <c r="B49" s="8" t="s">
        <v>44</v>
      </c>
      <c r="C49" s="58"/>
      <c r="D49" s="59"/>
      <c r="E49" s="65"/>
    </row>
    <row r="50" spans="1:5" s="61" customFormat="1" ht="12.75" x14ac:dyDescent="0.25">
      <c r="A50" s="57"/>
      <c r="B50" s="8" t="s">
        <v>45</v>
      </c>
      <c r="C50" s="58"/>
      <c r="D50" s="59"/>
      <c r="E50" s="65"/>
    </row>
    <row r="51" spans="1:5" s="61" customFormat="1" ht="12.75" x14ac:dyDescent="0.25">
      <c r="A51" s="57" t="s">
        <v>5</v>
      </c>
      <c r="B51" s="5" t="s">
        <v>223</v>
      </c>
      <c r="C51" s="58"/>
      <c r="D51" s="59"/>
      <c r="E51" s="65"/>
    </row>
    <row r="52" spans="1:5" s="61" customFormat="1" ht="12.75" x14ac:dyDescent="0.25">
      <c r="A52" s="57"/>
      <c r="B52" s="5" t="s">
        <v>224</v>
      </c>
      <c r="C52" s="58"/>
      <c r="D52" s="59"/>
      <c r="E52" s="65"/>
    </row>
    <row r="53" spans="1:5" s="61" customFormat="1" ht="12.75" x14ac:dyDescent="0.25">
      <c r="A53" s="57"/>
      <c r="B53" s="8"/>
      <c r="C53" s="58"/>
      <c r="D53" s="59"/>
      <c r="E53" s="65"/>
    </row>
    <row r="54" spans="1:5" s="61" customFormat="1" ht="12.75" x14ac:dyDescent="0.25">
      <c r="A54" s="57"/>
      <c r="B54" s="8"/>
      <c r="C54" s="58"/>
      <c r="D54" s="59"/>
      <c r="E54" s="65"/>
    </row>
    <row r="55" spans="1:5" s="61" customFormat="1" ht="12.75" x14ac:dyDescent="0.25">
      <c r="A55" s="57" t="s">
        <v>5</v>
      </c>
      <c r="B55" s="8" t="s">
        <v>48</v>
      </c>
      <c r="C55" s="58"/>
      <c r="D55" s="59"/>
      <c r="E55" s="65"/>
    </row>
    <row r="56" spans="1:5" s="61" customFormat="1" ht="12.75" x14ac:dyDescent="0.25">
      <c r="A56" s="57"/>
      <c r="B56" s="8" t="s">
        <v>49</v>
      </c>
      <c r="C56" s="58"/>
      <c r="D56" s="59"/>
      <c r="E56" s="65"/>
    </row>
    <row r="57" spans="1:5" s="61" customFormat="1" ht="12.75" x14ac:dyDescent="0.25">
      <c r="A57" s="57" t="s">
        <v>5</v>
      </c>
      <c r="B57" s="8" t="s">
        <v>114</v>
      </c>
      <c r="C57" s="58"/>
      <c r="D57" s="59"/>
      <c r="E57" s="65"/>
    </row>
    <row r="58" spans="1:5" s="61" customFormat="1" ht="12.75" x14ac:dyDescent="0.25">
      <c r="A58" s="57" t="s">
        <v>5</v>
      </c>
      <c r="B58" s="8" t="s">
        <v>33</v>
      </c>
      <c r="C58" s="58"/>
      <c r="D58" s="59"/>
      <c r="E58" s="65"/>
    </row>
    <row r="59" spans="1:5" s="61" customFormat="1" ht="12.75" x14ac:dyDescent="0.25">
      <c r="A59" s="57" t="s">
        <v>5</v>
      </c>
      <c r="B59" s="8" t="s">
        <v>50</v>
      </c>
      <c r="C59" s="58"/>
      <c r="D59" s="59"/>
      <c r="E59" s="65"/>
    </row>
    <row r="60" spans="1:5" s="61" customFormat="1" ht="12.75" x14ac:dyDescent="0.25">
      <c r="A60" s="57" t="s">
        <v>5</v>
      </c>
      <c r="B60" s="5" t="s">
        <v>225</v>
      </c>
      <c r="C60" s="58"/>
      <c r="D60" s="59"/>
      <c r="E60" s="65"/>
    </row>
    <row r="61" spans="1:5" s="61" customFormat="1" ht="12.75" x14ac:dyDescent="0.25">
      <c r="A61" s="57"/>
      <c r="B61" s="8"/>
      <c r="C61" s="9"/>
      <c r="D61" s="60"/>
      <c r="E61" s="59"/>
    </row>
    <row r="62" spans="1:5" s="61" customFormat="1" ht="12.75" x14ac:dyDescent="0.25">
      <c r="A62" s="57" t="s">
        <v>5</v>
      </c>
      <c r="B62" s="5" t="s">
        <v>107</v>
      </c>
      <c r="C62" s="58"/>
      <c r="D62" s="59"/>
      <c r="E62" s="65"/>
    </row>
    <row r="63" spans="1:5" s="63" customFormat="1" ht="12.75" x14ac:dyDescent="0.25">
      <c r="A63" s="57"/>
      <c r="B63" s="5" t="s">
        <v>217</v>
      </c>
      <c r="C63" s="4"/>
      <c r="D63" s="5"/>
      <c r="E63" s="62"/>
    </row>
    <row r="64" spans="1:5" s="63" customFormat="1" ht="12.75" x14ac:dyDescent="0.25">
      <c r="A64" s="57"/>
      <c r="B64" s="5" t="s">
        <v>218</v>
      </c>
      <c r="C64" s="4"/>
      <c r="D64" s="5"/>
      <c r="E64" s="62"/>
    </row>
    <row r="65" spans="1:5" s="63" customFormat="1" ht="12.75" x14ac:dyDescent="0.25">
      <c r="A65" s="57"/>
      <c r="B65" s="5" t="s">
        <v>219</v>
      </c>
      <c r="C65" s="4"/>
      <c r="D65" s="5"/>
      <c r="E65" s="62"/>
    </row>
    <row r="66" spans="1:5" s="63" customFormat="1" ht="12.75" x14ac:dyDescent="0.25">
      <c r="A66" s="57"/>
      <c r="B66" s="5"/>
      <c r="C66" s="4"/>
      <c r="D66" s="5"/>
      <c r="E66" s="62"/>
    </row>
    <row r="67" spans="1:5" s="63" customFormat="1" ht="12.75" x14ac:dyDescent="0.25">
      <c r="A67" s="4" t="s">
        <v>5</v>
      </c>
      <c r="B67" s="5" t="s">
        <v>220</v>
      </c>
      <c r="C67" s="4"/>
      <c r="D67" s="5"/>
      <c r="E67" s="62"/>
    </row>
    <row r="68" spans="1:5" s="63" customFormat="1" ht="12.75" x14ac:dyDescent="0.25">
      <c r="A68" s="4"/>
      <c r="B68" s="5" t="s">
        <v>221</v>
      </c>
      <c r="C68" s="4"/>
      <c r="D68" s="5"/>
      <c r="E68" s="62"/>
    </row>
    <row r="69" spans="1:5" s="63" customFormat="1" ht="12.75" x14ac:dyDescent="0.25">
      <c r="A69" s="4"/>
      <c r="B69" s="5" t="s">
        <v>222</v>
      </c>
      <c r="C69" s="4"/>
      <c r="D69" s="5"/>
      <c r="E69" s="62"/>
    </row>
    <row r="70" spans="1:5" s="63" customFormat="1" ht="12.75" x14ac:dyDescent="0.25">
      <c r="A70" s="4"/>
      <c r="B70" s="5"/>
      <c r="C70" s="4"/>
      <c r="D70" s="5"/>
      <c r="E70" s="62"/>
    </row>
    <row r="71" spans="1:5" s="63" customFormat="1" ht="12.75" x14ac:dyDescent="0.25">
      <c r="A71" s="4" t="s">
        <v>5</v>
      </c>
      <c r="B71" s="5" t="s">
        <v>189</v>
      </c>
      <c r="C71" s="4"/>
      <c r="D71" s="5"/>
      <c r="E71" s="62"/>
    </row>
    <row r="72" spans="1:5" s="63" customFormat="1" ht="12.75" x14ac:dyDescent="0.25">
      <c r="A72" s="4"/>
      <c r="B72" s="5" t="s">
        <v>190</v>
      </c>
      <c r="C72" s="4"/>
      <c r="D72" s="5"/>
      <c r="E72" s="62"/>
    </row>
    <row r="73" spans="1:5" s="63" customFormat="1" ht="12.75" x14ac:dyDescent="0.25">
      <c r="A73" s="4"/>
      <c r="B73" s="5" t="s">
        <v>187</v>
      </c>
      <c r="C73" s="4"/>
      <c r="D73" s="5"/>
      <c r="E73" s="62"/>
    </row>
    <row r="74" spans="1:5" s="63" customFormat="1" ht="12.75" x14ac:dyDescent="0.25">
      <c r="A74" s="4"/>
      <c r="B74" s="5" t="s">
        <v>188</v>
      </c>
      <c r="C74" s="4"/>
      <c r="D74" s="5"/>
      <c r="E74" s="62"/>
    </row>
    <row r="75" spans="1:5" s="61" customFormat="1" ht="12.75" x14ac:dyDescent="0.25">
      <c r="A75" s="57" t="s">
        <v>5</v>
      </c>
      <c r="B75" s="8" t="s">
        <v>91</v>
      </c>
      <c r="C75" s="57"/>
      <c r="D75" s="8"/>
      <c r="E75" s="65"/>
    </row>
    <row r="76" spans="1:5" s="61" customFormat="1" ht="12.75" x14ac:dyDescent="0.25">
      <c r="A76" s="57"/>
      <c r="B76" s="8" t="s">
        <v>92</v>
      </c>
      <c r="C76" s="57"/>
      <c r="D76" s="8"/>
      <c r="E76" s="65"/>
    </row>
    <row r="77" spans="1:5" s="61" customFormat="1" ht="12.75" x14ac:dyDescent="0.25">
      <c r="A77" s="57"/>
      <c r="B77" s="8" t="s">
        <v>93</v>
      </c>
      <c r="C77" s="57"/>
      <c r="D77" s="8"/>
      <c r="E77" s="65"/>
    </row>
    <row r="78" spans="1:5" s="61" customFormat="1" ht="12.75" x14ac:dyDescent="0.25">
      <c r="A78" s="57"/>
      <c r="B78" s="8" t="s">
        <v>94</v>
      </c>
      <c r="C78" s="57"/>
      <c r="D78" s="8"/>
      <c r="E78" s="65"/>
    </row>
    <row r="79" spans="1:5" s="61" customFormat="1" ht="12.75" x14ac:dyDescent="0.25">
      <c r="A79" s="57" t="s">
        <v>5</v>
      </c>
      <c r="B79" s="8" t="s">
        <v>95</v>
      </c>
      <c r="C79" s="57"/>
      <c r="D79" s="8"/>
      <c r="E79" s="65"/>
    </row>
    <row r="80" spans="1:5" s="61" customFormat="1" ht="12.75" x14ac:dyDescent="0.25">
      <c r="A80" s="57"/>
      <c r="B80" s="8" t="s">
        <v>96</v>
      </c>
      <c r="C80" s="57"/>
      <c r="D80" s="8"/>
      <c r="E80" s="65"/>
    </row>
    <row r="81" spans="1:5" s="61" customFormat="1" ht="12.75" x14ac:dyDescent="0.25">
      <c r="A81" s="57"/>
      <c r="B81" s="8" t="s">
        <v>97</v>
      </c>
      <c r="C81" s="57"/>
      <c r="D81" s="8"/>
      <c r="E81" s="65"/>
    </row>
    <row r="82" spans="1:5" s="61" customFormat="1" ht="12.75" x14ac:dyDescent="0.25">
      <c r="A82" s="57" t="s">
        <v>5</v>
      </c>
      <c r="B82" s="8" t="s">
        <v>98</v>
      </c>
      <c r="C82" s="57"/>
      <c r="D82" s="8"/>
      <c r="E82" s="65"/>
    </row>
    <row r="83" spans="1:5" s="61" customFormat="1" ht="12.75" x14ac:dyDescent="0.25">
      <c r="A83" s="57"/>
      <c r="B83" s="8" t="s">
        <v>99</v>
      </c>
      <c r="C83" s="57"/>
      <c r="D83" s="8"/>
      <c r="E83" s="65"/>
    </row>
    <row r="84" spans="1:5" s="61" customFormat="1" ht="12.75" x14ac:dyDescent="0.25">
      <c r="A84" s="57"/>
      <c r="B84" s="8" t="s">
        <v>226</v>
      </c>
      <c r="C84" s="57"/>
      <c r="D84" s="8"/>
      <c r="E84" s="65"/>
    </row>
    <row r="85" spans="1:5" s="61" customFormat="1" ht="12.75" x14ac:dyDescent="0.25">
      <c r="A85" s="57"/>
      <c r="B85" s="8"/>
      <c r="C85" s="57"/>
      <c r="D85" s="8"/>
      <c r="E85" s="65"/>
    </row>
    <row r="86" spans="1:5" s="61" customFormat="1" ht="12.75" x14ac:dyDescent="0.25">
      <c r="A86" s="57" t="s">
        <v>5</v>
      </c>
      <c r="B86" s="8" t="s">
        <v>100</v>
      </c>
      <c r="C86" s="57"/>
      <c r="D86" s="8"/>
      <c r="E86" s="65"/>
    </row>
    <row r="87" spans="1:5" s="61" customFormat="1" ht="12.75" x14ac:dyDescent="0.25">
      <c r="A87" s="57"/>
      <c r="B87" s="8" t="s">
        <v>101</v>
      </c>
      <c r="C87" s="57"/>
      <c r="D87" s="8"/>
      <c r="E87" s="65"/>
    </row>
    <row r="88" spans="1:5" s="61" customFormat="1" ht="12.75" x14ac:dyDescent="0.25">
      <c r="A88" s="57"/>
      <c r="B88" s="8" t="s">
        <v>102</v>
      </c>
      <c r="C88" s="57"/>
      <c r="D88" s="8"/>
      <c r="E88" s="65"/>
    </row>
    <row r="89" spans="1:5" s="61" customFormat="1" ht="12.75" x14ac:dyDescent="0.25">
      <c r="A89" s="57" t="s">
        <v>5</v>
      </c>
      <c r="B89" s="8" t="s">
        <v>227</v>
      </c>
      <c r="C89" s="57"/>
      <c r="D89" s="8"/>
      <c r="E89" s="65"/>
    </row>
    <row r="90" spans="1:5" s="61" customFormat="1" ht="12.75" x14ac:dyDescent="0.25">
      <c r="A90" s="57"/>
      <c r="B90" s="8" t="s">
        <v>228</v>
      </c>
      <c r="C90" s="57"/>
      <c r="D90" s="8"/>
      <c r="E90" s="65"/>
    </row>
    <row r="91" spans="1:5" s="61" customFormat="1" ht="12.75" x14ac:dyDescent="0.25">
      <c r="A91" s="57"/>
      <c r="B91" s="8" t="s">
        <v>103</v>
      </c>
      <c r="C91" s="57"/>
      <c r="D91" s="8"/>
      <c r="E91" s="65"/>
    </row>
    <row r="92" spans="1:5" s="61" customFormat="1" ht="12.75" x14ac:dyDescent="0.25">
      <c r="A92" s="57"/>
      <c r="B92" s="8" t="s">
        <v>104</v>
      </c>
      <c r="C92" s="57"/>
      <c r="D92" s="8"/>
      <c r="E92" s="65"/>
    </row>
    <row r="93" spans="1:5" s="61" customFormat="1" ht="12.75" x14ac:dyDescent="0.25">
      <c r="A93" s="57" t="s">
        <v>5</v>
      </c>
      <c r="B93" s="8" t="s">
        <v>105</v>
      </c>
      <c r="C93" s="57"/>
      <c r="D93" s="8"/>
      <c r="E93" s="65"/>
    </row>
    <row r="94" spans="1:5" s="61" customFormat="1" ht="12.75" x14ac:dyDescent="0.25">
      <c r="A94" s="57"/>
      <c r="B94" s="8" t="s">
        <v>106</v>
      </c>
      <c r="C94" s="57"/>
      <c r="D94" s="8"/>
      <c r="E94" s="65"/>
    </row>
    <row r="95" spans="1:5" s="55" customFormat="1" ht="12.75" x14ac:dyDescent="0.25">
      <c r="A95" s="66" t="s">
        <v>5</v>
      </c>
      <c r="B95" s="67" t="s">
        <v>51</v>
      </c>
      <c r="C95" s="68"/>
      <c r="D95" s="69"/>
      <c r="E95" s="69"/>
    </row>
    <row r="96" spans="1:5" s="55" customFormat="1" ht="12.75" x14ac:dyDescent="0.25">
      <c r="A96" s="66"/>
      <c r="B96" s="67" t="s">
        <v>52</v>
      </c>
      <c r="C96" s="68"/>
      <c r="D96" s="69"/>
      <c r="E96" s="69"/>
    </row>
    <row r="97" spans="1:5" s="55" customFormat="1" ht="12.75" x14ac:dyDescent="0.25">
      <c r="A97" s="66"/>
      <c r="B97" s="67" t="s">
        <v>53</v>
      </c>
      <c r="C97" s="68"/>
      <c r="D97" s="69"/>
      <c r="E97" s="69"/>
    </row>
    <row r="98" spans="1:5" s="55" customFormat="1" ht="12.75" x14ac:dyDescent="0.25">
      <c r="A98" s="66"/>
      <c r="B98" s="67" t="s">
        <v>54</v>
      </c>
      <c r="C98" s="68"/>
      <c r="D98" s="69"/>
      <c r="E98" s="69"/>
    </row>
    <row r="99" spans="1:5" s="55" customFormat="1" ht="12.75" x14ac:dyDescent="0.25">
      <c r="A99" s="66"/>
      <c r="B99" s="67" t="s">
        <v>55</v>
      </c>
      <c r="C99" s="68"/>
      <c r="D99" s="69"/>
      <c r="E99" s="69"/>
    </row>
    <row r="100" spans="1:5" s="55" customFormat="1" ht="12.75" x14ac:dyDescent="0.25">
      <c r="A100" s="66" t="s">
        <v>5</v>
      </c>
      <c r="B100" s="67" t="s">
        <v>56</v>
      </c>
      <c r="C100" s="68"/>
      <c r="D100" s="69"/>
      <c r="E100" s="69"/>
    </row>
    <row r="101" spans="1:5" s="55" customFormat="1" ht="12.75" x14ac:dyDescent="0.25">
      <c r="A101" s="66"/>
      <c r="B101" s="67" t="s">
        <v>57</v>
      </c>
      <c r="C101" s="68"/>
      <c r="D101" s="69"/>
      <c r="E101" s="69"/>
    </row>
    <row r="102" spans="1:5" s="55" customFormat="1" ht="12.75" x14ac:dyDescent="0.25">
      <c r="A102" s="66"/>
      <c r="B102" s="67" t="s">
        <v>58</v>
      </c>
      <c r="C102" s="68"/>
      <c r="D102" s="69"/>
      <c r="E102" s="69"/>
    </row>
    <row r="103" spans="1:5" s="55" customFormat="1" ht="12.75" x14ac:dyDescent="0.25">
      <c r="A103" s="66"/>
      <c r="B103" s="67" t="s">
        <v>59</v>
      </c>
      <c r="C103" s="68"/>
      <c r="D103" s="69"/>
      <c r="E103" s="69"/>
    </row>
    <row r="104" spans="1:5" s="55" customFormat="1" ht="12.75" x14ac:dyDescent="0.25">
      <c r="A104" s="66"/>
      <c r="B104" s="67" t="s">
        <v>60</v>
      </c>
      <c r="C104" s="68"/>
      <c r="D104" s="69"/>
      <c r="E104" s="69"/>
    </row>
    <row r="105" spans="1:5" s="55" customFormat="1" ht="12.75" x14ac:dyDescent="0.25">
      <c r="A105" s="66" t="s">
        <v>5</v>
      </c>
      <c r="B105" s="67" t="s">
        <v>61</v>
      </c>
      <c r="C105" s="68"/>
      <c r="D105" s="69"/>
      <c r="E105" s="69"/>
    </row>
    <row r="106" spans="1:5" s="55" customFormat="1" ht="12.75" x14ac:dyDescent="0.25">
      <c r="A106" s="66"/>
      <c r="B106" s="78" t="s">
        <v>62</v>
      </c>
      <c r="C106" s="68"/>
      <c r="D106" s="69"/>
      <c r="E106" s="69"/>
    </row>
    <row r="107" spans="1:5" s="55" customFormat="1" ht="12.75" x14ac:dyDescent="0.25">
      <c r="A107" s="66"/>
      <c r="B107" s="78" t="s">
        <v>63</v>
      </c>
      <c r="C107" s="68"/>
      <c r="D107" s="69"/>
      <c r="E107" s="69"/>
    </row>
    <row r="108" spans="1:5" s="55" customFormat="1" ht="12.75" x14ac:dyDescent="0.25">
      <c r="A108" s="66"/>
      <c r="B108" s="67" t="s">
        <v>64</v>
      </c>
      <c r="C108" s="68"/>
      <c r="D108" s="69"/>
      <c r="E108" s="69"/>
    </row>
    <row r="109" spans="1:5" s="55" customFormat="1" ht="12.75" x14ac:dyDescent="0.25">
      <c r="A109" s="66"/>
      <c r="B109" s="67" t="s">
        <v>65</v>
      </c>
      <c r="C109" s="68"/>
      <c r="D109" s="69"/>
      <c r="E109" s="69"/>
    </row>
    <row r="110" spans="1:5" s="55" customFormat="1" ht="12.75" x14ac:dyDescent="0.25">
      <c r="A110" s="66"/>
      <c r="B110" s="67"/>
      <c r="C110" s="68"/>
      <c r="D110" s="69"/>
      <c r="E110" s="69"/>
    </row>
    <row r="111" spans="1:5" s="55" customFormat="1" ht="12.75" x14ac:dyDescent="0.25">
      <c r="A111" s="66"/>
      <c r="B111" s="67"/>
      <c r="C111" s="68"/>
      <c r="D111" s="69"/>
      <c r="E111" s="69"/>
    </row>
    <row r="112" spans="1:5" s="55" customFormat="1" ht="12.75" x14ac:dyDescent="0.25">
      <c r="A112" s="66"/>
      <c r="B112" s="67"/>
      <c r="C112" s="68"/>
      <c r="D112" s="69"/>
      <c r="E112" s="69"/>
    </row>
    <row r="113" spans="1:5" s="55" customFormat="1" ht="13.5" thickBot="1" x14ac:dyDescent="0.3">
      <c r="A113" s="66"/>
      <c r="B113" s="67"/>
      <c r="C113" s="68"/>
      <c r="D113" s="69"/>
      <c r="E113" s="69"/>
    </row>
    <row r="114" spans="1:5" s="63" customFormat="1" ht="27" thickTop="1" thickBot="1" x14ac:dyDescent="0.3">
      <c r="A114" s="70" t="s">
        <v>4</v>
      </c>
      <c r="B114" s="2" t="s">
        <v>3</v>
      </c>
      <c r="C114" s="71" t="s">
        <v>2</v>
      </c>
      <c r="D114" s="72" t="s">
        <v>36</v>
      </c>
      <c r="E114" s="73" t="s">
        <v>37</v>
      </c>
    </row>
    <row r="115" spans="1:5" s="78" customFormat="1" ht="16.149999999999999" customHeight="1" thickTop="1" x14ac:dyDescent="0.25">
      <c r="A115" s="74"/>
      <c r="B115" s="3"/>
      <c r="C115" s="75"/>
      <c r="D115" s="76"/>
      <c r="E115" s="77"/>
    </row>
    <row r="116" spans="1:5" s="61" customFormat="1" ht="16.149999999999999" customHeight="1" x14ac:dyDescent="0.25">
      <c r="A116" s="4" t="s">
        <v>9</v>
      </c>
      <c r="B116" s="5" t="s">
        <v>25</v>
      </c>
      <c r="C116" s="58"/>
      <c r="D116" s="59"/>
      <c r="E116" s="59"/>
    </row>
    <row r="117" spans="1:5" s="61" customFormat="1" ht="16.149999999999999" customHeight="1" x14ac:dyDescent="0.25">
      <c r="A117" s="57"/>
      <c r="B117" s="8"/>
      <c r="C117" s="58"/>
      <c r="D117" s="59"/>
      <c r="E117" s="59"/>
    </row>
    <row r="118" spans="1:5" s="61" customFormat="1" ht="16.149999999999999" customHeight="1" x14ac:dyDescent="0.25">
      <c r="A118" s="57" t="s">
        <v>35</v>
      </c>
      <c r="B118" s="8" t="s">
        <v>13</v>
      </c>
      <c r="C118" s="58"/>
      <c r="D118" s="59"/>
      <c r="E118" s="65">
        <f>E412</f>
        <v>0</v>
      </c>
    </row>
    <row r="119" spans="1:5" s="61" customFormat="1" ht="16.149999999999999" customHeight="1" x14ac:dyDescent="0.25">
      <c r="A119" s="57"/>
      <c r="B119" s="8"/>
      <c r="C119" s="58"/>
      <c r="D119" s="59"/>
      <c r="E119" s="65"/>
    </row>
    <row r="120" spans="1:5" s="61" customFormat="1" ht="16.149999999999999" customHeight="1" thickBot="1" x14ac:dyDescent="0.3">
      <c r="A120" s="80"/>
      <c r="B120" s="6" t="s">
        <v>11</v>
      </c>
      <c r="C120" s="81"/>
      <c r="D120" s="82"/>
      <c r="E120" s="83">
        <f>SUM(E117:E119)</f>
        <v>0</v>
      </c>
    </row>
    <row r="121" spans="1:5" s="61" customFormat="1" ht="16.149999999999999" customHeight="1" thickTop="1" x14ac:dyDescent="0.25">
      <c r="A121" s="57"/>
      <c r="B121" s="1"/>
      <c r="C121" s="58"/>
      <c r="D121" s="59"/>
      <c r="E121" s="59"/>
    </row>
    <row r="122" spans="1:5" s="52" customFormat="1" ht="16.149999999999999" customHeight="1" x14ac:dyDescent="0.25">
      <c r="A122" s="85"/>
      <c r="B122" s="63"/>
      <c r="C122" s="58"/>
      <c r="D122" s="59"/>
      <c r="E122" s="60"/>
    </row>
    <row r="123" spans="1:5" s="52" customFormat="1" ht="16.149999999999999" customHeight="1" x14ac:dyDescent="0.25">
      <c r="A123" s="85"/>
      <c r="B123" s="63"/>
      <c r="C123" s="58"/>
      <c r="D123" s="59"/>
      <c r="E123" s="60"/>
    </row>
    <row r="124" spans="1:5" s="52" customFormat="1" ht="16.149999999999999" customHeight="1" x14ac:dyDescent="0.25">
      <c r="A124" s="85"/>
      <c r="B124" s="63"/>
      <c r="C124" s="58"/>
      <c r="D124" s="59"/>
      <c r="E124" s="60"/>
    </row>
    <row r="125" spans="1:5" s="52" customFormat="1" ht="16.149999999999999" customHeight="1" x14ac:dyDescent="0.25">
      <c r="A125" s="85"/>
      <c r="B125" s="63"/>
      <c r="C125" s="58"/>
      <c r="D125" s="59"/>
      <c r="E125" s="60"/>
    </row>
    <row r="126" spans="1:5" s="61" customFormat="1" ht="16.149999999999999" customHeight="1" x14ac:dyDescent="0.25">
      <c r="A126" s="57"/>
      <c r="B126" s="1"/>
      <c r="C126" s="58"/>
      <c r="D126" s="59"/>
      <c r="E126" s="59"/>
    </row>
    <row r="127" spans="1:5" s="61" customFormat="1" ht="16.149999999999999" customHeight="1" x14ac:dyDescent="0.25">
      <c r="A127" s="57"/>
      <c r="B127" s="1"/>
      <c r="C127" s="58"/>
      <c r="D127" s="59"/>
      <c r="E127" s="59"/>
    </row>
    <row r="128" spans="1:5" s="61" customFormat="1" ht="16.149999999999999" customHeight="1" x14ac:dyDescent="0.25">
      <c r="A128" s="57"/>
      <c r="B128" s="1"/>
      <c r="C128" s="58"/>
      <c r="D128" s="59"/>
      <c r="E128" s="59"/>
    </row>
    <row r="129" spans="1:5" s="61" customFormat="1" ht="16.149999999999999" customHeight="1" x14ac:dyDescent="0.25">
      <c r="A129" s="57"/>
      <c r="B129" s="1"/>
      <c r="C129" s="58"/>
      <c r="D129" s="59"/>
      <c r="E129" s="59"/>
    </row>
    <row r="130" spans="1:5" s="61" customFormat="1" ht="16.149999999999999" customHeight="1" x14ac:dyDescent="0.25">
      <c r="A130" s="57"/>
      <c r="B130" s="1"/>
      <c r="C130" s="58"/>
      <c r="D130" s="59"/>
      <c r="E130" s="59"/>
    </row>
    <row r="131" spans="1:5" s="61" customFormat="1" ht="16.149999999999999" customHeight="1" x14ac:dyDescent="0.25">
      <c r="A131" s="57"/>
      <c r="B131" s="1"/>
      <c r="C131" s="58"/>
      <c r="D131" s="59"/>
      <c r="E131" s="59"/>
    </row>
    <row r="132" spans="1:5" s="61" customFormat="1" ht="16.149999999999999" customHeight="1" x14ac:dyDescent="0.25">
      <c r="A132" s="57"/>
      <c r="B132" s="1"/>
      <c r="C132" s="58"/>
      <c r="D132" s="59"/>
      <c r="E132" s="59"/>
    </row>
    <row r="133" spans="1:5" s="61" customFormat="1" ht="16.149999999999999" customHeight="1" x14ac:dyDescent="0.25">
      <c r="A133" s="57"/>
      <c r="B133" s="1"/>
      <c r="C133" s="58"/>
      <c r="D133" s="59"/>
      <c r="E133" s="59"/>
    </row>
    <row r="134" spans="1:5" s="61" customFormat="1" ht="16.149999999999999" customHeight="1" x14ac:dyDescent="0.25">
      <c r="A134" s="57"/>
      <c r="B134" s="1"/>
      <c r="C134" s="58"/>
      <c r="D134" s="59"/>
      <c r="E134" s="59"/>
    </row>
    <row r="135" spans="1:5" s="61" customFormat="1" ht="16.149999999999999" customHeight="1" x14ac:dyDescent="0.25">
      <c r="A135" s="57"/>
      <c r="B135" s="1"/>
      <c r="C135" s="58"/>
      <c r="D135" s="59"/>
      <c r="E135" s="59"/>
    </row>
    <row r="136" spans="1:5" s="61" customFormat="1" ht="16.149999999999999" customHeight="1" x14ac:dyDescent="0.25">
      <c r="A136" s="57"/>
      <c r="B136" s="1"/>
      <c r="C136" s="58"/>
      <c r="D136" s="59"/>
      <c r="E136" s="59"/>
    </row>
    <row r="137" spans="1:5" s="61" customFormat="1" ht="16.149999999999999" customHeight="1" x14ac:dyDescent="0.25">
      <c r="A137" s="57"/>
      <c r="B137" s="1"/>
      <c r="C137" s="58"/>
      <c r="D137" s="59"/>
      <c r="E137" s="59"/>
    </row>
    <row r="138" spans="1:5" s="61" customFormat="1" ht="16.149999999999999" customHeight="1" x14ac:dyDescent="0.25">
      <c r="A138" s="57"/>
      <c r="B138" s="1"/>
      <c r="C138" s="58"/>
      <c r="D138" s="59"/>
      <c r="E138" s="59"/>
    </row>
    <row r="139" spans="1:5" s="61" customFormat="1" ht="16.149999999999999" customHeight="1" x14ac:dyDescent="0.25">
      <c r="A139" s="57"/>
      <c r="B139" s="1"/>
      <c r="C139" s="58"/>
      <c r="D139" s="59"/>
      <c r="E139" s="59"/>
    </row>
    <row r="140" spans="1:5" s="61" customFormat="1" ht="16.149999999999999" customHeight="1" x14ac:dyDescent="0.25">
      <c r="A140" s="57"/>
      <c r="B140" s="1"/>
      <c r="C140" s="58"/>
      <c r="D140" s="59"/>
      <c r="E140" s="59"/>
    </row>
    <row r="141" spans="1:5" s="61" customFormat="1" ht="16.149999999999999" customHeight="1" x14ac:dyDescent="0.25">
      <c r="A141" s="57"/>
      <c r="B141" s="1"/>
      <c r="C141" s="58"/>
      <c r="D141" s="59"/>
      <c r="E141" s="59"/>
    </row>
    <row r="142" spans="1:5" s="61" customFormat="1" ht="16.149999999999999" customHeight="1" x14ac:dyDescent="0.25">
      <c r="A142" s="57"/>
      <c r="B142" s="1"/>
      <c r="C142" s="58"/>
      <c r="D142" s="59"/>
      <c r="E142" s="59"/>
    </row>
    <row r="143" spans="1:5" s="61" customFormat="1" ht="16.149999999999999" customHeight="1" x14ac:dyDescent="0.25">
      <c r="A143" s="57"/>
      <c r="B143" s="1"/>
      <c r="C143" s="58"/>
      <c r="D143" s="59"/>
      <c r="E143" s="59"/>
    </row>
    <row r="144" spans="1:5" s="61" customFormat="1" ht="16.149999999999999" customHeight="1" x14ac:dyDescent="0.25">
      <c r="A144" s="57"/>
      <c r="B144" s="1"/>
      <c r="C144" s="58"/>
      <c r="D144" s="59"/>
      <c r="E144" s="59"/>
    </row>
    <row r="145" spans="1:5" s="61" customFormat="1" ht="16.149999999999999" customHeight="1" x14ac:dyDescent="0.25">
      <c r="A145" s="57"/>
      <c r="B145" s="1"/>
      <c r="C145" s="58"/>
      <c r="D145" s="59"/>
      <c r="E145" s="59"/>
    </row>
    <row r="146" spans="1:5" s="61" customFormat="1" ht="16.149999999999999" customHeight="1" x14ac:dyDescent="0.25">
      <c r="A146" s="57"/>
      <c r="B146" s="1"/>
      <c r="C146" s="58"/>
      <c r="D146" s="59"/>
      <c r="E146" s="59"/>
    </row>
    <row r="147" spans="1:5" s="61" customFormat="1" ht="16.149999999999999" customHeight="1" x14ac:dyDescent="0.25">
      <c r="A147" s="57"/>
      <c r="B147" s="1"/>
      <c r="C147" s="58"/>
      <c r="D147" s="59"/>
      <c r="E147" s="59"/>
    </row>
    <row r="148" spans="1:5" s="61" customFormat="1" ht="16.149999999999999" customHeight="1" x14ac:dyDescent="0.25">
      <c r="A148" s="57"/>
      <c r="B148" s="1"/>
      <c r="C148" s="58"/>
      <c r="D148" s="59"/>
      <c r="E148" s="59"/>
    </row>
    <row r="149" spans="1:5" s="61" customFormat="1" ht="16.149999999999999" customHeight="1" x14ac:dyDescent="0.25">
      <c r="A149" s="57"/>
      <c r="B149" s="1"/>
      <c r="C149" s="58"/>
      <c r="D149" s="59"/>
      <c r="E149" s="59"/>
    </row>
    <row r="150" spans="1:5" s="61" customFormat="1" ht="16.149999999999999" customHeight="1" x14ac:dyDescent="0.25">
      <c r="A150" s="57"/>
      <c r="B150" s="1"/>
      <c r="C150" s="58"/>
      <c r="D150" s="59"/>
      <c r="E150" s="59"/>
    </row>
    <row r="151" spans="1:5" s="61" customFormat="1" ht="16.149999999999999" customHeight="1" x14ac:dyDescent="0.25">
      <c r="A151" s="57"/>
      <c r="B151" s="1"/>
      <c r="C151" s="58"/>
      <c r="D151" s="59"/>
      <c r="E151" s="59"/>
    </row>
    <row r="152" spans="1:5" s="61" customFormat="1" ht="16.149999999999999" customHeight="1" x14ac:dyDescent="0.25">
      <c r="A152" s="57"/>
      <c r="B152" s="1"/>
      <c r="C152" s="58"/>
      <c r="D152" s="59"/>
      <c r="E152" s="59"/>
    </row>
    <row r="153" spans="1:5" s="61" customFormat="1" ht="16.149999999999999" customHeight="1" x14ac:dyDescent="0.25">
      <c r="A153" s="57"/>
      <c r="B153" s="1"/>
      <c r="C153" s="58"/>
      <c r="D153" s="59"/>
      <c r="E153" s="59"/>
    </row>
    <row r="154" spans="1:5" s="61" customFormat="1" ht="16.149999999999999" customHeight="1" x14ac:dyDescent="0.25">
      <c r="A154" s="57"/>
      <c r="B154" s="1"/>
      <c r="C154" s="58"/>
      <c r="D154" s="59"/>
      <c r="E154" s="59"/>
    </row>
    <row r="155" spans="1:5" s="61" customFormat="1" ht="16.149999999999999" customHeight="1" x14ac:dyDescent="0.25">
      <c r="A155" s="57"/>
      <c r="B155" s="1"/>
      <c r="C155" s="58"/>
      <c r="D155" s="59"/>
      <c r="E155" s="59"/>
    </row>
    <row r="156" spans="1:5" s="61" customFormat="1" ht="16.149999999999999" customHeight="1" x14ac:dyDescent="0.25">
      <c r="A156" s="57"/>
      <c r="B156" s="1"/>
      <c r="C156" s="58"/>
      <c r="D156" s="59"/>
      <c r="E156" s="59"/>
    </row>
    <row r="157" spans="1:5" s="61" customFormat="1" ht="16.149999999999999" customHeight="1" x14ac:dyDescent="0.25">
      <c r="A157" s="57"/>
      <c r="B157" s="1"/>
      <c r="C157" s="58"/>
      <c r="D157" s="59"/>
      <c r="E157" s="59"/>
    </row>
    <row r="158" spans="1:5" s="61" customFormat="1" ht="16.149999999999999" customHeight="1" x14ac:dyDescent="0.25">
      <c r="A158" s="57"/>
      <c r="B158" s="1"/>
      <c r="C158" s="58"/>
      <c r="D158" s="59"/>
      <c r="E158" s="59"/>
    </row>
    <row r="159" spans="1:5" s="61" customFormat="1" ht="16.149999999999999" customHeight="1" x14ac:dyDescent="0.25">
      <c r="A159" s="57"/>
      <c r="B159" s="1"/>
      <c r="C159" s="58"/>
      <c r="D159" s="59"/>
      <c r="E159" s="59"/>
    </row>
    <row r="160" spans="1:5" s="61" customFormat="1" ht="16.149999999999999" customHeight="1" thickBot="1" x14ac:dyDescent="0.3">
      <c r="A160" s="57"/>
      <c r="B160" s="1"/>
      <c r="C160" s="58"/>
      <c r="D160" s="59"/>
      <c r="E160" s="59"/>
    </row>
    <row r="161" spans="1:5" s="87" customFormat="1" ht="24.75" thickTop="1" thickBot="1" x14ac:dyDescent="0.3">
      <c r="A161" s="86"/>
      <c r="C161" s="88" t="s">
        <v>9</v>
      </c>
      <c r="D161" s="89"/>
      <c r="E161" s="90" t="s">
        <v>71</v>
      </c>
    </row>
    <row r="162" spans="1:5" s="52" customFormat="1" ht="16.149999999999999" customHeight="1" thickTop="1" x14ac:dyDescent="0.25">
      <c r="A162" s="54" t="s">
        <v>35</v>
      </c>
      <c r="B162" s="55" t="s">
        <v>34</v>
      </c>
      <c r="C162" s="84"/>
      <c r="D162" s="91"/>
      <c r="E162" s="62"/>
    </row>
    <row r="163" spans="1:5" ht="16.149999999999999" customHeight="1" x14ac:dyDescent="0.25">
      <c r="D163" s="91"/>
    </row>
    <row r="164" spans="1:5" s="55" customFormat="1" ht="12.75" x14ac:dyDescent="0.25">
      <c r="A164" s="66"/>
      <c r="B164" s="78" t="s">
        <v>6</v>
      </c>
      <c r="C164" s="64"/>
      <c r="D164" s="69"/>
      <c r="E164" s="69"/>
    </row>
    <row r="165" spans="1:5" s="55" customFormat="1" ht="12.75" x14ac:dyDescent="0.25">
      <c r="A165" s="66"/>
      <c r="B165" s="67" t="s">
        <v>27</v>
      </c>
      <c r="C165" s="64"/>
      <c r="D165" s="69"/>
      <c r="E165" s="69"/>
    </row>
    <row r="166" spans="1:5" s="55" customFormat="1" ht="12.75" x14ac:dyDescent="0.25">
      <c r="A166" s="66" t="s">
        <v>5</v>
      </c>
      <c r="B166" s="67" t="s">
        <v>15</v>
      </c>
      <c r="C166" s="64"/>
      <c r="D166" s="69"/>
      <c r="E166" s="69"/>
    </row>
    <row r="167" spans="1:5" s="55" customFormat="1" ht="12.75" x14ac:dyDescent="0.25">
      <c r="A167" s="66" t="s">
        <v>5</v>
      </c>
      <c r="B167" s="67" t="s">
        <v>16</v>
      </c>
      <c r="C167" s="64"/>
      <c r="D167" s="69"/>
      <c r="E167" s="69"/>
    </row>
    <row r="168" spans="1:5" s="55" customFormat="1" ht="12.75" x14ac:dyDescent="0.25">
      <c r="A168" s="66" t="s">
        <v>5</v>
      </c>
      <c r="B168" s="67" t="s">
        <v>17</v>
      </c>
      <c r="C168" s="64"/>
      <c r="D168" s="69"/>
      <c r="E168" s="69"/>
    </row>
    <row r="169" spans="1:5" s="55" customFormat="1" ht="12.75" x14ac:dyDescent="0.25">
      <c r="A169" s="66"/>
      <c r="B169" s="67" t="s">
        <v>18</v>
      </c>
      <c r="C169" s="64"/>
      <c r="D169" s="69"/>
      <c r="E169" s="69"/>
    </row>
    <row r="170" spans="1:5" s="55" customFormat="1" ht="12.75" x14ac:dyDescent="0.25">
      <c r="A170" s="66" t="s">
        <v>5</v>
      </c>
      <c r="B170" s="67" t="s">
        <v>19</v>
      </c>
      <c r="C170" s="64"/>
      <c r="D170" s="69"/>
      <c r="E170" s="69"/>
    </row>
    <row r="171" spans="1:5" s="55" customFormat="1" ht="12.75" x14ac:dyDescent="0.25">
      <c r="A171" s="66"/>
      <c r="B171" s="67" t="s">
        <v>20</v>
      </c>
      <c r="C171" s="64"/>
      <c r="D171" s="69"/>
      <c r="E171" s="69"/>
    </row>
    <row r="172" spans="1:5" s="55" customFormat="1" ht="12.75" x14ac:dyDescent="0.25">
      <c r="A172" s="66" t="s">
        <v>5</v>
      </c>
      <c r="B172" s="67" t="s">
        <v>213</v>
      </c>
      <c r="C172" s="64"/>
      <c r="D172" s="69"/>
      <c r="E172" s="69"/>
    </row>
    <row r="173" spans="1:5" s="55" customFormat="1" ht="12.75" x14ac:dyDescent="0.25">
      <c r="A173" s="66"/>
      <c r="B173" s="67" t="s">
        <v>214</v>
      </c>
      <c r="C173" s="64"/>
      <c r="D173" s="69"/>
      <c r="E173" s="69"/>
    </row>
    <row r="174" spans="1:5" s="55" customFormat="1" ht="12.75" x14ac:dyDescent="0.25">
      <c r="A174" s="66"/>
      <c r="B174" s="67" t="s">
        <v>215</v>
      </c>
      <c r="C174" s="64"/>
      <c r="D174" s="69"/>
      <c r="E174" s="69"/>
    </row>
    <row r="175" spans="1:5" s="55" customFormat="1" ht="12.75" x14ac:dyDescent="0.25">
      <c r="A175" s="66"/>
      <c r="B175" s="67" t="s">
        <v>216</v>
      </c>
      <c r="C175" s="64"/>
      <c r="D175" s="69"/>
      <c r="E175" s="69"/>
    </row>
    <row r="176" spans="1:5" s="55" customFormat="1" ht="16.149999999999999" customHeight="1" x14ac:dyDescent="0.25">
      <c r="A176" s="66"/>
      <c r="B176" s="67"/>
      <c r="C176" s="64"/>
      <c r="D176" s="69"/>
      <c r="E176" s="69"/>
    </row>
    <row r="177" spans="1:5" s="55" customFormat="1" ht="16.149999999999999" customHeight="1" x14ac:dyDescent="0.25">
      <c r="A177" s="66">
        <v>1</v>
      </c>
      <c r="B177" s="67" t="s">
        <v>203</v>
      </c>
      <c r="C177" s="64"/>
      <c r="D177" s="69"/>
      <c r="E177" s="69"/>
    </row>
    <row r="178" spans="1:5" s="55" customFormat="1" ht="16.149999999999999" customHeight="1" x14ac:dyDescent="0.25">
      <c r="A178" s="66" t="s">
        <v>5</v>
      </c>
      <c r="B178" s="67" t="s">
        <v>204</v>
      </c>
      <c r="C178" s="64"/>
      <c r="D178" s="69"/>
      <c r="E178" s="69"/>
    </row>
    <row r="179" spans="1:5" s="55" customFormat="1" ht="16.149999999999999" customHeight="1" x14ac:dyDescent="0.25">
      <c r="A179" s="66" t="s">
        <v>5</v>
      </c>
      <c r="B179" s="67" t="s">
        <v>205</v>
      </c>
      <c r="C179" s="64"/>
      <c r="D179" s="69"/>
      <c r="E179" s="69"/>
    </row>
    <row r="180" spans="1:5" s="55" customFormat="1" ht="16.149999999999999" customHeight="1" x14ac:dyDescent="0.25">
      <c r="A180" s="66" t="s">
        <v>5</v>
      </c>
      <c r="B180" s="67" t="s">
        <v>208</v>
      </c>
      <c r="C180" s="64"/>
      <c r="D180" s="69"/>
      <c r="E180" s="69"/>
    </row>
    <row r="181" spans="1:5" s="55" customFormat="1" ht="16.149999999999999" customHeight="1" x14ac:dyDescent="0.25">
      <c r="A181" s="66" t="s">
        <v>5</v>
      </c>
      <c r="B181" s="67" t="s">
        <v>206</v>
      </c>
      <c r="C181" s="64"/>
      <c r="D181" s="69"/>
      <c r="E181" s="69"/>
    </row>
    <row r="182" spans="1:5" s="55" customFormat="1" ht="16.149999999999999" customHeight="1" x14ac:dyDescent="0.25">
      <c r="A182" s="66" t="s">
        <v>5</v>
      </c>
      <c r="B182" s="67" t="s">
        <v>207</v>
      </c>
      <c r="C182" s="64"/>
      <c r="D182" s="69"/>
      <c r="E182" s="69"/>
    </row>
    <row r="183" spans="1:5" s="55" customFormat="1" ht="16.149999999999999" customHeight="1" x14ac:dyDescent="0.25">
      <c r="A183" s="66" t="s">
        <v>5</v>
      </c>
      <c r="B183" s="67" t="s">
        <v>209</v>
      </c>
      <c r="C183" s="64"/>
      <c r="D183" s="69"/>
      <c r="E183" s="69"/>
    </row>
    <row r="184" spans="1:5" s="55" customFormat="1" ht="16.149999999999999" customHeight="1" x14ac:dyDescent="0.25">
      <c r="A184" s="66" t="s">
        <v>5</v>
      </c>
      <c r="B184" s="67" t="s">
        <v>210</v>
      </c>
      <c r="C184" s="64"/>
      <c r="D184" s="69"/>
      <c r="E184" s="69"/>
    </row>
    <row r="185" spans="1:5" s="55" customFormat="1" ht="16.149999999999999" customHeight="1" x14ac:dyDescent="0.25">
      <c r="A185" s="66" t="s">
        <v>5</v>
      </c>
      <c r="B185" s="67" t="s">
        <v>211</v>
      </c>
      <c r="C185" s="64"/>
      <c r="D185" s="69"/>
      <c r="E185" s="69"/>
    </row>
    <row r="186" spans="1:5" ht="16.149999999999999" customHeight="1" x14ac:dyDescent="0.25">
      <c r="A186" s="92" t="s">
        <v>26</v>
      </c>
      <c r="B186" s="93" t="s">
        <v>12</v>
      </c>
      <c r="C186" s="94">
        <v>1</v>
      </c>
      <c r="D186" s="105" t="s">
        <v>249</v>
      </c>
      <c r="E186" s="94"/>
    </row>
    <row r="187" spans="1:5" s="55" customFormat="1" ht="16.149999999999999" customHeight="1" x14ac:dyDescent="0.25">
      <c r="A187" s="66"/>
      <c r="B187" s="67"/>
      <c r="C187" s="64"/>
      <c r="D187" s="69"/>
      <c r="E187" s="69"/>
    </row>
    <row r="188" spans="1:5" s="55" customFormat="1" ht="16.149999999999999" customHeight="1" x14ac:dyDescent="0.25">
      <c r="A188" s="66">
        <v>2</v>
      </c>
      <c r="B188" s="67" t="s">
        <v>72</v>
      </c>
      <c r="C188" s="64"/>
      <c r="D188" s="69"/>
      <c r="E188" s="69"/>
    </row>
    <row r="189" spans="1:5" s="55" customFormat="1" ht="16.149999999999999" customHeight="1" x14ac:dyDescent="0.25">
      <c r="A189" s="66"/>
      <c r="B189" s="67" t="s">
        <v>73</v>
      </c>
      <c r="C189" s="64"/>
      <c r="D189" s="69"/>
      <c r="E189" s="69"/>
    </row>
    <row r="190" spans="1:5" s="55" customFormat="1" ht="16.149999999999999" customHeight="1" x14ac:dyDescent="0.25">
      <c r="A190" s="66" t="s">
        <v>5</v>
      </c>
      <c r="B190" s="67" t="s">
        <v>66</v>
      </c>
      <c r="C190" s="94"/>
      <c r="D190" s="69"/>
      <c r="E190" s="69"/>
    </row>
    <row r="191" spans="1:5" ht="16.149999999999999" customHeight="1" x14ac:dyDescent="0.2">
      <c r="A191" s="92" t="s">
        <v>26</v>
      </c>
      <c r="B191" s="93" t="s">
        <v>47</v>
      </c>
      <c r="C191" s="94">
        <v>37</v>
      </c>
      <c r="D191" s="103"/>
      <c r="E191" s="104" t="str">
        <f>IF(D191&gt;0,D191*C191,"")</f>
        <v/>
      </c>
    </row>
    <row r="192" spans="1:5" s="55" customFormat="1" ht="16.149999999999999" customHeight="1" x14ac:dyDescent="0.25">
      <c r="A192" s="66" t="s">
        <v>5</v>
      </c>
      <c r="B192" s="67" t="s">
        <v>136</v>
      </c>
      <c r="C192" s="94"/>
      <c r="D192" s="69"/>
      <c r="E192" s="69"/>
    </row>
    <row r="193" spans="1:5" ht="16.149999999999999" customHeight="1" x14ac:dyDescent="0.2">
      <c r="A193" s="92" t="s">
        <v>26</v>
      </c>
      <c r="B193" s="93" t="s">
        <v>47</v>
      </c>
      <c r="C193" s="94">
        <v>11</v>
      </c>
      <c r="D193" s="103"/>
      <c r="E193" s="104" t="str">
        <f>IF(D193&gt;0,D193*C193,"")</f>
        <v/>
      </c>
    </row>
    <row r="194" spans="1:5" ht="16.149999999999999" customHeight="1" x14ac:dyDescent="0.25">
      <c r="C194" s="68"/>
      <c r="D194" s="91"/>
    </row>
    <row r="195" spans="1:5" s="55" customFormat="1" ht="16.149999999999999" customHeight="1" x14ac:dyDescent="0.25">
      <c r="A195" s="66">
        <v>3</v>
      </c>
      <c r="B195" s="67" t="s">
        <v>134</v>
      </c>
      <c r="C195" s="68"/>
      <c r="D195" s="69"/>
      <c r="E195" s="69"/>
    </row>
    <row r="196" spans="1:5" s="55" customFormat="1" ht="16.149999999999999" customHeight="1" x14ac:dyDescent="0.25">
      <c r="A196" s="66"/>
      <c r="B196" s="67" t="s">
        <v>135</v>
      </c>
      <c r="C196" s="68"/>
      <c r="D196" s="69"/>
      <c r="E196" s="69"/>
    </row>
    <row r="197" spans="1:5" s="55" customFormat="1" ht="16.149999999999999" customHeight="1" x14ac:dyDescent="0.25">
      <c r="A197" s="66"/>
      <c r="B197" s="67" t="s">
        <v>67</v>
      </c>
      <c r="C197" s="68"/>
      <c r="D197" s="69"/>
      <c r="E197" s="69"/>
    </row>
    <row r="198" spans="1:5" s="55" customFormat="1" ht="16.149999999999999" customHeight="1" x14ac:dyDescent="0.25">
      <c r="A198" s="66"/>
      <c r="B198" s="67" t="s">
        <v>75</v>
      </c>
      <c r="C198" s="68"/>
      <c r="D198" s="69"/>
      <c r="E198" s="69"/>
    </row>
    <row r="199" spans="1:5" s="55" customFormat="1" ht="16.149999999999999" customHeight="1" x14ac:dyDescent="0.25">
      <c r="A199" s="66"/>
      <c r="B199" s="67" t="s">
        <v>76</v>
      </c>
      <c r="C199" s="68"/>
      <c r="D199" s="69"/>
      <c r="E199" s="69"/>
    </row>
    <row r="200" spans="1:5" s="55" customFormat="1" ht="16.149999999999999" customHeight="1" x14ac:dyDescent="0.25">
      <c r="A200" s="66" t="s">
        <v>5</v>
      </c>
      <c r="B200" s="67" t="s">
        <v>69</v>
      </c>
      <c r="C200" s="68"/>
      <c r="D200" s="69"/>
      <c r="E200" s="69"/>
    </row>
    <row r="201" spans="1:5" ht="16.149999999999999" customHeight="1" x14ac:dyDescent="0.2">
      <c r="A201" s="92" t="s">
        <v>26</v>
      </c>
      <c r="B201" s="93" t="s">
        <v>47</v>
      </c>
      <c r="C201" s="94">
        <v>14</v>
      </c>
      <c r="D201" s="103"/>
      <c r="E201" s="104" t="str">
        <f>IF(D201&gt;0,D201*C201,"")</f>
        <v/>
      </c>
    </row>
    <row r="202" spans="1:5" s="55" customFormat="1" ht="16.149999999999999" customHeight="1" x14ac:dyDescent="0.25">
      <c r="A202" s="66" t="s">
        <v>5</v>
      </c>
      <c r="B202" s="67" t="s">
        <v>68</v>
      </c>
      <c r="C202" s="68"/>
      <c r="D202" s="69"/>
      <c r="E202" s="69"/>
    </row>
    <row r="203" spans="1:5" ht="16.149999999999999" customHeight="1" x14ac:dyDescent="0.2">
      <c r="A203" s="92" t="s">
        <v>26</v>
      </c>
      <c r="B203" s="93" t="s">
        <v>47</v>
      </c>
      <c r="C203" s="94">
        <v>20</v>
      </c>
      <c r="D203" s="103"/>
      <c r="E203" s="104" t="str">
        <f>IF(D203&gt;0,D203*C203,"")</f>
        <v/>
      </c>
    </row>
    <row r="204" spans="1:5" ht="16.149999999999999" customHeight="1" x14ac:dyDescent="0.25">
      <c r="C204" s="68"/>
      <c r="D204" s="91"/>
    </row>
    <row r="205" spans="1:5" ht="16.149999999999999" customHeight="1" x14ac:dyDescent="0.25">
      <c r="A205" s="92">
        <v>4</v>
      </c>
      <c r="B205" s="93" t="s">
        <v>81</v>
      </c>
      <c r="C205" s="68"/>
      <c r="D205" s="91"/>
    </row>
    <row r="206" spans="1:5" ht="16.149999999999999" customHeight="1" x14ac:dyDescent="0.25">
      <c r="B206" s="93" t="s">
        <v>82</v>
      </c>
      <c r="C206" s="68"/>
      <c r="D206" s="91"/>
    </row>
    <row r="207" spans="1:5" ht="16.149999999999999" customHeight="1" x14ac:dyDescent="0.25">
      <c r="B207" s="93" t="s">
        <v>83</v>
      </c>
      <c r="C207" s="68"/>
      <c r="D207" s="91"/>
    </row>
    <row r="208" spans="1:5" s="55" customFormat="1" ht="16.149999999999999" customHeight="1" x14ac:dyDescent="0.25">
      <c r="A208" s="66" t="s">
        <v>5</v>
      </c>
      <c r="B208" s="67" t="s">
        <v>84</v>
      </c>
      <c r="C208" s="68"/>
      <c r="D208" s="69"/>
      <c r="E208" s="69"/>
    </row>
    <row r="209" spans="1:5" ht="16.149999999999999" customHeight="1" x14ac:dyDescent="0.2">
      <c r="A209" s="92" t="s">
        <v>26</v>
      </c>
      <c r="B209" s="93" t="s">
        <v>47</v>
      </c>
      <c r="C209" s="94">
        <v>7</v>
      </c>
      <c r="D209" s="103"/>
      <c r="E209" s="104" t="str">
        <f>IF(D209&gt;0,D209*C209,"")</f>
        <v/>
      </c>
    </row>
    <row r="210" spans="1:5" ht="16.149999999999999" customHeight="1" x14ac:dyDescent="0.25">
      <c r="A210" s="92" t="s">
        <v>5</v>
      </c>
      <c r="B210" s="93" t="s">
        <v>85</v>
      </c>
      <c r="C210" s="68"/>
      <c r="D210" s="91"/>
    </row>
    <row r="211" spans="1:5" ht="16.149999999999999" customHeight="1" x14ac:dyDescent="0.2">
      <c r="A211" s="92" t="s">
        <v>26</v>
      </c>
      <c r="B211" s="93" t="s">
        <v>47</v>
      </c>
      <c r="C211" s="94">
        <v>4</v>
      </c>
      <c r="D211" s="103"/>
      <c r="E211" s="104" t="str">
        <f>IF(D211&gt;0,D211*C211,"")</f>
        <v/>
      </c>
    </row>
    <row r="212" spans="1:5" ht="16.149999999999999" customHeight="1" x14ac:dyDescent="0.25">
      <c r="A212" s="92" t="s">
        <v>5</v>
      </c>
      <c r="B212" s="93" t="s">
        <v>86</v>
      </c>
      <c r="C212" s="68"/>
      <c r="D212" s="91"/>
    </row>
    <row r="213" spans="1:5" ht="16.149999999999999" customHeight="1" x14ac:dyDescent="0.2">
      <c r="A213" s="92" t="s">
        <v>26</v>
      </c>
      <c r="B213" s="93" t="s">
        <v>47</v>
      </c>
      <c r="C213" s="94">
        <v>1</v>
      </c>
      <c r="D213" s="103"/>
      <c r="E213" s="104" t="str">
        <f>IF(D213&gt;0,D213*C213,"")</f>
        <v/>
      </c>
    </row>
    <row r="214" spans="1:5" ht="16.149999999999999" customHeight="1" x14ac:dyDescent="0.25">
      <c r="C214" s="68"/>
      <c r="D214" s="91"/>
    </row>
    <row r="215" spans="1:5" ht="16.149999999999999" customHeight="1" x14ac:dyDescent="0.25">
      <c r="A215" s="92">
        <v>5</v>
      </c>
      <c r="B215" s="93" t="s">
        <v>87</v>
      </c>
      <c r="C215" s="68"/>
      <c r="D215" s="91"/>
    </row>
    <row r="216" spans="1:5" ht="16.149999999999999" customHeight="1" x14ac:dyDescent="0.25">
      <c r="B216" s="93" t="s">
        <v>88</v>
      </c>
      <c r="C216" s="68"/>
      <c r="D216" s="91"/>
    </row>
    <row r="217" spans="1:5" s="55" customFormat="1" ht="16.149999999999999" customHeight="1" x14ac:dyDescent="0.25">
      <c r="A217" s="66" t="s">
        <v>5</v>
      </c>
      <c r="B217" s="67" t="s">
        <v>89</v>
      </c>
      <c r="C217" s="68"/>
      <c r="D217" s="69"/>
      <c r="E217" s="69"/>
    </row>
    <row r="218" spans="1:5" ht="16.149999999999999" customHeight="1" x14ac:dyDescent="0.2">
      <c r="A218" s="92" t="s">
        <v>26</v>
      </c>
      <c r="B218" s="93" t="s">
        <v>70</v>
      </c>
      <c r="C218" s="94">
        <f>2.52+8.67+7.99+51.98+3.71+2.1+1.63+1.63+8.33+8.77+1.65+1.65+1.24+1.24+4.5+11.22+9.44</f>
        <v>128.26999999999998</v>
      </c>
      <c r="D218" s="103"/>
      <c r="E218" s="104" t="str">
        <f>IF(D218&gt;0,D218*C218,"")</f>
        <v/>
      </c>
    </row>
    <row r="219" spans="1:5" s="55" customFormat="1" ht="16.149999999999999" customHeight="1" x14ac:dyDescent="0.25">
      <c r="A219" s="66" t="s">
        <v>5</v>
      </c>
      <c r="B219" s="67" t="s">
        <v>137</v>
      </c>
      <c r="C219" s="68"/>
      <c r="D219" s="69"/>
      <c r="E219" s="69"/>
    </row>
    <row r="220" spans="1:5" ht="16.149999999999999" customHeight="1" x14ac:dyDescent="0.2">
      <c r="A220" s="92" t="s">
        <v>26</v>
      </c>
      <c r="B220" s="93" t="s">
        <v>70</v>
      </c>
      <c r="C220" s="94">
        <f>476.64-C218</f>
        <v>348.37</v>
      </c>
      <c r="D220" s="103"/>
      <c r="E220" s="104" t="str">
        <f>IF(D220&gt;0,D220*C220,"")</f>
        <v/>
      </c>
    </row>
    <row r="221" spans="1:5" s="55" customFormat="1" ht="16.149999999999999" customHeight="1" x14ac:dyDescent="0.25">
      <c r="A221" s="66"/>
      <c r="B221" s="67"/>
      <c r="C221" s="68"/>
      <c r="D221" s="69"/>
      <c r="E221" s="69"/>
    </row>
    <row r="222" spans="1:5" ht="16.149999999999999" customHeight="1" x14ac:dyDescent="0.25">
      <c r="A222" s="92">
        <v>6</v>
      </c>
      <c r="B222" s="93" t="s">
        <v>138</v>
      </c>
      <c r="C222" s="94"/>
      <c r="D222" s="91"/>
    </row>
    <row r="223" spans="1:5" ht="16.149999999999999" customHeight="1" x14ac:dyDescent="0.2">
      <c r="A223" s="92" t="s">
        <v>26</v>
      </c>
      <c r="B223" s="93" t="s">
        <v>47</v>
      </c>
      <c r="C223" s="94">
        <v>32</v>
      </c>
      <c r="D223" s="103"/>
      <c r="E223" s="104" t="str">
        <f>IF(D223&gt;0,D223*C223,"")</f>
        <v/>
      </c>
    </row>
    <row r="224" spans="1:5" ht="16.149999999999999" customHeight="1" x14ac:dyDescent="0.25">
      <c r="C224" s="94"/>
      <c r="D224" s="91"/>
    </row>
    <row r="225" spans="1:5" ht="16.149999999999999" customHeight="1" x14ac:dyDescent="0.25">
      <c r="A225" s="92">
        <v>7</v>
      </c>
      <c r="B225" s="93" t="s">
        <v>140</v>
      </c>
      <c r="C225" s="68"/>
      <c r="D225" s="91"/>
    </row>
    <row r="226" spans="1:5" ht="16.149999999999999" customHeight="1" x14ac:dyDescent="0.25">
      <c r="B226" s="93" t="s">
        <v>141</v>
      </c>
      <c r="C226" s="68"/>
      <c r="D226" s="91"/>
    </row>
    <row r="227" spans="1:5" ht="16.149999999999999" customHeight="1" x14ac:dyDescent="0.2">
      <c r="A227" s="92" t="s">
        <v>26</v>
      </c>
      <c r="B227" s="93" t="s">
        <v>70</v>
      </c>
      <c r="C227" s="94">
        <f>192.02*3</f>
        <v>576.06000000000006</v>
      </c>
      <c r="D227" s="103"/>
      <c r="E227" s="104" t="str">
        <f>IF(D227&gt;0,D227*C227,"")</f>
        <v/>
      </c>
    </row>
    <row r="228" spans="1:5" ht="16.149999999999999" customHeight="1" x14ac:dyDescent="0.25">
      <c r="C228" s="94"/>
      <c r="D228" s="91"/>
    </row>
    <row r="229" spans="1:5" ht="16.149999999999999" customHeight="1" x14ac:dyDescent="0.25">
      <c r="A229" s="92">
        <v>8</v>
      </c>
      <c r="B229" s="93" t="s">
        <v>139</v>
      </c>
      <c r="C229" s="68"/>
      <c r="D229" s="91"/>
    </row>
    <row r="230" spans="1:5" ht="16.149999999999999" customHeight="1" x14ac:dyDescent="0.25">
      <c r="B230" s="93" t="s">
        <v>141</v>
      </c>
      <c r="C230" s="68"/>
      <c r="D230" s="91"/>
    </row>
    <row r="231" spans="1:5" ht="16.149999999999999" customHeight="1" x14ac:dyDescent="0.2">
      <c r="A231" s="92" t="s">
        <v>26</v>
      </c>
      <c r="B231" s="93" t="s">
        <v>70</v>
      </c>
      <c r="C231" s="94">
        <v>476.89</v>
      </c>
      <c r="D231" s="103"/>
      <c r="E231" s="104" t="str">
        <f>IF(D231&gt;0,D231*C231,"")</f>
        <v/>
      </c>
    </row>
    <row r="232" spans="1:5" ht="16.149999999999999" customHeight="1" x14ac:dyDescent="0.25">
      <c r="C232" s="68"/>
      <c r="D232" s="91"/>
    </row>
    <row r="233" spans="1:5" ht="16.149999999999999" customHeight="1" x14ac:dyDescent="0.25">
      <c r="A233" s="92">
        <v>9</v>
      </c>
      <c r="B233" s="93" t="s">
        <v>142</v>
      </c>
      <c r="C233" s="94"/>
      <c r="D233" s="91"/>
    </row>
    <row r="234" spans="1:5" ht="16.149999999999999" customHeight="1" x14ac:dyDescent="0.2">
      <c r="A234" s="92" t="s">
        <v>26</v>
      </c>
      <c r="B234" s="93" t="s">
        <v>70</v>
      </c>
      <c r="C234" s="94">
        <v>226.4</v>
      </c>
      <c r="D234" s="103"/>
      <c r="E234" s="104" t="str">
        <f>IF(D234&gt;0,D234*C234,"")</f>
        <v/>
      </c>
    </row>
    <row r="235" spans="1:5" ht="16.149999999999999" customHeight="1" x14ac:dyDescent="0.25">
      <c r="C235" s="68"/>
      <c r="D235" s="91"/>
    </row>
    <row r="236" spans="1:5" ht="16.149999999999999" customHeight="1" x14ac:dyDescent="0.25">
      <c r="A236" s="92">
        <v>10</v>
      </c>
      <c r="B236" s="93" t="s">
        <v>143</v>
      </c>
      <c r="C236" s="68"/>
      <c r="D236" s="91"/>
    </row>
    <row r="237" spans="1:5" ht="16.149999999999999" customHeight="1" x14ac:dyDescent="0.25">
      <c r="B237" s="93" t="s">
        <v>144</v>
      </c>
      <c r="C237" s="94"/>
      <c r="D237" s="91"/>
    </row>
    <row r="238" spans="1:5" ht="16.149999999999999" customHeight="1" x14ac:dyDescent="0.2">
      <c r="A238" s="92" t="s">
        <v>26</v>
      </c>
      <c r="B238" s="93" t="s">
        <v>70</v>
      </c>
      <c r="C238" s="94">
        <v>77.37</v>
      </c>
      <c r="D238" s="103"/>
      <c r="E238" s="104" t="str">
        <f>IF(D238&gt;0,D238*C238,"")</f>
        <v/>
      </c>
    </row>
    <row r="239" spans="1:5" ht="16.149999999999999" customHeight="1" x14ac:dyDescent="0.25">
      <c r="C239" s="68"/>
      <c r="D239" s="91"/>
    </row>
    <row r="240" spans="1:5" ht="16.149999999999999" customHeight="1" x14ac:dyDescent="0.25">
      <c r="A240" s="92">
        <v>11</v>
      </c>
      <c r="B240" s="93" t="s">
        <v>143</v>
      </c>
      <c r="C240" s="68"/>
      <c r="D240" s="91"/>
    </row>
    <row r="241" spans="1:5" ht="16.149999999999999" customHeight="1" x14ac:dyDescent="0.25">
      <c r="B241" s="93" t="s">
        <v>191</v>
      </c>
      <c r="C241" s="94"/>
      <c r="D241" s="91"/>
    </row>
    <row r="242" spans="1:5" ht="16.149999999999999" customHeight="1" x14ac:dyDescent="0.2">
      <c r="A242" s="92" t="s">
        <v>26</v>
      </c>
      <c r="B242" s="93" t="s">
        <v>70</v>
      </c>
      <c r="C242" s="94">
        <v>395</v>
      </c>
      <c r="D242" s="103"/>
      <c r="E242" s="104" t="str">
        <f>IF(D242&gt;0,D242*C242,"")</f>
        <v/>
      </c>
    </row>
    <row r="243" spans="1:5" ht="16.149999999999999" customHeight="1" x14ac:dyDescent="0.25">
      <c r="C243" s="68"/>
      <c r="D243" s="91"/>
    </row>
    <row r="244" spans="1:5" ht="16.149999999999999" customHeight="1" x14ac:dyDescent="0.25">
      <c r="A244" s="92">
        <v>12</v>
      </c>
      <c r="B244" s="93" t="s">
        <v>231</v>
      </c>
      <c r="C244" s="68"/>
      <c r="D244" s="91"/>
    </row>
    <row r="245" spans="1:5" ht="16.149999999999999" customHeight="1" x14ac:dyDescent="0.2">
      <c r="A245" s="92" t="s">
        <v>26</v>
      </c>
      <c r="B245" s="93" t="s">
        <v>70</v>
      </c>
      <c r="C245" s="94">
        <v>395</v>
      </c>
      <c r="D245" s="103"/>
      <c r="E245" s="104" t="str">
        <f>IF(D245&gt;0,D245*C245,"")</f>
        <v/>
      </c>
    </row>
    <row r="246" spans="1:5" ht="16.149999999999999" customHeight="1" x14ac:dyDescent="0.25">
      <c r="C246" s="68"/>
      <c r="D246" s="91"/>
    </row>
    <row r="247" spans="1:5" ht="16.149999999999999" customHeight="1" x14ac:dyDescent="0.25">
      <c r="A247" s="92">
        <v>13</v>
      </c>
      <c r="B247" s="93" t="s">
        <v>145</v>
      </c>
      <c r="C247" s="68"/>
      <c r="D247" s="91"/>
    </row>
    <row r="248" spans="1:5" ht="16.149999999999999" customHeight="1" x14ac:dyDescent="0.25">
      <c r="B248" s="93" t="s">
        <v>146</v>
      </c>
      <c r="C248" s="68"/>
      <c r="D248" s="91"/>
    </row>
    <row r="249" spans="1:5" ht="16.149999999999999" customHeight="1" x14ac:dyDescent="0.2">
      <c r="A249" s="92" t="s">
        <v>26</v>
      </c>
      <c r="B249" s="93" t="s">
        <v>90</v>
      </c>
      <c r="C249" s="94">
        <v>19.62</v>
      </c>
      <c r="D249" s="103"/>
      <c r="E249" s="104" t="str">
        <f>IF(D249&gt;0,D249*C249,"")</f>
        <v/>
      </c>
    </row>
    <row r="250" spans="1:5" ht="16.149999999999999" customHeight="1" x14ac:dyDescent="0.25">
      <c r="C250" s="68"/>
      <c r="D250" s="91"/>
    </row>
    <row r="251" spans="1:5" ht="16.149999999999999" customHeight="1" x14ac:dyDescent="0.25">
      <c r="A251" s="92">
        <v>14</v>
      </c>
      <c r="B251" s="93" t="s">
        <v>159</v>
      </c>
      <c r="C251" s="68"/>
      <c r="D251" s="91"/>
    </row>
    <row r="252" spans="1:5" ht="16.149999999999999" customHeight="1" x14ac:dyDescent="0.2">
      <c r="A252" s="92" t="s">
        <v>26</v>
      </c>
      <c r="B252" s="93" t="s">
        <v>90</v>
      </c>
      <c r="C252" s="94">
        <v>6.4</v>
      </c>
      <c r="D252" s="103"/>
      <c r="E252" s="104" t="str">
        <f>IF(D252&gt;0,D252*C252,"")</f>
        <v/>
      </c>
    </row>
    <row r="253" spans="1:5" ht="16.149999999999999" customHeight="1" x14ac:dyDescent="0.25">
      <c r="C253" s="68"/>
      <c r="D253" s="91"/>
    </row>
    <row r="254" spans="1:5" ht="16.149999999999999" customHeight="1" x14ac:dyDescent="0.25">
      <c r="A254" s="92">
        <v>15</v>
      </c>
      <c r="B254" s="93" t="s">
        <v>152</v>
      </c>
      <c r="C254" s="68"/>
      <c r="D254" s="91"/>
    </row>
    <row r="255" spans="1:5" ht="16.149999999999999" customHeight="1" x14ac:dyDescent="0.2">
      <c r="A255" s="92" t="s">
        <v>26</v>
      </c>
      <c r="B255" s="93" t="s">
        <v>90</v>
      </c>
      <c r="C255" s="94">
        <v>16.100000000000001</v>
      </c>
      <c r="D255" s="103"/>
      <c r="E255" s="104" t="str">
        <f>IF(D255&gt;0,D255*C255,"")</f>
        <v/>
      </c>
    </row>
    <row r="256" spans="1:5" ht="16.149999999999999" customHeight="1" x14ac:dyDescent="0.25">
      <c r="C256" s="94"/>
      <c r="D256" s="91"/>
    </row>
    <row r="257" spans="1:5" ht="16.149999999999999" customHeight="1" x14ac:dyDescent="0.25">
      <c r="A257" s="92">
        <v>16</v>
      </c>
      <c r="B257" s="93" t="s">
        <v>153</v>
      </c>
      <c r="C257" s="68"/>
      <c r="D257" s="91"/>
    </row>
    <row r="258" spans="1:5" ht="16.149999999999999" customHeight="1" x14ac:dyDescent="0.2">
      <c r="A258" s="92" t="s">
        <v>26</v>
      </c>
      <c r="B258" s="93" t="s">
        <v>90</v>
      </c>
      <c r="C258" s="94">
        <v>26.2</v>
      </c>
      <c r="D258" s="103"/>
      <c r="E258" s="104" t="str">
        <f>IF(D258&gt;0,D258*C258,"")</f>
        <v/>
      </c>
    </row>
    <row r="259" spans="1:5" ht="16.149999999999999" customHeight="1" x14ac:dyDescent="0.25">
      <c r="C259" s="94"/>
      <c r="D259" s="91"/>
    </row>
    <row r="260" spans="1:5" ht="16.149999999999999" customHeight="1" x14ac:dyDescent="0.25">
      <c r="A260" s="92">
        <v>17</v>
      </c>
      <c r="B260" s="93" t="s">
        <v>154</v>
      </c>
      <c r="C260" s="68"/>
      <c r="D260" s="91"/>
    </row>
    <row r="261" spans="1:5" ht="16.149999999999999" customHeight="1" x14ac:dyDescent="0.2">
      <c r="A261" s="92" t="s">
        <v>26</v>
      </c>
      <c r="B261" s="93" t="s">
        <v>90</v>
      </c>
      <c r="C261" s="94">
        <v>17.170000000000002</v>
      </c>
      <c r="D261" s="103"/>
      <c r="E261" s="104" t="str">
        <f>IF(D261&gt;0,D261*C261,"")</f>
        <v/>
      </c>
    </row>
    <row r="262" spans="1:5" ht="16.149999999999999" customHeight="1" x14ac:dyDescent="0.25">
      <c r="C262" s="94"/>
      <c r="D262" s="91"/>
    </row>
    <row r="263" spans="1:5" ht="16.149999999999999" customHeight="1" x14ac:dyDescent="0.25">
      <c r="A263" s="92">
        <v>18</v>
      </c>
      <c r="B263" s="93" t="s">
        <v>245</v>
      </c>
      <c r="C263" s="94"/>
      <c r="D263" s="91"/>
    </row>
    <row r="264" spans="1:5" ht="16.149999999999999" customHeight="1" x14ac:dyDescent="0.25">
      <c r="B264" s="93" t="s">
        <v>246</v>
      </c>
      <c r="C264" s="94"/>
      <c r="D264" s="91"/>
    </row>
    <row r="265" spans="1:5" ht="16.149999999999999" customHeight="1" x14ac:dyDescent="0.2">
      <c r="A265" s="92" t="s">
        <v>26</v>
      </c>
      <c r="B265" s="93" t="s">
        <v>47</v>
      </c>
      <c r="C265" s="94">
        <v>1</v>
      </c>
      <c r="D265" s="103"/>
      <c r="E265" s="104" t="str">
        <f>IF(D265&gt;0,D265*C265,"")</f>
        <v/>
      </c>
    </row>
    <row r="266" spans="1:5" ht="16.149999999999999" customHeight="1" x14ac:dyDescent="0.25">
      <c r="C266" s="68"/>
      <c r="D266" s="91"/>
    </row>
    <row r="267" spans="1:5" ht="16.149999999999999" customHeight="1" x14ac:dyDescent="0.25">
      <c r="A267" s="92">
        <v>19</v>
      </c>
      <c r="B267" s="93" t="s">
        <v>233</v>
      </c>
      <c r="C267" s="68"/>
      <c r="D267" s="91"/>
    </row>
    <row r="268" spans="1:5" ht="16.149999999999999" customHeight="1" x14ac:dyDescent="0.25">
      <c r="B268" s="93" t="s">
        <v>234</v>
      </c>
      <c r="C268" s="68"/>
      <c r="D268" s="91"/>
    </row>
    <row r="269" spans="1:5" ht="16.149999999999999" customHeight="1" x14ac:dyDescent="0.2">
      <c r="A269" s="92" t="s">
        <v>26</v>
      </c>
      <c r="B269" s="93" t="s">
        <v>47</v>
      </c>
      <c r="C269" s="94">
        <v>8</v>
      </c>
      <c r="D269" s="103"/>
      <c r="E269" s="104" t="str">
        <f>IF(D269&gt;0,D269*C269,"")</f>
        <v/>
      </c>
    </row>
    <row r="270" spans="1:5" ht="16.149999999999999" customHeight="1" x14ac:dyDescent="0.25">
      <c r="C270" s="94"/>
      <c r="D270" s="91"/>
    </row>
    <row r="271" spans="1:5" ht="16.149999999999999" customHeight="1" x14ac:dyDescent="0.25">
      <c r="A271" s="92">
        <v>20</v>
      </c>
      <c r="B271" s="93" t="s">
        <v>155</v>
      </c>
      <c r="C271" s="94"/>
      <c r="D271" s="91"/>
    </row>
    <row r="272" spans="1:5" ht="16.149999999999999" customHeight="1" x14ac:dyDescent="0.2">
      <c r="A272" s="92" t="s">
        <v>26</v>
      </c>
      <c r="B272" s="93" t="s">
        <v>90</v>
      </c>
      <c r="C272" s="94">
        <f>48+124.5</f>
        <v>172.5</v>
      </c>
      <c r="D272" s="103"/>
      <c r="E272" s="104" t="str">
        <f>IF(D272&gt;0,D272*C272,"")</f>
        <v/>
      </c>
    </row>
    <row r="273" spans="1:5" ht="16.149999999999999" customHeight="1" x14ac:dyDescent="0.25">
      <c r="C273" s="68"/>
      <c r="D273" s="91"/>
    </row>
    <row r="274" spans="1:5" ht="16.149999999999999" customHeight="1" x14ac:dyDescent="0.25">
      <c r="A274" s="92">
        <v>21</v>
      </c>
      <c r="B274" s="93" t="s">
        <v>77</v>
      </c>
      <c r="C274" s="68"/>
      <c r="D274" s="91"/>
    </row>
    <row r="275" spans="1:5" ht="16.149999999999999" customHeight="1" x14ac:dyDescent="0.25">
      <c r="B275" s="93" t="s">
        <v>78</v>
      </c>
      <c r="C275" s="68"/>
      <c r="D275" s="91"/>
    </row>
    <row r="276" spans="1:5" ht="16.149999999999999" customHeight="1" x14ac:dyDescent="0.25">
      <c r="B276" s="93" t="s">
        <v>79</v>
      </c>
      <c r="C276" s="68"/>
      <c r="D276" s="91"/>
    </row>
    <row r="277" spans="1:5" ht="16.149999999999999" customHeight="1" x14ac:dyDescent="0.2">
      <c r="A277" s="92" t="s">
        <v>26</v>
      </c>
      <c r="B277" s="93" t="s">
        <v>74</v>
      </c>
      <c r="C277" s="94">
        <v>280</v>
      </c>
      <c r="D277" s="103"/>
      <c r="E277" s="104" t="str">
        <f>IF(D277&gt;0,D277*C277,"")</f>
        <v/>
      </c>
    </row>
    <row r="278" spans="1:5" ht="16.149999999999999" customHeight="1" x14ac:dyDescent="0.25">
      <c r="C278" s="68"/>
      <c r="D278" s="91"/>
    </row>
    <row r="279" spans="1:5" ht="16.149999999999999" customHeight="1" x14ac:dyDescent="0.25">
      <c r="A279" s="92">
        <v>22</v>
      </c>
      <c r="B279" s="93" t="s">
        <v>80</v>
      </c>
      <c r="C279" s="68"/>
      <c r="D279" s="91"/>
    </row>
    <row r="280" spans="1:5" ht="16.149999999999999" customHeight="1" x14ac:dyDescent="0.25">
      <c r="B280" s="93" t="s">
        <v>244</v>
      </c>
      <c r="C280" s="68"/>
      <c r="D280" s="91"/>
    </row>
    <row r="281" spans="1:5" ht="16.149999999999999" customHeight="1" x14ac:dyDescent="0.2">
      <c r="A281" s="92" t="s">
        <v>26</v>
      </c>
      <c r="B281" s="93" t="s">
        <v>70</v>
      </c>
      <c r="C281" s="94">
        <v>523.23</v>
      </c>
      <c r="D281" s="103"/>
      <c r="E281" s="104" t="str">
        <f>IF(D281&gt;0,D281*C281,"")</f>
        <v/>
      </c>
    </row>
    <row r="282" spans="1:5" ht="16.149999999999999" customHeight="1" x14ac:dyDescent="0.25">
      <c r="C282" s="68"/>
      <c r="D282" s="91"/>
    </row>
    <row r="283" spans="1:5" ht="16.149999999999999" customHeight="1" x14ac:dyDescent="0.25">
      <c r="A283" s="92">
        <v>23</v>
      </c>
      <c r="B283" s="93" t="s">
        <v>149</v>
      </c>
      <c r="C283" s="68"/>
      <c r="D283" s="91"/>
    </row>
    <row r="284" spans="1:5" ht="16.149999999999999" customHeight="1" x14ac:dyDescent="0.2">
      <c r="A284" s="92" t="s">
        <v>26</v>
      </c>
      <c r="B284" s="93" t="s">
        <v>70</v>
      </c>
      <c r="C284" s="94">
        <v>350.5</v>
      </c>
      <c r="D284" s="103"/>
      <c r="E284" s="104" t="str">
        <f>IF(D284&gt;0,D284*C284,"")</f>
        <v/>
      </c>
    </row>
    <row r="285" spans="1:5" ht="16.149999999999999" customHeight="1" x14ac:dyDescent="0.25">
      <c r="C285" s="68"/>
      <c r="D285" s="91"/>
    </row>
    <row r="286" spans="1:5" ht="16.149999999999999" customHeight="1" x14ac:dyDescent="0.25">
      <c r="A286" s="92">
        <v>24</v>
      </c>
      <c r="B286" s="93" t="s">
        <v>147</v>
      </c>
      <c r="C286" s="68"/>
      <c r="D286" s="91"/>
    </row>
    <row r="287" spans="1:5" ht="16.149999999999999" customHeight="1" x14ac:dyDescent="0.25">
      <c r="B287" s="93" t="s">
        <v>148</v>
      </c>
      <c r="C287" s="94"/>
      <c r="D287" s="91"/>
    </row>
    <row r="288" spans="1:5" ht="16.149999999999999" customHeight="1" x14ac:dyDescent="0.2">
      <c r="A288" s="92" t="s">
        <v>26</v>
      </c>
      <c r="B288" s="93" t="s">
        <v>90</v>
      </c>
      <c r="C288" s="94">
        <v>1.54</v>
      </c>
      <c r="D288" s="103"/>
      <c r="E288" s="104" t="str">
        <f>IF(D288&gt;0,D288*C288,"")</f>
        <v/>
      </c>
    </row>
    <row r="289" spans="1:5" ht="16.149999999999999" customHeight="1" x14ac:dyDescent="0.25">
      <c r="C289" s="94"/>
      <c r="D289" s="91"/>
    </row>
    <row r="290" spans="1:5" ht="16.149999999999999" customHeight="1" x14ac:dyDescent="0.25">
      <c r="A290" s="92">
        <v>25</v>
      </c>
      <c r="B290" s="93" t="s">
        <v>179</v>
      </c>
      <c r="C290" s="94"/>
      <c r="D290" s="91"/>
    </row>
    <row r="291" spans="1:5" ht="16.149999999999999" customHeight="1" x14ac:dyDescent="0.25">
      <c r="B291" s="93" t="s">
        <v>180</v>
      </c>
      <c r="C291" s="94"/>
      <c r="D291" s="91"/>
    </row>
    <row r="292" spans="1:5" ht="16.149999999999999" customHeight="1" x14ac:dyDescent="0.25">
      <c r="B292" s="93" t="s">
        <v>1</v>
      </c>
      <c r="C292" s="94"/>
      <c r="D292" s="91"/>
    </row>
    <row r="293" spans="1:5" ht="16.149999999999999" customHeight="1" x14ac:dyDescent="0.2">
      <c r="A293" s="92" t="s">
        <v>26</v>
      </c>
      <c r="B293" s="93" t="s">
        <v>90</v>
      </c>
      <c r="C293" s="94">
        <v>20</v>
      </c>
      <c r="D293" s="103"/>
      <c r="E293" s="104" t="str">
        <f>IF(D293&gt;0,D293*C293,"")</f>
        <v/>
      </c>
    </row>
    <row r="294" spans="1:5" ht="16.149999999999999" customHeight="1" x14ac:dyDescent="0.25">
      <c r="C294" s="68"/>
      <c r="D294" s="91"/>
    </row>
    <row r="295" spans="1:5" ht="16.149999999999999" customHeight="1" x14ac:dyDescent="0.25">
      <c r="A295" s="92">
        <v>26</v>
      </c>
      <c r="B295" s="93" t="s">
        <v>181</v>
      </c>
      <c r="C295" s="68"/>
      <c r="D295" s="91"/>
    </row>
    <row r="296" spans="1:5" ht="16.149999999999999" customHeight="1" x14ac:dyDescent="0.25">
      <c r="B296" s="93" t="s">
        <v>182</v>
      </c>
      <c r="C296" s="68"/>
      <c r="D296" s="91"/>
    </row>
    <row r="297" spans="1:5" ht="16.149999999999999" customHeight="1" x14ac:dyDescent="0.2">
      <c r="A297" s="92" t="s">
        <v>26</v>
      </c>
      <c r="B297" s="93" t="s">
        <v>90</v>
      </c>
      <c r="C297" s="94">
        <v>18</v>
      </c>
      <c r="D297" s="103"/>
      <c r="E297" s="104" t="str">
        <f>IF(D297&gt;0,D297*C297,"")</f>
        <v/>
      </c>
    </row>
    <row r="298" spans="1:5" ht="16.149999999999999" customHeight="1" x14ac:dyDescent="0.25">
      <c r="C298" s="68"/>
      <c r="D298" s="91"/>
    </row>
    <row r="299" spans="1:5" ht="16.149999999999999" customHeight="1" x14ac:dyDescent="0.25">
      <c r="A299" s="92">
        <v>27</v>
      </c>
      <c r="B299" s="93" t="s">
        <v>150</v>
      </c>
      <c r="C299" s="68"/>
      <c r="D299" s="91"/>
    </row>
    <row r="300" spans="1:5" ht="16.149999999999999" customHeight="1" x14ac:dyDescent="0.25">
      <c r="B300" s="93" t="s">
        <v>151</v>
      </c>
      <c r="C300" s="68"/>
      <c r="D300" s="91"/>
    </row>
    <row r="301" spans="1:5" ht="16.149999999999999" customHeight="1" x14ac:dyDescent="0.2">
      <c r="A301" s="92" t="s">
        <v>26</v>
      </c>
      <c r="B301" s="93" t="s">
        <v>90</v>
      </c>
      <c r="C301" s="94">
        <v>16.2</v>
      </c>
      <c r="D301" s="103"/>
      <c r="E301" s="104" t="str">
        <f>IF(D301&gt;0,D301*C301,"")</f>
        <v/>
      </c>
    </row>
    <row r="302" spans="1:5" ht="16.149999999999999" customHeight="1" x14ac:dyDescent="0.25">
      <c r="C302" s="94"/>
      <c r="D302" s="91"/>
    </row>
    <row r="303" spans="1:5" ht="16.149999999999999" customHeight="1" x14ac:dyDescent="0.25">
      <c r="A303" s="92">
        <v>28</v>
      </c>
      <c r="B303" s="93" t="s">
        <v>157</v>
      </c>
      <c r="C303" s="94"/>
      <c r="D303" s="91"/>
    </row>
    <row r="304" spans="1:5" ht="16.149999999999999" customHeight="1" x14ac:dyDescent="0.25">
      <c r="B304" s="93" t="s">
        <v>183</v>
      </c>
      <c r="C304" s="94"/>
      <c r="D304" s="91"/>
    </row>
    <row r="305" spans="1:5" ht="16.149999999999999" customHeight="1" x14ac:dyDescent="0.25">
      <c r="B305" s="93" t="s">
        <v>184</v>
      </c>
      <c r="C305" s="94"/>
      <c r="D305" s="91"/>
    </row>
    <row r="306" spans="1:5" ht="16.149999999999999" customHeight="1" x14ac:dyDescent="0.25">
      <c r="B306" s="93" t="s">
        <v>185</v>
      </c>
      <c r="C306" s="94"/>
      <c r="D306" s="91"/>
    </row>
    <row r="307" spans="1:5" ht="16.149999999999999" customHeight="1" x14ac:dyDescent="0.25">
      <c r="B307" s="93" t="s">
        <v>178</v>
      </c>
      <c r="C307" s="94"/>
      <c r="D307" s="91"/>
    </row>
    <row r="308" spans="1:5" ht="16.149999999999999" customHeight="1" x14ac:dyDescent="0.2">
      <c r="A308" s="92" t="s">
        <v>26</v>
      </c>
      <c r="B308" s="93" t="s">
        <v>12</v>
      </c>
      <c r="C308" s="94">
        <v>1</v>
      </c>
      <c r="D308" s="103"/>
      <c r="E308" s="104" t="str">
        <f>IF(D308&gt;0,D308*C308,"")</f>
        <v/>
      </c>
    </row>
    <row r="309" spans="1:5" ht="16.149999999999999" customHeight="1" x14ac:dyDescent="0.25">
      <c r="C309" s="94"/>
      <c r="D309" s="91"/>
    </row>
    <row r="310" spans="1:5" ht="16.149999999999999" customHeight="1" x14ac:dyDescent="0.25">
      <c r="A310" s="92">
        <v>29</v>
      </c>
      <c r="B310" s="93" t="s">
        <v>156</v>
      </c>
      <c r="C310" s="68"/>
      <c r="D310" s="91"/>
    </row>
    <row r="311" spans="1:5" ht="16.149999999999999" customHeight="1" x14ac:dyDescent="0.25">
      <c r="B311" s="93" t="s">
        <v>158</v>
      </c>
      <c r="C311" s="68"/>
      <c r="D311" s="91"/>
    </row>
    <row r="312" spans="1:5" ht="16.149999999999999" customHeight="1" x14ac:dyDescent="0.25">
      <c r="B312" s="93" t="s">
        <v>30</v>
      </c>
      <c r="C312" s="68"/>
      <c r="D312" s="91"/>
    </row>
    <row r="313" spans="1:5" ht="16.149999999999999" customHeight="1" x14ac:dyDescent="0.25">
      <c r="C313" s="68"/>
      <c r="D313" s="91"/>
    </row>
    <row r="314" spans="1:5" ht="12.75" x14ac:dyDescent="0.25">
      <c r="B314" s="52" t="s">
        <v>7</v>
      </c>
      <c r="C314" s="68"/>
      <c r="D314" s="91"/>
    </row>
    <row r="315" spans="1:5" ht="12.75" x14ac:dyDescent="0.25">
      <c r="A315" s="92" t="s">
        <v>5</v>
      </c>
      <c r="B315" s="93" t="s">
        <v>192</v>
      </c>
      <c r="C315" s="68"/>
      <c r="D315" s="91"/>
    </row>
    <row r="316" spans="1:5" ht="12.75" x14ac:dyDescent="0.25">
      <c r="B316" s="93" t="s">
        <v>193</v>
      </c>
      <c r="C316" s="68"/>
      <c r="D316" s="91"/>
    </row>
    <row r="317" spans="1:5" ht="12.75" x14ac:dyDescent="0.25">
      <c r="B317" s="93" t="s">
        <v>229</v>
      </c>
      <c r="C317" s="68"/>
      <c r="D317" s="91"/>
    </row>
    <row r="318" spans="1:5" ht="12.75" x14ac:dyDescent="0.25">
      <c r="B318" s="93" t="s">
        <v>194</v>
      </c>
      <c r="C318" s="68"/>
      <c r="D318" s="91"/>
    </row>
    <row r="319" spans="1:5" ht="12.75" x14ac:dyDescent="0.25">
      <c r="B319" s="93" t="s">
        <v>230</v>
      </c>
      <c r="C319" s="68"/>
      <c r="D319" s="91"/>
    </row>
    <row r="320" spans="1:5" ht="12.75" x14ac:dyDescent="0.25">
      <c r="B320" s="93" t="s">
        <v>195</v>
      </c>
      <c r="C320" s="68"/>
      <c r="D320" s="91"/>
    </row>
    <row r="321" spans="1:5" ht="12.75" x14ac:dyDescent="0.25">
      <c r="B321" s="93" t="s">
        <v>196</v>
      </c>
      <c r="C321" s="68"/>
      <c r="D321" s="91"/>
    </row>
    <row r="322" spans="1:5" ht="12.75" x14ac:dyDescent="0.25">
      <c r="B322" s="93" t="s">
        <v>197</v>
      </c>
      <c r="C322" s="68"/>
      <c r="D322" s="91"/>
    </row>
    <row r="323" spans="1:5" ht="12.75" x14ac:dyDescent="0.25">
      <c r="B323" s="93" t="s">
        <v>198</v>
      </c>
      <c r="C323" s="68"/>
      <c r="D323" s="91"/>
    </row>
    <row r="324" spans="1:5" ht="12.75" x14ac:dyDescent="0.25">
      <c r="B324" s="93" t="s">
        <v>199</v>
      </c>
      <c r="C324" s="68"/>
      <c r="D324" s="91"/>
    </row>
    <row r="325" spans="1:5" ht="12.75" x14ac:dyDescent="0.25">
      <c r="A325" s="92" t="s">
        <v>5</v>
      </c>
      <c r="B325" s="52" t="s">
        <v>200</v>
      </c>
      <c r="C325" s="68"/>
      <c r="D325" s="91"/>
    </row>
    <row r="326" spans="1:5" ht="12.75" x14ac:dyDescent="0.25">
      <c r="B326" s="52" t="s">
        <v>201</v>
      </c>
      <c r="C326" s="68"/>
      <c r="D326" s="91"/>
    </row>
    <row r="327" spans="1:5" ht="12.75" x14ac:dyDescent="0.25">
      <c r="B327" s="52" t="s">
        <v>243</v>
      </c>
      <c r="C327" s="68"/>
      <c r="D327" s="91"/>
    </row>
    <row r="328" spans="1:5" ht="12.75" x14ac:dyDescent="0.25">
      <c r="B328" s="52" t="s">
        <v>202</v>
      </c>
      <c r="C328" s="68"/>
      <c r="D328" s="91"/>
    </row>
    <row r="329" spans="1:5" ht="16.149999999999999" customHeight="1" x14ac:dyDescent="0.25">
      <c r="C329" s="68"/>
      <c r="D329" s="91"/>
    </row>
    <row r="330" spans="1:5" ht="16.149999999999999" customHeight="1" x14ac:dyDescent="0.25">
      <c r="B330" s="93" t="s">
        <v>160</v>
      </c>
      <c r="C330" s="94"/>
      <c r="D330" s="91"/>
    </row>
    <row r="331" spans="1:5" ht="16.149999999999999" customHeight="1" x14ac:dyDescent="0.25">
      <c r="C331" s="94"/>
      <c r="D331" s="91"/>
    </row>
    <row r="332" spans="1:5" ht="16.149999999999999" customHeight="1" x14ac:dyDescent="0.25">
      <c r="A332" s="92" t="s">
        <v>5</v>
      </c>
      <c r="B332" s="93" t="s">
        <v>161</v>
      </c>
      <c r="C332" s="93"/>
      <c r="D332" s="91"/>
    </row>
    <row r="333" spans="1:5" ht="16.149999999999999" customHeight="1" x14ac:dyDescent="0.2">
      <c r="A333" s="92" t="s">
        <v>26</v>
      </c>
      <c r="B333" s="93" t="s">
        <v>173</v>
      </c>
      <c r="C333" s="94">
        <v>757.78</v>
      </c>
      <c r="D333" s="103"/>
      <c r="E333" s="104" t="str">
        <f>IF(D333&gt;0,D333*C333,"")</f>
        <v/>
      </c>
    </row>
    <row r="334" spans="1:5" ht="16.149999999999999" customHeight="1" x14ac:dyDescent="0.25">
      <c r="A334" s="92" t="s">
        <v>5</v>
      </c>
      <c r="B334" s="93" t="s">
        <v>162</v>
      </c>
      <c r="C334" s="94"/>
      <c r="D334" s="91"/>
      <c r="E334" s="93"/>
    </row>
    <row r="335" spans="1:5" ht="16.149999999999999" customHeight="1" x14ac:dyDescent="0.2">
      <c r="A335" s="92" t="s">
        <v>26</v>
      </c>
      <c r="B335" s="93" t="s">
        <v>173</v>
      </c>
      <c r="C335" s="94">
        <v>31.4</v>
      </c>
      <c r="D335" s="103"/>
      <c r="E335" s="104" t="str">
        <f>IF(D335&gt;0,D335*C335,"")</f>
        <v/>
      </c>
    </row>
    <row r="336" spans="1:5" ht="16.149999999999999" customHeight="1" x14ac:dyDescent="0.25">
      <c r="A336" s="92" t="s">
        <v>5</v>
      </c>
      <c r="B336" s="93" t="s">
        <v>163</v>
      </c>
      <c r="C336" s="94"/>
      <c r="D336" s="91"/>
      <c r="E336" s="93"/>
    </row>
    <row r="337" spans="1:5" ht="16.149999999999999" customHeight="1" x14ac:dyDescent="0.2">
      <c r="A337" s="92" t="s">
        <v>26</v>
      </c>
      <c r="B337" s="93" t="s">
        <v>173</v>
      </c>
      <c r="C337" s="94">
        <v>6.8</v>
      </c>
      <c r="D337" s="103"/>
      <c r="E337" s="104" t="str">
        <f>IF(D337&gt;0,D337*C337,"")</f>
        <v/>
      </c>
    </row>
    <row r="338" spans="1:5" ht="16.149999999999999" customHeight="1" x14ac:dyDescent="0.25">
      <c r="A338" s="92" t="s">
        <v>5</v>
      </c>
      <c r="B338" s="93" t="s">
        <v>164</v>
      </c>
      <c r="C338" s="94"/>
      <c r="D338" s="91"/>
      <c r="E338" s="93"/>
    </row>
    <row r="339" spans="1:5" ht="16.149999999999999" customHeight="1" x14ac:dyDescent="0.2">
      <c r="A339" s="92" t="s">
        <v>26</v>
      </c>
      <c r="B339" s="93" t="s">
        <v>173</v>
      </c>
      <c r="C339" s="94">
        <v>10.74</v>
      </c>
      <c r="D339" s="103"/>
      <c r="E339" s="104" t="str">
        <f>IF(D339&gt;0,D339*C339,"")</f>
        <v/>
      </c>
    </row>
    <row r="340" spans="1:5" ht="16.149999999999999" customHeight="1" x14ac:dyDescent="0.25">
      <c r="A340" s="92" t="s">
        <v>5</v>
      </c>
      <c r="B340" s="93" t="s">
        <v>165</v>
      </c>
      <c r="C340" s="94"/>
      <c r="D340" s="91"/>
      <c r="E340" s="93"/>
    </row>
    <row r="341" spans="1:5" ht="16.149999999999999" customHeight="1" x14ac:dyDescent="0.2">
      <c r="A341" s="92" t="s">
        <v>26</v>
      </c>
      <c r="B341" s="93" t="s">
        <v>173</v>
      </c>
      <c r="C341" s="94">
        <v>9.7200000000000006</v>
      </c>
      <c r="D341" s="103"/>
      <c r="E341" s="104" t="str">
        <f>IF(D341&gt;0,D341*C341,"")</f>
        <v/>
      </c>
    </row>
    <row r="342" spans="1:5" ht="16.149999999999999" customHeight="1" x14ac:dyDescent="0.25">
      <c r="A342" s="92" t="s">
        <v>5</v>
      </c>
      <c r="B342" s="93" t="s">
        <v>166</v>
      </c>
      <c r="C342" s="94"/>
      <c r="D342" s="91"/>
      <c r="E342" s="93"/>
    </row>
    <row r="343" spans="1:5" ht="16.149999999999999" customHeight="1" x14ac:dyDescent="0.2">
      <c r="A343" s="92" t="s">
        <v>26</v>
      </c>
      <c r="B343" s="93" t="s">
        <v>173</v>
      </c>
      <c r="C343" s="94">
        <v>1.23</v>
      </c>
      <c r="D343" s="103"/>
      <c r="E343" s="104" t="str">
        <f>IF(D343&gt;0,D343*C343,"")</f>
        <v/>
      </c>
    </row>
    <row r="344" spans="1:5" ht="16.149999999999999" customHeight="1" x14ac:dyDescent="0.25">
      <c r="A344" s="92" t="s">
        <v>5</v>
      </c>
      <c r="B344" s="93" t="s">
        <v>232</v>
      </c>
      <c r="C344" s="94"/>
      <c r="D344" s="91"/>
      <c r="E344" s="93"/>
    </row>
    <row r="345" spans="1:5" ht="16.149999999999999" customHeight="1" x14ac:dyDescent="0.2">
      <c r="A345" s="92" t="s">
        <v>26</v>
      </c>
      <c r="B345" s="93" t="s">
        <v>173</v>
      </c>
      <c r="C345" s="94">
        <v>37.67</v>
      </c>
      <c r="D345" s="103"/>
      <c r="E345" s="104" t="str">
        <f>IF(D345&gt;0,D345*C345,"")</f>
        <v/>
      </c>
    </row>
    <row r="346" spans="1:5" ht="16.149999999999999" customHeight="1" x14ac:dyDescent="0.25">
      <c r="A346" s="92" t="s">
        <v>5</v>
      </c>
      <c r="B346" s="93" t="s">
        <v>167</v>
      </c>
      <c r="C346" s="94"/>
      <c r="D346" s="91"/>
      <c r="E346" s="93"/>
    </row>
    <row r="347" spans="1:5" ht="16.149999999999999" customHeight="1" x14ac:dyDescent="0.2">
      <c r="A347" s="92" t="s">
        <v>26</v>
      </c>
      <c r="B347" s="93" t="s">
        <v>173</v>
      </c>
      <c r="C347" s="94">
        <v>15</v>
      </c>
      <c r="D347" s="103"/>
      <c r="E347" s="104" t="str">
        <f>IF(D347&gt;0,D347*C347,"")</f>
        <v/>
      </c>
    </row>
    <row r="348" spans="1:5" ht="16.149999999999999" customHeight="1" x14ac:dyDescent="0.25">
      <c r="A348" s="92" t="s">
        <v>5</v>
      </c>
      <c r="B348" s="93" t="s">
        <v>168</v>
      </c>
      <c r="C348" s="94"/>
      <c r="D348" s="91"/>
      <c r="E348" s="93"/>
    </row>
    <row r="349" spans="1:5" ht="16.149999999999999" customHeight="1" x14ac:dyDescent="0.2">
      <c r="A349" s="92" t="s">
        <v>26</v>
      </c>
      <c r="B349" s="93" t="s">
        <v>173</v>
      </c>
      <c r="C349" s="94">
        <v>0.15</v>
      </c>
      <c r="D349" s="103"/>
      <c r="E349" s="104" t="str">
        <f>IF(D349&gt;0,D349*C349,"")</f>
        <v/>
      </c>
    </row>
    <row r="350" spans="1:5" ht="16.149999999999999" customHeight="1" x14ac:dyDescent="0.25">
      <c r="A350" s="92" t="s">
        <v>5</v>
      </c>
      <c r="B350" s="93" t="s">
        <v>169</v>
      </c>
      <c r="C350" s="94"/>
      <c r="D350" s="91"/>
    </row>
    <row r="351" spans="1:5" ht="16.149999999999999" customHeight="1" x14ac:dyDescent="0.2">
      <c r="A351" s="92" t="s">
        <v>26</v>
      </c>
      <c r="B351" s="93" t="s">
        <v>173</v>
      </c>
      <c r="C351" s="94">
        <v>0.3</v>
      </c>
      <c r="D351" s="103"/>
      <c r="E351" s="104" t="str">
        <f>IF(D351&gt;0,D351*C351,"")</f>
        <v/>
      </c>
    </row>
    <row r="352" spans="1:5" ht="16.149999999999999" customHeight="1" x14ac:dyDescent="0.25">
      <c r="A352" s="92" t="s">
        <v>5</v>
      </c>
      <c r="B352" s="93" t="s">
        <v>170</v>
      </c>
      <c r="C352" s="94"/>
      <c r="D352" s="91"/>
    </row>
    <row r="353" spans="1:5" ht="16.149999999999999" customHeight="1" x14ac:dyDescent="0.2">
      <c r="A353" s="92" t="s">
        <v>26</v>
      </c>
      <c r="B353" s="93" t="s">
        <v>173</v>
      </c>
      <c r="C353" s="94">
        <v>1.28</v>
      </c>
      <c r="D353" s="103"/>
      <c r="E353" s="104" t="str">
        <f>IF(D353&gt;0,D353*C353,"")</f>
        <v/>
      </c>
    </row>
    <row r="354" spans="1:5" ht="16.149999999999999" customHeight="1" x14ac:dyDescent="0.25">
      <c r="B354" s="93" t="s">
        <v>174</v>
      </c>
      <c r="C354" s="94"/>
      <c r="D354" s="91"/>
    </row>
    <row r="355" spans="1:5" ht="16.149999999999999" customHeight="1" x14ac:dyDescent="0.2">
      <c r="B355" s="93" t="s">
        <v>173</v>
      </c>
      <c r="C355" s="94">
        <v>1.2</v>
      </c>
      <c r="D355" s="103"/>
      <c r="E355" s="104" t="str">
        <f>IF(D355&gt;0,D355*C355,"")</f>
        <v/>
      </c>
    </row>
    <row r="356" spans="1:5" ht="16.149999999999999" customHeight="1" x14ac:dyDescent="0.25">
      <c r="A356" s="92" t="s">
        <v>5</v>
      </c>
      <c r="B356" s="93" t="s">
        <v>172</v>
      </c>
      <c r="C356" s="94"/>
      <c r="D356" s="91"/>
    </row>
    <row r="357" spans="1:5" ht="16.149999999999999" customHeight="1" x14ac:dyDescent="0.2">
      <c r="A357" s="92" t="s">
        <v>26</v>
      </c>
      <c r="B357" s="93" t="s">
        <v>173</v>
      </c>
      <c r="C357" s="94">
        <v>17.899999999999999</v>
      </c>
      <c r="D357" s="103"/>
      <c r="E357" s="104" t="str">
        <f>IF(D357&gt;0,D357*C357,"")</f>
        <v/>
      </c>
    </row>
    <row r="358" spans="1:5" ht="16.149999999999999" customHeight="1" x14ac:dyDescent="0.25">
      <c r="A358" s="92" t="s">
        <v>5</v>
      </c>
      <c r="B358" s="93" t="s">
        <v>171</v>
      </c>
      <c r="C358" s="94"/>
      <c r="D358" s="91"/>
    </row>
    <row r="359" spans="1:5" ht="16.149999999999999" customHeight="1" x14ac:dyDescent="0.2">
      <c r="A359" s="92" t="s">
        <v>26</v>
      </c>
      <c r="B359" s="93" t="s">
        <v>173</v>
      </c>
      <c r="C359" s="94">
        <v>6.71</v>
      </c>
      <c r="D359" s="103"/>
      <c r="E359" s="104" t="str">
        <f>IF(D359&gt;0,D359*C359,"")</f>
        <v/>
      </c>
    </row>
    <row r="360" spans="1:5" s="95" customFormat="1" ht="16.149999999999999" customHeight="1" x14ac:dyDescent="0.25">
      <c r="A360" s="96"/>
      <c r="C360" s="68"/>
      <c r="D360" s="97"/>
      <c r="E360" s="79"/>
    </row>
    <row r="361" spans="1:5" ht="16.149999999999999" customHeight="1" x14ac:dyDescent="0.25">
      <c r="A361" s="92">
        <v>30</v>
      </c>
      <c r="B361" s="93" t="s">
        <v>235</v>
      </c>
      <c r="C361" s="94"/>
      <c r="D361" s="91"/>
      <c r="E361" s="93"/>
    </row>
    <row r="362" spans="1:5" ht="16.149999999999999" customHeight="1" x14ac:dyDescent="0.25">
      <c r="B362" s="93" t="s">
        <v>236</v>
      </c>
      <c r="C362" s="94"/>
      <c r="D362" s="91"/>
      <c r="E362" s="93"/>
    </row>
    <row r="363" spans="1:5" ht="16.149999999999999" customHeight="1" x14ac:dyDescent="0.25">
      <c r="A363" s="92" t="s">
        <v>26</v>
      </c>
      <c r="B363" s="93" t="s">
        <v>90</v>
      </c>
      <c r="C363" s="94">
        <f>20+20+120</f>
        <v>160</v>
      </c>
      <c r="D363" s="105" t="s">
        <v>249</v>
      </c>
      <c r="E363" s="94"/>
    </row>
    <row r="364" spans="1:5" s="95" customFormat="1" ht="16.149999999999999" customHeight="1" x14ac:dyDescent="0.25">
      <c r="A364" s="96"/>
      <c r="C364" s="68"/>
      <c r="D364" s="97"/>
      <c r="E364" s="79"/>
    </row>
    <row r="365" spans="1:5" ht="16.149999999999999" customHeight="1" x14ac:dyDescent="0.25">
      <c r="A365" s="92">
        <v>31</v>
      </c>
      <c r="B365" s="93" t="s">
        <v>237</v>
      </c>
      <c r="C365" s="94"/>
      <c r="D365" s="91"/>
      <c r="E365" s="93"/>
    </row>
    <row r="366" spans="1:5" ht="16.149999999999999" customHeight="1" x14ac:dyDescent="0.2">
      <c r="A366" s="92" t="s">
        <v>26</v>
      </c>
      <c r="B366" s="93" t="s">
        <v>238</v>
      </c>
      <c r="C366" s="94">
        <v>10</v>
      </c>
      <c r="D366" s="103"/>
      <c r="E366" s="104" t="str">
        <f>IF(D366&gt;0,D366*C366,"")</f>
        <v/>
      </c>
    </row>
    <row r="367" spans="1:5" s="95" customFormat="1" ht="16.149999999999999" customHeight="1" x14ac:dyDescent="0.25">
      <c r="A367" s="96"/>
      <c r="C367" s="68"/>
      <c r="D367" s="97"/>
      <c r="E367" s="79"/>
    </row>
    <row r="368" spans="1:5" ht="16.149999999999999" customHeight="1" x14ac:dyDescent="0.25">
      <c r="A368" s="92">
        <v>32</v>
      </c>
      <c r="B368" s="93" t="s">
        <v>239</v>
      </c>
      <c r="C368" s="94"/>
      <c r="D368" s="91"/>
      <c r="E368" s="93"/>
    </row>
    <row r="369" spans="1:5" ht="16.149999999999999" customHeight="1" x14ac:dyDescent="0.25">
      <c r="B369" s="93" t="s">
        <v>240</v>
      </c>
      <c r="C369" s="94"/>
      <c r="D369" s="91"/>
      <c r="E369" s="93"/>
    </row>
    <row r="370" spans="1:5" ht="16.149999999999999" customHeight="1" x14ac:dyDescent="0.2">
      <c r="A370" s="92" t="s">
        <v>26</v>
      </c>
      <c r="B370" s="93" t="s">
        <v>47</v>
      </c>
      <c r="C370" s="94">
        <v>10</v>
      </c>
      <c r="D370" s="103"/>
      <c r="E370" s="104" t="str">
        <f>IF(D370&gt;0,D370*C370,"")</f>
        <v/>
      </c>
    </row>
    <row r="371" spans="1:5" s="95" customFormat="1" ht="16.149999999999999" customHeight="1" x14ac:dyDescent="0.25">
      <c r="A371" s="96"/>
      <c r="C371" s="68"/>
      <c r="D371" s="97"/>
      <c r="E371" s="79"/>
    </row>
    <row r="372" spans="1:5" ht="16.149999999999999" customHeight="1" x14ac:dyDescent="0.25">
      <c r="A372" s="92">
        <v>33</v>
      </c>
      <c r="B372" s="93" t="s">
        <v>241</v>
      </c>
      <c r="C372" s="94"/>
      <c r="D372" s="91"/>
      <c r="E372" s="93"/>
    </row>
    <row r="373" spans="1:5" ht="16.149999999999999" customHeight="1" x14ac:dyDescent="0.25">
      <c r="B373" s="93" t="s">
        <v>242</v>
      </c>
      <c r="C373" s="94"/>
      <c r="D373" s="91"/>
      <c r="E373" s="93"/>
    </row>
    <row r="374" spans="1:5" ht="16.149999999999999" customHeight="1" x14ac:dyDescent="0.2">
      <c r="A374" s="92" t="s">
        <v>26</v>
      </c>
      <c r="B374" s="93" t="s">
        <v>47</v>
      </c>
      <c r="C374" s="94">
        <v>10</v>
      </c>
      <c r="D374" s="103"/>
      <c r="E374" s="104" t="str">
        <f>IF(D374&gt;0,D374*C374,"")</f>
        <v/>
      </c>
    </row>
    <row r="375" spans="1:5" s="95" customFormat="1" ht="16.149999999999999" customHeight="1" x14ac:dyDescent="0.25">
      <c r="A375" s="96"/>
      <c r="C375" s="68"/>
      <c r="D375" s="97"/>
      <c r="E375" s="79"/>
    </row>
    <row r="376" spans="1:5" s="95" customFormat="1" ht="16.149999999999999" customHeight="1" x14ac:dyDescent="0.25">
      <c r="A376" s="96">
        <v>34</v>
      </c>
      <c r="B376" s="95" t="s">
        <v>121</v>
      </c>
      <c r="C376" s="68"/>
      <c r="D376" s="97"/>
      <c r="E376" s="79"/>
    </row>
    <row r="377" spans="1:5" s="95" customFormat="1" ht="16.149999999999999" customHeight="1" x14ac:dyDescent="0.25">
      <c r="A377" s="96"/>
      <c r="B377" s="95" t="s">
        <v>122</v>
      </c>
      <c r="C377" s="68"/>
      <c r="D377" s="97"/>
      <c r="E377" s="79"/>
    </row>
    <row r="378" spans="1:5" s="95" customFormat="1" ht="16.149999999999999" customHeight="1" x14ac:dyDescent="0.25">
      <c r="A378" s="96"/>
      <c r="B378" s="95" t="s">
        <v>123</v>
      </c>
      <c r="C378" s="68"/>
      <c r="D378" s="97"/>
      <c r="E378" s="79"/>
    </row>
    <row r="379" spans="1:5" s="95" customFormat="1" ht="16.149999999999999" customHeight="1" x14ac:dyDescent="0.25">
      <c r="A379" s="96"/>
      <c r="B379" s="95" t="s">
        <v>124</v>
      </c>
      <c r="C379" s="68"/>
      <c r="D379" s="97"/>
      <c r="E379" s="79"/>
    </row>
    <row r="380" spans="1:5" s="95" customFormat="1" ht="16.149999999999999" customHeight="1" x14ac:dyDescent="0.25">
      <c r="A380" s="96"/>
      <c r="B380" s="95" t="s">
        <v>125</v>
      </c>
      <c r="C380" s="68"/>
      <c r="D380" s="97"/>
      <c r="E380" s="79"/>
    </row>
    <row r="381" spans="1:5" s="95" customFormat="1" ht="16.149999999999999" customHeight="1" x14ac:dyDescent="0.25">
      <c r="A381" s="96"/>
      <c r="B381" s="95" t="s">
        <v>126</v>
      </c>
      <c r="C381" s="68"/>
      <c r="D381" s="97"/>
      <c r="E381" s="79"/>
    </row>
    <row r="382" spans="1:5" s="95" customFormat="1" ht="16.149999999999999" customHeight="1" x14ac:dyDescent="0.25">
      <c r="A382" s="96"/>
      <c r="B382" s="95" t="s">
        <v>127</v>
      </c>
      <c r="C382" s="68"/>
      <c r="D382" s="97"/>
      <c r="E382" s="79"/>
    </row>
    <row r="383" spans="1:5" s="95" customFormat="1" ht="16.149999999999999" customHeight="1" x14ac:dyDescent="0.25">
      <c r="A383" s="96"/>
      <c r="B383" s="95" t="s">
        <v>128</v>
      </c>
      <c r="C383" s="68"/>
      <c r="D383" s="97"/>
      <c r="E383" s="79"/>
    </row>
    <row r="384" spans="1:5" s="95" customFormat="1" ht="16.149999999999999" customHeight="1" x14ac:dyDescent="0.25">
      <c r="A384" s="96"/>
      <c r="B384" s="95" t="s">
        <v>129</v>
      </c>
      <c r="C384" s="68"/>
      <c r="D384" s="97"/>
      <c r="E384" s="79"/>
    </row>
    <row r="385" spans="1:5" s="95" customFormat="1" ht="16.149999999999999" customHeight="1" x14ac:dyDescent="0.25">
      <c r="A385" s="96"/>
      <c r="B385" s="95" t="s">
        <v>130</v>
      </c>
      <c r="C385" s="68"/>
      <c r="D385" s="97"/>
      <c r="E385" s="79"/>
    </row>
    <row r="386" spans="1:5" s="95" customFormat="1" ht="16.149999999999999" customHeight="1" x14ac:dyDescent="0.25">
      <c r="A386" s="96"/>
      <c r="B386" s="95" t="s">
        <v>131</v>
      </c>
      <c r="C386" s="68"/>
      <c r="D386" s="97"/>
      <c r="E386" s="79"/>
    </row>
    <row r="387" spans="1:5" s="95" customFormat="1" ht="16.149999999999999" customHeight="1" x14ac:dyDescent="0.25">
      <c r="A387" s="96"/>
      <c r="B387" s="95" t="s">
        <v>132</v>
      </c>
      <c r="C387" s="68"/>
      <c r="D387" s="97"/>
      <c r="E387" s="79"/>
    </row>
    <row r="388" spans="1:5" s="95" customFormat="1" ht="16.149999999999999" customHeight="1" x14ac:dyDescent="0.2">
      <c r="A388" s="96" t="s">
        <v>26</v>
      </c>
      <c r="B388" s="95" t="s">
        <v>47</v>
      </c>
      <c r="C388" s="94">
        <v>14</v>
      </c>
      <c r="D388" s="103"/>
      <c r="E388" s="104" t="str">
        <f>IF(D388&gt;0,D388*C388,"")</f>
        <v/>
      </c>
    </row>
    <row r="389" spans="1:5" s="95" customFormat="1" ht="16.149999999999999" customHeight="1" x14ac:dyDescent="0.25">
      <c r="A389" s="96"/>
      <c r="C389" s="94"/>
      <c r="D389" s="97"/>
      <c r="E389" s="79"/>
    </row>
    <row r="390" spans="1:5" s="95" customFormat="1" ht="16.149999999999999" customHeight="1" x14ac:dyDescent="0.25">
      <c r="A390" s="96">
        <v>35</v>
      </c>
      <c r="B390" s="95" t="s">
        <v>116</v>
      </c>
      <c r="C390" s="94"/>
      <c r="D390" s="97"/>
      <c r="E390" s="79"/>
    </row>
    <row r="391" spans="1:5" s="95" customFormat="1" ht="16.149999999999999" customHeight="1" x14ac:dyDescent="0.25">
      <c r="A391" s="96"/>
      <c r="B391" s="95" t="s">
        <v>117</v>
      </c>
      <c r="C391" s="94"/>
      <c r="D391" s="97"/>
      <c r="E391" s="79"/>
    </row>
    <row r="392" spans="1:5" s="95" customFormat="1" ht="16.149999999999999" customHeight="1" x14ac:dyDescent="0.25">
      <c r="A392" s="96"/>
      <c r="B392" s="95" t="s">
        <v>118</v>
      </c>
      <c r="C392" s="94"/>
      <c r="D392" s="97"/>
      <c r="E392" s="79"/>
    </row>
    <row r="393" spans="1:5" s="95" customFormat="1" ht="16.149999999999999" customHeight="1" x14ac:dyDescent="0.25">
      <c r="A393" s="96"/>
      <c r="B393" s="95" t="s">
        <v>119</v>
      </c>
      <c r="C393" s="94"/>
      <c r="D393" s="97"/>
      <c r="E393" s="79"/>
    </row>
    <row r="394" spans="1:5" s="95" customFormat="1" ht="16.149999999999999" customHeight="1" x14ac:dyDescent="0.25">
      <c r="A394" s="96"/>
      <c r="B394" s="55" t="s">
        <v>120</v>
      </c>
      <c r="C394" s="94"/>
      <c r="D394" s="97"/>
      <c r="E394" s="79"/>
    </row>
    <row r="395" spans="1:5" s="95" customFormat="1" ht="16.149999999999999" customHeight="1" x14ac:dyDescent="0.2">
      <c r="A395" s="96" t="s">
        <v>26</v>
      </c>
      <c r="B395" s="95" t="s">
        <v>47</v>
      </c>
      <c r="C395" s="94">
        <v>12</v>
      </c>
      <c r="D395" s="103"/>
      <c r="E395" s="104" t="str">
        <f>IF(D395&gt;0,D395*C395,"")</f>
        <v/>
      </c>
    </row>
    <row r="396" spans="1:5" s="95" customFormat="1" ht="16.149999999999999" customHeight="1" x14ac:dyDescent="0.25">
      <c r="A396" s="96"/>
      <c r="C396" s="94"/>
      <c r="D396" s="97"/>
      <c r="E396" s="79"/>
    </row>
    <row r="397" spans="1:5" s="95" customFormat="1" ht="16.149999999999999" customHeight="1" x14ac:dyDescent="0.25">
      <c r="A397" s="96">
        <v>36</v>
      </c>
      <c r="B397" s="95" t="s">
        <v>115</v>
      </c>
      <c r="C397" s="94"/>
      <c r="D397" s="97"/>
      <c r="E397" s="79"/>
    </row>
    <row r="398" spans="1:5" s="95" customFormat="1" ht="16.149999999999999" customHeight="1" x14ac:dyDescent="0.25">
      <c r="A398" s="96"/>
      <c r="B398" s="95" t="s">
        <v>133</v>
      </c>
      <c r="C398" s="94"/>
      <c r="D398" s="97"/>
      <c r="E398" s="79"/>
    </row>
    <row r="399" spans="1:5" s="95" customFormat="1" ht="16.149999999999999" customHeight="1" x14ac:dyDescent="0.2">
      <c r="A399" s="96" t="s">
        <v>26</v>
      </c>
      <c r="B399" s="95" t="s">
        <v>70</v>
      </c>
      <c r="C399" s="94">
        <v>100</v>
      </c>
      <c r="D399" s="103"/>
      <c r="E399" s="104" t="str">
        <f>IF(D399&gt;0,D399*C399,"")</f>
        <v/>
      </c>
    </row>
    <row r="400" spans="1:5" s="95" customFormat="1" ht="16.149999999999999" customHeight="1" x14ac:dyDescent="0.25">
      <c r="A400" s="96"/>
      <c r="C400" s="68"/>
      <c r="D400" s="97"/>
      <c r="E400" s="79"/>
    </row>
    <row r="401" spans="1:5" s="95" customFormat="1" ht="16.149999999999999" customHeight="1" x14ac:dyDescent="0.25">
      <c r="A401" s="96">
        <v>37</v>
      </c>
      <c r="B401" s="95" t="s">
        <v>108</v>
      </c>
      <c r="C401" s="68"/>
      <c r="D401" s="97"/>
      <c r="E401" s="79"/>
    </row>
    <row r="402" spans="1:5" s="95" customFormat="1" ht="16.149999999999999" customHeight="1" x14ac:dyDescent="0.25">
      <c r="A402" s="96"/>
      <c r="B402" s="95" t="s">
        <v>109</v>
      </c>
      <c r="C402" s="68"/>
      <c r="D402" s="97"/>
      <c r="E402" s="79"/>
    </row>
    <row r="403" spans="1:5" s="95" customFormat="1" ht="16.149999999999999" customHeight="1" x14ac:dyDescent="0.2">
      <c r="A403" s="96" t="s">
        <v>26</v>
      </c>
      <c r="B403" s="95" t="s">
        <v>12</v>
      </c>
      <c r="C403" s="94">
        <v>1</v>
      </c>
      <c r="D403" s="103"/>
      <c r="E403" s="104" t="str">
        <f>IF(D403&gt;0,D403*C403,"")</f>
        <v/>
      </c>
    </row>
    <row r="404" spans="1:5" s="55" customFormat="1" ht="16.149999999999999" customHeight="1" x14ac:dyDescent="0.25">
      <c r="A404" s="66"/>
      <c r="B404" s="67"/>
      <c r="C404" s="68"/>
      <c r="D404" s="69"/>
      <c r="E404" s="69"/>
    </row>
    <row r="405" spans="1:5" s="55" customFormat="1" ht="16.149999999999999" customHeight="1" x14ac:dyDescent="0.25">
      <c r="A405" s="66">
        <v>38</v>
      </c>
      <c r="B405" s="67" t="s">
        <v>21</v>
      </c>
      <c r="C405" s="68"/>
      <c r="D405" s="79"/>
      <c r="E405" s="69"/>
    </row>
    <row r="406" spans="1:5" s="55" customFormat="1" ht="16.149999999999999" customHeight="1" x14ac:dyDescent="0.25">
      <c r="A406" s="66"/>
      <c r="B406" s="67" t="s">
        <v>22</v>
      </c>
      <c r="C406" s="68"/>
      <c r="D406" s="79"/>
      <c r="E406" s="69"/>
    </row>
    <row r="407" spans="1:5" s="55" customFormat="1" ht="16.149999999999999" customHeight="1" x14ac:dyDescent="0.25">
      <c r="A407" s="66"/>
      <c r="B407" s="67" t="s">
        <v>248</v>
      </c>
      <c r="C407" s="68"/>
      <c r="D407" s="79"/>
      <c r="E407" s="69"/>
    </row>
    <row r="408" spans="1:5" s="55" customFormat="1" ht="16.149999999999999" customHeight="1" x14ac:dyDescent="0.25">
      <c r="A408" s="66"/>
      <c r="B408" s="67" t="s">
        <v>23</v>
      </c>
      <c r="C408" s="68"/>
      <c r="D408" s="79"/>
      <c r="E408" s="69"/>
    </row>
    <row r="409" spans="1:5" s="55" customFormat="1" ht="16.149999999999999" customHeight="1" x14ac:dyDescent="0.25">
      <c r="A409" s="66"/>
      <c r="B409" s="67" t="s">
        <v>24</v>
      </c>
      <c r="C409" s="68"/>
      <c r="D409" s="79"/>
      <c r="E409" s="69"/>
    </row>
    <row r="410" spans="1:5" s="55" customFormat="1" ht="16.149999999999999" customHeight="1" x14ac:dyDescent="0.25">
      <c r="A410" s="66" t="s">
        <v>26</v>
      </c>
      <c r="B410" s="67" t="s">
        <v>46</v>
      </c>
      <c r="C410" s="98">
        <v>0.03</v>
      </c>
      <c r="D410" s="79">
        <f>SUM(E191:E406)</f>
        <v>0</v>
      </c>
      <c r="E410" s="79">
        <f>D410*C410</f>
        <v>0</v>
      </c>
    </row>
    <row r="411" spans="1:5" s="95" customFormat="1" ht="16.149999999999999" customHeight="1" x14ac:dyDescent="0.25">
      <c r="A411" s="96"/>
      <c r="C411" s="68"/>
      <c r="D411" s="79"/>
      <c r="E411" s="79"/>
    </row>
    <row r="412" spans="1:5" s="55" customFormat="1" ht="16.149999999999999" customHeight="1" thickBot="1" x14ac:dyDescent="0.3">
      <c r="A412" s="99"/>
      <c r="B412" s="100" t="s">
        <v>14</v>
      </c>
      <c r="C412" s="101"/>
      <c r="D412" s="101"/>
      <c r="E412" s="101">
        <f>SUM(E164:E411)</f>
        <v>0</v>
      </c>
    </row>
    <row r="413" spans="1:5" ht="16.149999999999999" customHeight="1" thickTop="1" x14ac:dyDescent="0.25"/>
  </sheetData>
  <sheetProtection password="CC2D" sheet="1" objects="1" scenarios="1"/>
  <protectedRanges>
    <protectedRange sqref="D1:D1048576" name="Obseg1"/>
  </protectedRanges>
  <phoneticPr fontId="0" type="noConversion"/>
  <pageMargins left="0.78740157480314965" right="0.19685039370078741" top="0.98425196850393704" bottom="0.59055118110236227" header="0.39370078740157483" footer="0.19685039370078741"/>
  <pageSetup paperSize="9" orientation="portrait" r:id="rId1"/>
  <headerFooter alignWithMargins="0">
    <oddFooter>&amp;L&amp;"Arial,Navadno"&amp;8Rušitvena dela&amp;R&amp;"Arial,Navadno"&amp;8&amp;P</oddFooter>
  </headerFooter>
  <rowBreaks count="5" manualBreakCount="5">
    <brk id="37" max="16383" man="1"/>
    <brk id="61" max="16383" man="1"/>
    <brk id="113" max="16383" man="1"/>
    <brk id="120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 rušitvenih d</vt:lpstr>
      <vt:lpstr>'Popis rušitvenih d'!Tiskanje_naslovov</vt:lpstr>
    </vt:vector>
  </TitlesOfParts>
  <Company>ALTECH Computers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Miro Oberstar</cp:lastModifiedBy>
  <cp:lastPrinted>2013-07-30T15:03:36Z</cp:lastPrinted>
  <dcterms:created xsi:type="dcterms:W3CDTF">2000-07-11T19:25:46Z</dcterms:created>
  <dcterms:modified xsi:type="dcterms:W3CDTF">2013-08-28T10:27:33Z</dcterms:modified>
</cp:coreProperties>
</file>