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popis" sheetId="2" r:id="rId1"/>
  </sheets>
  <calcPr calcId="145621"/>
</workbook>
</file>

<file path=xl/calcChain.xml><?xml version="1.0" encoding="utf-8"?>
<calcChain xmlns="http://schemas.openxmlformats.org/spreadsheetml/2006/main">
  <c r="H211" i="2" l="1"/>
  <c r="H206" i="2"/>
  <c r="H214" i="2" s="1"/>
  <c r="H23" i="2" s="1"/>
  <c r="H194" i="2"/>
  <c r="H187" i="2"/>
  <c r="H180" i="2"/>
  <c r="H173" i="2"/>
  <c r="H155" i="2"/>
  <c r="H150" i="2"/>
  <c r="H144" i="2"/>
  <c r="H140" i="2"/>
  <c r="H158" i="2" s="1"/>
  <c r="H21" i="2" s="1"/>
  <c r="H135" i="2"/>
  <c r="H129" i="2"/>
  <c r="H114" i="2"/>
  <c r="H108" i="2"/>
  <c r="H117" i="2" s="1"/>
  <c r="H15" i="2" s="1"/>
  <c r="H102" i="2"/>
  <c r="H95" i="2"/>
  <c r="H88" i="2"/>
  <c r="H72" i="2"/>
  <c r="H67" i="2"/>
  <c r="H62" i="2"/>
  <c r="H200" i="2" l="1"/>
  <c r="H22" i="2" s="1"/>
  <c r="H25" i="2" s="1"/>
  <c r="H79" i="2"/>
  <c r="H81" i="2" s="1"/>
  <c r="H14" i="2" s="1"/>
  <c r="H17" i="2" s="1"/>
  <c r="H198" i="2"/>
  <c r="H27" i="2" l="1"/>
  <c r="H28" i="2"/>
  <c r="H29" i="2" l="1"/>
</calcChain>
</file>

<file path=xl/sharedStrings.xml><?xml version="1.0" encoding="utf-8"?>
<sst xmlns="http://schemas.openxmlformats.org/spreadsheetml/2006/main" count="193" uniqueCount="127">
  <si>
    <t>OBJEKT: UPRAVNA ZGRADBA POLJANSKA 28</t>
  </si>
  <si>
    <t>SANACIJA STREHE</t>
  </si>
  <si>
    <t>REKAPITULACIJA DEL</t>
  </si>
  <si>
    <t>1.</t>
  </si>
  <si>
    <t>GRADBENA DELA</t>
  </si>
  <si>
    <t>1.1.</t>
  </si>
  <si>
    <t xml:space="preserve">rušitvena in demontažna dela </t>
  </si>
  <si>
    <t>1.2.</t>
  </si>
  <si>
    <t>tesarska dela</t>
  </si>
  <si>
    <t>skupaj gradbena dela</t>
  </si>
  <si>
    <t xml:space="preserve">2. </t>
  </si>
  <si>
    <t>OBRTNIŠKA DELA</t>
  </si>
  <si>
    <t>2.1.</t>
  </si>
  <si>
    <t>krovsko kleparska dela</t>
  </si>
  <si>
    <t>2.2.</t>
  </si>
  <si>
    <t>mizarska dela</t>
  </si>
  <si>
    <t>2.3.</t>
  </si>
  <si>
    <t>razna dela</t>
  </si>
  <si>
    <t>skupaj obrtniška dela</t>
  </si>
  <si>
    <t>SKUPAJ 1. + 2.</t>
  </si>
  <si>
    <t xml:space="preserve">1. </t>
  </si>
  <si>
    <t>SPLOŠNO: v enotnih cenah morajo biti upoštevani vsi horinzontalni in</t>
  </si>
  <si>
    <t>vertikalni notranji transporti, vključno s plačili eventualnih</t>
  </si>
  <si>
    <t>taks na mestni deponiji</t>
  </si>
  <si>
    <t>RUŠITVENA IN DEMONTAŽNA DELA</t>
  </si>
  <si>
    <t>1.1.1.</t>
  </si>
  <si>
    <t>demontaža, odstranitev in odvoz opečnih strešnikov, slemenjakov,</t>
  </si>
  <si>
    <t>strešnih obrob iz pocinkane pločevine (kapnih oblog, žlot, snegolovov, obrob</t>
  </si>
  <si>
    <t>strešnih oken in dimnikov, žlebov z nosilci z odvozom na stalno deponijo do 15 km</t>
  </si>
  <si>
    <t>m2</t>
  </si>
  <si>
    <t>eur</t>
  </si>
  <si>
    <t>1.1.2.</t>
  </si>
  <si>
    <t>odstranitev lesenih letev pritrjenih na špirovce strehe in strešne lepenke</t>
  </si>
  <si>
    <t>z odvozom na stalno deponijo do 15 km</t>
  </si>
  <si>
    <t>1.1.3.</t>
  </si>
  <si>
    <t xml:space="preserve">demontaža obstoječih strešnih oken, skupaj z lesenimi notranjimi obrobami, </t>
  </si>
  <si>
    <t>odvozom na stalno deponijo ali v skladišče investitorja</t>
  </si>
  <si>
    <t>kos</t>
  </si>
  <si>
    <t>1.1.4.</t>
  </si>
  <si>
    <t>razna nepredvidena demontaža in rušitvena dela. ocena 10% rušitvenih in</t>
  </si>
  <si>
    <t>demontažnih del.</t>
  </si>
  <si>
    <t xml:space="preserve">točno število izdelavnih ur se prizna po gradbenem dnevniku v soglasju </t>
  </si>
  <si>
    <t>z nadzornim organom</t>
  </si>
  <si>
    <t>1.1. SKUPAJ RUŠITVENA IN DEMONTAŽNA DELA</t>
  </si>
  <si>
    <t>TESARSKA DELA</t>
  </si>
  <si>
    <t>1.2.1.</t>
  </si>
  <si>
    <t>zamenjava eventualno poškodovanih elementov ostrešja, v soglasju z nadzornim</t>
  </si>
  <si>
    <t>organom, ocenjena 10% menjava ostrešja pri porabi lesa 0,06 m3/m2</t>
  </si>
  <si>
    <t>1.2.2.</t>
  </si>
  <si>
    <t>dobava in montaža desk dim 12/5 cm, pritrjenih na vrh špirovcev, tako, da je</t>
  </si>
  <si>
    <t>"knauf" plošč D111) min 24 cm. Deske predhodno zaščititi z isekticidnim</t>
  </si>
  <si>
    <t>in fungicidnim premazom proti lesnim škodljivcem in lesni trohnobi (cca 910 m</t>
  </si>
  <si>
    <t>m</t>
  </si>
  <si>
    <t>1.2.3.</t>
  </si>
  <si>
    <t xml:space="preserve">na "povišane" špirovce pritrditi leseno oblogo iz desk, enostransko oblanih, </t>
  </si>
  <si>
    <t xml:space="preserve">lesnim škodljivcem in trohnobi, skupaj s polaganjem paropropustne vodoodbojne </t>
  </si>
  <si>
    <t>folije (tip "Tyvek" ali podobno) s predpisanimi preklopi</t>
  </si>
  <si>
    <t>1.2.4.</t>
  </si>
  <si>
    <t xml:space="preserve">dobava in montaža letev 4x5 cm na opaž iz postavke 1.2.3. Letve preedhodno </t>
  </si>
  <si>
    <t xml:space="preserve">zaščititi z insekticidnim in fungicidnim premazom proti lesnim </t>
  </si>
  <si>
    <t xml:space="preserve">škodljivcem in trohnobi </t>
  </si>
  <si>
    <t>1.2.5.</t>
  </si>
  <si>
    <t xml:space="preserve">dobava in montaža letev 4x5 cm za dvojno prekrivanje z bobrovcem </t>
  </si>
  <si>
    <t>m3</t>
  </si>
  <si>
    <t>SKUPAJ TESARSKA DELA</t>
  </si>
  <si>
    <t>2.</t>
  </si>
  <si>
    <t>KROVSKO - KLEPARSKA DELA</t>
  </si>
  <si>
    <t>2.1.1.</t>
  </si>
  <si>
    <t>dobava in pokrivanje strehe z opečnimi strešniki - tip bobroveci, kompletno z</t>
  </si>
  <si>
    <t xml:space="preserve">rezanjem strešnikov ob strešnih oknih, žlotah in sl., polagnje in fiksiranje </t>
  </si>
  <si>
    <t>slemenjakov. Na obeh straneh, cca 50 cm pod slemenom se položijo tipski zračniki</t>
  </si>
  <si>
    <t xml:space="preserve">na razdaliji 2,0 - 2,5 m. med strešnike se vgradijo tipski elementi - snegolovi </t>
  </si>
  <si>
    <t>(cca 5 kos/m2). Količina slemenjakov je cca 73,0 m.</t>
  </si>
  <si>
    <t>2.1.2.</t>
  </si>
  <si>
    <t xml:space="preserve">izdelava, dobava in montaža zaščite zračnega sloja med lesenim opažem in </t>
  </si>
  <si>
    <t>opažem kapne obrobe, pred ptiči in ostalim mrčesom. Mrežice iz tipskih plastičnih</t>
  </si>
  <si>
    <t>elementov - trakov</t>
  </si>
  <si>
    <t>2.1.3.</t>
  </si>
  <si>
    <t xml:space="preserve">izdelava, dobava in montaža kapne obrobe iz AL barvane pločevine,  </t>
  </si>
  <si>
    <t>razvite širine 66 cm, fiksirane na lesen opaž iz postavke 1.2.3.</t>
  </si>
  <si>
    <t>2.1.4.</t>
  </si>
  <si>
    <t xml:space="preserve">izdelava, dobava in montaža linijskega snegobrana,  </t>
  </si>
  <si>
    <t>2.1.5.</t>
  </si>
  <si>
    <t xml:space="preserve">izdelava in montaža strešnih žlebov,izdelannih iz AL barvane pločevine,  </t>
  </si>
  <si>
    <t xml:space="preserve">razvite širine cca 33 cm, skupaj z nosilnimi kljukami, ki so narejene iz ploščatega </t>
  </si>
  <si>
    <t>profila dim 30/4 mm, fiksiranih v špirovce oz. leseni opaž (položen na lesene letve)</t>
  </si>
  <si>
    <t>2.1.6.</t>
  </si>
  <si>
    <t xml:space="preserve">izdelava in montaža žlot iz AL barvane pločevine,  </t>
  </si>
  <si>
    <t>razvite širine 66 cm, fiksirane na lesen opaž (položen na lesene letve)</t>
  </si>
  <si>
    <t>SKUPAJ KROVSKO - KLEPARSKA DELA</t>
  </si>
  <si>
    <t>MIZARSKA DELA</t>
  </si>
  <si>
    <t>2.2.1.</t>
  </si>
  <si>
    <t xml:space="preserve">dobava in vgradnja novih tipskih lesenih strešnih oken (tip "roto" ali podobno),  </t>
  </si>
  <si>
    <t xml:space="preserve">z dodatno belo barvanimi lesenimi deli, zasteklen s termoizolacijskim steklom </t>
  </si>
  <si>
    <t>(4/14/4 mm), vmesni prostor polnjen s plinom, zunanje steklo kaljeno.</t>
  </si>
  <si>
    <t xml:space="preserve"> Strešna okna imajo na zunanji strani montirane roloje z mrežasto tkanino</t>
  </si>
  <si>
    <t xml:space="preserve">(tip "Sil screen"), kot zaščito pred soncem. Okna se odpirajo ročno, okno je vpeto v </t>
  </si>
  <si>
    <t>sredini in se odpira zgoraj, kjer je tudi prezračevalna loputa.</t>
  </si>
  <si>
    <t>skupaj z vsemi zunanjimi obrobami, tesnenjem in ostalimi pritrdilnim materialom</t>
  </si>
  <si>
    <t>dim. Okna 74/140</t>
  </si>
  <si>
    <t xml:space="preserve">kos </t>
  </si>
  <si>
    <t>strešno okno - tip A</t>
  </si>
  <si>
    <t>2.2.2.</t>
  </si>
  <si>
    <t>strešno okno - tip B</t>
  </si>
  <si>
    <t>opis enak kot pri postavki 2.2.1., le dve okni sta montirani eno nad drugim</t>
  </si>
  <si>
    <t>2.2.3.</t>
  </si>
  <si>
    <t>strešno okno - tip C</t>
  </si>
  <si>
    <t>opis enak kot pri postavki 2.2.1., le okno drugačnih dimenzij</t>
  </si>
  <si>
    <t>dim. Okna 74/98</t>
  </si>
  <si>
    <t>2.2.4.</t>
  </si>
  <si>
    <t xml:space="preserve">razna nepredvidena dela. ocena 10% </t>
  </si>
  <si>
    <t>SKUPAJ MIZARSKA DELA</t>
  </si>
  <si>
    <t>RAZNA DELA</t>
  </si>
  <si>
    <t>2.3.1.</t>
  </si>
  <si>
    <t>postavitev gradbenega odra</t>
  </si>
  <si>
    <t>2.3.3.</t>
  </si>
  <si>
    <t>dobava in položitev izolacije (tip Unifit 35 ali podobno) v več slojih skupna - končna</t>
  </si>
  <si>
    <t>debelina 25 cm</t>
  </si>
  <si>
    <t>SKUPAJ RAZNA DELA</t>
  </si>
  <si>
    <t>brez DDV</t>
  </si>
  <si>
    <t>z DDV</t>
  </si>
  <si>
    <t xml:space="preserve">skupna debelina (deske 5 cm + špirovci 16 cm + cca 3 cm sistem pritrjevanja </t>
  </si>
  <si>
    <t>debeline 5 cm, zaščitenih z insekticidnim in fungicidnim premazom proti</t>
  </si>
  <si>
    <t>strešno okno - tip C 1</t>
  </si>
  <si>
    <t>opis enak kot pri postavki 2.2.1., le okno brez zunanjega roloja,</t>
  </si>
  <si>
    <t>Ceno na enoto vpišete v celice označene z barvo:</t>
  </si>
  <si>
    <t>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</si>
</sst>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€"/>
    <numFmt numFmtId="165" formatCode="#,##0.00\ _€;[Red]#,##0.00\ _€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3" borderId="0" xfId="0" applyFill="1"/>
    <xf numFmtId="2" fontId="0" fillId="3" borderId="0" xfId="0" applyNumberFormat="1" applyFill="1"/>
    <xf numFmtId="2" fontId="0" fillId="0" borderId="0" xfId="0" applyNumberFormat="1"/>
    <xf numFmtId="0" fontId="0" fillId="0" borderId="2" xfId="0" applyBorder="1"/>
    <xf numFmtId="0" fontId="5" fillId="0" borderId="1" xfId="0" applyFont="1" applyBorder="1"/>
    <xf numFmtId="0" fontId="0" fillId="4" borderId="3" xfId="0" applyFill="1" applyBorder="1"/>
    <xf numFmtId="164" fontId="0" fillId="0" borderId="0" xfId="0" applyNumberFormat="1"/>
    <xf numFmtId="165" fontId="0" fillId="0" borderId="0" xfId="0" applyNumberFormat="1"/>
    <xf numFmtId="165" fontId="1" fillId="0" borderId="0" xfId="0" applyNumberFormat="1" applyFont="1"/>
    <xf numFmtId="165" fontId="1" fillId="2" borderId="0" xfId="0" applyNumberFormat="1" applyFon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214"/>
  <sheetViews>
    <sheetView tabSelected="1" zoomScaleNormal="100" workbookViewId="0"/>
  </sheetViews>
  <sheetFormatPr defaultRowHeight="15" x14ac:dyDescent="0.25"/>
  <cols>
    <col min="8" max="8" width="10.5703125" bestFit="1" customWidth="1"/>
  </cols>
  <sheetData>
    <row r="4" spans="1:9" ht="21" x14ac:dyDescent="0.35">
      <c r="A4" s="4" t="s">
        <v>0</v>
      </c>
    </row>
    <row r="8" spans="1:9" ht="21" x14ac:dyDescent="0.35">
      <c r="A8" s="5" t="s">
        <v>1</v>
      </c>
    </row>
    <row r="11" spans="1:9" ht="18.75" x14ac:dyDescent="0.3">
      <c r="D11" s="3" t="s">
        <v>2</v>
      </c>
    </row>
    <row r="13" spans="1:9" x14ac:dyDescent="0.25">
      <c r="A13" t="s">
        <v>3</v>
      </c>
      <c r="B13" t="s">
        <v>4</v>
      </c>
    </row>
    <row r="14" spans="1:9" x14ac:dyDescent="0.25">
      <c r="B14" t="s">
        <v>5</v>
      </c>
      <c r="C14" t="s">
        <v>6</v>
      </c>
      <c r="H14" s="12">
        <f>H81</f>
        <v>0</v>
      </c>
      <c r="I14" t="s">
        <v>30</v>
      </c>
    </row>
    <row r="15" spans="1:9" x14ac:dyDescent="0.25">
      <c r="B15" t="s">
        <v>7</v>
      </c>
      <c r="C15" t="s">
        <v>8</v>
      </c>
      <c r="H15" s="13">
        <f>H117</f>
        <v>0</v>
      </c>
      <c r="I15" t="s">
        <v>30</v>
      </c>
    </row>
    <row r="17" spans="1:9" x14ac:dyDescent="0.25">
      <c r="C17" t="s">
        <v>9</v>
      </c>
      <c r="H17" s="13">
        <f>SUM(H14:H15)</f>
        <v>0</v>
      </c>
      <c r="I17" t="s">
        <v>30</v>
      </c>
    </row>
    <row r="20" spans="1:9" x14ac:dyDescent="0.25">
      <c r="A20" t="s">
        <v>10</v>
      </c>
      <c r="B20" t="s">
        <v>11</v>
      </c>
    </row>
    <row r="21" spans="1:9" x14ac:dyDescent="0.25">
      <c r="B21" t="s">
        <v>12</v>
      </c>
      <c r="C21" t="s">
        <v>13</v>
      </c>
      <c r="H21" s="13">
        <f>H158</f>
        <v>0</v>
      </c>
      <c r="I21" t="s">
        <v>30</v>
      </c>
    </row>
    <row r="22" spans="1:9" x14ac:dyDescent="0.25">
      <c r="B22" t="s">
        <v>14</v>
      </c>
      <c r="C22" t="s">
        <v>15</v>
      </c>
      <c r="H22" s="13">
        <f>H200</f>
        <v>0</v>
      </c>
      <c r="I22" t="s">
        <v>30</v>
      </c>
    </row>
    <row r="23" spans="1:9" x14ac:dyDescent="0.25">
      <c r="B23" t="s">
        <v>16</v>
      </c>
      <c r="C23" t="s">
        <v>17</v>
      </c>
      <c r="H23" s="13">
        <f>H214</f>
        <v>0</v>
      </c>
      <c r="I23" t="s">
        <v>30</v>
      </c>
    </row>
    <row r="25" spans="1:9" x14ac:dyDescent="0.25">
      <c r="C25" t="s">
        <v>18</v>
      </c>
      <c r="H25" s="13">
        <f>SUM(H21:H23)</f>
        <v>0</v>
      </c>
      <c r="I25" t="s">
        <v>30</v>
      </c>
    </row>
    <row r="27" spans="1:9" x14ac:dyDescent="0.25">
      <c r="A27" s="1"/>
      <c r="B27" s="1"/>
      <c r="C27" s="1" t="s">
        <v>19</v>
      </c>
      <c r="D27" s="1"/>
      <c r="E27" s="1"/>
      <c r="F27" s="1"/>
      <c r="G27" s="1"/>
      <c r="H27" s="14">
        <f>SUM(H17,H25)</f>
        <v>0</v>
      </c>
      <c r="I27" s="1" t="s">
        <v>119</v>
      </c>
    </row>
    <row r="28" spans="1:9" x14ac:dyDescent="0.25">
      <c r="A28" s="1"/>
      <c r="B28" s="1"/>
      <c r="C28" s="1"/>
      <c r="D28" s="1"/>
      <c r="E28" s="1"/>
      <c r="F28" s="1"/>
      <c r="G28" s="1"/>
      <c r="H28" s="14">
        <f>SUM(H17,H25)*0.22</f>
        <v>0</v>
      </c>
      <c r="I28" s="1" t="s">
        <v>126</v>
      </c>
    </row>
    <row r="29" spans="1:9" x14ac:dyDescent="0.25">
      <c r="H29" s="14">
        <f>SUM(H27,H28)</f>
        <v>0</v>
      </c>
      <c r="I29" s="1" t="s">
        <v>120</v>
      </c>
    </row>
    <row r="32" spans="1:9" s="1" customFormat="1" x14ac:dyDescent="0.25"/>
    <row r="45" spans="1:7" ht="15.75" x14ac:dyDescent="0.25">
      <c r="A45" s="10" t="s">
        <v>125</v>
      </c>
      <c r="B45" s="9"/>
      <c r="C45" s="9"/>
      <c r="D45" s="9"/>
      <c r="E45" s="9"/>
      <c r="F45" s="11"/>
      <c r="G45" s="6"/>
    </row>
    <row r="50" spans="1:9" x14ac:dyDescent="0.25">
      <c r="A50" t="s">
        <v>20</v>
      </c>
      <c r="B50" t="s">
        <v>4</v>
      </c>
    </row>
    <row r="52" spans="1:9" x14ac:dyDescent="0.25">
      <c r="B52" t="s">
        <v>21</v>
      </c>
    </row>
    <row r="53" spans="1:9" x14ac:dyDescent="0.25">
      <c r="C53" t="s">
        <v>22</v>
      </c>
    </row>
    <row r="54" spans="1:9" x14ac:dyDescent="0.25">
      <c r="C54" t="s">
        <v>23</v>
      </c>
    </row>
    <row r="56" spans="1:9" x14ac:dyDescent="0.25">
      <c r="A56" t="s">
        <v>5</v>
      </c>
      <c r="B56" t="s">
        <v>24</v>
      </c>
    </row>
    <row r="58" spans="1:9" x14ac:dyDescent="0.25">
      <c r="A58" t="s">
        <v>25</v>
      </c>
      <c r="B58" t="s">
        <v>26</v>
      </c>
    </row>
    <row r="59" spans="1:9" x14ac:dyDescent="0.25">
      <c r="B59" t="s">
        <v>27</v>
      </c>
    </row>
    <row r="60" spans="1:9" x14ac:dyDescent="0.25">
      <c r="B60" t="s">
        <v>28</v>
      </c>
    </row>
    <row r="62" spans="1:9" x14ac:dyDescent="0.25">
      <c r="B62" t="s">
        <v>29</v>
      </c>
      <c r="C62">
        <v>786</v>
      </c>
      <c r="F62" s="7"/>
      <c r="H62" s="8">
        <f>C62*F62</f>
        <v>0</v>
      </c>
      <c r="I62" t="s">
        <v>30</v>
      </c>
    </row>
    <row r="63" spans="1:9" x14ac:dyDescent="0.25">
      <c r="I63" s="2"/>
    </row>
    <row r="64" spans="1:9" x14ac:dyDescent="0.25">
      <c r="A64" t="s">
        <v>31</v>
      </c>
      <c r="B64" t="s">
        <v>32</v>
      </c>
      <c r="I64" s="2"/>
    </row>
    <row r="65" spans="1:9" x14ac:dyDescent="0.25">
      <c r="B65" t="s">
        <v>33</v>
      </c>
      <c r="I65" s="2"/>
    </row>
    <row r="66" spans="1:9" x14ac:dyDescent="0.25">
      <c r="I66" s="2"/>
    </row>
    <row r="67" spans="1:9" x14ac:dyDescent="0.25">
      <c r="B67" t="s">
        <v>29</v>
      </c>
      <c r="C67">
        <v>786</v>
      </c>
      <c r="F67" s="7"/>
      <c r="G67" s="1"/>
      <c r="H67" s="8">
        <f>C67*F67</f>
        <v>0</v>
      </c>
      <c r="I67" t="s">
        <v>30</v>
      </c>
    </row>
    <row r="68" spans="1:9" s="1" customFormat="1" x14ac:dyDescent="0.25">
      <c r="A68"/>
      <c r="B68"/>
      <c r="C68"/>
      <c r="D68"/>
      <c r="E68"/>
      <c r="F68"/>
      <c r="G68"/>
      <c r="H68"/>
      <c r="I68" s="2"/>
    </row>
    <row r="69" spans="1:9" x14ac:dyDescent="0.25">
      <c r="A69" t="s">
        <v>34</v>
      </c>
      <c r="B69" t="s">
        <v>35</v>
      </c>
      <c r="I69" s="2"/>
    </row>
    <row r="70" spans="1:9" x14ac:dyDescent="0.25">
      <c r="B70" t="s">
        <v>36</v>
      </c>
      <c r="I70" s="2"/>
    </row>
    <row r="71" spans="1:9" x14ac:dyDescent="0.25">
      <c r="I71" s="2"/>
    </row>
    <row r="72" spans="1:9" x14ac:dyDescent="0.25">
      <c r="B72" t="s">
        <v>37</v>
      </c>
      <c r="C72">
        <v>29</v>
      </c>
      <c r="F72" s="7"/>
      <c r="H72" s="8">
        <f>C72*F72</f>
        <v>0</v>
      </c>
      <c r="I72" t="s">
        <v>30</v>
      </c>
    </row>
    <row r="73" spans="1:9" x14ac:dyDescent="0.25">
      <c r="I73" s="2"/>
    </row>
    <row r="74" spans="1:9" x14ac:dyDescent="0.25">
      <c r="A74" t="s">
        <v>38</v>
      </c>
      <c r="B74" t="s">
        <v>39</v>
      </c>
      <c r="I74" s="2"/>
    </row>
    <row r="75" spans="1:9" x14ac:dyDescent="0.25">
      <c r="B75" t="s">
        <v>40</v>
      </c>
      <c r="I75" s="2"/>
    </row>
    <row r="76" spans="1:9" x14ac:dyDescent="0.25">
      <c r="B76" t="s">
        <v>41</v>
      </c>
      <c r="I76" s="2"/>
    </row>
    <row r="77" spans="1:9" x14ac:dyDescent="0.25">
      <c r="B77" t="s">
        <v>42</v>
      </c>
      <c r="I77" s="2"/>
    </row>
    <row r="78" spans="1:9" x14ac:dyDescent="0.25">
      <c r="I78" s="2"/>
    </row>
    <row r="79" spans="1:9" x14ac:dyDescent="0.25">
      <c r="H79" s="8">
        <f>SUM(H62,H67,H72)*0.1</f>
        <v>0</v>
      </c>
      <c r="I79" t="s">
        <v>30</v>
      </c>
    </row>
    <row r="80" spans="1:9" x14ac:dyDescent="0.25">
      <c r="I80" s="2"/>
    </row>
    <row r="81" spans="1:9" x14ac:dyDescent="0.25">
      <c r="A81" s="1"/>
      <c r="B81" s="1" t="s">
        <v>43</v>
      </c>
      <c r="C81" s="1"/>
      <c r="D81" s="1"/>
      <c r="E81" s="1"/>
      <c r="F81" s="1"/>
      <c r="H81" s="15">
        <f>SUM(H62,H67,H72,H79)</f>
        <v>0</v>
      </c>
      <c r="I81" s="1" t="s">
        <v>30</v>
      </c>
    </row>
    <row r="83" spans="1:9" x14ac:dyDescent="0.25">
      <c r="A83" t="s">
        <v>7</v>
      </c>
      <c r="B83" t="s">
        <v>44</v>
      </c>
    </row>
    <row r="85" spans="1:9" x14ac:dyDescent="0.25">
      <c r="A85" t="s">
        <v>45</v>
      </c>
      <c r="B85" t="s">
        <v>46</v>
      </c>
    </row>
    <row r="86" spans="1:9" x14ac:dyDescent="0.25">
      <c r="B86" t="s">
        <v>47</v>
      </c>
    </row>
    <row r="88" spans="1:9" x14ac:dyDescent="0.25">
      <c r="B88" t="s">
        <v>29</v>
      </c>
      <c r="C88">
        <v>41</v>
      </c>
      <c r="F88" s="7"/>
      <c r="H88" s="8">
        <f>C88*F88</f>
        <v>0</v>
      </c>
      <c r="I88" t="s">
        <v>30</v>
      </c>
    </row>
    <row r="89" spans="1:9" x14ac:dyDescent="0.25">
      <c r="I89" s="2"/>
    </row>
    <row r="90" spans="1:9" x14ac:dyDescent="0.25">
      <c r="A90" t="s">
        <v>48</v>
      </c>
      <c r="B90" t="s">
        <v>49</v>
      </c>
      <c r="I90" s="2"/>
    </row>
    <row r="91" spans="1:9" x14ac:dyDescent="0.25">
      <c r="B91" t="s">
        <v>121</v>
      </c>
      <c r="I91" s="2"/>
    </row>
    <row r="92" spans="1:9" x14ac:dyDescent="0.25">
      <c r="B92" t="s">
        <v>50</v>
      </c>
      <c r="I92" s="2"/>
    </row>
    <row r="93" spans="1:9" x14ac:dyDescent="0.25">
      <c r="B93" t="s">
        <v>51</v>
      </c>
      <c r="I93" s="2"/>
    </row>
    <row r="94" spans="1:9" x14ac:dyDescent="0.25">
      <c r="I94" s="2"/>
    </row>
    <row r="95" spans="1:9" x14ac:dyDescent="0.25">
      <c r="B95" t="s">
        <v>52</v>
      </c>
      <c r="C95">
        <v>910</v>
      </c>
      <c r="F95" s="7"/>
      <c r="H95" s="8">
        <f>C95*F95</f>
        <v>0</v>
      </c>
      <c r="I95" t="s">
        <v>30</v>
      </c>
    </row>
    <row r="96" spans="1:9" x14ac:dyDescent="0.25">
      <c r="I96" s="2"/>
    </row>
    <row r="97" spans="1:9" x14ac:dyDescent="0.25">
      <c r="A97" t="s">
        <v>53</v>
      </c>
      <c r="B97" t="s">
        <v>54</v>
      </c>
      <c r="I97" s="2"/>
    </row>
    <row r="98" spans="1:9" x14ac:dyDescent="0.25">
      <c r="B98" t="s">
        <v>122</v>
      </c>
      <c r="I98" s="2"/>
    </row>
    <row r="99" spans="1:9" x14ac:dyDescent="0.25">
      <c r="B99" t="s">
        <v>55</v>
      </c>
      <c r="I99" s="2"/>
    </row>
    <row r="100" spans="1:9" x14ac:dyDescent="0.25">
      <c r="B100" t="s">
        <v>56</v>
      </c>
      <c r="I100" s="2"/>
    </row>
    <row r="101" spans="1:9" x14ac:dyDescent="0.25">
      <c r="I101" s="2"/>
    </row>
    <row r="102" spans="1:9" x14ac:dyDescent="0.25">
      <c r="B102" t="s">
        <v>29</v>
      </c>
      <c r="C102">
        <v>786</v>
      </c>
      <c r="F102" s="7"/>
      <c r="H102" s="8">
        <f>C102*F102</f>
        <v>0</v>
      </c>
      <c r="I102" t="s">
        <v>30</v>
      </c>
    </row>
    <row r="103" spans="1:9" x14ac:dyDescent="0.25">
      <c r="I103" s="2"/>
    </row>
    <row r="104" spans="1:9" x14ac:dyDescent="0.25">
      <c r="A104" t="s">
        <v>57</v>
      </c>
      <c r="B104" t="s">
        <v>58</v>
      </c>
      <c r="I104" s="2"/>
    </row>
    <row r="105" spans="1:9" x14ac:dyDescent="0.25">
      <c r="B105" t="s">
        <v>59</v>
      </c>
      <c r="I105" s="2"/>
    </row>
    <row r="106" spans="1:9" x14ac:dyDescent="0.25">
      <c r="B106" t="s">
        <v>60</v>
      </c>
      <c r="I106" s="2"/>
    </row>
    <row r="107" spans="1:9" x14ac:dyDescent="0.25">
      <c r="I107" s="2"/>
    </row>
    <row r="108" spans="1:9" x14ac:dyDescent="0.25">
      <c r="B108" t="s">
        <v>52</v>
      </c>
      <c r="C108">
        <v>910</v>
      </c>
      <c r="F108" s="7"/>
      <c r="G108" s="1"/>
      <c r="H108" s="8">
        <f>C108*F108</f>
        <v>0</v>
      </c>
      <c r="I108" t="s">
        <v>30</v>
      </c>
    </row>
    <row r="109" spans="1:9" s="1" customFormat="1" x14ac:dyDescent="0.25">
      <c r="A109"/>
      <c r="B109"/>
      <c r="C109"/>
      <c r="D109"/>
      <c r="E109"/>
      <c r="F109"/>
      <c r="G109"/>
      <c r="H109"/>
      <c r="I109" s="2"/>
    </row>
    <row r="110" spans="1:9" x14ac:dyDescent="0.25">
      <c r="A110" t="s">
        <v>61</v>
      </c>
      <c r="B110" t="s">
        <v>62</v>
      </c>
      <c r="I110" s="2"/>
    </row>
    <row r="111" spans="1:9" x14ac:dyDescent="0.25">
      <c r="B111" t="s">
        <v>59</v>
      </c>
      <c r="I111" s="2"/>
    </row>
    <row r="112" spans="1:9" x14ac:dyDescent="0.25">
      <c r="B112" t="s">
        <v>60</v>
      </c>
      <c r="I112" s="2"/>
    </row>
    <row r="113" spans="1:9" x14ac:dyDescent="0.25">
      <c r="I113" s="2"/>
    </row>
    <row r="114" spans="1:9" x14ac:dyDescent="0.25">
      <c r="B114" t="s">
        <v>63</v>
      </c>
      <c r="C114">
        <v>768</v>
      </c>
      <c r="F114" s="7"/>
      <c r="H114" s="8">
        <f>C114*F114</f>
        <v>0</v>
      </c>
      <c r="I114" t="s">
        <v>30</v>
      </c>
    </row>
    <row r="115" spans="1:9" x14ac:dyDescent="0.25">
      <c r="I115" s="2"/>
    </row>
    <row r="116" spans="1:9" x14ac:dyDescent="0.25">
      <c r="I116" s="2"/>
    </row>
    <row r="117" spans="1:9" x14ac:dyDescent="0.25">
      <c r="A117" s="1"/>
      <c r="B117" s="1" t="s">
        <v>7</v>
      </c>
      <c r="C117" s="1" t="s">
        <v>64</v>
      </c>
      <c r="D117" s="1"/>
      <c r="E117" s="1"/>
      <c r="F117" s="1"/>
      <c r="H117" s="15">
        <f>SUM(H88,H95,H102,H108,H114)</f>
        <v>0</v>
      </c>
      <c r="I117" s="1" t="s">
        <v>30</v>
      </c>
    </row>
    <row r="119" spans="1:9" x14ac:dyDescent="0.25">
      <c r="A119" t="s">
        <v>65</v>
      </c>
      <c r="B119" t="s">
        <v>11</v>
      </c>
    </row>
    <row r="121" spans="1:9" x14ac:dyDescent="0.25">
      <c r="A121" t="s">
        <v>12</v>
      </c>
      <c r="B121" t="s">
        <v>66</v>
      </c>
    </row>
    <row r="123" spans="1:9" x14ac:dyDescent="0.25">
      <c r="A123" t="s">
        <v>67</v>
      </c>
      <c r="B123" t="s">
        <v>68</v>
      </c>
    </row>
    <row r="124" spans="1:9" x14ac:dyDescent="0.25">
      <c r="B124" t="s">
        <v>69</v>
      </c>
    </row>
    <row r="125" spans="1:9" x14ac:dyDescent="0.25">
      <c r="B125" t="s">
        <v>70</v>
      </c>
    </row>
    <row r="126" spans="1:9" x14ac:dyDescent="0.25">
      <c r="B126" t="s">
        <v>71</v>
      </c>
    </row>
    <row r="127" spans="1:9" x14ac:dyDescent="0.25">
      <c r="B127" t="s">
        <v>72</v>
      </c>
    </row>
    <row r="129" spans="1:9" x14ac:dyDescent="0.25">
      <c r="B129" t="s">
        <v>29</v>
      </c>
      <c r="C129">
        <v>786</v>
      </c>
      <c r="F129" s="7"/>
      <c r="H129" s="8">
        <f>C129*F129</f>
        <v>0</v>
      </c>
      <c r="I129" t="s">
        <v>30</v>
      </c>
    </row>
    <row r="130" spans="1:9" x14ac:dyDescent="0.25">
      <c r="I130" s="2"/>
    </row>
    <row r="131" spans="1:9" x14ac:dyDescent="0.25">
      <c r="A131" t="s">
        <v>73</v>
      </c>
      <c r="B131" t="s">
        <v>74</v>
      </c>
      <c r="I131" s="2"/>
    </row>
    <row r="132" spans="1:9" x14ac:dyDescent="0.25">
      <c r="B132" t="s">
        <v>75</v>
      </c>
      <c r="I132" s="2"/>
    </row>
    <row r="133" spans="1:9" x14ac:dyDescent="0.25">
      <c r="B133" t="s">
        <v>76</v>
      </c>
      <c r="I133" s="2"/>
    </row>
    <row r="134" spans="1:9" x14ac:dyDescent="0.25">
      <c r="I134" s="2"/>
    </row>
    <row r="135" spans="1:9" x14ac:dyDescent="0.25">
      <c r="B135" t="s">
        <v>52</v>
      </c>
      <c r="C135">
        <v>99</v>
      </c>
      <c r="F135" s="7"/>
      <c r="H135" s="8">
        <f>C135*F135</f>
        <v>0</v>
      </c>
      <c r="I135" t="s">
        <v>30</v>
      </c>
    </row>
    <row r="136" spans="1:9" x14ac:dyDescent="0.25">
      <c r="I136" s="2"/>
    </row>
    <row r="137" spans="1:9" x14ac:dyDescent="0.25">
      <c r="A137" t="s">
        <v>77</v>
      </c>
      <c r="B137" t="s">
        <v>78</v>
      </c>
      <c r="I137" s="2"/>
    </row>
    <row r="138" spans="1:9" x14ac:dyDescent="0.25">
      <c r="B138" t="s">
        <v>79</v>
      </c>
      <c r="I138" s="2"/>
    </row>
    <row r="139" spans="1:9" x14ac:dyDescent="0.25">
      <c r="I139" s="2"/>
    </row>
    <row r="140" spans="1:9" x14ac:dyDescent="0.25">
      <c r="B140" t="s">
        <v>52</v>
      </c>
      <c r="C140">
        <v>99</v>
      </c>
      <c r="F140" s="7"/>
      <c r="H140" s="8">
        <f>C140*F140</f>
        <v>0</v>
      </c>
      <c r="I140" t="s">
        <v>30</v>
      </c>
    </row>
    <row r="141" spans="1:9" x14ac:dyDescent="0.25">
      <c r="I141" s="2"/>
    </row>
    <row r="142" spans="1:9" x14ac:dyDescent="0.25">
      <c r="A142" t="s">
        <v>80</v>
      </c>
      <c r="B142" t="s">
        <v>81</v>
      </c>
      <c r="I142" s="2"/>
    </row>
    <row r="143" spans="1:9" x14ac:dyDescent="0.25">
      <c r="I143" s="2"/>
    </row>
    <row r="144" spans="1:9" x14ac:dyDescent="0.25">
      <c r="B144" t="s">
        <v>52</v>
      </c>
      <c r="C144">
        <v>99</v>
      </c>
      <c r="F144" s="7"/>
      <c r="H144" s="8">
        <f>C144*F144</f>
        <v>0</v>
      </c>
      <c r="I144" t="s">
        <v>30</v>
      </c>
    </row>
    <row r="145" spans="1:9" x14ac:dyDescent="0.25">
      <c r="I145" s="2"/>
    </row>
    <row r="146" spans="1:9" x14ac:dyDescent="0.25">
      <c r="A146" t="s">
        <v>82</v>
      </c>
      <c r="B146" t="s">
        <v>83</v>
      </c>
      <c r="I146" s="2"/>
    </row>
    <row r="147" spans="1:9" x14ac:dyDescent="0.25">
      <c r="B147" t="s">
        <v>84</v>
      </c>
      <c r="I147" s="2"/>
    </row>
    <row r="148" spans="1:9" x14ac:dyDescent="0.25">
      <c r="B148" t="s">
        <v>85</v>
      </c>
      <c r="I148" s="2"/>
    </row>
    <row r="149" spans="1:9" x14ac:dyDescent="0.25">
      <c r="I149" s="2"/>
    </row>
    <row r="150" spans="1:9" x14ac:dyDescent="0.25">
      <c r="B150" t="s">
        <v>52</v>
      </c>
      <c r="C150">
        <v>99</v>
      </c>
      <c r="F150" s="7"/>
      <c r="G150" s="1"/>
      <c r="H150" s="8">
        <f>C150*F150</f>
        <v>0</v>
      </c>
      <c r="I150" t="s">
        <v>30</v>
      </c>
    </row>
    <row r="151" spans="1:9" s="1" customFormat="1" x14ac:dyDescent="0.25">
      <c r="A151"/>
      <c r="B151"/>
      <c r="C151"/>
      <c r="D151"/>
      <c r="E151"/>
      <c r="F151"/>
      <c r="G151"/>
      <c r="H151"/>
      <c r="I151" s="2"/>
    </row>
    <row r="152" spans="1:9" x14ac:dyDescent="0.25">
      <c r="A152" t="s">
        <v>86</v>
      </c>
      <c r="B152" t="s">
        <v>87</v>
      </c>
      <c r="I152" s="2"/>
    </row>
    <row r="153" spans="1:9" x14ac:dyDescent="0.25">
      <c r="B153" t="s">
        <v>88</v>
      </c>
      <c r="I153" s="2"/>
    </row>
    <row r="154" spans="1:9" x14ac:dyDescent="0.25">
      <c r="I154" s="2"/>
    </row>
    <row r="155" spans="1:9" x14ac:dyDescent="0.25">
      <c r="B155" t="s">
        <v>52</v>
      </c>
      <c r="C155">
        <v>30</v>
      </c>
      <c r="F155" s="7"/>
      <c r="H155" s="8">
        <f>C155*F155</f>
        <v>0</v>
      </c>
      <c r="I155" t="s">
        <v>30</v>
      </c>
    </row>
    <row r="156" spans="1:9" x14ac:dyDescent="0.25">
      <c r="I156" s="2"/>
    </row>
    <row r="157" spans="1:9" x14ac:dyDescent="0.25">
      <c r="I157" s="2"/>
    </row>
    <row r="158" spans="1:9" x14ac:dyDescent="0.25">
      <c r="A158" s="1"/>
      <c r="B158" s="1" t="s">
        <v>12</v>
      </c>
      <c r="C158" s="1" t="s">
        <v>89</v>
      </c>
      <c r="D158" s="1"/>
      <c r="E158" s="1"/>
      <c r="F158" s="1"/>
      <c r="H158" s="15">
        <f>SUM(H129,H135,H140,H144,H150,H155)</f>
        <v>0</v>
      </c>
      <c r="I158" s="1" t="s">
        <v>30</v>
      </c>
    </row>
    <row r="160" spans="1:9" x14ac:dyDescent="0.25">
      <c r="A160" t="s">
        <v>14</v>
      </c>
      <c r="B160" t="s">
        <v>90</v>
      </c>
    </row>
    <row r="162" spans="1:9" x14ac:dyDescent="0.25">
      <c r="A162" t="s">
        <v>91</v>
      </c>
      <c r="B162" t="s">
        <v>101</v>
      </c>
    </row>
    <row r="164" spans="1:9" x14ac:dyDescent="0.25">
      <c r="B164" t="s">
        <v>92</v>
      </c>
    </row>
    <row r="165" spans="1:9" s="1" customFormat="1" x14ac:dyDescent="0.25">
      <c r="A165"/>
      <c r="B165" t="s">
        <v>93</v>
      </c>
      <c r="C165"/>
      <c r="D165"/>
      <c r="E165"/>
      <c r="F165"/>
      <c r="G165"/>
      <c r="H165"/>
      <c r="I165"/>
    </row>
    <row r="166" spans="1:9" x14ac:dyDescent="0.25">
      <c r="B166" t="s">
        <v>94</v>
      </c>
    </row>
    <row r="167" spans="1:9" x14ac:dyDescent="0.25">
      <c r="B167" t="s">
        <v>95</v>
      </c>
    </row>
    <row r="168" spans="1:9" x14ac:dyDescent="0.25">
      <c r="B168" t="s">
        <v>96</v>
      </c>
    </row>
    <row r="169" spans="1:9" x14ac:dyDescent="0.25">
      <c r="B169" t="s">
        <v>97</v>
      </c>
    </row>
    <row r="170" spans="1:9" x14ac:dyDescent="0.25">
      <c r="B170" t="s">
        <v>98</v>
      </c>
    </row>
    <row r="171" spans="1:9" x14ac:dyDescent="0.25">
      <c r="B171" t="s">
        <v>99</v>
      </c>
    </row>
    <row r="173" spans="1:9" x14ac:dyDescent="0.25">
      <c r="B173" t="s">
        <v>100</v>
      </c>
      <c r="C173">
        <v>36</v>
      </c>
      <c r="F173" s="7"/>
      <c r="H173" s="8">
        <f>C173*F173</f>
        <v>0</v>
      </c>
      <c r="I173" t="s">
        <v>30</v>
      </c>
    </row>
    <row r="174" spans="1:9" x14ac:dyDescent="0.25">
      <c r="I174" s="2"/>
    </row>
    <row r="175" spans="1:9" x14ac:dyDescent="0.25">
      <c r="A175" t="s">
        <v>102</v>
      </c>
      <c r="B175" t="s">
        <v>103</v>
      </c>
      <c r="I175" s="2"/>
    </row>
    <row r="176" spans="1:9" x14ac:dyDescent="0.25">
      <c r="I176" s="2"/>
    </row>
    <row r="177" spans="1:9" x14ac:dyDescent="0.25">
      <c r="B177" t="s">
        <v>104</v>
      </c>
      <c r="I177" s="2"/>
    </row>
    <row r="178" spans="1:9" x14ac:dyDescent="0.25">
      <c r="B178" t="s">
        <v>99</v>
      </c>
      <c r="I178" s="2"/>
    </row>
    <row r="179" spans="1:9" x14ac:dyDescent="0.25">
      <c r="I179" s="2"/>
    </row>
    <row r="180" spans="1:9" x14ac:dyDescent="0.25">
      <c r="B180" t="s">
        <v>37</v>
      </c>
      <c r="C180">
        <v>2</v>
      </c>
      <c r="F180" s="7"/>
      <c r="H180" s="8">
        <f>C180*F180</f>
        <v>0</v>
      </c>
      <c r="I180" t="s">
        <v>30</v>
      </c>
    </row>
    <row r="181" spans="1:9" x14ac:dyDescent="0.25">
      <c r="I181" s="2"/>
    </row>
    <row r="182" spans="1:9" x14ac:dyDescent="0.25">
      <c r="A182" t="s">
        <v>105</v>
      </c>
      <c r="B182" t="s">
        <v>106</v>
      </c>
      <c r="I182" s="2"/>
    </row>
    <row r="183" spans="1:9" x14ac:dyDescent="0.25">
      <c r="I183" s="2"/>
    </row>
    <row r="184" spans="1:9" x14ac:dyDescent="0.25">
      <c r="B184" t="s">
        <v>107</v>
      </c>
      <c r="I184" s="2"/>
    </row>
    <row r="185" spans="1:9" x14ac:dyDescent="0.25">
      <c r="B185" t="s">
        <v>108</v>
      </c>
      <c r="I185" s="2"/>
    </row>
    <row r="186" spans="1:9" x14ac:dyDescent="0.25">
      <c r="I186" s="2"/>
    </row>
    <row r="187" spans="1:9" x14ac:dyDescent="0.25">
      <c r="B187" t="s">
        <v>37</v>
      </c>
      <c r="C187">
        <v>3</v>
      </c>
      <c r="F187" s="7"/>
      <c r="H187" s="8">
        <f>C187*F187</f>
        <v>0</v>
      </c>
      <c r="I187" t="s">
        <v>30</v>
      </c>
    </row>
    <row r="188" spans="1:9" x14ac:dyDescent="0.25">
      <c r="I188" s="2"/>
    </row>
    <row r="189" spans="1:9" x14ac:dyDescent="0.25">
      <c r="A189" t="s">
        <v>109</v>
      </c>
      <c r="B189" t="s">
        <v>123</v>
      </c>
      <c r="I189" s="2"/>
    </row>
    <row r="190" spans="1:9" x14ac:dyDescent="0.25">
      <c r="I190" s="2"/>
    </row>
    <row r="191" spans="1:9" x14ac:dyDescent="0.25">
      <c r="B191" t="s">
        <v>124</v>
      </c>
      <c r="I191" s="2"/>
    </row>
    <row r="192" spans="1:9" x14ac:dyDescent="0.25">
      <c r="B192" t="s">
        <v>108</v>
      </c>
      <c r="I192" s="2"/>
    </row>
    <row r="193" spans="1:9" x14ac:dyDescent="0.25">
      <c r="I193" s="2"/>
    </row>
    <row r="194" spans="1:9" x14ac:dyDescent="0.25">
      <c r="B194" t="s">
        <v>37</v>
      </c>
      <c r="C194">
        <v>1</v>
      </c>
      <c r="F194" s="7"/>
      <c r="H194" s="8">
        <f>C194*F194</f>
        <v>0</v>
      </c>
      <c r="I194" t="s">
        <v>30</v>
      </c>
    </row>
    <row r="195" spans="1:9" x14ac:dyDescent="0.25">
      <c r="I195" s="2"/>
    </row>
    <row r="196" spans="1:9" x14ac:dyDescent="0.25">
      <c r="A196" t="s">
        <v>109</v>
      </c>
      <c r="B196" t="s">
        <v>110</v>
      </c>
      <c r="I196" s="2"/>
    </row>
    <row r="197" spans="1:9" x14ac:dyDescent="0.25">
      <c r="B197" t="s">
        <v>41</v>
      </c>
      <c r="I197" s="2"/>
    </row>
    <row r="198" spans="1:9" x14ac:dyDescent="0.25">
      <c r="B198" t="s">
        <v>42</v>
      </c>
      <c r="H198" s="8">
        <f>SUM(H173,H180,H187,H194)*0.1</f>
        <v>0</v>
      </c>
      <c r="I198" t="s">
        <v>30</v>
      </c>
    </row>
    <row r="199" spans="1:9" x14ac:dyDescent="0.25">
      <c r="I199" s="2"/>
    </row>
    <row r="200" spans="1:9" x14ac:dyDescent="0.25">
      <c r="A200" s="1"/>
      <c r="B200" s="1" t="s">
        <v>14</v>
      </c>
      <c r="C200" s="1" t="s">
        <v>111</v>
      </c>
      <c r="D200" s="1"/>
      <c r="E200" s="1"/>
      <c r="F200" s="1"/>
      <c r="H200" s="15">
        <f>SUM(H173,H180,H187,H194,H198)</f>
        <v>0</v>
      </c>
      <c r="I200" s="1" t="s">
        <v>30</v>
      </c>
    </row>
    <row r="202" spans="1:9" x14ac:dyDescent="0.25">
      <c r="A202" t="s">
        <v>16</v>
      </c>
      <c r="B202" t="s">
        <v>112</v>
      </c>
    </row>
    <row r="204" spans="1:9" x14ac:dyDescent="0.25">
      <c r="A204" t="s">
        <v>113</v>
      </c>
      <c r="B204" t="s">
        <v>114</v>
      </c>
    </row>
    <row r="206" spans="1:9" x14ac:dyDescent="0.25">
      <c r="B206" t="s">
        <v>29</v>
      </c>
      <c r="C206">
        <v>1500</v>
      </c>
      <c r="F206" s="7"/>
      <c r="H206" s="8">
        <f>C206*F206</f>
        <v>0</v>
      </c>
      <c r="I206" t="s">
        <v>30</v>
      </c>
    </row>
    <row r="207" spans="1:9" x14ac:dyDescent="0.25">
      <c r="I207" s="2"/>
    </row>
    <row r="208" spans="1:9" x14ac:dyDescent="0.25">
      <c r="A208" t="s">
        <v>115</v>
      </c>
      <c r="B208" t="s">
        <v>116</v>
      </c>
      <c r="I208" s="2"/>
    </row>
    <row r="209" spans="1:9" x14ac:dyDescent="0.25">
      <c r="B209" t="s">
        <v>117</v>
      </c>
      <c r="I209" s="2"/>
    </row>
    <row r="210" spans="1:9" x14ac:dyDescent="0.25">
      <c r="I210" s="2"/>
    </row>
    <row r="211" spans="1:9" x14ac:dyDescent="0.25">
      <c r="B211" t="s">
        <v>29</v>
      </c>
      <c r="C211">
        <v>700</v>
      </c>
      <c r="F211" s="7"/>
      <c r="H211" s="8">
        <f>C211*F211</f>
        <v>0</v>
      </c>
      <c r="I211" t="s">
        <v>30</v>
      </c>
    </row>
    <row r="212" spans="1:9" x14ac:dyDescent="0.25">
      <c r="I212" s="2"/>
    </row>
    <row r="213" spans="1:9" x14ac:dyDescent="0.25">
      <c r="I213" s="2"/>
    </row>
    <row r="214" spans="1:9" x14ac:dyDescent="0.25">
      <c r="A214" s="1"/>
      <c r="B214" s="1" t="s">
        <v>16</v>
      </c>
      <c r="C214" s="1" t="s">
        <v>118</v>
      </c>
      <c r="D214" s="1"/>
      <c r="E214" s="1"/>
      <c r="F214" s="1"/>
      <c r="H214" s="15">
        <f>SUM(H206,H211)</f>
        <v>0</v>
      </c>
      <c r="I214" s="1" t="s">
        <v>30</v>
      </c>
    </row>
  </sheetData>
  <sheetProtection password="CF11" sheet="1" objects="1" scenarios="1"/>
  <protectedRanges>
    <protectedRange sqref="F62 F67 F72 F88 F95 F102 F108 F114 F129 F135 F140 F144 F150 F155 F173 F180 F187 F194 F206 F211" name="Obseg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</vt:lpstr>
    </vt:vector>
  </TitlesOfParts>
  <Company>Mestna občina ljubljana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vratanarm</dc:creator>
  <cp:lastModifiedBy>Zoran Kalakovič</cp:lastModifiedBy>
  <cp:lastPrinted>2015-08-05T08:25:21Z</cp:lastPrinted>
  <dcterms:created xsi:type="dcterms:W3CDTF">2015-02-25T07:47:15Z</dcterms:created>
  <dcterms:modified xsi:type="dcterms:W3CDTF">2015-08-05T08:44:18Z</dcterms:modified>
</cp:coreProperties>
</file>