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832" yWindow="204" windowWidth="10569" windowHeight="8830" activeTab="1"/>
  </bookViews>
  <sheets>
    <sheet name="SANACJA STREHE NOVA VARIANTA" sheetId="2" r:id="rId1"/>
    <sheet name="SANACIJA TERASE" sheetId="3" r:id="rId2"/>
  </sheets>
  <definedNames>
    <definedName name="_xlnm.Print_Area" localSheetId="1">'SANACIJA TERASE'!$A$1:$F$55</definedName>
    <definedName name="_xlnm.Print_Area" localSheetId="0">'SANACJA STREHE NOVA VARIANTA'!$A$1:$F$89</definedName>
  </definedNames>
  <calcPr calcId="125725"/>
</workbook>
</file>

<file path=xl/calcChain.xml><?xml version="1.0" encoding="utf-8"?>
<calcChain xmlns="http://schemas.openxmlformats.org/spreadsheetml/2006/main"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54" s="1"/>
  <c r="F86" i="2"/>
  <c r="F85"/>
  <c r="F84"/>
  <c r="F83"/>
  <c r="F82"/>
  <c r="F81"/>
  <c r="F80"/>
  <c r="F79"/>
  <c r="F78"/>
  <c r="F77"/>
  <c r="F76"/>
  <c r="F75"/>
  <c r="F74"/>
  <c r="F73"/>
  <c r="F66"/>
  <c r="F68" s="1"/>
  <c r="F65"/>
  <c r="F64"/>
  <c r="F63"/>
  <c r="F62"/>
  <c r="F61"/>
  <c r="F60"/>
  <c r="F59"/>
  <c r="F58"/>
  <c r="F57"/>
  <c r="F56"/>
  <c r="F55"/>
  <c r="F48"/>
  <c r="F47"/>
  <c r="F46"/>
  <c r="F45"/>
  <c r="F44"/>
  <c r="F43"/>
  <c r="F42"/>
  <c r="F41"/>
  <c r="F40"/>
  <c r="F39"/>
  <c r="F38"/>
  <c r="F37"/>
  <c r="F88" l="1"/>
  <c r="F10" i="3"/>
  <c r="F19" i="2"/>
  <c r="F18"/>
  <c r="F49"/>
  <c r="F17" s="1"/>
  <c r="F11" i="3" l="1"/>
  <c r="F13" s="1"/>
  <c r="F21" i="2"/>
  <c r="F23" s="1"/>
  <c r="F24" s="1"/>
  <c r="F26" s="1"/>
  <c r="F14" i="3" l="1"/>
  <c r="F16" s="1"/>
</calcChain>
</file>

<file path=xl/sharedStrings.xml><?xml version="1.0" encoding="utf-8"?>
<sst xmlns="http://schemas.openxmlformats.org/spreadsheetml/2006/main" count="249" uniqueCount="104">
  <si>
    <t>m2</t>
  </si>
  <si>
    <t>enota</t>
  </si>
  <si>
    <t>cena/enoto</t>
  </si>
  <si>
    <t>vrednost</t>
  </si>
  <si>
    <t>količina</t>
  </si>
  <si>
    <t>SKUPAJ</t>
  </si>
  <si>
    <t>DDV</t>
  </si>
  <si>
    <t>SKUPAJ Z DDV</t>
  </si>
  <si>
    <t>I.</t>
  </si>
  <si>
    <t>kos</t>
  </si>
  <si>
    <t xml:space="preserve">DODATNA IN NEPREDVIDENA DELA </t>
  </si>
  <si>
    <t xml:space="preserve">           KOMUNALNI INŽENIRING d.o.o.  LITIJSKA 152,  1119 L J U B L J A N A</t>
  </si>
  <si>
    <t>kpl</t>
  </si>
  <si>
    <t xml:space="preserve">PREGLED SKUPNIH PROSTOROV IN EVIDENTIRANJE NAPAK IZ NASLOVA PRED IZTEKOM GARANCIJSKE DOBE
</t>
  </si>
  <si>
    <t>SANACIJA STREHE</t>
  </si>
  <si>
    <t xml:space="preserve">Vse mere in količine je potrebno preveriti na licu mesta pred pričetkom del. V primeru odstopanj je potebno pridobiti ustrezna pojasnila oziroma navodila projektanta.  </t>
  </si>
  <si>
    <t xml:space="preserve">Izvajalec  del mora pred pričetkom dela pregledati objekt in opozoriti na morebitne pomanjkljivosti, ki bi utegnile vplivati na izvedbo in kvaliteto del. Izvajalec  del mora paziti na to, da s svojim delom ne poškoduje ali onesnaži obstoječe opreme, po potrebi mora le-to ustrezno zaščititi.  </t>
  </si>
  <si>
    <t>m1</t>
  </si>
  <si>
    <t>10.</t>
  </si>
  <si>
    <t>12.</t>
  </si>
  <si>
    <t>01.</t>
  </si>
  <si>
    <t>02.</t>
  </si>
  <si>
    <t>03.</t>
  </si>
  <si>
    <t>04.</t>
  </si>
  <si>
    <t>05.</t>
  </si>
  <si>
    <t>06.</t>
  </si>
  <si>
    <t>07.</t>
  </si>
  <si>
    <t>08.</t>
  </si>
  <si>
    <t>11.</t>
  </si>
  <si>
    <t>13.</t>
  </si>
  <si>
    <t>14.</t>
  </si>
  <si>
    <t>Demontaža in ponovna montaža strelovoda, izvedba meritev in priprava poročila</t>
  </si>
  <si>
    <t>Vodni preizkus - preizkus tesnosti strehe</t>
  </si>
  <si>
    <t>REKAPITULACIJA</t>
  </si>
  <si>
    <t>Pripravljalna dela zajemajo ureditev gradbišča oziroma delovnega območja, stanovanj, zaščito stavbne  opreme, naprav, objekta pred umazanijo, prahom, vodo itd.</t>
  </si>
  <si>
    <t>v ceni vseh postavk je potrebno upoštevati vse vertikalne in horizontalne transporte, streha 7. nad., terasa 6. nad.</t>
  </si>
  <si>
    <t>Cena mora zajemati vse odre, pomožne napeljave, vmesna in končna čiščenja.</t>
  </si>
  <si>
    <t>Postavitev transportne lestve ali avtodvigala, uporaba ter po sanaciji demontaža, vključno z organizacijo gradbišča ter dostopov</t>
  </si>
  <si>
    <t>pavšal</t>
  </si>
  <si>
    <t>Demontaža kape iz AL  pločevine rš  cca 50 cm z podložno pločevino, odvoz na trajno deponijo,  izdelava naklonske podkonstrukcije ter  vodoodporne vezane plošče šir. 40 cm in deb 20 mm,  z  dobavo in montažo novega odkapa  rš cca 25 cm  iz  tipske jeklene plastificirane pločevine prevlečene z  PVC folijo, ki omogoča varjenje nove PVC folije Sikaplan 15 G</t>
  </si>
  <si>
    <t>Pazljiva odstranitev transportnih poti iz trde PVC pohodne obloge skupaj z kritino Sikaplan 15 g, deponija na objektu, ter po sanaciji ponovna montaža z varenjem na novo kritino v pasu 50 cm</t>
  </si>
  <si>
    <t>Demontaža ogrevanja žlote in odtokov, predelava ter po sabnaciji ponovna montaža</t>
  </si>
  <si>
    <t>Odrez  vertiklnega zaključka hidro in toplotne izolacije na vseh ventilacijah v širini 60 cm, odstranitev z objekta na trajno deponijo ter plačilo dajatev na deponiji</t>
  </si>
  <si>
    <t xml:space="preserve">Demontaža odtočnih kotličkov z vakumskim sistemom odvodnjavanja - Pluvia, predelava  na nižjo višino za 5,00 cm, ter ponovna vgraditev </t>
  </si>
  <si>
    <t>Odrez in odstranitev iz objekta kritine iz PVC Sikaplan 15 g, skupaj z toplotno izolacijo iz trde zamočene kamene volne debeline 18 cm, ter odvoz na trajno deponijo s plačilom dajatev na deponiji. Ocenjena količina je vzdožno polje levo in desno od sredinskih instalacijskih jaškov cca 35 % celotne površine strehe</t>
  </si>
  <si>
    <t>Obnovitev parne zapore na površini ter na vse vertikalne zaključke zrakotesno, zaključek na vertikali tesniti s butilnim kitom</t>
  </si>
  <si>
    <t>Dobava in izdelava novih vertikalnih zaključkov  kritine na zunanje parapete rš cca 80 cm po sistemu : 1 x termično obdelan PP polst 300 g, 1 x hidroizolacijska folija Sikaplan 15 g, z mehanskim pritrjevanjem v betonsko podlago skozi toplotno izolacijo deb 5 cm, ter varjenjem na kapno PVC plastificirano pločevino</t>
  </si>
  <si>
    <t>Dobava in izdelava novih vertikalnih zaključkov  kritine na instalacijske jaške rš cca 60 cm po sistemu : 1  x lesena impregnirana letev 5/8 cm vijačena  horizontalno na vertkalo jaška cca 50 cm od kritine, 1 x  priključna s PVC plastificirane pločevine Sika  rš 15 cm vijačena na leseno letev za priključitev spodnje  vertkalne hidroizolacije,  1 x odkapna s PVC plastificirana pločevina Sika   rš 20 cm montrana na zid nad letvijo za priključek  zgornje vertikalne hidroizolacije, zapolnitev z XPS  5 cm rš cca  50 +20 cm,  1 x termično obdelan PP polst 300 g rš 50 cm,  1 x hidroizolacijska folija Sikaplan 15 g  rš 50 +20 cm,  varjenjena na spodnjo in zgornjo  PVC plastificirano pločevino v dveh pasovih</t>
  </si>
  <si>
    <t>Predlog sanacije strehe  na Zeleni jami v Ljubljani, iz Pvc folije Sikapalan 15 g</t>
  </si>
  <si>
    <t>FAZA 1</t>
  </si>
  <si>
    <t>FAZA 2</t>
  </si>
  <si>
    <t>FAZA 3</t>
  </si>
  <si>
    <t>Dobava in montaža nove toplotne izolacije iz trde kamene volne DDP 14 cm, ter extrudiranega polistirena XPS deb 3 cm, z pritrjevanjem v betonsko podlago</t>
  </si>
  <si>
    <t>Dobava in izdelava nove preslojitve celotne površine kritine po sistemu : 1 x termično obdelan PP polst 300 g, 1 x hidroizolacijska folija Sikaplan 15 g, z mehanskim pritrjevanjem v betonsko podlago skozi toplotno izolacijo debeline 18 cm</t>
  </si>
  <si>
    <t>Skupaj: 1 FAZA</t>
  </si>
  <si>
    <t xml:space="preserve">POPIS DEL S PREDIZMERAMI
</t>
  </si>
  <si>
    <t>II.</t>
  </si>
  <si>
    <t xml:space="preserve">SANACIJA TERAS </t>
  </si>
  <si>
    <t>A.</t>
  </si>
  <si>
    <t>SANACIJA TERAS, celotna terasa</t>
  </si>
  <si>
    <t>SANACIJA TERAS, varianta 1 celota</t>
  </si>
  <si>
    <t>PREGLED  S KAMERO (talni sifoni - odtoki na J in V terasi, NADSTROPJE 1T)    TV pregled horizintalnih odtočnih cevi  do meteorne vertikale ki poteka pod fasado z izdelavo posnetka na elektronski medij in izdelava poročila o pregledu.</t>
  </si>
  <si>
    <t>ura</t>
  </si>
  <si>
    <t>Odstranitev obstoječe talne obloge - keramike do nosilne AB plošče z odvozom na deponijo.</t>
  </si>
  <si>
    <t xml:space="preserve">Odstranitev obstoječe obstenske obloge in odvoz ruševin na deponijo, čiščenje in priprava podlage. </t>
  </si>
  <si>
    <t>Rušenje estriha debeline do 7 cm z transportom rušenega materiala na stalno deponijo</t>
  </si>
  <si>
    <t>Odstranitev bitumenskega varilnega traku s horizontalnih in vertikalnih površin z transportom rušenega materiala na stalno deponijo</t>
  </si>
  <si>
    <t>Odstranitev toplotne izolacije iz mineralne volne debeline 16 cm z transportom odstranjenega materiala na stalno deponijo</t>
  </si>
  <si>
    <t>Odstranitev parne zapore iz bitumenskega traku z transportom rušenega materiala na stalno deponijo</t>
  </si>
  <si>
    <t>Odstranitev PVC talnega sifona, komplet z rušenjem horizontalne  PVC cevi za odvod meteorne vode z transportom ruševin na stalno deponijo</t>
  </si>
  <si>
    <t>09.</t>
  </si>
  <si>
    <t>Demontaža kap na zidovih, ročni iznos s strehe in odvoz na deponijo</t>
  </si>
  <si>
    <t>Odstranitev tankoslojne fasade v višini do 60 cm od gotovega tlaka v sestavi: 10 cm EPS+lepilo z PVC mrežico+zaključni sloj; komplet z transportom rušenega materiala na stalno deponijo</t>
  </si>
  <si>
    <t>Priprava površine - temeljito čiščenje in izvedba hladnega bitumenskega premaza</t>
  </si>
  <si>
    <t>Izdelava parne zapore - dobava in vgradnja bitumenskih trakov z alu folijo debeline 4 mm</t>
  </si>
  <si>
    <t>Dobava in vgradnja tipskega talnega vtočnika iz umetne mase fi 75 mm, brez sifona, z inox mrežo, tankoslojno prirobnico in tlačno prirobnico (kot napr. ACO)</t>
  </si>
  <si>
    <t>Dobava in vgradnja PVC cevi fi 75 mm za horizontalno odvodnjavanje meteornih vod z vsemi fazonskimi kosi in priključitvijo na vertikalne odtoke</t>
  </si>
  <si>
    <t>15.</t>
  </si>
  <si>
    <t>Dobava in vgradnja toplotne izolacije iz ekstrudiranega polistirena XPS , skupna debelina 16 cm, položeno v dveh slojih z zamikom</t>
  </si>
  <si>
    <t>16.</t>
  </si>
  <si>
    <t>Dobava in vgradnja OSB plošč debeline 18 mm na vertikalah fasadnih zidov, kot osnova za lepljenje hidroizolacije</t>
  </si>
  <si>
    <t>17.</t>
  </si>
  <si>
    <t>18.</t>
  </si>
  <si>
    <t>19.</t>
  </si>
  <si>
    <t>20.</t>
  </si>
  <si>
    <t>Izdelava armiranega cementnega estriha v naklonu debeline 5,0 - 7,0 cm, komplet z izvedbo dilatacijskega robnega traka</t>
  </si>
  <si>
    <t>21.</t>
  </si>
  <si>
    <t>Izdelava hidroizolacijskega premaza na estrihu iz fleksibilne dvokomponentne cementne malte (kot npr. Mapelestic), komplet z tesnilnimi robnimi trakovi in manšetami, vse po navodilih proizvajalca hidroizolacijske malte</t>
  </si>
  <si>
    <t>22.</t>
  </si>
  <si>
    <t>Dobava in polaganje talne gres keramike za zunanje terase (keramika kot obstoječa), fugiranje z epoxi maso v barvi po izboru projektanta</t>
  </si>
  <si>
    <t>23.</t>
  </si>
  <si>
    <t>Izdelava tankoslojne kontaktne fasade v sestavi: EPS debeline 9 cm, tankoslojna cementna malta I sloj lepila, armirana z PVC mrežico, II sloj lepila, zaključni sloj iz  kulir plasta do višine 70cm, barva izbrana glede na obstoječo fasado.</t>
  </si>
  <si>
    <t>24.</t>
  </si>
  <si>
    <t>Izdelava nizkostenske obrobe višine 10 cm iz gres keramike, komplet z fugiranjem stikov z epoxi maso</t>
  </si>
  <si>
    <t>25.</t>
  </si>
  <si>
    <t>Izdelava stičenja gibljivih stikov keramike z trajno elastičnim kitom v enaki barvi kot fugirna masa</t>
  </si>
  <si>
    <t>26.</t>
  </si>
  <si>
    <t>Dobava in montaža pokrivnih kap parapetnega zida iz Fe/Zn barvane pločevine Rš do 67 cm, na podložni  pločevini Rš 2 x 20 cm</t>
  </si>
  <si>
    <t>27.</t>
  </si>
  <si>
    <t>Vodni preizkus - preizkus tesnosti teras</t>
  </si>
  <si>
    <t>Dobava in vgradnja sistema hidroizolacije  ELASTO BITUMENSKI TRAK 5mm na ravnem delu, z minimaliziranim številom spojev, obtežilni način vgradnje.</t>
  </si>
  <si>
    <t>Dobava in vgradnja ločilnega sloja iz PE folije položenega na  hidroizolacijo z preklopi stikov v širini minimalno 10 cm</t>
  </si>
  <si>
    <t>SANACIJA STREHE  (brez prodca)</t>
  </si>
  <si>
    <t xml:space="preserve">Dobava in vgradnja vertikalnega sistema hidroizolacije ELASTO BITUMENSKI TRAK 5mm, na fasadnih stenah, izolacija se izvede do višine 60 cm od gotovega tlaka, </t>
  </si>
</sst>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00&quot;.&quot;"/>
  </numFmts>
  <fonts count="14"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vertical="top" wrapText="1"/>
    </xf>
    <xf numFmtId="165" fontId="2" fillId="0" borderId="0" xfId="1" applyNumberFormat="1" applyFont="1" applyFill="1" applyBorder="1" applyAlignment="1">
      <alignment horizontal="center" vertical="top"/>
    </xf>
    <xf numFmtId="4" fontId="0" fillId="0" borderId="0" xfId="0" applyNumberFormat="1"/>
    <xf numFmtId="0" fontId="0" fillId="0" borderId="0" xfId="0" applyAlignment="1">
      <alignment horizontal="center" vertical="top" wrapText="1"/>
    </xf>
    <xf numFmtId="0" fontId="0" fillId="0" borderId="0" xfId="0" applyFill="1" applyBorder="1"/>
    <xf numFmtId="0" fontId="5" fillId="0" borderId="0" xfId="0" applyFont="1"/>
    <xf numFmtId="0" fontId="5" fillId="0" borderId="0" xfId="0" applyFont="1" applyAlignment="1">
      <alignment vertical="top" wrapText="1"/>
    </xf>
    <xf numFmtId="4" fontId="5" fillId="0" borderId="0" xfId="0" applyNumberFormat="1" applyFont="1"/>
    <xf numFmtId="0" fontId="5" fillId="0" borderId="1" xfId="0" applyFont="1" applyBorder="1" applyAlignment="1">
      <alignment vertical="top" wrapText="1"/>
    </xf>
    <xf numFmtId="10" fontId="5" fillId="0" borderId="1" xfId="0" applyNumberFormat="1" applyFont="1" applyBorder="1"/>
    <xf numFmtId="4" fontId="5" fillId="0" borderId="1" xfId="0" applyNumberFormat="1" applyFont="1" applyFill="1" applyBorder="1"/>
    <xf numFmtId="10" fontId="5" fillId="0" borderId="0" xfId="0" applyNumberFormat="1" applyFont="1"/>
    <xf numFmtId="165" fontId="7" fillId="0" borderId="0" xfId="1" applyNumberFormat="1" applyFont="1" applyFill="1" applyBorder="1" applyAlignment="1">
      <alignment horizontal="center" vertical="top"/>
    </xf>
    <xf numFmtId="0" fontId="0" fillId="0" borderId="0" xfId="0" applyFont="1" applyAlignment="1">
      <alignment vertical="top" wrapText="1"/>
    </xf>
    <xf numFmtId="4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0" fillId="0" borderId="0" xfId="0" applyNumberFormat="1" applyFont="1" applyAlignment="1">
      <alignment vertical="top" wrapText="1"/>
    </xf>
    <xf numFmtId="4" fontId="0" fillId="0" borderId="0" xfId="0" applyNumberFormat="1" applyFont="1" applyFill="1"/>
    <xf numFmtId="4" fontId="0" fillId="0" borderId="0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0" fillId="0" borderId="0" xfId="0" applyFont="1" applyFill="1"/>
    <xf numFmtId="0" fontId="6" fillId="0" borderId="0" xfId="0" applyFont="1" applyAlignment="1">
      <alignment vertical="center"/>
    </xf>
    <xf numFmtId="0" fontId="0" fillId="0" borderId="0" xfId="0" applyNumberFormat="1" applyFill="1" applyBorder="1" applyAlignment="1">
      <alignment vertical="top" wrapText="1"/>
    </xf>
    <xf numFmtId="0" fontId="3" fillId="0" borderId="0" xfId="0" applyFont="1"/>
    <xf numFmtId="0" fontId="0" fillId="0" borderId="0" xfId="0" applyFill="1"/>
    <xf numFmtId="0" fontId="4" fillId="0" borderId="0" xfId="0" applyFon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10" fontId="0" fillId="0" borderId="0" xfId="0" applyNumberFormat="1" applyFill="1" applyBorder="1"/>
    <xf numFmtId="2" fontId="0" fillId="0" borderId="0" xfId="0" applyNumberFormat="1" applyFill="1" applyBorder="1"/>
    <xf numFmtId="4" fontId="5" fillId="0" borderId="0" xfId="0" applyNumberFormat="1" applyFont="1" applyFill="1" applyBorder="1"/>
    <xf numFmtId="10" fontId="5" fillId="0" borderId="0" xfId="0" applyNumberFormat="1" applyFont="1" applyFill="1" applyBorder="1"/>
    <xf numFmtId="165" fontId="12" fillId="0" borderId="0" xfId="1" applyNumberFormat="1" applyFont="1" applyFill="1" applyBorder="1" applyAlignment="1">
      <alignment horizontal="left" vertical="top"/>
    </xf>
    <xf numFmtId="0" fontId="8" fillId="0" borderId="0" xfId="0" applyFont="1" applyFill="1"/>
    <xf numFmtId="0" fontId="8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wrapText="1"/>
    </xf>
    <xf numFmtId="165" fontId="12" fillId="0" borderId="1" xfId="1" applyNumberFormat="1" applyFont="1" applyFill="1" applyBorder="1" applyAlignment="1">
      <alignment horizontal="left" vertical="top"/>
    </xf>
    <xf numFmtId="4" fontId="5" fillId="0" borderId="0" xfId="0" applyNumberFormat="1" applyFont="1" applyFill="1"/>
    <xf numFmtId="0" fontId="0" fillId="0" borderId="0" xfId="0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 vertical="top" wrapText="1"/>
    </xf>
    <xf numFmtId="4" fontId="0" fillId="0" borderId="0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vertical="top" wrapText="1"/>
    </xf>
    <xf numFmtId="0" fontId="0" fillId="0" borderId="2" xfId="0" applyFill="1" applyBorder="1"/>
    <xf numFmtId="4" fontId="5" fillId="0" borderId="2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0" fillId="0" borderId="0" xfId="0" applyNumberFormat="1" applyFont="1" applyFill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 wrapText="1"/>
    </xf>
    <xf numFmtId="4" fontId="0" fillId="2" borderId="0" xfId="0" applyNumberFormat="1" applyFont="1" applyFill="1" applyBorder="1"/>
    <xf numFmtId="4" fontId="5" fillId="2" borderId="0" xfId="0" applyNumberFormat="1" applyFont="1" applyFill="1"/>
    <xf numFmtId="165" fontId="10" fillId="2" borderId="0" xfId="1" applyNumberFormat="1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 wrapText="1"/>
    </xf>
    <xf numFmtId="0" fontId="0" fillId="2" borderId="0" xfId="0" applyFill="1" applyBorder="1"/>
    <xf numFmtId="10" fontId="0" fillId="2" borderId="0" xfId="0" applyNumberFormat="1" applyFill="1" applyBorder="1"/>
    <xf numFmtId="4" fontId="0" fillId="2" borderId="0" xfId="0" applyNumberFormat="1" applyFill="1" applyBorder="1"/>
    <xf numFmtId="4" fontId="0" fillId="0" borderId="0" xfId="0" applyNumberForma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9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left" vertical="top" wrapText="1"/>
    </xf>
    <xf numFmtId="165" fontId="13" fillId="2" borderId="0" xfId="1" applyNumberFormat="1" applyFont="1" applyFill="1" applyBorder="1" applyAlignment="1">
      <alignment horizontal="center" vertical="top"/>
    </xf>
    <xf numFmtId="0" fontId="9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4" fontId="0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 vertical="top" wrapText="1"/>
    </xf>
    <xf numFmtId="4" fontId="5" fillId="3" borderId="0" xfId="0" applyNumberFormat="1" applyFont="1" applyFill="1" applyAlignment="1">
      <alignment horizontal="right" wrapText="1"/>
    </xf>
    <xf numFmtId="0" fontId="8" fillId="4" borderId="0" xfId="0" applyFont="1" applyFill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0" fillId="3" borderId="0" xfId="0" applyFont="1" applyFill="1" applyBorder="1"/>
    <xf numFmtId="4" fontId="5" fillId="3" borderId="0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5" fillId="3" borderId="0" xfId="0" applyFont="1" applyFill="1" applyAlignment="1">
      <alignment horizontal="center" vertical="center"/>
    </xf>
    <xf numFmtId="0" fontId="0" fillId="3" borderId="0" xfId="0" applyFont="1" applyFill="1"/>
    <xf numFmtId="4" fontId="0" fillId="3" borderId="0" xfId="0" applyNumberFormat="1" applyFont="1" applyFill="1"/>
    <xf numFmtId="0" fontId="0" fillId="0" borderId="0" xfId="0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ont="1" applyBorder="1" applyAlignment="1">
      <alignment vertical="top" wrapText="1"/>
    </xf>
    <xf numFmtId="165" fontId="7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/>
    <xf numFmtId="4" fontId="0" fillId="0" borderId="1" xfId="0" applyNumberFormat="1" applyFill="1" applyBorder="1"/>
    <xf numFmtId="4" fontId="0" fillId="0" borderId="1" xfId="0" applyNumberFormat="1" applyFont="1" applyFill="1" applyBorder="1"/>
    <xf numFmtId="0" fontId="11" fillId="2" borderId="0" xfId="0" applyFont="1" applyFill="1" applyBorder="1" applyAlignment="1">
      <alignment horizontal="left" vertical="top" wrapText="1"/>
    </xf>
    <xf numFmtId="10" fontId="5" fillId="0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2" fontId="0" fillId="0" borderId="0" xfId="0" applyNumberFormat="1" applyFill="1" applyBorder="1" applyAlignment="1" applyProtection="1">
      <alignment horizontal="right"/>
      <protection locked="0"/>
    </xf>
    <xf numFmtId="4" fontId="0" fillId="0" borderId="0" xfId="0" applyNumberFormat="1" applyFill="1" applyBorder="1" applyProtection="1">
      <protection locked="0"/>
    </xf>
    <xf numFmtId="4" fontId="0" fillId="0" borderId="0" xfId="0" applyNumberFormat="1" applyFont="1" applyFill="1" applyBorder="1" applyProtection="1">
      <protection locked="0"/>
    </xf>
    <xf numFmtId="4" fontId="0" fillId="0" borderId="1" xfId="0" applyNumberFormat="1" applyFill="1" applyBorder="1" applyProtection="1">
      <protection locked="0"/>
    </xf>
  </cellXfs>
  <cellStyles count="2">
    <cellStyle name="Navadno" xfId="0" builtinId="0"/>
    <cellStyle name="Vejic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86264</xdr:rowOff>
    </xdr:from>
    <xdr:to>
      <xdr:col>5</xdr:col>
      <xdr:colOff>608880</xdr:colOff>
      <xdr:row>2</xdr:row>
      <xdr:rowOff>170609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0" y="86264"/>
          <a:ext cx="6832223" cy="454048"/>
          <a:chOff x="1359" y="530"/>
          <a:chExt cx="9447" cy="761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1359" y="588"/>
            <a:ext cx="6032" cy="600"/>
          </a:xfrm>
          <a:prstGeom prst="rect">
            <a:avLst/>
          </a:prstGeom>
          <a:gradFill rotWithShape="0">
            <a:gsLst>
              <a:gs pos="0">
                <a:srgbClr val="D8D8D8"/>
              </a:gs>
              <a:gs pos="100000">
                <a:srgbClr val="D8D8D8">
                  <a:gamma/>
                  <a:shade val="60000"/>
                  <a:invGamma/>
                </a:srgbClr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sl-SI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sl-SI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7453" y="530"/>
            <a:ext cx="3353" cy="7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2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EUROTEHNIK</a:t>
            </a:r>
          </a:p>
          <a:p>
            <a:pPr algn="l" rtl="0">
              <a:defRPr sz="1000"/>
            </a:pPr>
            <a:endParaRPr lang="sl-SI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86264</xdr:rowOff>
    </xdr:from>
    <xdr:to>
      <xdr:col>5</xdr:col>
      <xdr:colOff>608880</xdr:colOff>
      <xdr:row>2</xdr:row>
      <xdr:rowOff>170609</xdr:rowOff>
    </xdr:to>
    <xdr:grpSp>
      <xdr:nvGrpSpPr>
        <xdr:cNvPr id="2" name="Group 4"/>
        <xdr:cNvGrpSpPr>
          <a:grpSpLocks/>
        </xdr:cNvGrpSpPr>
      </xdr:nvGrpSpPr>
      <xdr:grpSpPr bwMode="auto">
        <a:xfrm>
          <a:off x="0" y="86264"/>
          <a:ext cx="6345447" cy="458157"/>
          <a:chOff x="1359" y="530"/>
          <a:chExt cx="9447" cy="761"/>
        </a:xfrm>
      </xdr:grpSpPr>
      <xdr:sp macro="" textlink="">
        <xdr:nvSpPr>
          <xdr:cNvPr id="3" name="Text Box 5"/>
          <xdr:cNvSpPr txBox="1">
            <a:spLocks noChangeArrowheads="1"/>
          </xdr:cNvSpPr>
        </xdr:nvSpPr>
        <xdr:spPr bwMode="auto">
          <a:xfrm>
            <a:off x="1359" y="588"/>
            <a:ext cx="6032" cy="600"/>
          </a:xfrm>
          <a:prstGeom prst="rect">
            <a:avLst/>
          </a:prstGeom>
          <a:gradFill rotWithShape="0">
            <a:gsLst>
              <a:gs pos="0">
                <a:srgbClr val="D8D8D8"/>
              </a:gs>
              <a:gs pos="100000">
                <a:srgbClr val="D8D8D8">
                  <a:gamma/>
                  <a:shade val="60000"/>
                  <a:invGamma/>
                </a:srgbClr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endParaRPr lang="sl-SI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sl-SI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7453" y="530"/>
            <a:ext cx="3353" cy="76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sl-SI" sz="2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EUROTEHNIK</a:t>
            </a:r>
          </a:p>
          <a:p>
            <a:pPr algn="l" rtl="0">
              <a:defRPr sz="1000"/>
            </a:pPr>
            <a:endParaRPr lang="sl-SI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3"/>
  <sheetViews>
    <sheetView view="pageBreakPreview" topLeftCell="A84" zoomScale="70" zoomScaleNormal="100" zoomScaleSheetLayoutView="70" workbookViewId="0">
      <selection activeCell="G85" sqref="G85"/>
    </sheetView>
  </sheetViews>
  <sheetFormatPr defaultRowHeight="14.3"/>
  <cols>
    <col min="1" max="1" width="14" customWidth="1"/>
    <col min="2" max="2" width="44.625" customWidth="1"/>
    <col min="4" max="4" width="12" style="29" customWidth="1"/>
    <col min="5" max="5" width="10.625" customWidth="1"/>
    <col min="6" max="6" width="13.375" customWidth="1"/>
    <col min="7" max="7" width="31.25" customWidth="1"/>
  </cols>
  <sheetData>
    <row r="1" spans="1:7">
      <c r="B1" s="1"/>
      <c r="D1" s="66"/>
      <c r="E1" s="3"/>
      <c r="F1" s="3"/>
    </row>
    <row r="2" spans="1:7">
      <c r="B2" s="1"/>
      <c r="D2" s="66"/>
      <c r="E2" s="3"/>
      <c r="F2" s="3"/>
    </row>
    <row r="3" spans="1:7">
      <c r="B3" s="1"/>
      <c r="D3" s="66"/>
      <c r="E3" s="3"/>
      <c r="F3" s="3"/>
    </row>
    <row r="4" spans="1:7">
      <c r="B4" s="102" t="s">
        <v>11</v>
      </c>
      <c r="C4" s="102"/>
      <c r="D4" s="102"/>
      <c r="E4" s="102"/>
      <c r="F4" s="102"/>
      <c r="G4" s="26"/>
    </row>
    <row r="5" spans="1:7">
      <c r="B5" s="18"/>
      <c r="C5" s="18"/>
      <c r="D5" s="67"/>
      <c r="E5" s="18"/>
      <c r="F5" s="18"/>
      <c r="G5" s="17"/>
    </row>
    <row r="6" spans="1:7">
      <c r="B6" s="18"/>
      <c r="C6" s="18"/>
      <c r="D6" s="67"/>
      <c r="E6" s="18"/>
      <c r="F6" s="18"/>
      <c r="G6" s="17"/>
    </row>
    <row r="7" spans="1:7" ht="45.7" customHeight="1">
      <c r="A7" s="103" t="s">
        <v>13</v>
      </c>
      <c r="B7" s="103"/>
      <c r="C7" s="103"/>
      <c r="D7" s="103"/>
      <c r="E7" s="103"/>
      <c r="F7" s="103"/>
    </row>
    <row r="8" spans="1:7">
      <c r="B8" s="4"/>
      <c r="C8" s="4"/>
      <c r="D8" s="68"/>
      <c r="E8" s="4"/>
      <c r="F8" s="4"/>
    </row>
    <row r="9" spans="1:7">
      <c r="B9" s="4"/>
      <c r="C9" s="4"/>
      <c r="D9" s="68"/>
      <c r="E9" s="4"/>
      <c r="F9" s="4"/>
    </row>
    <row r="10" spans="1:7">
      <c r="B10" s="4"/>
      <c r="C10" s="4"/>
      <c r="D10" s="68"/>
      <c r="E10" s="4"/>
      <c r="F10" s="4"/>
    </row>
    <row r="11" spans="1:7" ht="23.3" customHeight="1">
      <c r="A11" s="28"/>
      <c r="B11" s="104" t="s">
        <v>55</v>
      </c>
      <c r="C11" s="104"/>
      <c r="D11" s="104"/>
      <c r="E11" s="104"/>
      <c r="F11" s="104"/>
      <c r="G11" s="6"/>
    </row>
    <row r="12" spans="1:7">
      <c r="A12" s="2"/>
      <c r="B12" s="14"/>
      <c r="C12" s="19"/>
      <c r="D12" s="22"/>
      <c r="E12" s="20"/>
      <c r="F12" s="20"/>
    </row>
    <row r="13" spans="1:7" ht="19.55" customHeight="1">
      <c r="A13" s="37"/>
      <c r="B13" s="39" t="s">
        <v>33</v>
      </c>
      <c r="C13" s="38"/>
      <c r="D13" s="38"/>
      <c r="E13" s="38"/>
      <c r="F13" s="38"/>
    </row>
    <row r="14" spans="1:7" ht="19.55" customHeight="1">
      <c r="A14" s="37"/>
      <c r="B14" s="104"/>
      <c r="C14" s="104"/>
      <c r="D14" s="104"/>
      <c r="E14" s="104"/>
      <c r="F14" s="104"/>
    </row>
    <row r="15" spans="1:7" ht="19.55" customHeight="1">
      <c r="A15" s="80" t="s">
        <v>8</v>
      </c>
      <c r="B15" s="81" t="s">
        <v>14</v>
      </c>
      <c r="C15" s="82"/>
      <c r="D15" s="82"/>
      <c r="E15" s="82"/>
      <c r="F15" s="82"/>
    </row>
    <row r="16" spans="1:7" ht="19.55" customHeight="1">
      <c r="A16" s="24"/>
      <c r="B16" s="7"/>
      <c r="C16" s="25"/>
      <c r="D16" s="22"/>
      <c r="E16" s="22"/>
      <c r="F16" s="22"/>
    </row>
    <row r="17" spans="1:6" ht="23.95" customHeight="1">
      <c r="A17" s="74" t="s">
        <v>49</v>
      </c>
      <c r="B17" s="75" t="s">
        <v>102</v>
      </c>
      <c r="C17" s="75"/>
      <c r="D17" s="76"/>
      <c r="E17" s="76"/>
      <c r="F17" s="77">
        <f>F49</f>
        <v>0</v>
      </c>
    </row>
    <row r="18" spans="1:6" ht="22.75" customHeight="1">
      <c r="A18" s="74" t="s">
        <v>50</v>
      </c>
      <c r="B18" s="75" t="s">
        <v>102</v>
      </c>
      <c r="C18" s="78"/>
      <c r="D18" s="78"/>
      <c r="E18" s="78"/>
      <c r="F18" s="79">
        <f>F68</f>
        <v>0</v>
      </c>
    </row>
    <row r="19" spans="1:6" ht="22.75" customHeight="1">
      <c r="A19" s="74" t="s">
        <v>51</v>
      </c>
      <c r="B19" s="75" t="s">
        <v>102</v>
      </c>
      <c r="C19" s="78"/>
      <c r="D19" s="78"/>
      <c r="E19" s="78"/>
      <c r="F19" s="79">
        <f>F88</f>
        <v>0</v>
      </c>
    </row>
    <row r="20" spans="1:6" ht="22.75" customHeight="1">
      <c r="A20" s="70"/>
      <c r="B20" s="71"/>
      <c r="C20" s="72"/>
      <c r="D20" s="72"/>
      <c r="E20" s="72"/>
      <c r="F20" s="72"/>
    </row>
    <row r="21" spans="1:6" ht="19.55" customHeight="1">
      <c r="A21" s="40"/>
      <c r="B21" s="9" t="s">
        <v>10</v>
      </c>
      <c r="C21" s="9"/>
      <c r="D21" s="11"/>
      <c r="E21" s="10">
        <v>0.05</v>
      </c>
      <c r="F21" s="11">
        <f>SUM(F17:F19)*E21</f>
        <v>0</v>
      </c>
    </row>
    <row r="22" spans="1:6" ht="19.55" customHeight="1">
      <c r="A22" s="36"/>
      <c r="B22" s="7"/>
      <c r="C22" s="7"/>
      <c r="D22" s="41"/>
      <c r="E22" s="8"/>
      <c r="F22" s="8"/>
    </row>
    <row r="23" spans="1:6" ht="19.55" customHeight="1">
      <c r="A23" s="36"/>
      <c r="B23" s="7"/>
      <c r="C23" s="7"/>
      <c r="D23" s="41" t="s">
        <v>5</v>
      </c>
      <c r="E23" s="8"/>
      <c r="F23" s="8">
        <f>SUM(F17:F21)</f>
        <v>0</v>
      </c>
    </row>
    <row r="24" spans="1:6" ht="19.55" customHeight="1">
      <c r="A24" s="36"/>
      <c r="B24" s="7"/>
      <c r="C24" s="7"/>
      <c r="D24" s="41" t="s">
        <v>6</v>
      </c>
      <c r="E24" s="12">
        <v>9.5000000000000001E-2</v>
      </c>
      <c r="F24" s="8">
        <f>F23*E24</f>
        <v>0</v>
      </c>
    </row>
    <row r="25" spans="1:6" ht="19.55" customHeight="1">
      <c r="A25" s="36"/>
      <c r="B25" s="7"/>
      <c r="C25" s="7"/>
      <c r="D25" s="41"/>
      <c r="E25" s="8"/>
      <c r="F25" s="8"/>
    </row>
    <row r="26" spans="1:6" ht="19.55" customHeight="1">
      <c r="A26" s="36"/>
      <c r="B26" s="7"/>
      <c r="C26" s="7"/>
      <c r="D26" s="60" t="s">
        <v>7</v>
      </c>
      <c r="E26" s="60"/>
      <c r="F26" s="60">
        <f>SUM(F23:F24)</f>
        <v>0</v>
      </c>
    </row>
    <row r="27" spans="1:6" ht="19.55" customHeight="1">
      <c r="A27" s="36"/>
      <c r="B27" s="7"/>
      <c r="C27" s="7"/>
      <c r="D27" s="41"/>
      <c r="E27" s="8"/>
      <c r="F27" s="8"/>
    </row>
    <row r="28" spans="1:6" ht="72" customHeight="1">
      <c r="A28" s="6"/>
      <c r="B28" s="14" t="s">
        <v>15</v>
      </c>
      <c r="C28" s="6"/>
      <c r="D28" s="41"/>
      <c r="E28" s="41"/>
      <c r="F28" s="41"/>
    </row>
    <row r="29" spans="1:6" ht="115.5" customHeight="1">
      <c r="A29" s="6"/>
      <c r="B29" s="21" t="s">
        <v>16</v>
      </c>
      <c r="C29" s="6"/>
      <c r="D29" s="41"/>
      <c r="E29" s="41"/>
      <c r="F29" s="41"/>
    </row>
    <row r="30" spans="1:6" ht="68.3" customHeight="1">
      <c r="A30" s="6"/>
      <c r="B30" s="31" t="s">
        <v>34</v>
      </c>
      <c r="C30" s="6"/>
      <c r="D30" s="41"/>
      <c r="E30" s="41"/>
      <c r="F30" s="41"/>
    </row>
    <row r="31" spans="1:6" ht="57.25" customHeight="1">
      <c r="A31" s="6"/>
      <c r="B31" s="14" t="s">
        <v>35</v>
      </c>
      <c r="C31" s="6"/>
      <c r="D31" s="41"/>
      <c r="E31" s="41"/>
      <c r="F31" s="41"/>
    </row>
    <row r="32" spans="1:6" ht="44.5" customHeight="1">
      <c r="A32" s="6"/>
      <c r="B32" s="1" t="s">
        <v>36</v>
      </c>
      <c r="C32" s="6"/>
      <c r="D32" s="41"/>
      <c r="E32" s="41"/>
      <c r="F32" s="41"/>
    </row>
    <row r="33" spans="1:6" ht="19.55" customHeight="1">
      <c r="A33" s="6"/>
      <c r="B33" s="7"/>
      <c r="C33" s="6"/>
      <c r="D33" s="41"/>
      <c r="E33" s="8"/>
      <c r="F33" s="8"/>
    </row>
    <row r="34" spans="1:6" ht="18" customHeight="1">
      <c r="A34" s="73" t="s">
        <v>49</v>
      </c>
      <c r="B34" s="62" t="s">
        <v>102</v>
      </c>
      <c r="C34" s="63" t="s">
        <v>1</v>
      </c>
      <c r="D34" s="59" t="s">
        <v>4</v>
      </c>
      <c r="E34" s="64" t="s">
        <v>2</v>
      </c>
      <c r="F34" s="65" t="s">
        <v>3</v>
      </c>
    </row>
    <row r="35" spans="1:6" ht="18" customHeight="1">
      <c r="A35" s="61"/>
      <c r="B35" s="100" t="s">
        <v>48</v>
      </c>
      <c r="C35" s="100"/>
      <c r="D35" s="100"/>
      <c r="E35" s="100"/>
      <c r="F35" s="100"/>
    </row>
    <row r="36" spans="1:6" ht="16.5" customHeight="1">
      <c r="A36" s="13"/>
      <c r="B36" s="30"/>
      <c r="C36" s="5"/>
      <c r="D36" s="23"/>
      <c r="E36" s="32"/>
      <c r="F36" s="15"/>
    </row>
    <row r="37" spans="1:6" ht="61.5" customHeight="1">
      <c r="A37" s="13" t="s">
        <v>20</v>
      </c>
      <c r="B37" s="45" t="s">
        <v>37</v>
      </c>
      <c r="C37" s="43" t="s">
        <v>38</v>
      </c>
      <c r="D37" s="43">
        <v>1</v>
      </c>
      <c r="E37" s="105"/>
      <c r="F37" s="44">
        <f t="shared" ref="F37:F48" si="0">E37*D37</f>
        <v>0</v>
      </c>
    </row>
    <row r="38" spans="1:6" ht="127.55" customHeight="1">
      <c r="A38" s="13" t="s">
        <v>21</v>
      </c>
      <c r="B38" s="45" t="s">
        <v>39</v>
      </c>
      <c r="C38" s="42" t="s">
        <v>17</v>
      </c>
      <c r="D38" s="46">
        <v>55</v>
      </c>
      <c r="E38" s="105"/>
      <c r="F38" s="44">
        <f t="shared" si="0"/>
        <v>0</v>
      </c>
    </row>
    <row r="39" spans="1:6" ht="75.25" customHeight="1">
      <c r="A39" s="13" t="s">
        <v>22</v>
      </c>
      <c r="B39" s="30" t="s">
        <v>40</v>
      </c>
      <c r="C39" s="42" t="s">
        <v>17</v>
      </c>
      <c r="D39" s="46">
        <v>20</v>
      </c>
      <c r="E39" s="105"/>
      <c r="F39" s="44">
        <f t="shared" si="0"/>
        <v>0</v>
      </c>
    </row>
    <row r="40" spans="1:6" ht="38.25" customHeight="1">
      <c r="A40" s="13" t="s">
        <v>23</v>
      </c>
      <c r="B40" s="30" t="s">
        <v>41</v>
      </c>
      <c r="C40" s="42" t="s">
        <v>17</v>
      </c>
      <c r="D40" s="46">
        <v>20</v>
      </c>
      <c r="E40" s="105"/>
      <c r="F40" s="44">
        <f t="shared" si="0"/>
        <v>0</v>
      </c>
    </row>
    <row r="41" spans="1:6" ht="72.7" customHeight="1">
      <c r="A41" s="13" t="s">
        <v>24</v>
      </c>
      <c r="B41" s="30" t="s">
        <v>42</v>
      </c>
      <c r="C41" s="42" t="s">
        <v>17</v>
      </c>
      <c r="D41" s="46">
        <v>65</v>
      </c>
      <c r="E41" s="105"/>
      <c r="F41" s="44">
        <f t="shared" si="0"/>
        <v>0</v>
      </c>
    </row>
    <row r="42" spans="1:6" ht="58.75" customHeight="1">
      <c r="A42" s="13" t="s">
        <v>25</v>
      </c>
      <c r="B42" s="30" t="s">
        <v>43</v>
      </c>
      <c r="C42" s="42" t="s">
        <v>9</v>
      </c>
      <c r="D42" s="46">
        <v>1</v>
      </c>
      <c r="E42" s="105"/>
      <c r="F42" s="44">
        <f t="shared" si="0"/>
        <v>0</v>
      </c>
    </row>
    <row r="43" spans="1:6" ht="120.25" customHeight="1">
      <c r="A43" s="13" t="s">
        <v>26</v>
      </c>
      <c r="B43" s="30" t="s">
        <v>44</v>
      </c>
      <c r="C43" s="42" t="s">
        <v>0</v>
      </c>
      <c r="D43" s="46">
        <v>125.97</v>
      </c>
      <c r="E43" s="105"/>
      <c r="F43" s="44">
        <f t="shared" si="0"/>
        <v>0</v>
      </c>
    </row>
    <row r="44" spans="1:6" ht="59.3" customHeight="1">
      <c r="A44" s="13" t="s">
        <v>27</v>
      </c>
      <c r="B44" s="30" t="s">
        <v>45</v>
      </c>
      <c r="C44" s="42" t="s">
        <v>0</v>
      </c>
      <c r="D44" s="46">
        <v>125.97</v>
      </c>
      <c r="E44" s="105"/>
      <c r="F44" s="44">
        <f t="shared" si="0"/>
        <v>0</v>
      </c>
    </row>
    <row r="45" spans="1:6" ht="62.5" customHeight="1">
      <c r="A45" s="13">
        <v>9</v>
      </c>
      <c r="B45" s="30" t="s">
        <v>52</v>
      </c>
      <c r="C45" s="42" t="s">
        <v>0</v>
      </c>
      <c r="D45" s="46">
        <v>127</v>
      </c>
      <c r="E45" s="105"/>
      <c r="F45" s="44">
        <f t="shared" si="0"/>
        <v>0</v>
      </c>
    </row>
    <row r="46" spans="1:6" ht="95.95" customHeight="1">
      <c r="A46" s="13" t="s">
        <v>18</v>
      </c>
      <c r="B46" s="30" t="s">
        <v>53</v>
      </c>
      <c r="C46" s="42" t="s">
        <v>0</v>
      </c>
      <c r="D46" s="46">
        <v>268.19</v>
      </c>
      <c r="E46" s="105"/>
      <c r="F46" s="44">
        <f t="shared" si="0"/>
        <v>0</v>
      </c>
    </row>
    <row r="47" spans="1:6" ht="115.5" customHeight="1">
      <c r="A47" s="13" t="s">
        <v>28</v>
      </c>
      <c r="B47" s="30" t="s">
        <v>46</v>
      </c>
      <c r="C47" s="42" t="s">
        <v>17</v>
      </c>
      <c r="D47" s="46">
        <v>55</v>
      </c>
      <c r="E47" s="105"/>
      <c r="F47" s="44">
        <f t="shared" si="0"/>
        <v>0</v>
      </c>
    </row>
    <row r="48" spans="1:6" ht="229.75" customHeight="1">
      <c r="A48" s="13" t="s">
        <v>19</v>
      </c>
      <c r="B48" s="30" t="s">
        <v>47</v>
      </c>
      <c r="C48" s="42" t="s">
        <v>17</v>
      </c>
      <c r="D48" s="46">
        <v>65</v>
      </c>
      <c r="E48" s="105"/>
      <c r="F48" s="44">
        <f t="shared" si="0"/>
        <v>0</v>
      </c>
    </row>
    <row r="49" spans="1:6" ht="17.5" customHeight="1">
      <c r="A49" s="47"/>
      <c r="B49" s="48"/>
      <c r="C49" s="49"/>
      <c r="D49" s="101" t="s">
        <v>54</v>
      </c>
      <c r="E49" s="101"/>
      <c r="F49" s="50">
        <f>SUM(F37:F48)</f>
        <v>0</v>
      </c>
    </row>
    <row r="50" spans="1:6" ht="27.7" customHeight="1">
      <c r="A50" s="13"/>
      <c r="B50" s="30"/>
      <c r="C50" s="5"/>
      <c r="D50" s="23"/>
      <c r="E50" s="32"/>
      <c r="F50" s="15"/>
    </row>
    <row r="51" spans="1:6" ht="18" customHeight="1">
      <c r="A51" s="57"/>
      <c r="B51" s="58"/>
      <c r="C51" s="5"/>
      <c r="D51" s="23"/>
      <c r="E51" s="32"/>
      <c r="F51" s="15"/>
    </row>
    <row r="52" spans="1:6" ht="27.7" customHeight="1">
      <c r="A52" s="73" t="s">
        <v>50</v>
      </c>
      <c r="B52" s="62" t="s">
        <v>102</v>
      </c>
      <c r="C52" s="63" t="s">
        <v>1</v>
      </c>
      <c r="D52" s="59" t="s">
        <v>4</v>
      </c>
      <c r="E52" s="64" t="s">
        <v>2</v>
      </c>
      <c r="F52" s="65" t="s">
        <v>3</v>
      </c>
    </row>
    <row r="53" spans="1:6" ht="21.25" customHeight="1">
      <c r="A53" s="61"/>
      <c r="B53" s="100" t="s">
        <v>48</v>
      </c>
      <c r="C53" s="100"/>
      <c r="D53" s="100"/>
      <c r="E53" s="100"/>
      <c r="F53" s="100"/>
    </row>
    <row r="54" spans="1:6" ht="19.55" customHeight="1">
      <c r="A54" s="13"/>
      <c r="B54" s="30"/>
      <c r="C54" s="5"/>
      <c r="D54" s="23"/>
      <c r="E54" s="32"/>
      <c r="F54" s="15"/>
    </row>
    <row r="55" spans="1:6" ht="53.5" customHeight="1">
      <c r="A55" s="13" t="s">
        <v>20</v>
      </c>
      <c r="B55" s="45" t="s">
        <v>37</v>
      </c>
      <c r="C55" s="43" t="s">
        <v>38</v>
      </c>
      <c r="D55" s="43">
        <v>1</v>
      </c>
      <c r="E55" s="105"/>
      <c r="F55" s="44">
        <f t="shared" ref="F55:F66" si="1">E55*D55</f>
        <v>0</v>
      </c>
    </row>
    <row r="56" spans="1:6" ht="129.25" customHeight="1">
      <c r="A56" s="13" t="s">
        <v>21</v>
      </c>
      <c r="B56" s="45" t="s">
        <v>39</v>
      </c>
      <c r="C56" s="42" t="s">
        <v>17</v>
      </c>
      <c r="D56" s="46">
        <v>42</v>
      </c>
      <c r="E56" s="105"/>
      <c r="F56" s="44">
        <f t="shared" si="1"/>
        <v>0</v>
      </c>
    </row>
    <row r="57" spans="1:6" ht="75.25" customHeight="1">
      <c r="A57" s="13" t="s">
        <v>22</v>
      </c>
      <c r="B57" s="30" t="s">
        <v>40</v>
      </c>
      <c r="C57" s="42" t="s">
        <v>17</v>
      </c>
      <c r="D57" s="46">
        <v>21.25</v>
      </c>
      <c r="E57" s="105"/>
      <c r="F57" s="44">
        <f t="shared" si="1"/>
        <v>0</v>
      </c>
    </row>
    <row r="58" spans="1:6" ht="41.3" customHeight="1">
      <c r="A58" s="13" t="s">
        <v>23</v>
      </c>
      <c r="B58" s="30" t="s">
        <v>41</v>
      </c>
      <c r="C58" s="42" t="s">
        <v>17</v>
      </c>
      <c r="D58" s="46">
        <v>21</v>
      </c>
      <c r="E58" s="105"/>
      <c r="F58" s="44">
        <f t="shared" si="1"/>
        <v>0</v>
      </c>
    </row>
    <row r="59" spans="1:6" ht="72" customHeight="1">
      <c r="A59" s="13" t="s">
        <v>24</v>
      </c>
      <c r="B59" s="30" t="s">
        <v>42</v>
      </c>
      <c r="C59" s="42" t="s">
        <v>17</v>
      </c>
      <c r="D59" s="46">
        <v>72</v>
      </c>
      <c r="E59" s="105"/>
      <c r="F59" s="44">
        <f t="shared" si="1"/>
        <v>0</v>
      </c>
    </row>
    <row r="60" spans="1:6" ht="51.8" customHeight="1">
      <c r="A60" s="13" t="s">
        <v>25</v>
      </c>
      <c r="B60" s="30" t="s">
        <v>43</v>
      </c>
      <c r="C60" s="42" t="s">
        <v>9</v>
      </c>
      <c r="D60" s="46">
        <v>1</v>
      </c>
      <c r="E60" s="105"/>
      <c r="F60" s="44">
        <f t="shared" si="1"/>
        <v>0</v>
      </c>
    </row>
    <row r="61" spans="1:6" ht="109.55" customHeight="1">
      <c r="A61" s="13" t="s">
        <v>26</v>
      </c>
      <c r="B61" s="30" t="s">
        <v>44</v>
      </c>
      <c r="C61" s="42" t="s">
        <v>0</v>
      </c>
      <c r="D61" s="46">
        <v>127</v>
      </c>
      <c r="E61" s="105"/>
      <c r="F61" s="44">
        <f t="shared" si="1"/>
        <v>0</v>
      </c>
    </row>
    <row r="62" spans="1:6" ht="46.55" customHeight="1">
      <c r="A62" s="13" t="s">
        <v>27</v>
      </c>
      <c r="B62" s="30" t="s">
        <v>45</v>
      </c>
      <c r="C62" s="42" t="s">
        <v>0</v>
      </c>
      <c r="D62" s="46">
        <v>127</v>
      </c>
      <c r="E62" s="105"/>
      <c r="F62" s="44">
        <f t="shared" si="1"/>
        <v>0</v>
      </c>
    </row>
    <row r="63" spans="1:6" ht="68.95" customHeight="1">
      <c r="A63" s="13">
        <v>9</v>
      </c>
      <c r="B63" s="30" t="s">
        <v>52</v>
      </c>
      <c r="C63" s="42" t="s">
        <v>0</v>
      </c>
      <c r="D63" s="46">
        <v>127</v>
      </c>
      <c r="E63" s="105"/>
      <c r="F63" s="44">
        <f t="shared" si="1"/>
        <v>0</v>
      </c>
    </row>
    <row r="64" spans="1:6" ht="96.8" customHeight="1">
      <c r="A64" s="13" t="s">
        <v>18</v>
      </c>
      <c r="B64" s="30" t="s">
        <v>53</v>
      </c>
      <c r="C64" s="42" t="s">
        <v>0</v>
      </c>
      <c r="D64" s="46">
        <v>268.19</v>
      </c>
      <c r="E64" s="105"/>
      <c r="F64" s="44">
        <f t="shared" si="1"/>
        <v>0</v>
      </c>
    </row>
    <row r="65" spans="1:6" ht="113.3" customHeight="1">
      <c r="A65" s="13" t="s">
        <v>28</v>
      </c>
      <c r="B65" s="30" t="s">
        <v>46</v>
      </c>
      <c r="C65" s="42" t="s">
        <v>17</v>
      </c>
      <c r="D65" s="46">
        <v>42</v>
      </c>
      <c r="E65" s="105"/>
      <c r="F65" s="44">
        <f t="shared" si="1"/>
        <v>0</v>
      </c>
    </row>
    <row r="66" spans="1:6" ht="232.5" customHeight="1">
      <c r="A66" s="13" t="s">
        <v>19</v>
      </c>
      <c r="B66" s="30" t="s">
        <v>47</v>
      </c>
      <c r="C66" s="42" t="s">
        <v>17</v>
      </c>
      <c r="D66" s="46">
        <v>72</v>
      </c>
      <c r="E66" s="105"/>
      <c r="F66" s="44">
        <f t="shared" si="1"/>
        <v>0</v>
      </c>
    </row>
    <row r="67" spans="1:6" ht="16.5" customHeight="1">
      <c r="A67" s="13"/>
      <c r="B67" s="30"/>
      <c r="C67" s="5"/>
      <c r="D67" s="23"/>
      <c r="E67" s="33"/>
      <c r="F67" s="15"/>
    </row>
    <row r="68" spans="1:6" ht="17.5" customHeight="1">
      <c r="A68" s="47"/>
      <c r="B68" s="48"/>
      <c r="C68" s="49"/>
      <c r="D68" s="101"/>
      <c r="E68" s="101"/>
      <c r="F68" s="50">
        <f>SUM(F55:F67)</f>
        <v>0</v>
      </c>
    </row>
    <row r="69" spans="1:6" ht="29.25" customHeight="1">
      <c r="A69" s="13"/>
      <c r="B69" s="30"/>
      <c r="C69" s="5"/>
      <c r="D69" s="23"/>
      <c r="E69" s="33"/>
      <c r="F69" s="15"/>
    </row>
    <row r="70" spans="1:6" ht="23.3" customHeight="1">
      <c r="A70" s="73" t="s">
        <v>51</v>
      </c>
      <c r="B70" s="62" t="s">
        <v>102</v>
      </c>
      <c r="C70" s="63" t="s">
        <v>1</v>
      </c>
      <c r="D70" s="59" t="s">
        <v>4</v>
      </c>
      <c r="E70" s="64" t="s">
        <v>2</v>
      </c>
      <c r="F70" s="65" t="s">
        <v>3</v>
      </c>
    </row>
    <row r="71" spans="1:6" ht="21.75" customHeight="1">
      <c r="A71" s="61"/>
      <c r="B71" s="100" t="s">
        <v>48</v>
      </c>
      <c r="C71" s="100"/>
      <c r="D71" s="100"/>
      <c r="E71" s="100"/>
      <c r="F71" s="100"/>
    </row>
    <row r="72" spans="1:6" ht="17.5" customHeight="1">
      <c r="A72" s="13"/>
      <c r="B72" s="30"/>
      <c r="C72" s="5"/>
      <c r="D72" s="23"/>
      <c r="E72" s="32"/>
      <c r="F72" s="15"/>
    </row>
    <row r="73" spans="1:6" ht="57.75" customHeight="1">
      <c r="A73" s="13" t="s">
        <v>20</v>
      </c>
      <c r="B73" s="45" t="s">
        <v>37</v>
      </c>
      <c r="C73" s="43" t="s">
        <v>38</v>
      </c>
      <c r="D73" s="43">
        <v>1</v>
      </c>
      <c r="E73" s="105"/>
      <c r="F73" s="44">
        <f t="shared" ref="F73:F86" si="2">E73*D73</f>
        <v>0</v>
      </c>
    </row>
    <row r="74" spans="1:6" ht="131.30000000000001" customHeight="1">
      <c r="A74" s="13" t="s">
        <v>21</v>
      </c>
      <c r="B74" s="45" t="s">
        <v>39</v>
      </c>
      <c r="C74" s="42" t="s">
        <v>17</v>
      </c>
      <c r="D74" s="46">
        <v>86</v>
      </c>
      <c r="E74" s="105"/>
      <c r="F74" s="44">
        <f t="shared" si="2"/>
        <v>0</v>
      </c>
    </row>
    <row r="75" spans="1:6" ht="72" customHeight="1">
      <c r="A75" s="13" t="s">
        <v>22</v>
      </c>
      <c r="B75" s="30" t="s">
        <v>40</v>
      </c>
      <c r="C75" s="42" t="s">
        <v>17</v>
      </c>
      <c r="D75" s="46">
        <v>23</v>
      </c>
      <c r="E75" s="105"/>
      <c r="F75" s="44">
        <f t="shared" si="2"/>
        <v>0</v>
      </c>
    </row>
    <row r="76" spans="1:6" ht="40.75" customHeight="1">
      <c r="A76" s="13" t="s">
        <v>23</v>
      </c>
      <c r="B76" s="30" t="s">
        <v>41</v>
      </c>
      <c r="C76" s="42" t="s">
        <v>17</v>
      </c>
      <c r="D76" s="46">
        <v>23</v>
      </c>
      <c r="E76" s="105"/>
      <c r="F76" s="44">
        <f t="shared" si="2"/>
        <v>0</v>
      </c>
    </row>
    <row r="77" spans="1:6" ht="69.8" customHeight="1">
      <c r="A77" s="13" t="s">
        <v>24</v>
      </c>
      <c r="B77" s="30" t="s">
        <v>42</v>
      </c>
      <c r="C77" s="42" t="s">
        <v>17</v>
      </c>
      <c r="D77" s="46">
        <v>76</v>
      </c>
      <c r="E77" s="105"/>
      <c r="F77" s="44">
        <f t="shared" si="2"/>
        <v>0</v>
      </c>
    </row>
    <row r="78" spans="1:6" ht="52.5" customHeight="1">
      <c r="A78" s="13" t="s">
        <v>25</v>
      </c>
      <c r="B78" s="30" t="s">
        <v>43</v>
      </c>
      <c r="C78" s="42" t="s">
        <v>9</v>
      </c>
      <c r="D78" s="46">
        <v>2</v>
      </c>
      <c r="E78" s="105"/>
      <c r="F78" s="44">
        <f t="shared" si="2"/>
        <v>0</v>
      </c>
    </row>
    <row r="79" spans="1:6" ht="113.95" customHeight="1">
      <c r="A79" s="13" t="s">
        <v>26</v>
      </c>
      <c r="B79" s="30" t="s">
        <v>44</v>
      </c>
      <c r="C79" s="42" t="s">
        <v>0</v>
      </c>
      <c r="D79" s="46">
        <v>140.6</v>
      </c>
      <c r="E79" s="105"/>
      <c r="F79" s="44">
        <f t="shared" si="2"/>
        <v>0</v>
      </c>
    </row>
    <row r="80" spans="1:6" ht="54.7" customHeight="1">
      <c r="A80" s="13" t="s">
        <v>27</v>
      </c>
      <c r="B80" s="30" t="s">
        <v>45</v>
      </c>
      <c r="C80" s="42" t="s">
        <v>0</v>
      </c>
      <c r="D80" s="46">
        <v>140.6</v>
      </c>
      <c r="E80" s="105"/>
      <c r="F80" s="44">
        <f t="shared" si="2"/>
        <v>0</v>
      </c>
    </row>
    <row r="81" spans="1:6" ht="70.5" customHeight="1">
      <c r="A81" s="13">
        <v>9</v>
      </c>
      <c r="B81" s="30" t="s">
        <v>52</v>
      </c>
      <c r="C81" s="42" t="s">
        <v>0</v>
      </c>
      <c r="D81" s="46">
        <v>140.6</v>
      </c>
      <c r="E81" s="105"/>
      <c r="F81" s="44">
        <f t="shared" si="2"/>
        <v>0</v>
      </c>
    </row>
    <row r="82" spans="1:6" ht="102.25" customHeight="1">
      <c r="A82" s="13" t="s">
        <v>18</v>
      </c>
      <c r="B82" s="30" t="s">
        <v>53</v>
      </c>
      <c r="C82" s="42" t="s">
        <v>0</v>
      </c>
      <c r="D82" s="46">
        <v>366</v>
      </c>
      <c r="E82" s="105"/>
      <c r="F82" s="44">
        <f t="shared" si="2"/>
        <v>0</v>
      </c>
    </row>
    <row r="83" spans="1:6" ht="118.55" customHeight="1">
      <c r="A83" s="13" t="s">
        <v>28</v>
      </c>
      <c r="B83" s="30" t="s">
        <v>46</v>
      </c>
      <c r="C83" s="42" t="s">
        <v>17</v>
      </c>
      <c r="D83" s="46">
        <v>86</v>
      </c>
      <c r="E83" s="105"/>
      <c r="F83" s="44">
        <f t="shared" si="2"/>
        <v>0</v>
      </c>
    </row>
    <row r="84" spans="1:6" ht="233.5" customHeight="1">
      <c r="A84" s="13" t="s">
        <v>19</v>
      </c>
      <c r="B84" s="30" t="s">
        <v>47</v>
      </c>
      <c r="C84" s="42" t="s">
        <v>17</v>
      </c>
      <c r="D84" s="46">
        <v>84</v>
      </c>
      <c r="E84" s="105"/>
      <c r="F84" s="44">
        <f t="shared" si="2"/>
        <v>0</v>
      </c>
    </row>
    <row r="85" spans="1:6" ht="42.8" customHeight="1">
      <c r="A85" s="13" t="s">
        <v>29</v>
      </c>
      <c r="B85" s="16" t="s">
        <v>31</v>
      </c>
      <c r="C85" s="42" t="s">
        <v>12</v>
      </c>
      <c r="D85" s="23">
        <v>1</v>
      </c>
      <c r="E85" s="106"/>
      <c r="F85" s="44">
        <f t="shared" si="2"/>
        <v>0</v>
      </c>
    </row>
    <row r="86" spans="1:6" ht="24.8" customHeight="1">
      <c r="A86" s="13" t="s">
        <v>30</v>
      </c>
      <c r="B86" s="30" t="s">
        <v>32</v>
      </c>
      <c r="C86" s="42" t="s">
        <v>12</v>
      </c>
      <c r="D86" s="23">
        <v>1</v>
      </c>
      <c r="E86" s="106"/>
      <c r="F86" s="44">
        <f t="shared" si="2"/>
        <v>0</v>
      </c>
    </row>
    <row r="87" spans="1:6" ht="17.5" customHeight="1">
      <c r="A87" s="13"/>
      <c r="B87" s="30"/>
      <c r="C87" s="5"/>
      <c r="D87" s="23"/>
      <c r="E87" s="33"/>
      <c r="F87" s="15"/>
    </row>
    <row r="88" spans="1:6" ht="16.5" customHeight="1">
      <c r="A88" s="47"/>
      <c r="B88" s="48"/>
      <c r="C88" s="49"/>
      <c r="D88" s="101"/>
      <c r="E88" s="101"/>
      <c r="F88" s="50">
        <f>SUM(F73:F87)</f>
        <v>0</v>
      </c>
    </row>
    <row r="89" spans="1:6" ht="17.5" customHeight="1">
      <c r="A89" s="55"/>
      <c r="B89" s="54"/>
      <c r="C89" s="55"/>
      <c r="D89" s="34"/>
      <c r="E89" s="35"/>
      <c r="F89" s="34"/>
    </row>
    <row r="90" spans="1:6" ht="17.5" customHeight="1">
      <c r="A90" s="55"/>
      <c r="B90" s="54"/>
      <c r="C90" s="55"/>
      <c r="D90" s="34"/>
      <c r="E90" s="34"/>
      <c r="F90" s="34"/>
    </row>
    <row r="91" spans="1:6" ht="17.5" customHeight="1">
      <c r="A91" s="55"/>
      <c r="B91" s="54"/>
      <c r="C91" s="55"/>
      <c r="D91" s="34"/>
      <c r="E91" s="34"/>
      <c r="F91" s="34"/>
    </row>
    <row r="92" spans="1:6" ht="17.5" customHeight="1">
      <c r="A92" s="55"/>
      <c r="B92" s="54"/>
      <c r="C92" s="55"/>
      <c r="D92" s="34"/>
      <c r="E92" s="35"/>
      <c r="F92" s="34"/>
    </row>
    <row r="93" spans="1:6" ht="17.5" customHeight="1">
      <c r="A93" s="55"/>
      <c r="B93" s="54"/>
      <c r="C93" s="55"/>
      <c r="D93" s="34"/>
      <c r="E93" s="34"/>
      <c r="F93" s="34"/>
    </row>
    <row r="94" spans="1:6" ht="18" customHeight="1">
      <c r="A94" s="55"/>
      <c r="B94" s="54"/>
      <c r="C94" s="55"/>
      <c r="D94" s="34"/>
      <c r="E94" s="34"/>
      <c r="F94" s="34"/>
    </row>
    <row r="95" spans="1:6" ht="15.8" customHeight="1">
      <c r="A95" s="55"/>
      <c r="B95" s="54"/>
      <c r="C95" s="55"/>
      <c r="D95" s="34"/>
      <c r="E95" s="34"/>
      <c r="F95" s="34"/>
    </row>
    <row r="96" spans="1:6" ht="17.5" customHeight="1">
      <c r="A96" s="53"/>
      <c r="B96" s="54"/>
      <c r="C96" s="51"/>
      <c r="D96" s="23"/>
      <c r="E96" s="23"/>
      <c r="F96" s="23"/>
    </row>
    <row r="97" spans="1:6" ht="19.55" customHeight="1">
      <c r="A97" s="13"/>
      <c r="B97" s="30"/>
      <c r="C97" s="5"/>
      <c r="D97" s="23"/>
      <c r="E97" s="23"/>
      <c r="F97" s="23"/>
    </row>
    <row r="98" spans="1:6" ht="77.3" customHeight="1">
      <c r="A98" s="13"/>
      <c r="B98" s="52"/>
      <c r="C98" s="5"/>
      <c r="D98" s="23"/>
      <c r="E98" s="23"/>
      <c r="F98" s="23"/>
    </row>
    <row r="99" spans="1:6" ht="111.25" customHeight="1">
      <c r="A99" s="13"/>
      <c r="B99" s="56"/>
      <c r="C99" s="5"/>
      <c r="D99" s="23"/>
      <c r="E99" s="23"/>
      <c r="F99" s="23"/>
    </row>
    <row r="100" spans="1:6" ht="72" customHeight="1">
      <c r="A100" s="13"/>
      <c r="B100" s="27"/>
      <c r="C100" s="5"/>
      <c r="D100" s="23"/>
      <c r="E100" s="23"/>
      <c r="F100" s="23"/>
    </row>
    <row r="101" spans="1:6" ht="72" customHeight="1">
      <c r="A101" s="13"/>
      <c r="B101" s="52"/>
      <c r="C101" s="5"/>
      <c r="D101" s="23"/>
      <c r="E101" s="23"/>
      <c r="F101" s="23"/>
    </row>
    <row r="102" spans="1:6" ht="47.25" customHeight="1">
      <c r="A102" s="13"/>
      <c r="B102" s="16"/>
      <c r="C102" s="5"/>
      <c r="D102" s="23"/>
      <c r="E102" s="23"/>
      <c r="F102" s="23"/>
    </row>
    <row r="103" spans="1:6" ht="14.95" customHeight="1">
      <c r="A103" s="13"/>
      <c r="B103" s="27"/>
      <c r="C103" s="5"/>
      <c r="D103" s="23"/>
      <c r="E103" s="23"/>
      <c r="F103" s="23"/>
    </row>
    <row r="104" spans="1:6" ht="91.55" customHeight="1">
      <c r="A104" s="13"/>
      <c r="B104" s="16"/>
      <c r="C104" s="5"/>
      <c r="D104" s="23"/>
      <c r="E104" s="23"/>
      <c r="F104" s="23"/>
    </row>
    <row r="105" spans="1:6" ht="44.5" customHeight="1">
      <c r="A105" s="13"/>
      <c r="B105" s="16"/>
      <c r="C105" s="5"/>
      <c r="D105" s="23"/>
      <c r="E105" s="23"/>
      <c r="F105" s="23"/>
    </row>
    <row r="106" spans="1:6" ht="39.75" customHeight="1">
      <c r="A106" s="13"/>
      <c r="B106" s="27"/>
      <c r="C106" s="5"/>
      <c r="D106" s="23"/>
      <c r="E106" s="23"/>
      <c r="F106" s="23"/>
    </row>
    <row r="107" spans="1:6" ht="50.3" customHeight="1">
      <c r="A107" s="13"/>
      <c r="B107" s="27"/>
      <c r="C107" s="5"/>
      <c r="D107" s="23"/>
      <c r="E107" s="23"/>
      <c r="F107" s="23"/>
    </row>
    <row r="108" spans="1:6" ht="65.25" customHeight="1">
      <c r="A108" s="13"/>
      <c r="B108" s="27"/>
      <c r="C108" s="5"/>
      <c r="D108" s="23"/>
      <c r="E108" s="23"/>
      <c r="F108" s="23"/>
    </row>
    <row r="109" spans="1:6" ht="66.25" customHeight="1">
      <c r="A109" s="13"/>
      <c r="B109" s="27"/>
      <c r="C109" s="5"/>
      <c r="D109" s="23"/>
      <c r="E109" s="23"/>
      <c r="F109" s="23"/>
    </row>
    <row r="110" spans="1:6" ht="59.95" customHeight="1">
      <c r="A110" s="13"/>
      <c r="B110" s="27"/>
      <c r="C110" s="5"/>
      <c r="D110" s="23"/>
      <c r="E110" s="23"/>
      <c r="F110" s="23"/>
    </row>
    <row r="111" spans="1:6" ht="79.5" customHeight="1">
      <c r="A111" s="13"/>
      <c r="B111" s="27"/>
      <c r="C111" s="5"/>
      <c r="D111" s="23"/>
      <c r="E111" s="23"/>
      <c r="F111" s="23"/>
    </row>
    <row r="112" spans="1:6" ht="48.75" customHeight="1">
      <c r="A112" s="13"/>
      <c r="B112" s="27"/>
      <c r="C112" s="5"/>
      <c r="D112" s="23"/>
      <c r="E112" s="23"/>
      <c r="F112" s="23"/>
    </row>
    <row r="113" spans="1:6" ht="87.8" customHeight="1">
      <c r="A113" s="13"/>
      <c r="B113" s="27"/>
      <c r="C113" s="5"/>
      <c r="D113" s="23"/>
      <c r="E113" s="23"/>
      <c r="F113" s="23"/>
    </row>
    <row r="114" spans="1:6" ht="43.5" customHeight="1">
      <c r="A114" s="13"/>
      <c r="B114" s="27"/>
      <c r="C114" s="5"/>
      <c r="D114" s="23"/>
      <c r="E114" s="23"/>
      <c r="F114" s="23"/>
    </row>
    <row r="115" spans="1:6" ht="45" customHeight="1">
      <c r="A115" s="13"/>
      <c r="B115" s="27"/>
      <c r="C115" s="5"/>
      <c r="D115" s="23"/>
      <c r="E115" s="23"/>
      <c r="F115" s="23"/>
    </row>
    <row r="116" spans="1:6" ht="66.25" customHeight="1">
      <c r="A116" s="13"/>
      <c r="B116" s="27"/>
      <c r="C116" s="5"/>
      <c r="D116" s="23"/>
      <c r="E116" s="23"/>
      <c r="F116" s="23"/>
    </row>
    <row r="117" spans="1:6" ht="73.55" customHeight="1">
      <c r="A117" s="13"/>
      <c r="B117" s="27"/>
      <c r="C117" s="5"/>
      <c r="D117" s="23"/>
      <c r="E117" s="23"/>
      <c r="F117" s="23"/>
    </row>
    <row r="118" spans="1:6" ht="71.5" customHeight="1">
      <c r="A118" s="13"/>
      <c r="B118" s="16"/>
      <c r="C118" s="5"/>
      <c r="D118" s="23"/>
      <c r="E118" s="15"/>
      <c r="F118" s="15"/>
    </row>
    <row r="119" spans="1:6" ht="60.8" customHeight="1">
      <c r="A119" s="13"/>
      <c r="B119" s="16"/>
      <c r="C119" s="5"/>
      <c r="D119" s="15"/>
      <c r="E119" s="15"/>
      <c r="F119" s="15"/>
    </row>
    <row r="120" spans="1:6" ht="95.3" customHeight="1">
      <c r="A120" s="13"/>
      <c r="B120" s="16"/>
      <c r="C120" s="5"/>
      <c r="D120" s="15"/>
      <c r="E120" s="15"/>
      <c r="F120" s="15"/>
    </row>
    <row r="121" spans="1:6" ht="112.75" customHeight="1">
      <c r="A121" s="13"/>
      <c r="B121" s="16"/>
      <c r="C121" s="5"/>
      <c r="D121" s="15"/>
      <c r="E121" s="15"/>
      <c r="F121" s="15"/>
    </row>
    <row r="122" spans="1:6" ht="69.8" customHeight="1">
      <c r="A122" s="13"/>
      <c r="B122" s="16"/>
      <c r="C122" s="5"/>
      <c r="D122" s="15"/>
      <c r="E122" s="15"/>
      <c r="F122" s="15"/>
    </row>
    <row r="123" spans="1:6" ht="69.8" customHeight="1">
      <c r="A123" s="13"/>
      <c r="B123" s="16"/>
      <c r="C123" s="5"/>
      <c r="D123" s="15"/>
      <c r="E123" s="15"/>
      <c r="F123" s="15"/>
    </row>
    <row r="124" spans="1:6" ht="93.75" customHeight="1">
      <c r="A124" s="13"/>
      <c r="B124" s="16"/>
      <c r="C124" s="5"/>
      <c r="D124" s="15"/>
      <c r="E124" s="15"/>
      <c r="F124" s="15"/>
    </row>
    <row r="125" spans="1:6" ht="85.75" customHeight="1">
      <c r="A125" s="13"/>
      <c r="B125" s="16"/>
      <c r="C125" s="5"/>
      <c r="D125" s="15"/>
      <c r="E125" s="15"/>
      <c r="F125" s="15"/>
    </row>
    <row r="126" spans="1:6" ht="80.5" customHeight="1">
      <c r="A126" s="13"/>
      <c r="B126" s="16"/>
      <c r="C126" s="5"/>
      <c r="D126" s="15"/>
      <c r="E126" s="15"/>
      <c r="F126" s="15"/>
    </row>
    <row r="127" spans="1:6" ht="65.25" customHeight="1">
      <c r="A127" s="13"/>
      <c r="B127" s="16"/>
      <c r="C127" s="5"/>
      <c r="D127" s="15"/>
      <c r="E127" s="15"/>
      <c r="F127" s="15"/>
    </row>
    <row r="128" spans="1:6" ht="60.8" customHeight="1">
      <c r="A128" s="13"/>
      <c r="B128" s="52"/>
      <c r="C128" s="5"/>
      <c r="D128" s="15"/>
      <c r="E128" s="15"/>
      <c r="F128" s="15"/>
    </row>
    <row r="129" spans="1:6" ht="60.8" customHeight="1">
      <c r="A129" s="13"/>
      <c r="B129" s="16"/>
      <c r="C129" s="5"/>
      <c r="D129" s="15"/>
      <c r="E129" s="15"/>
      <c r="F129" s="15"/>
    </row>
    <row r="130" spans="1:6" ht="37.549999999999997" customHeight="1">
      <c r="A130" s="13"/>
      <c r="B130" s="16"/>
      <c r="C130" s="5"/>
      <c r="D130" s="15"/>
      <c r="E130" s="15"/>
      <c r="F130" s="15"/>
    </row>
    <row r="131" spans="1:6" ht="16.5" customHeight="1">
      <c r="A131" s="13"/>
      <c r="B131" s="27"/>
      <c r="C131" s="5"/>
      <c r="D131" s="15"/>
      <c r="E131" s="34"/>
      <c r="F131" s="34"/>
    </row>
    <row r="132" spans="1:6">
      <c r="A132" s="2"/>
      <c r="B132" s="52"/>
      <c r="C132" s="51"/>
      <c r="D132" s="23"/>
      <c r="E132" s="23"/>
      <c r="F132" s="23"/>
    </row>
    <row r="133" spans="1:6">
      <c r="A133" s="5"/>
      <c r="B133" s="5"/>
      <c r="C133" s="5"/>
      <c r="D133" s="23"/>
      <c r="E133" s="5"/>
      <c r="F133" s="5"/>
    </row>
  </sheetData>
  <sheetProtection password="CF38" sheet="1" objects="1" scenarios="1"/>
  <mergeCells count="10">
    <mergeCell ref="B4:F4"/>
    <mergeCell ref="A7:F7"/>
    <mergeCell ref="B11:F11"/>
    <mergeCell ref="B14:F14"/>
    <mergeCell ref="B35:F35"/>
    <mergeCell ref="B53:F53"/>
    <mergeCell ref="D49:E49"/>
    <mergeCell ref="D68:E68"/>
    <mergeCell ref="B71:F71"/>
    <mergeCell ref="D88:E88"/>
  </mergeCells>
  <pageMargins left="0.70866141732283472" right="0.19" top="0.74803149606299213" bottom="0.74803149606299213" header="0.31496062992125984" footer="0.31496062992125984"/>
  <pageSetup paperSize="9" scale="83" orientation="portrait" r:id="rId1"/>
  <rowBreaks count="5" manualBreakCount="5">
    <brk id="31" max="5" man="1"/>
    <brk id="43" max="5" man="1"/>
    <brk id="50" max="5" man="1"/>
    <brk id="77" max="5" man="1"/>
    <brk id="11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view="pageBreakPreview" topLeftCell="A13" zoomScale="60" zoomScaleNormal="70" workbookViewId="0">
      <selection activeCell="D27" sqref="D27"/>
    </sheetView>
  </sheetViews>
  <sheetFormatPr defaultRowHeight="14.3"/>
  <cols>
    <col min="2" max="2" width="47.375" customWidth="1"/>
    <col min="6" max="6" width="12.125" customWidth="1"/>
  </cols>
  <sheetData>
    <row r="1" spans="1:6">
      <c r="B1" s="1"/>
      <c r="D1" s="66"/>
      <c r="E1" s="3"/>
      <c r="F1" s="3"/>
    </row>
    <row r="2" spans="1:6">
      <c r="B2" s="1"/>
      <c r="D2" s="66"/>
      <c r="E2" s="3"/>
      <c r="F2" s="3"/>
    </row>
    <row r="3" spans="1:6">
      <c r="B3" s="1"/>
      <c r="D3" s="66"/>
      <c r="E3" s="3"/>
      <c r="F3" s="3"/>
    </row>
    <row r="4" spans="1:6">
      <c r="B4" s="102" t="s">
        <v>11</v>
      </c>
      <c r="C4" s="102"/>
      <c r="D4" s="102"/>
      <c r="E4" s="102"/>
      <c r="F4" s="102"/>
    </row>
    <row r="5" spans="1:6">
      <c r="B5" s="69"/>
      <c r="C5" s="69"/>
      <c r="D5" s="69"/>
      <c r="E5" s="69"/>
      <c r="F5" s="69"/>
    </row>
    <row r="6" spans="1:6">
      <c r="B6" s="69"/>
      <c r="C6" s="69"/>
      <c r="D6" s="69"/>
      <c r="E6" s="69"/>
      <c r="F6" s="69"/>
    </row>
    <row r="7" spans="1:6" ht="20.25" customHeight="1">
      <c r="A7" s="80" t="s">
        <v>56</v>
      </c>
      <c r="B7" s="81" t="s">
        <v>57</v>
      </c>
      <c r="C7" s="82"/>
      <c r="D7" s="82"/>
      <c r="E7" s="82"/>
      <c r="F7" s="82"/>
    </row>
    <row r="8" spans="1:6">
      <c r="A8" s="24"/>
      <c r="B8" s="71"/>
      <c r="C8" s="25"/>
      <c r="D8" s="22"/>
      <c r="E8" s="22"/>
      <c r="F8" s="22"/>
    </row>
    <row r="9" spans="1:6">
      <c r="A9" s="83"/>
      <c r="B9" s="7"/>
      <c r="C9" s="6"/>
      <c r="D9" s="8"/>
      <c r="E9" s="8"/>
      <c r="F9" s="8"/>
    </row>
    <row r="10" spans="1:6" ht="18" customHeight="1">
      <c r="A10" s="84" t="s">
        <v>58</v>
      </c>
      <c r="B10" s="75" t="s">
        <v>59</v>
      </c>
      <c r="C10" s="85"/>
      <c r="D10" s="76"/>
      <c r="E10" s="76"/>
      <c r="F10" s="86">
        <f>F54</f>
        <v>0</v>
      </c>
    </row>
    <row r="11" spans="1:6" ht="23.95" customHeight="1">
      <c r="A11" s="87"/>
      <c r="B11" s="9" t="s">
        <v>10</v>
      </c>
      <c r="C11" s="87"/>
      <c r="D11" s="88"/>
      <c r="E11" s="10">
        <v>0.05</v>
      </c>
      <c r="F11" s="11">
        <f>F10*E11</f>
        <v>0</v>
      </c>
    </row>
    <row r="12" spans="1:6">
      <c r="A12" s="6"/>
      <c r="B12" s="7"/>
      <c r="C12" s="6"/>
      <c r="D12" s="8"/>
      <c r="E12" s="8"/>
      <c r="F12" s="8"/>
    </row>
    <row r="13" spans="1:6">
      <c r="A13" s="6"/>
      <c r="B13" s="7"/>
      <c r="C13" s="6"/>
      <c r="D13" s="8" t="s">
        <v>5</v>
      </c>
      <c r="E13" s="8"/>
      <c r="F13" s="8">
        <f>F10+F11</f>
        <v>0</v>
      </c>
    </row>
    <row r="14" spans="1:6">
      <c r="A14" s="6"/>
      <c r="B14" s="7"/>
      <c r="C14" s="6"/>
      <c r="D14" s="8" t="s">
        <v>6</v>
      </c>
      <c r="E14" s="12">
        <v>9.5000000000000001E-2</v>
      </c>
      <c r="F14" s="8">
        <f>F13*E14</f>
        <v>0</v>
      </c>
    </row>
    <row r="15" spans="1:6">
      <c r="A15" s="6"/>
      <c r="B15" s="7"/>
      <c r="C15" s="6"/>
      <c r="D15" s="8"/>
      <c r="E15" s="8"/>
      <c r="F15" s="8"/>
    </row>
    <row r="16" spans="1:6">
      <c r="A16" s="6"/>
      <c r="B16" s="7"/>
      <c r="C16" s="6"/>
      <c r="D16" s="8" t="s">
        <v>7</v>
      </c>
      <c r="E16" s="8"/>
      <c r="F16" s="8">
        <f>SUM(F13:F14)</f>
        <v>0</v>
      </c>
    </row>
    <row r="17" spans="1:6">
      <c r="A17" s="6"/>
      <c r="B17" s="7"/>
      <c r="C17" s="6"/>
      <c r="D17" s="8"/>
      <c r="E17" s="8"/>
      <c r="F17" s="8"/>
    </row>
    <row r="18" spans="1:6">
      <c r="A18" s="89"/>
      <c r="B18" s="75"/>
      <c r="C18" s="90"/>
      <c r="D18" s="91"/>
      <c r="E18" s="91"/>
      <c r="F18" s="91"/>
    </row>
    <row r="19" spans="1:6">
      <c r="A19" s="13"/>
      <c r="B19" s="30"/>
      <c r="C19" s="5"/>
      <c r="D19" s="23"/>
      <c r="E19" s="20"/>
      <c r="F19" s="20"/>
    </row>
    <row r="20" spans="1:6" ht="57.75" customHeight="1">
      <c r="A20" s="13"/>
      <c r="B20" s="14" t="s">
        <v>15</v>
      </c>
      <c r="C20" s="5"/>
      <c r="D20" s="23"/>
      <c r="E20" s="20"/>
      <c r="F20" s="20"/>
    </row>
    <row r="21" spans="1:6" ht="99" customHeight="1">
      <c r="A21" s="13"/>
      <c r="B21" s="21" t="s">
        <v>16</v>
      </c>
      <c r="C21" s="5"/>
      <c r="D21" s="23"/>
      <c r="E21" s="20"/>
      <c r="F21" s="20"/>
    </row>
    <row r="22" spans="1:6" ht="64.55" customHeight="1">
      <c r="A22" s="13"/>
      <c r="B22" s="31" t="s">
        <v>34</v>
      </c>
      <c r="C22" s="5"/>
      <c r="D22" s="23"/>
      <c r="E22" s="20"/>
      <c r="F22" s="20"/>
    </row>
    <row r="23" spans="1:6" ht="55.7" customHeight="1">
      <c r="A23" s="13"/>
      <c r="B23" s="14" t="s">
        <v>35</v>
      </c>
      <c r="C23" s="5"/>
      <c r="D23" s="23"/>
      <c r="E23" s="20"/>
      <c r="F23" s="20"/>
    </row>
    <row r="24" spans="1:6" ht="39.75" customHeight="1">
      <c r="A24" s="13"/>
      <c r="B24" s="1" t="s">
        <v>36</v>
      </c>
      <c r="C24" s="5"/>
      <c r="D24" s="23"/>
      <c r="E24" s="20"/>
      <c r="F24" s="20"/>
    </row>
    <row r="25" spans="1:6" ht="23.95" customHeight="1">
      <c r="A25" s="89" t="s">
        <v>58</v>
      </c>
      <c r="B25" s="75" t="s">
        <v>60</v>
      </c>
      <c r="C25" s="90" t="s">
        <v>1</v>
      </c>
      <c r="D25" s="91" t="s">
        <v>4</v>
      </c>
      <c r="E25" s="91" t="s">
        <v>2</v>
      </c>
      <c r="F25" s="91" t="s">
        <v>3</v>
      </c>
    </row>
    <row r="26" spans="1:6">
      <c r="A26" s="24"/>
      <c r="B26" s="71"/>
      <c r="C26" s="25"/>
      <c r="D26" s="22"/>
      <c r="E26" s="22"/>
      <c r="F26" s="22"/>
    </row>
    <row r="27" spans="1:6" ht="87.8" customHeight="1">
      <c r="A27" s="13">
        <v>1</v>
      </c>
      <c r="B27" s="92" t="s">
        <v>61</v>
      </c>
      <c r="C27" s="5" t="s">
        <v>62</v>
      </c>
      <c r="D27" s="23">
        <v>10</v>
      </c>
      <c r="E27" s="107"/>
      <c r="F27" s="23">
        <f t="shared" ref="F27:F53" si="0">E27*D27</f>
        <v>0</v>
      </c>
    </row>
    <row r="28" spans="1:6" ht="41.95" customHeight="1">
      <c r="A28" s="13">
        <v>2</v>
      </c>
      <c r="B28" s="93" t="s">
        <v>63</v>
      </c>
      <c r="C28" s="5" t="s">
        <v>0</v>
      </c>
      <c r="D28" s="23">
        <v>145.6</v>
      </c>
      <c r="E28" s="107"/>
      <c r="F28" s="23">
        <f t="shared" si="0"/>
        <v>0</v>
      </c>
    </row>
    <row r="29" spans="1:6" ht="45.7" customHeight="1">
      <c r="A29" s="13">
        <v>3</v>
      </c>
      <c r="B29" s="27" t="s">
        <v>64</v>
      </c>
      <c r="C29" s="5" t="s">
        <v>17</v>
      </c>
      <c r="D29" s="23">
        <v>150</v>
      </c>
      <c r="E29" s="107"/>
      <c r="F29" s="23">
        <f t="shared" si="0"/>
        <v>0</v>
      </c>
    </row>
    <row r="30" spans="1:6" ht="35.5" customHeight="1">
      <c r="A30" s="13">
        <v>4</v>
      </c>
      <c r="B30" s="27" t="s">
        <v>65</v>
      </c>
      <c r="C30" s="5" t="s">
        <v>0</v>
      </c>
      <c r="D30" s="23">
        <v>145.6</v>
      </c>
      <c r="E30" s="107"/>
      <c r="F30" s="23">
        <f t="shared" si="0"/>
        <v>0</v>
      </c>
    </row>
    <row r="31" spans="1:6" ht="57.25" customHeight="1">
      <c r="A31" s="13">
        <v>5</v>
      </c>
      <c r="B31" s="27" t="s">
        <v>66</v>
      </c>
      <c r="C31" s="5" t="s">
        <v>0</v>
      </c>
      <c r="D31" s="23">
        <v>130</v>
      </c>
      <c r="E31" s="107"/>
      <c r="F31" s="23">
        <f t="shared" si="0"/>
        <v>0</v>
      </c>
    </row>
    <row r="32" spans="1:6" ht="54.7" customHeight="1">
      <c r="A32" s="13">
        <v>6</v>
      </c>
      <c r="B32" s="27" t="s">
        <v>67</v>
      </c>
      <c r="C32" s="5" t="s">
        <v>0</v>
      </c>
      <c r="D32" s="23">
        <v>145.6</v>
      </c>
      <c r="E32" s="107"/>
      <c r="F32" s="23">
        <f t="shared" si="0"/>
        <v>0</v>
      </c>
    </row>
    <row r="33" spans="1:6" ht="54" customHeight="1">
      <c r="A33" s="13" t="s">
        <v>26</v>
      </c>
      <c r="B33" s="27" t="s">
        <v>68</v>
      </c>
      <c r="C33" s="5" t="s">
        <v>0</v>
      </c>
      <c r="D33" s="23">
        <v>145.6</v>
      </c>
      <c r="E33" s="107"/>
      <c r="F33" s="23">
        <f t="shared" si="0"/>
        <v>0</v>
      </c>
    </row>
    <row r="34" spans="1:6" ht="51.8" customHeight="1">
      <c r="A34" s="13" t="s">
        <v>27</v>
      </c>
      <c r="B34" s="27" t="s">
        <v>69</v>
      </c>
      <c r="C34" s="5" t="s">
        <v>9</v>
      </c>
      <c r="D34" s="23">
        <v>12</v>
      </c>
      <c r="E34" s="107"/>
      <c r="F34" s="23">
        <f t="shared" si="0"/>
        <v>0</v>
      </c>
    </row>
    <row r="35" spans="1:6" ht="38.25" customHeight="1">
      <c r="A35" s="13" t="s">
        <v>70</v>
      </c>
      <c r="B35" s="27" t="s">
        <v>71</v>
      </c>
      <c r="C35" s="5" t="s">
        <v>17</v>
      </c>
      <c r="D35" s="23">
        <v>102</v>
      </c>
      <c r="E35" s="107"/>
      <c r="F35" s="23">
        <f t="shared" si="0"/>
        <v>0</v>
      </c>
    </row>
    <row r="36" spans="1:6" ht="69.8" customHeight="1">
      <c r="A36" s="13" t="s">
        <v>18</v>
      </c>
      <c r="B36" s="27" t="s">
        <v>72</v>
      </c>
      <c r="C36" s="5" t="s">
        <v>0</v>
      </c>
      <c r="D36" s="23">
        <v>98</v>
      </c>
      <c r="E36" s="107"/>
      <c r="F36" s="23">
        <f t="shared" si="0"/>
        <v>0</v>
      </c>
    </row>
    <row r="37" spans="1:6" ht="41.3" customHeight="1">
      <c r="A37" s="13" t="s">
        <v>28</v>
      </c>
      <c r="B37" s="27" t="s">
        <v>73</v>
      </c>
      <c r="C37" s="5" t="s">
        <v>0</v>
      </c>
      <c r="D37" s="23">
        <v>145.6</v>
      </c>
      <c r="E37" s="107"/>
      <c r="F37" s="23">
        <f t="shared" si="0"/>
        <v>0</v>
      </c>
    </row>
    <row r="38" spans="1:6" ht="41.95" customHeight="1">
      <c r="A38" s="13" t="s">
        <v>19</v>
      </c>
      <c r="B38" s="27" t="s">
        <v>74</v>
      </c>
      <c r="C38" s="5" t="s">
        <v>0</v>
      </c>
      <c r="D38" s="23">
        <v>145.6</v>
      </c>
      <c r="E38" s="107"/>
      <c r="F38" s="23">
        <f t="shared" si="0"/>
        <v>0</v>
      </c>
    </row>
    <row r="39" spans="1:6" ht="68.3" customHeight="1">
      <c r="A39" s="13" t="s">
        <v>29</v>
      </c>
      <c r="B39" s="27" t="s">
        <v>75</v>
      </c>
      <c r="C39" s="5" t="s">
        <v>9</v>
      </c>
      <c r="D39" s="23">
        <v>12</v>
      </c>
      <c r="E39" s="107"/>
      <c r="F39" s="23">
        <f t="shared" si="0"/>
        <v>0</v>
      </c>
    </row>
    <row r="40" spans="1:6" ht="50.3" customHeight="1">
      <c r="A40" s="13" t="s">
        <v>30</v>
      </c>
      <c r="B40" s="27" t="s">
        <v>76</v>
      </c>
      <c r="C40" s="5" t="s">
        <v>17</v>
      </c>
      <c r="D40" s="23">
        <v>40</v>
      </c>
      <c r="E40" s="107"/>
      <c r="F40" s="23">
        <f t="shared" si="0"/>
        <v>0</v>
      </c>
    </row>
    <row r="41" spans="1:6" ht="65.25" customHeight="1">
      <c r="A41" s="13" t="s">
        <v>77</v>
      </c>
      <c r="B41" s="16" t="s">
        <v>78</v>
      </c>
      <c r="C41" s="5" t="s">
        <v>0</v>
      </c>
      <c r="D41" s="23">
        <v>145.6</v>
      </c>
      <c r="E41" s="106"/>
      <c r="F41" s="23">
        <f t="shared" si="0"/>
        <v>0</v>
      </c>
    </row>
    <row r="42" spans="1:6" ht="57.25" customHeight="1">
      <c r="A42" s="13" t="s">
        <v>79</v>
      </c>
      <c r="B42" s="16" t="s">
        <v>80</v>
      </c>
      <c r="C42" s="5" t="s">
        <v>0</v>
      </c>
      <c r="D42" s="15">
        <v>98</v>
      </c>
      <c r="E42" s="106"/>
      <c r="F42" s="23">
        <f t="shared" si="0"/>
        <v>0</v>
      </c>
    </row>
    <row r="43" spans="1:6" ht="71.5" customHeight="1">
      <c r="A43" s="13" t="s">
        <v>81</v>
      </c>
      <c r="B43" s="92" t="s">
        <v>100</v>
      </c>
      <c r="C43" s="5" t="s">
        <v>0</v>
      </c>
      <c r="D43" s="15">
        <v>145.6</v>
      </c>
      <c r="E43" s="106"/>
      <c r="F43" s="23">
        <f t="shared" si="0"/>
        <v>0</v>
      </c>
    </row>
    <row r="44" spans="1:6" ht="49.75" customHeight="1">
      <c r="A44" s="13" t="s">
        <v>82</v>
      </c>
      <c r="B44" s="92" t="s">
        <v>103</v>
      </c>
      <c r="C44" s="5" t="s">
        <v>0</v>
      </c>
      <c r="D44" s="15">
        <v>145</v>
      </c>
      <c r="E44" s="106"/>
      <c r="F44" s="23">
        <f t="shared" si="0"/>
        <v>0</v>
      </c>
    </row>
    <row r="45" spans="1:6" ht="54.7" customHeight="1">
      <c r="A45" s="13" t="s">
        <v>83</v>
      </c>
      <c r="B45" s="92" t="s">
        <v>101</v>
      </c>
      <c r="C45" s="5" t="s">
        <v>0</v>
      </c>
      <c r="D45" s="15">
        <v>145.6</v>
      </c>
      <c r="E45" s="106"/>
      <c r="F45" s="23">
        <f t="shared" si="0"/>
        <v>0</v>
      </c>
    </row>
    <row r="46" spans="1:6" ht="59.95" customHeight="1">
      <c r="A46" s="13" t="s">
        <v>84</v>
      </c>
      <c r="B46" s="92" t="s">
        <v>85</v>
      </c>
      <c r="C46" s="5" t="s">
        <v>0</v>
      </c>
      <c r="D46" s="15">
        <v>145.6</v>
      </c>
      <c r="E46" s="106"/>
      <c r="F46" s="23">
        <f t="shared" si="0"/>
        <v>0</v>
      </c>
    </row>
    <row r="47" spans="1:6" ht="83.25" customHeight="1">
      <c r="A47" s="13" t="s">
        <v>86</v>
      </c>
      <c r="B47" s="92" t="s">
        <v>87</v>
      </c>
      <c r="C47" s="5" t="s">
        <v>0</v>
      </c>
      <c r="D47" s="15">
        <v>145.6</v>
      </c>
      <c r="E47" s="106"/>
      <c r="F47" s="23">
        <f t="shared" si="0"/>
        <v>0</v>
      </c>
    </row>
    <row r="48" spans="1:6" ht="57.75" customHeight="1">
      <c r="A48" s="13" t="s">
        <v>88</v>
      </c>
      <c r="B48" s="92" t="s">
        <v>89</v>
      </c>
      <c r="C48" s="5" t="s">
        <v>0</v>
      </c>
      <c r="D48" s="15">
        <v>145.6</v>
      </c>
      <c r="E48" s="106"/>
      <c r="F48" s="23">
        <f t="shared" si="0"/>
        <v>0</v>
      </c>
    </row>
    <row r="49" spans="1:6" ht="87.8" customHeight="1">
      <c r="A49" s="13" t="s">
        <v>90</v>
      </c>
      <c r="B49" s="16" t="s">
        <v>91</v>
      </c>
      <c r="C49" s="5" t="s">
        <v>0</v>
      </c>
      <c r="D49" s="15">
        <v>145</v>
      </c>
      <c r="E49" s="106"/>
      <c r="F49" s="23">
        <f t="shared" si="0"/>
        <v>0</v>
      </c>
    </row>
    <row r="50" spans="1:6" ht="39.25" customHeight="1">
      <c r="A50" s="13" t="s">
        <v>92</v>
      </c>
      <c r="B50" s="92" t="s">
        <v>93</v>
      </c>
      <c r="C50" s="5" t="s">
        <v>17</v>
      </c>
      <c r="D50" s="15">
        <v>150</v>
      </c>
      <c r="E50" s="106"/>
      <c r="F50" s="23">
        <f t="shared" si="0"/>
        <v>0</v>
      </c>
    </row>
    <row r="51" spans="1:6" ht="36.700000000000003" customHeight="1">
      <c r="A51" s="13" t="s">
        <v>94</v>
      </c>
      <c r="B51" s="94" t="s">
        <v>95</v>
      </c>
      <c r="C51" s="5" t="s">
        <v>17</v>
      </c>
      <c r="D51" s="15">
        <v>250</v>
      </c>
      <c r="E51" s="106"/>
      <c r="F51" s="23">
        <f t="shared" si="0"/>
        <v>0</v>
      </c>
    </row>
    <row r="52" spans="1:6" ht="59.3" customHeight="1">
      <c r="A52" s="13" t="s">
        <v>96</v>
      </c>
      <c r="B52" s="92" t="s">
        <v>97</v>
      </c>
      <c r="C52" s="5" t="s">
        <v>17</v>
      </c>
      <c r="D52" s="15">
        <v>102</v>
      </c>
      <c r="E52" s="106"/>
      <c r="F52" s="23">
        <f t="shared" si="0"/>
        <v>0</v>
      </c>
    </row>
    <row r="53" spans="1:6" ht="27" customHeight="1">
      <c r="A53" s="95" t="s">
        <v>98</v>
      </c>
      <c r="B53" s="96" t="s">
        <v>99</v>
      </c>
      <c r="C53" s="97" t="s">
        <v>12</v>
      </c>
      <c r="D53" s="98">
        <v>1</v>
      </c>
      <c r="E53" s="108"/>
      <c r="F53" s="99">
        <f t="shared" si="0"/>
        <v>0</v>
      </c>
    </row>
    <row r="54" spans="1:6">
      <c r="A54" s="13"/>
      <c r="B54" s="31"/>
      <c r="C54" s="5"/>
      <c r="D54" s="15"/>
      <c r="E54" s="8"/>
      <c r="F54" s="8">
        <f>SUM(F27:F53)</f>
        <v>0</v>
      </c>
    </row>
  </sheetData>
  <sheetProtection password="CF38" sheet="1" objects="1" scenarios="1"/>
  <mergeCells count="1">
    <mergeCell ref="B4:F4"/>
  </mergeCells>
  <pageMargins left="0.36" right="0.1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SANACJA STREHE NOVA VARIANTA</vt:lpstr>
      <vt:lpstr>SANACIJA TERASE</vt:lpstr>
      <vt:lpstr>'SANACIJA TERASE'!Področje_tiskanja</vt:lpstr>
      <vt:lpstr>'SANACJA STREHE NOVA VARIANTA'!Področje_tiskanja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 Burazer</dc:creator>
  <cp:lastModifiedBy>Niko Burazer</cp:lastModifiedBy>
  <cp:lastPrinted>2014-04-17T10:21:34Z</cp:lastPrinted>
  <dcterms:created xsi:type="dcterms:W3CDTF">2012-07-25T11:19:45Z</dcterms:created>
  <dcterms:modified xsi:type="dcterms:W3CDTF">2014-06-18T10:18:15Z</dcterms:modified>
</cp:coreProperties>
</file>