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570" windowHeight="10485"/>
  </bookViews>
  <sheets>
    <sheet name="Sheet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6" i="1" l="1"/>
  <c r="F94" i="1" l="1"/>
  <c r="F125" i="1"/>
  <c r="F135" i="1"/>
  <c r="F65" i="1"/>
  <c r="F129" i="1" l="1"/>
  <c r="F189" i="1"/>
  <c r="F187" i="1"/>
  <c r="F185" i="1"/>
  <c r="F183" i="1"/>
  <c r="F181" i="1"/>
  <c r="F174" i="1"/>
  <c r="F172" i="1"/>
  <c r="F170" i="1"/>
  <c r="F167" i="1"/>
  <c r="F165" i="1"/>
  <c r="F158" i="1"/>
  <c r="F156" i="1"/>
  <c r="F154" i="1"/>
  <c r="F151" i="1"/>
  <c r="F149" i="1"/>
  <c r="F142" i="1"/>
  <c r="F144" i="1" s="1"/>
  <c r="F118" i="1"/>
  <c r="F116" i="1"/>
  <c r="F113" i="1"/>
  <c r="F112" i="1"/>
  <c r="F108" i="1"/>
  <c r="F107" i="1"/>
  <c r="F106" i="1"/>
  <c r="F92" i="1"/>
  <c r="F90" i="1"/>
  <c r="F88" i="1"/>
  <c r="F86" i="1"/>
  <c r="F84" i="1"/>
  <c r="F82" i="1"/>
  <c r="F80" i="1"/>
  <c r="F78" i="1"/>
  <c r="F76" i="1"/>
  <c r="F69" i="1"/>
  <c r="F68" i="1"/>
  <c r="F63" i="1"/>
  <c r="F61" i="1"/>
  <c r="F58" i="1"/>
  <c r="F57" i="1"/>
  <c r="F54" i="1"/>
  <c r="F52" i="1"/>
  <c r="F50" i="1"/>
  <c r="F43" i="1"/>
  <c r="F41" i="1"/>
  <c r="F39" i="1"/>
  <c r="F37" i="1"/>
  <c r="F35" i="1"/>
  <c r="F33" i="1"/>
  <c r="F31" i="1"/>
  <c r="F29" i="1"/>
  <c r="F26" i="1"/>
  <c r="F25" i="1"/>
  <c r="F24" i="1"/>
  <c r="F23" i="1"/>
  <c r="F19" i="1"/>
  <c r="F71" i="1" l="1"/>
  <c r="F98" i="1"/>
  <c r="F176" i="1"/>
  <c r="F160" i="1"/>
  <c r="F137" i="1"/>
  <c r="F120" i="1"/>
  <c r="F191" i="1"/>
  <c r="F45" i="1"/>
  <c r="F193" i="1" l="1"/>
  <c r="F194" i="1" s="1"/>
  <c r="F195" i="1" s="1"/>
</calcChain>
</file>

<file path=xl/sharedStrings.xml><?xml version="1.0" encoding="utf-8"?>
<sst xmlns="http://schemas.openxmlformats.org/spreadsheetml/2006/main" count="195" uniqueCount="132">
  <si>
    <r>
      <t>Opomba:</t>
    </r>
    <r>
      <rPr>
        <sz val="10"/>
        <rFont val="Arial CE"/>
        <charset val="238"/>
      </rPr>
      <t xml:space="preserve"> v posameznih postavkah je potrebno upoštevati dobavo in montažo le-tega, izvedbo vseh potrebnih pomožnih del in pritrdilnih materialov, ter vse prevoze oziroma prenose, kakor tudi odvoze na trajne deponije komunalnih odpadkov s plačilom taks!</t>
    </r>
  </si>
  <si>
    <t>opis postavke</t>
  </si>
  <si>
    <t>enota</t>
  </si>
  <si>
    <t>kol.</t>
  </si>
  <si>
    <t>cena na enoto</t>
  </si>
  <si>
    <t>znesek</t>
  </si>
  <si>
    <t>A</t>
  </si>
  <si>
    <t>RUŠITVENA DELA</t>
  </si>
  <si>
    <t>Opomba: Vse ruševine in odstranjene elemente odstraniti iz objekta, naložiti na kamion in odpeljati na komunalno deponijo. Stroške odvoza in trajnega deponiranja upoštevati v enotnih cenah.</t>
  </si>
  <si>
    <t>Demontaža obstiječih lesenih preklopnih sedežev v dvorani in na balkonu, skupaj z iznosom v začasno skladišče za kasnejšo ponovno montažo.</t>
  </si>
  <si>
    <t>kos</t>
  </si>
  <si>
    <t>Odstranitev obstoječih enokrilnih in  dvokrilnih lesenih škatlastih  oken in sicer na način, ki omogoča naknadno suho montažo novih oken. Pri odstranjevanju obstoječih oken je potrebno paziti, da ne pride do poškodb na fasadi.</t>
  </si>
  <si>
    <t xml:space="preserve">vel.   70 / 100 cm </t>
  </si>
  <si>
    <t>kom</t>
  </si>
  <si>
    <t xml:space="preserve">vel.   190 / 290 cm     </t>
  </si>
  <si>
    <t xml:space="preserve">vel.  190 / 220 cm </t>
  </si>
  <si>
    <t>vel.   185/ 175 cm</t>
  </si>
  <si>
    <t>Odstranitev obstoječih vhodnih dvokrilnih vrat v dvorano</t>
  </si>
  <si>
    <t xml:space="preserve"> vel. 190 / 215 cm - debelina podboja  20 cm</t>
  </si>
  <si>
    <t>2</t>
  </si>
  <si>
    <r>
      <t>m</t>
    </r>
    <r>
      <rPr>
        <vertAlign val="superscript"/>
        <sz val="11"/>
        <rFont val="Calibri"/>
        <family val="2"/>
        <charset val="238"/>
      </rPr>
      <t>2</t>
    </r>
  </si>
  <si>
    <t>Odstranitev linoleja, skupaj z ladijskim podom in preparele podkonstrukcije (balkon), iznos in odvoz na trajno deponijo.</t>
  </si>
  <si>
    <r>
      <t>m</t>
    </r>
    <r>
      <rPr>
        <vertAlign val="superscript"/>
        <sz val="10"/>
        <rFont val="Arial"/>
        <family val="2"/>
        <charset val="238"/>
      </rPr>
      <t>2</t>
    </r>
  </si>
  <si>
    <t>m2</t>
  </si>
  <si>
    <t>Odbijanje notranjega stenskega in stropnega (na mestih zamakanja) ometa do zdrave strukture, z očiščenjem podlage, prostor dvorana, sanitarije pri garderobi in avla (odpadajoči omet).</t>
  </si>
  <si>
    <t>m3</t>
  </si>
  <si>
    <t>Rušenje betonskega tlaka deb. Do 10 cm, skupaj s kovinskim okvirjem predpražnika dim 80x120 v prehodu iz avle v dvorano, iznos ruševin</t>
  </si>
  <si>
    <t>Izdelava odprtine dim. 70x120 cm v opečnati steni deb. 30 cm na balkonu (niša pri kino projektorju). Dela zajemajo rušenje stene, predhodno opiranje stropa, iznos ruševin</t>
  </si>
  <si>
    <t>Razna rušitvena dela za manjše prilagoditve.
~PK delavec</t>
  </si>
  <si>
    <t>ura</t>
  </si>
  <si>
    <t>RUŠITVENA DELA SKUPAJ</t>
  </si>
  <si>
    <t>B</t>
  </si>
  <si>
    <t>ZIDARSKA DELA</t>
  </si>
  <si>
    <t>1</t>
  </si>
  <si>
    <t>Grobi in fini omet opečnih zidov s predhodnim obrizgom z redko cementno malto, na mestu zamakanja stropa; dvorana, sanitarije pri garderobi</t>
  </si>
  <si>
    <t>Grobi in fini omet opečnih zidov s sušilnim sanirnim ometom predhodnim obrizgom , na mestuodstopajočega ometa stene; dvorana, avla</t>
  </si>
  <si>
    <t>4</t>
  </si>
  <si>
    <t>5</t>
  </si>
  <si>
    <r>
      <t>Izdelava sestave tlaka iz mikroarmiranega betona MB 25, debeline 4,0 cm, dilatiran ob stikih s steno, z mikroarmaturo, PP, vsebnost 0,95 kg/m</t>
    </r>
    <r>
      <rPr>
        <vertAlign val="superscript"/>
        <sz val="11"/>
        <rFont val="Calibri"/>
        <family val="2"/>
        <charset val="238"/>
      </rPr>
      <t>2</t>
    </r>
    <r>
      <rPr>
        <sz val="11"/>
        <rFont val="Calibri"/>
        <family val="2"/>
        <charset val="238"/>
      </rPr>
      <t>, na primer Fibrilis F 120 ali enakovredno, fino zaglajen, z izvedbo dilatacijskih trakov ob zidovih; iz akustične izolacije in ločilnega sloja iz PE folije debeline 0,2 cm kot na primer Geficell T-DZ ali enakovredno ter iz styridurja debeline 5 cm, po SIST EN 13163. Z dobavo in vgradnjo vsega materiala- izravnalni tlak na prehodu iz avle v dvorano.</t>
    </r>
  </si>
  <si>
    <t>Popravilo špalet po izbijanju notranjih vratnih podbojev; vsa notranja in vhodna vrata:</t>
  </si>
  <si>
    <r>
      <t>~skupna površina špalet do 1,00 m</t>
    </r>
    <r>
      <rPr>
        <vertAlign val="superscript"/>
        <sz val="11"/>
        <rFont val="Calibri"/>
        <family val="2"/>
        <charset val="238"/>
      </rPr>
      <t>2</t>
    </r>
    <r>
      <rPr>
        <sz val="11"/>
        <rFont val="Calibri"/>
        <family val="2"/>
        <charset val="238"/>
      </rPr>
      <t xml:space="preserve"> </t>
    </r>
  </si>
  <si>
    <r>
      <t>~skupna površina špalet do 2,00 m</t>
    </r>
    <r>
      <rPr>
        <vertAlign val="superscript"/>
        <sz val="11"/>
        <rFont val="Calibri"/>
        <family val="2"/>
        <charset val="238"/>
      </rPr>
      <t>2</t>
    </r>
    <r>
      <rPr>
        <sz val="11"/>
        <rFont val="Calibri"/>
        <family val="2"/>
        <charset val="238"/>
      </rPr>
      <t xml:space="preserve"> </t>
    </r>
  </si>
  <si>
    <t>Popravilo fasadnih in notranjih špalet po vgraditvi novih oken ; površinska struktura in barva kot obstoječa.</t>
  </si>
  <si>
    <r>
      <t>~skupna površina špalet do 2 m</t>
    </r>
    <r>
      <rPr>
        <vertAlign val="superscript"/>
        <sz val="11"/>
        <rFont val="Calibri"/>
        <family val="2"/>
        <charset val="238"/>
      </rPr>
      <t>2</t>
    </r>
    <r>
      <rPr>
        <sz val="11"/>
        <rFont val="Calibri"/>
        <family val="2"/>
        <charset val="238"/>
      </rPr>
      <t xml:space="preserve"> </t>
    </r>
  </si>
  <si>
    <t>Dobava in montaža Alu zaključnega profila na stiku tlakov med avlo in dvorano.</t>
  </si>
  <si>
    <r>
      <t>m</t>
    </r>
    <r>
      <rPr>
        <vertAlign val="superscript"/>
        <sz val="11"/>
        <rFont val="Calibri"/>
        <family val="2"/>
        <charset val="238"/>
      </rPr>
      <t>1</t>
    </r>
  </si>
  <si>
    <t>Zidarska obdelava špalet nove niše dim. 70x120 cm na balkonu, dobava in vgraditev kovinske preklade (UNP nosilec 120x55, L=1500 mm)</t>
  </si>
  <si>
    <t>kpl</t>
  </si>
  <si>
    <t>Razna nepredvidena gradbena dela, zazidave, vzidave in pomoč inštalaterjem:</t>
  </si>
  <si>
    <t>~KV delavec</t>
  </si>
  <si>
    <t>ur</t>
  </si>
  <si>
    <t>~PK delavec</t>
  </si>
  <si>
    <t>ZIDARSKA DELA SKUPAJ</t>
  </si>
  <si>
    <t>C</t>
  </si>
  <si>
    <t>D</t>
  </si>
  <si>
    <t>SLIKOPLESKARSKA DELA</t>
  </si>
  <si>
    <t>Slikanje notranjih površin sten, s predhodno sanacijo poškodovanih površin - 30% celotne stenske in stropne površine (kitanje) in izvedbo delnega glajenja,  in eventualnim bandažiranjem razpok:
~enkrat osnovni  premaz in dvakrat slikanje, izdelati po navodilu proizvajalca barve (kot na primer Jupol ali enakovredno); dvorana- stene brez stropa, avla, garderoba, razen sanitarij.</t>
  </si>
  <si>
    <t>Slikanje obstoječih površin (stene in stropovi) s pralno  barvo (kot na primer Latex ali enakovredno) ter predhodno pripravo podlage:
~lokalno glajenje 30% vseh stropnih in stenskih površin, osnovni  premaz in dvakratno slikanje
 (izdelati po navodilu proizvajalca barve); strop sanitarij, stene v dvorani, predprostoru garderobe in avli do višine 200 cm. Odtenek barve po izboru naročnika.</t>
  </si>
  <si>
    <t>3</t>
  </si>
  <si>
    <t>Pleskanje radiatorskih cevi od fi 15-43 mm. Cevi se predhodno čistijo, brusijo, pleskajo osnovno in pokrivno z barvo odporno na temperaturo</t>
  </si>
  <si>
    <t>m1</t>
  </si>
  <si>
    <t>Pleskanje prezračevalnih cevi fi 110 v sanitarijah</t>
  </si>
  <si>
    <t>6</t>
  </si>
  <si>
    <t xml:space="preserve">Pleskanje lesenih  okvirjev-niš, s predhodnim čiščenjem in brušenjem ter odstranitvijo razpokane obstoječe zaščite lesa. Dvakratno pleskanje , barva za zaščito lesa v obstoječi niansi. </t>
  </si>
  <si>
    <t>7</t>
  </si>
  <si>
    <t xml:space="preserve">Pleskanje lesenih vratnih kril in podbojev z lak lazurnim premazom,  predhodno pripravo površine, brušenjem in čiščenjem;kitanje, osnovni premaz in lakiranje v obstoječem tonu . </t>
  </si>
  <si>
    <t>Pleskanje lesene police dim. 0,6x9,8 m na balkonski ograji. Obstoječa polica se predhodno brusi, niansira v obstoječem tonu in lakira</t>
  </si>
  <si>
    <t>Oplesk lesenega okvirja na portalu odra in opaža na obodu prvega odra. Površine se predhodno brusijo in pleskajo z lak lazurnim premazom 2x</t>
  </si>
  <si>
    <t>SLIKOPLESKARSKA DELA SKUPAJ</t>
  </si>
  <si>
    <t>E</t>
  </si>
  <si>
    <t>STAVBNO POHIŠTVO</t>
  </si>
  <si>
    <t xml:space="preserve">V ceni posamezne postavke je zajeta izdelava, dobava in suha montaža  PVC oken iz obnovitvenih profilov s prekinjenim termičnim mostom. Okna so enakih dimenzij in geometrije kot obstoječa. Barva oken je svetlejša rjava z zunanje ter bela z notranje strani . Toplotna prehodnost zasteklitve s termopan steklom je najmanj 1.1 W/m2K. V postavki za izvedbo PVC oken je zajeta tudi dobava in montaža  zunanje police (pločevina) š=20 cmter notranjih polic iz laminata z zaokroženin robom- bele barve V ceni postavke so vključena tudi vsa zidarska dela, ki jih je potrebno opraviti po opravljeni montaži. </t>
  </si>
  <si>
    <r>
      <t>~O</t>
    </r>
    <r>
      <rPr>
        <vertAlign val="subscript"/>
        <sz val="11"/>
        <rFont val="Calibri"/>
        <family val="2"/>
        <charset val="238"/>
      </rPr>
      <t>1</t>
    </r>
    <r>
      <rPr>
        <sz val="11"/>
        <rFont val="Calibri"/>
        <family val="2"/>
        <charset val="238"/>
      </rPr>
      <t>: velikosti 70x100 cm, enokrilno okno, kombinirano odpiranje; sanitarije pri garderobi.</t>
    </r>
  </si>
  <si>
    <r>
      <t>~O</t>
    </r>
    <r>
      <rPr>
        <vertAlign val="subscript"/>
        <sz val="11"/>
        <rFont val="Calibri"/>
        <family val="2"/>
        <charset val="238"/>
      </rPr>
      <t>2</t>
    </r>
    <r>
      <rPr>
        <sz val="11"/>
        <rFont val="Calibri"/>
        <family val="2"/>
        <charset val="238"/>
      </rPr>
      <t>: velikosti 190x290 cm, dvodelno okno (delitev po višini),  odpiranje na ventus (na vzvod -okno se nahaja 3 m od poda); dvorana.</t>
    </r>
  </si>
  <si>
    <r>
      <t>~O</t>
    </r>
    <r>
      <rPr>
        <vertAlign val="subscript"/>
        <sz val="11"/>
        <rFont val="Calibri"/>
        <family val="2"/>
        <charset val="238"/>
      </rPr>
      <t>3</t>
    </r>
    <r>
      <rPr>
        <sz val="11"/>
        <rFont val="Calibri"/>
        <family val="2"/>
        <charset val="238"/>
      </rPr>
      <t>: velikosti 190x220 cm, enokrilno okno,  odpiranje na ventus na vzvod - okno se nahaja 3 m nad podom); dvorana.</t>
    </r>
  </si>
  <si>
    <t>Dobava in montaža notranjih senčil - zatemnitveni rolo, vključno s stranskimi vodili in opremo za ročno upravljanje .</t>
  </si>
  <si>
    <r>
      <t>~O</t>
    </r>
    <r>
      <rPr>
        <vertAlign val="subscript"/>
        <sz val="11"/>
        <rFont val="Calibri"/>
        <family val="2"/>
        <charset val="238"/>
      </rPr>
      <t>1</t>
    </r>
    <r>
      <rPr>
        <sz val="11"/>
        <rFont val="Calibri"/>
        <family val="2"/>
        <charset val="238"/>
      </rPr>
      <t>: velikosti 190x290 cm, enokrilno okno, kombinirano odpiranje; dvorana.</t>
    </r>
  </si>
  <si>
    <r>
      <t>~O</t>
    </r>
    <r>
      <rPr>
        <vertAlign val="subscript"/>
        <sz val="11"/>
        <rFont val="Calibri"/>
        <family val="2"/>
        <charset val="238"/>
      </rPr>
      <t>2</t>
    </r>
    <r>
      <rPr>
        <sz val="11"/>
        <rFont val="Calibri"/>
        <family val="2"/>
        <charset val="238"/>
      </rPr>
      <t>: velikosti 190x220 cm, enokrilno okno, kombinirano odpiranje; dvorana.</t>
    </r>
  </si>
  <si>
    <t>Dobava in montaža lesenih vrat, suhomontažna izvedba, z lesenim okvirjem do širine 20 cm, krilo je leseno, belo pleskano, mat-krom okovjem, cilindrično ključavnico in tesnili. Obdelava in barva po želji naročnika.</t>
  </si>
  <si>
    <r>
      <t>~V</t>
    </r>
    <r>
      <rPr>
        <vertAlign val="subscript"/>
        <sz val="11"/>
        <rFont val="Calibri"/>
        <family val="2"/>
        <charset val="238"/>
      </rPr>
      <t>1</t>
    </r>
    <r>
      <rPr>
        <sz val="11"/>
        <rFont val="Calibri"/>
        <family val="2"/>
        <charset val="238"/>
      </rPr>
      <t xml:space="preserve"> velikosti 70x200 cm, cilindrična ključavnica, vrata v blagajno.</t>
    </r>
  </si>
  <si>
    <t>Dobava in montaža dvokrilnih Al vrat dim. 200x210 cm. Vrata so izdelana iz nosilnih profilov in gladkega zvočno izolativnega polnila bele barve. Na notranji strani je na obeh krilih vgrajeno anti panik okovje. Na spodnjem delu kril je vgrajena metlica za preprečevanje prehoda hrupa. Na desnem krilu je na zunanji strani vgrajena kljuka  cilindrični vložek in samozapiralo.</t>
  </si>
  <si>
    <t>STAVBNO POHIŠTVO SKUPAJ</t>
  </si>
  <si>
    <t>F</t>
  </si>
  <si>
    <t>MIZARSKA DELA</t>
  </si>
  <si>
    <t>G</t>
  </si>
  <si>
    <t>KERAMIČARSKA DELA</t>
  </si>
  <si>
    <t>KERAMIČARSKA DELA SKUPAJ</t>
  </si>
  <si>
    <t>H</t>
  </si>
  <si>
    <t xml:space="preserve">CENTRALNO OGREVANJE </t>
  </si>
  <si>
    <t>Demontaža obstoječih radiatorjev, iznos v začasno skladišče, ponovna montaža po izvedbi vseh del.</t>
  </si>
  <si>
    <t>CENTRALNO OGREVANJE SKUPAJ</t>
  </si>
  <si>
    <t>TLAKARSKA DELA</t>
  </si>
  <si>
    <r>
      <t xml:space="preserve">Dobava in polaganje heterogene vinilne talne obloge Juteks CHIPS COSMO7369 (EN 685 42/33, debelina EN 428 2,4mm, debelina obrabnega sloja EN 429 0,60mm, barvna obstojnost ≥ 6, dimenzijska stabilnost EN434 ≤ 0,4%, zvočna absorbcija EN ISO 140-8 717/2 16dB, preostalo odtisovanje EN 433 ≤ 0,20mm, ognjevarnost EN 13 501-1 Cn/s1, zdrsnost DIN 51130 R10, primerna za uporabo stolov s koleščki  EN425; dobra odpornost na hišne kemikalije EN423) vključno s predhodno pripravo podlage   - ostanki bitumenskih lepil, ki zajema odstranjevanje labilnih delcev lepil s HM ploščo, odsesovanje, čiščenje podlage. Po osušitvi podlage nanos 2K polnilnega disperzijsko cementnega predpremaza UZIN PE 630. Izvedba izravnav s cement polimer izravnalno maso UZIN NC 160, 170 (level efect plus), min. debelina  2 - 3mm, brušenje suhe mase (ravnost podlage po EN 18202 tabela 3, vlažnost estriha max. 2,0% po CM metodi) in lepljenje talne obloge z  disperzijskim lepilom UZIN KE 2000S.  Vključno z izdelavo stenske obrobe iz mehkega stenskega obrobnega traku tip BOLTA WSL 50 MM višine v sivi barvi. </t>
    </r>
    <r>
      <rPr>
        <sz val="10"/>
        <color indexed="17"/>
        <rFont val="Arial"/>
        <family val="2"/>
        <charset val="238"/>
      </rPr>
      <t xml:space="preserve">- </t>
    </r>
    <r>
      <rPr>
        <sz val="10"/>
        <rFont val="Arial"/>
        <family val="2"/>
        <charset val="238"/>
      </rPr>
      <t>balkon)</t>
    </r>
  </si>
  <si>
    <t>Dobava, polaganje in brušenje ter lakiranje parketa 3 x;  lakiranje pol mat; uporabiti kvaliteten vodni 2K poliuretanski lak 100% PU, proizvod Loba, vključno s predhodno pripravo podlage  - ostanki bitumenskih lepil, ki zajema odstranjevanje labilnih delcev lepil s HM ploščo, odsesovanje, čiščenje podlage. Po osušitvi podlage nanos 2K polnilnega disperzijsko  predpremaza UZIN PE 630. Izvedba izravnav s  izravnalno maso UZIN NC 160, 170 (level efect plus), min. debelina  2 - 3mm, brušenje suhe mase (ravnost podlage po EN 18202 tabela 3, vlažnost estriha max. 2,0% po CM metodi) in lepljenje talne obloge z disperzijskim lepilom UZIN MK92.</t>
  </si>
  <si>
    <t>klasičnega hrastovega parketa deb. 14 mm- standard kvaliteta; dolžina do L = 30 cm</t>
  </si>
  <si>
    <t>Dobava in polaganje PVC kotnih obrob 2/4 cm z lepljenjem v kuhinji in hodniku ter predsobi</t>
  </si>
  <si>
    <t>m'</t>
  </si>
  <si>
    <t>Dobava in pritrjevanje hrastovih trikotnih zaključnih letev (dvorana)</t>
  </si>
  <si>
    <t>TLAKARSKA DELA SKUPAJ</t>
  </si>
  <si>
    <t>J</t>
  </si>
  <si>
    <t>K</t>
  </si>
  <si>
    <t>ELEKTRO DELA</t>
  </si>
  <si>
    <t>Demontaža obstoječih n/o vtičnic in stikal, hramba, čiščenje in ponovna montaža po sliko pleskarskih delih</t>
  </si>
  <si>
    <t xml:space="preserve">Demontaža obstoječih stropnih in stenskih neonskih </t>
  </si>
  <si>
    <t>svetilk 2x36W z iznosom in odvozom</t>
  </si>
  <si>
    <t>Dobava in montaža novih električnih enojnih in dvojnih vtičnic (  zamenjava poškodovanih )</t>
  </si>
  <si>
    <t>Dobava in montaža novih električnih enojnih in dvojnih stikal z montažo spojk(zamenjava poškodovanih)</t>
  </si>
  <si>
    <t xml:space="preserve">Nepredvidena elektro dela </t>
  </si>
  <si>
    <t>ELEKTRO DELA SKUPAJ</t>
  </si>
  <si>
    <t>OSTALA DELA</t>
  </si>
  <si>
    <t>Dobava in montaža RF kovinskega okvirja dim 80x120 cm za predpražnik pred vstopom v dvorano, skupaj s predpražnikom dim 80x120x2,5 izdelan v kombinaciji platno-guma. Okvir je itdelan iz RF kotnikov 25x25x3 mm in vbetoniran v izravnalni beton</t>
  </si>
  <si>
    <t>Dobava in montaža kovinskih vratic dim. 50x60 cm na notranji hidrantni omarici (dimenzijo preveriti na objektu), skupaj z vsemi gradbenimi in pleskarskimi deli. Barva vrat je rudeča.</t>
  </si>
  <si>
    <t>Odstranjevanje tekstilnih zaves na odru in oknih v dvorani, kemično čiščenje in ponovna montaža</t>
  </si>
  <si>
    <t>Najem in uporaba premičnega odra do višine 6 m (menjava stropnih svetilk in sanacija stropa v dvorani)</t>
  </si>
  <si>
    <t>OSTALA DELA SKUPAJ</t>
  </si>
  <si>
    <t>SKUPAJ ZA PLAČILO:</t>
  </si>
  <si>
    <t xml:space="preserve">Delno rušenje opečnate stene širine 40 cm pri vhodnih vratih v dvorano (razširitev vratne odprtine). Odprtine se poveča pri dveh vratih </t>
  </si>
  <si>
    <r>
      <t>Dobava in polaganje talne keramike(na obstoječe keramične ploščice) s predhodno izdelavo izravnave tlaka z lepilom UZIN fliesurit;  keramika dimenzije 33,3 x 33,3 cm Gorenje Zebrano 3Z( zeleno) ali 3( bež) ali 3L (lila) ali 3B (opečno)</t>
    </r>
    <r>
      <rPr>
        <sz val="11"/>
        <color indexed="10"/>
        <rFont val="Calibri"/>
        <family val="2"/>
        <charset val="238"/>
      </rPr>
      <t>,</t>
    </r>
    <r>
      <rPr>
        <sz val="11"/>
        <rFont val="Calibri"/>
        <family val="2"/>
        <charset val="238"/>
      </rPr>
      <t xml:space="preserve"> stiki 2mm barve v barvi keramike, stičenje s CM 1:2 z vodonevpojno fugirno maso UNIHEM z dodatkom briliant,  drsnost m</t>
    </r>
    <r>
      <rPr>
        <vertAlign val="subscript"/>
        <sz val="11"/>
        <rFont val="Calibri"/>
        <family val="2"/>
        <charset val="238"/>
      </rPr>
      <t>mokri</t>
    </r>
    <r>
      <rPr>
        <sz val="11"/>
        <rFont val="Calibri"/>
        <family val="2"/>
        <charset val="238"/>
      </rPr>
      <t>=54 m</t>
    </r>
    <r>
      <rPr>
        <vertAlign val="subscript"/>
        <sz val="11"/>
        <rFont val="Calibri"/>
        <family val="2"/>
        <charset val="238"/>
      </rPr>
      <t>suhi</t>
    </r>
    <r>
      <rPr>
        <sz val="11"/>
        <rFont val="Calibri"/>
        <family val="2"/>
        <charset val="238"/>
      </rPr>
      <t>=68 (R10)  - sanitarije pri garderobi.(Nabavna cena ploščic do 15,00€/m2)</t>
    </r>
  </si>
  <si>
    <t>MIZARSKA DELA SKUPAJ</t>
  </si>
  <si>
    <t>Čiščenje prostorov pred prevzemom (okna, vrata, tlaki, ...)</t>
  </si>
  <si>
    <t>Mizarsko popravilo stolov, ponovna postavitev in pritrditev lesenih preklopnih sedežev v dvorani (sedeži se privijačijo v pod)</t>
  </si>
  <si>
    <t>Brušenje lesenih stopnic dim 63x190 cm,skupaj z enostransko leseno ograjo,  lakiranje s parket lakom 2x(stopnice na oder)</t>
  </si>
  <si>
    <t>POPIS DEL- Dunajska 367</t>
  </si>
  <si>
    <t>SKUPAJ DELA OD A - K:</t>
  </si>
  <si>
    <t>Priprava podlage (grobo brušenje obstoječega parketa in točkovno pritrjevanje odstopajočega parketa) in priprava podlage za polaganje novega parketa.</t>
  </si>
  <si>
    <t xml:space="preserve">Pleskanje obstoječih toplovodnih cevi do fi 42 mm v dvorani, predhodno čiščenje </t>
  </si>
  <si>
    <t>Polaganje vodoodpornih OSB plošč deb. 14 mm, dvoslojno ( po odstranitvi  klasičnega parketa) pred polaganjem novega  parketa in PVC obloge  z vsemi spremljajočimi deli in materialom(, balkon)</t>
  </si>
  <si>
    <t>8</t>
  </si>
  <si>
    <t>9</t>
  </si>
  <si>
    <t>Pleskanje kovinskih przračevalnih kanalov v dvorani pod balkonom. Površina se prdhodno očisti prahu in nečistoč, pleska z osnovno in pokrivno barvo v tonu po izboru naročnika. Pleskajio se tudi kovinske konzole</t>
  </si>
  <si>
    <t>Vse mere je potrebno preveriti na mestu samem, stavbno pohištvo mora biti oblikovno enako kot obstoječe, oziroma skladno z ostalim stavbnim pohištvom  stavbe.</t>
  </si>
  <si>
    <t>DDV 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</si>
</sst>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42D]"/>
    <numFmt numFmtId="165" formatCode="#,##0.00;#,##0.00;&quot;&quot;"/>
    <numFmt numFmtId="166" formatCode="#,##0.00\ _€"/>
  </numFmts>
  <fonts count="19" x14ac:knownFonts="1">
    <font>
      <sz val="10"/>
      <color theme="1"/>
      <name val="Verdana"/>
      <family val="2"/>
      <charset val="238"/>
    </font>
    <font>
      <b/>
      <sz val="10"/>
      <name val="Arial CE"/>
      <family val="2"/>
      <charset val="238"/>
    </font>
    <font>
      <sz val="10"/>
      <name val="Arial CE"/>
      <family val="2"/>
      <charset val="238"/>
    </font>
    <font>
      <sz val="10"/>
      <name val="Arial"/>
      <family val="2"/>
      <charset val="238"/>
    </font>
    <font>
      <sz val="10"/>
      <name val="Arial CE"/>
      <charset val="238"/>
    </font>
    <font>
      <sz val="10"/>
      <name val="Arial"/>
      <charset val="238"/>
    </font>
    <font>
      <b/>
      <sz val="10"/>
      <name val="Arial CE"/>
      <charset val="238"/>
    </font>
    <font>
      <i/>
      <sz val="10"/>
      <name val="Times New Roman"/>
      <family val="1"/>
      <charset val="238"/>
    </font>
    <font>
      <b/>
      <sz val="10"/>
      <name val="Arial"/>
      <family val="2"/>
      <charset val="238"/>
    </font>
    <font>
      <sz val="11"/>
      <name val="Calibri"/>
      <family val="2"/>
      <charset val="238"/>
    </font>
    <font>
      <sz val="10"/>
      <name val="Arial"/>
      <family val="2"/>
    </font>
    <font>
      <vertAlign val="superscript"/>
      <sz val="11"/>
      <name val="Calibri"/>
      <family val="2"/>
      <charset val="238"/>
    </font>
    <font>
      <vertAlign val="superscript"/>
      <sz val="10"/>
      <name val="Arial"/>
      <family val="2"/>
      <charset val="238"/>
    </font>
    <font>
      <b/>
      <sz val="11"/>
      <name val="Calibri"/>
      <family val="2"/>
      <charset val="238"/>
    </font>
    <font>
      <vertAlign val="subscript"/>
      <sz val="11"/>
      <name val="Calibri"/>
      <family val="2"/>
      <charset val="238"/>
    </font>
    <font>
      <sz val="11"/>
      <name val="Calibri"/>
      <family val="2"/>
      <charset val="238"/>
      <scheme val="minor"/>
    </font>
    <font>
      <sz val="11"/>
      <color indexed="10"/>
      <name val="Calibri"/>
      <family val="2"/>
      <charset val="238"/>
    </font>
    <font>
      <sz val="10"/>
      <color indexed="17"/>
      <name val="Arial"/>
      <family val="2"/>
      <charset val="238"/>
    </font>
    <font>
      <sz val="12"/>
      <name val="Arial Narrow"/>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4" fillId="0" borderId="0"/>
    <xf numFmtId="0" fontId="4" fillId="0" borderId="0"/>
    <xf numFmtId="0" fontId="4" fillId="0" borderId="0"/>
    <xf numFmtId="0" fontId="4" fillId="0" borderId="0"/>
  </cellStyleXfs>
  <cellXfs count="156">
    <xf numFmtId="0" fontId="0" fillId="0" borderId="0" xfId="0"/>
    <xf numFmtId="0" fontId="1" fillId="0" borderId="0" xfId="0" applyFont="1" applyAlignment="1">
      <alignment horizontal="centerContinuous" vertical="top"/>
    </xf>
    <xf numFmtId="0" fontId="1" fillId="0" borderId="0" xfId="0" applyFont="1"/>
    <xf numFmtId="0" fontId="2" fillId="0" borderId="0" xfId="0" applyFont="1" applyAlignment="1">
      <alignment horizontal="centerContinuous"/>
    </xf>
    <xf numFmtId="2" fontId="2" fillId="0" borderId="0" xfId="0" applyNumberFormat="1" applyFont="1" applyAlignment="1"/>
    <xf numFmtId="164" fontId="2" fillId="0" borderId="0" xfId="0" applyNumberFormat="1" applyFont="1" applyAlignment="1">
      <alignment horizontal="centerContinuous"/>
    </xf>
    <xf numFmtId="0" fontId="2" fillId="0" borderId="0" xfId="0" applyFont="1"/>
    <xf numFmtId="0" fontId="3" fillId="0" borderId="0" xfId="0" applyFont="1" applyAlignment="1">
      <alignment horizontal="center" vertical="top"/>
    </xf>
    <xf numFmtId="0" fontId="4" fillId="0" borderId="0" xfId="0" applyFont="1"/>
    <xf numFmtId="0" fontId="4" fillId="0" borderId="0" xfId="0" applyFont="1" applyAlignment="1">
      <alignment horizontal="center"/>
    </xf>
    <xf numFmtId="2" fontId="4" fillId="0" borderId="0" xfId="0" applyNumberFormat="1" applyFont="1" applyAlignment="1"/>
    <xf numFmtId="164" fontId="4" fillId="0" borderId="0" xfId="0" applyNumberFormat="1" applyFont="1" applyAlignment="1">
      <alignment horizontal="center"/>
    </xf>
    <xf numFmtId="0" fontId="5" fillId="0" borderId="0" xfId="0" applyFont="1"/>
    <xf numFmtId="0" fontId="4" fillId="0" borderId="0" xfId="0" applyFont="1" applyAlignment="1">
      <alignment shrinkToFit="1" readingOrder="2"/>
    </xf>
    <xf numFmtId="0" fontId="6" fillId="0" borderId="0" xfId="0" applyFont="1" applyAlignment="1">
      <alignment wrapText="1" shrinkToFit="1" readingOrder="2"/>
    </xf>
    <xf numFmtId="0" fontId="5" fillId="0" borderId="0" xfId="0" applyFont="1" applyAlignment="1">
      <alignment wrapText="1" shrinkToFit="1" readingOrder="2"/>
    </xf>
    <xf numFmtId="2" fontId="5" fillId="0" borderId="0" xfId="0" applyNumberFormat="1" applyFont="1" applyAlignment="1">
      <alignment wrapText="1" shrinkToFit="1"/>
    </xf>
    <xf numFmtId="164" fontId="5" fillId="0" borderId="0" xfId="0" applyNumberFormat="1" applyFont="1" applyAlignment="1">
      <alignment wrapText="1" shrinkToFit="1" readingOrder="2"/>
    </xf>
    <xf numFmtId="0" fontId="5" fillId="0" borderId="0" xfId="0" applyFont="1" applyAlignment="1">
      <alignment shrinkToFit="1" readingOrder="2"/>
    </xf>
    <xf numFmtId="0" fontId="6" fillId="0" borderId="0" xfId="0" applyFont="1" applyBorder="1"/>
    <xf numFmtId="0" fontId="6" fillId="0" borderId="0" xfId="0" applyFont="1" applyBorder="1" applyAlignment="1">
      <alignment horizontal="center"/>
    </xf>
    <xf numFmtId="2" fontId="6" fillId="0" borderId="0" xfId="0" applyNumberFormat="1" applyFont="1" applyBorder="1" applyAlignment="1"/>
    <xf numFmtId="164" fontId="6" fillId="0" borderId="0" xfId="0" applyNumberFormat="1" applyFont="1" applyBorder="1" applyAlignment="1">
      <alignment horizontal="center"/>
    </xf>
    <xf numFmtId="0" fontId="6" fillId="0" borderId="0" xfId="0" applyFont="1"/>
    <xf numFmtId="0" fontId="4" fillId="0" borderId="0" xfId="0" applyFont="1" applyBorder="1"/>
    <xf numFmtId="0" fontId="4" fillId="0" borderId="0" xfId="0" applyFont="1" applyBorder="1" applyAlignment="1">
      <alignment horizontal="right"/>
    </xf>
    <xf numFmtId="2" fontId="4" fillId="0" borderId="0" xfId="0" applyNumberFormat="1" applyFont="1" applyBorder="1" applyAlignment="1"/>
    <xf numFmtId="164" fontId="4" fillId="0" borderId="0" xfId="0" applyNumberFormat="1" applyFont="1" applyBorder="1" applyAlignment="1">
      <alignment horizontal="center"/>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horizontal="center"/>
    </xf>
    <xf numFmtId="2" fontId="8" fillId="0" borderId="0" xfId="0" applyNumberFormat="1" applyFont="1" applyAlignment="1"/>
    <xf numFmtId="164" fontId="8" fillId="0" borderId="0" xfId="0" applyNumberFormat="1" applyFont="1" applyAlignment="1">
      <alignment horizontal="center"/>
    </xf>
    <xf numFmtId="164" fontId="6" fillId="0" borderId="0" xfId="0" applyNumberFormat="1" applyFont="1" applyAlignment="1">
      <alignment horizontal="center"/>
    </xf>
    <xf numFmtId="0" fontId="9" fillId="0" borderId="0" xfId="1" applyFont="1" applyFill="1" applyBorder="1" applyAlignment="1" applyProtection="1">
      <alignment horizontal="justify" vertical="top" wrapText="1"/>
      <protection locked="0"/>
    </xf>
    <xf numFmtId="0" fontId="8" fillId="0" borderId="0" xfId="0" applyFont="1" applyAlignment="1">
      <alignment horizontal="justify" vertical="top"/>
    </xf>
    <xf numFmtId="0" fontId="3" fillId="0" borderId="0" xfId="0" applyFont="1" applyAlignment="1">
      <alignment horizontal="center"/>
    </xf>
    <xf numFmtId="2" fontId="3" fillId="0" borderId="0" xfId="0" applyNumberFormat="1" applyFont="1" applyAlignment="1"/>
    <xf numFmtId="164" fontId="3" fillId="0" borderId="0" xfId="0" applyNumberFormat="1" applyFont="1" applyAlignment="1">
      <alignment horizontal="center"/>
    </xf>
    <xf numFmtId="0" fontId="3" fillId="0" borderId="0" xfId="0" applyFont="1" applyAlignment="1">
      <alignment horizontal="justify" vertical="top"/>
    </xf>
    <xf numFmtId="49" fontId="9" fillId="0" borderId="0" xfId="1" applyNumberFormat="1" applyFont="1" applyFill="1" applyBorder="1" applyAlignment="1" applyProtection="1">
      <alignment horizontal="center" vertical="top"/>
      <protection locked="0"/>
    </xf>
    <xf numFmtId="0" fontId="9" fillId="0" borderId="0" xfId="1" applyFont="1" applyFill="1" applyBorder="1" applyAlignment="1" applyProtection="1">
      <alignment horizontal="center"/>
      <protection locked="0"/>
    </xf>
    <xf numFmtId="4" fontId="9" fillId="0" borderId="0" xfId="1" applyNumberFormat="1" applyFont="1" applyFill="1" applyBorder="1" applyAlignment="1" applyProtection="1"/>
    <xf numFmtId="1" fontId="9" fillId="0" borderId="0" xfId="1" applyNumberFormat="1" applyFont="1" applyFill="1" applyBorder="1" applyAlignment="1" applyProtection="1">
      <alignment horizontal="center" vertical="top"/>
      <protection locked="0"/>
    </xf>
    <xf numFmtId="165" fontId="9" fillId="0" borderId="0" xfId="1" applyNumberFormat="1" applyFont="1" applyFill="1" applyBorder="1" applyAlignment="1" applyProtection="1"/>
    <xf numFmtId="0" fontId="3" fillId="0" borderId="0" xfId="0" applyFont="1" applyFill="1" applyAlignment="1">
      <alignment horizontal="center"/>
    </xf>
    <xf numFmtId="2" fontId="3" fillId="0" borderId="0" xfId="0" applyNumberFormat="1" applyFont="1" applyFill="1" applyAlignment="1"/>
    <xf numFmtId="0" fontId="3" fillId="0" borderId="1" xfId="0" applyFont="1" applyBorder="1" applyAlignment="1">
      <alignment horizontal="center" vertical="top"/>
    </xf>
    <xf numFmtId="0" fontId="3" fillId="0" borderId="1" xfId="0" applyFont="1" applyBorder="1" applyAlignment="1">
      <alignment horizontal="justify" vertical="top"/>
    </xf>
    <xf numFmtId="0" fontId="3" fillId="0" borderId="1" xfId="0" applyFont="1" applyBorder="1" applyAlignment="1">
      <alignment horizontal="center"/>
    </xf>
    <xf numFmtId="2" fontId="3" fillId="0" borderId="1" xfId="0" applyNumberFormat="1" applyFont="1" applyBorder="1" applyAlignment="1"/>
    <xf numFmtId="164" fontId="4" fillId="0" borderId="1" xfId="0" applyNumberFormat="1" applyFont="1" applyBorder="1" applyAlignment="1">
      <alignment horizontal="center"/>
    </xf>
    <xf numFmtId="0" fontId="8" fillId="0" borderId="0" xfId="0" applyFont="1"/>
    <xf numFmtId="0" fontId="3" fillId="0" borderId="0" xfId="0" applyFont="1"/>
    <xf numFmtId="0" fontId="9" fillId="0" borderId="0" xfId="0" applyFont="1" applyFill="1" applyAlignment="1">
      <alignment horizontal="center"/>
    </xf>
    <xf numFmtId="165" fontId="9" fillId="0" borderId="0" xfId="1" applyNumberFormat="1" applyFont="1" applyFill="1" applyBorder="1" applyAlignment="1" applyProtection="1">
      <alignment horizontal="right"/>
    </xf>
    <xf numFmtId="0" fontId="8" fillId="0" borderId="1" xfId="0" applyFont="1" applyBorder="1" applyAlignment="1">
      <alignment horizontal="center" vertical="top"/>
    </xf>
    <xf numFmtId="0" fontId="8" fillId="0" borderId="1" xfId="0" applyFont="1" applyBorder="1" applyAlignment="1">
      <alignment horizontal="center"/>
    </xf>
    <xf numFmtId="2" fontId="8" fillId="0" borderId="1" xfId="0" applyNumberFormat="1" applyFont="1" applyBorder="1" applyAlignment="1"/>
    <xf numFmtId="164" fontId="8" fillId="0" borderId="1" xfId="0" applyNumberFormat="1" applyFont="1" applyBorder="1" applyAlignment="1">
      <alignment horizontal="center"/>
    </xf>
    <xf numFmtId="0" fontId="9" fillId="0" borderId="0" xfId="2" applyFont="1" applyFill="1" applyBorder="1" applyAlignment="1" applyProtection="1">
      <alignment horizontal="justify" vertical="top" wrapText="1"/>
      <protection locked="0"/>
    </xf>
    <xf numFmtId="165" fontId="9" fillId="0" borderId="0" xfId="2" applyNumberFormat="1" applyFont="1" applyFill="1" applyBorder="1" applyAlignment="1" applyProtection="1">
      <alignment horizontal="right"/>
    </xf>
    <xf numFmtId="165" fontId="9" fillId="0" borderId="0" xfId="2" applyNumberFormat="1" applyFont="1" applyFill="1" applyBorder="1" applyAlignment="1" applyProtection="1"/>
    <xf numFmtId="4" fontId="9" fillId="0" borderId="0" xfId="0" applyNumberFormat="1" applyFont="1" applyAlignment="1">
      <alignment horizontal="right"/>
    </xf>
    <xf numFmtId="4" fontId="9" fillId="2" borderId="0" xfId="1" applyNumberFormat="1" applyFont="1" applyFill="1" applyBorder="1" applyAlignment="1" applyProtection="1"/>
    <xf numFmtId="0" fontId="9" fillId="0" borderId="0" xfId="0" applyFont="1" applyAlignment="1">
      <alignment horizontal="center"/>
    </xf>
    <xf numFmtId="0" fontId="9" fillId="0" borderId="0" xfId="0" applyFont="1" applyAlignment="1">
      <alignment horizontal="justify" wrapText="1"/>
    </xf>
    <xf numFmtId="0" fontId="9" fillId="0" borderId="0" xfId="2" applyFont="1" applyFill="1" applyBorder="1" applyAlignment="1" applyProtection="1">
      <alignment horizontal="center"/>
      <protection locked="0"/>
    </xf>
    <xf numFmtId="0" fontId="9" fillId="0" borderId="0" xfId="3" applyFont="1" applyFill="1" applyBorder="1" applyAlignment="1" applyProtection="1">
      <alignment horizontal="justify" vertical="top" wrapText="1"/>
      <protection locked="0"/>
    </xf>
    <xf numFmtId="0" fontId="9" fillId="0" borderId="0" xfId="3" applyFont="1" applyFill="1" applyBorder="1" applyAlignment="1" applyProtection="1">
      <alignment horizontal="center"/>
      <protection locked="0"/>
    </xf>
    <xf numFmtId="165" fontId="9" fillId="0" borderId="0" xfId="3" applyNumberFormat="1" applyFont="1" applyFill="1" applyBorder="1" applyAlignment="1" applyProtection="1">
      <alignment horizontal="right"/>
    </xf>
    <xf numFmtId="165" fontId="9" fillId="0" borderId="0" xfId="3" applyNumberFormat="1" applyFont="1" applyFill="1" applyBorder="1" applyAlignment="1" applyProtection="1">
      <alignment horizontal="right"/>
      <protection locked="0"/>
    </xf>
    <xf numFmtId="165" fontId="9" fillId="0" borderId="0" xfId="3" applyNumberFormat="1" applyFont="1" applyFill="1" applyBorder="1" applyProtection="1"/>
    <xf numFmtId="165" fontId="9" fillId="0" borderId="0" xfId="3" applyNumberFormat="1" applyFont="1" applyFill="1" applyBorder="1" applyProtection="1">
      <protection locked="0"/>
    </xf>
    <xf numFmtId="165" fontId="9" fillId="0" borderId="0" xfId="4" applyNumberFormat="1" applyFont="1" applyFill="1" applyBorder="1" applyAlignment="1" applyProtection="1"/>
    <xf numFmtId="165" fontId="9" fillId="0" borderId="0" xfId="4" applyNumberFormat="1" applyFont="1" applyFill="1" applyBorder="1" applyAlignment="1" applyProtection="1">
      <protection locked="0"/>
    </xf>
    <xf numFmtId="0" fontId="9" fillId="0" borderId="0" xfId="0" applyFont="1" applyFill="1" applyBorder="1"/>
    <xf numFmtId="0" fontId="9" fillId="0" borderId="0" xfId="0" applyFont="1" applyFill="1" applyBorder="1" applyProtection="1">
      <protection locked="0"/>
    </xf>
    <xf numFmtId="0" fontId="9" fillId="0" borderId="0" xfId="3" applyFont="1" applyFill="1" applyBorder="1" applyAlignment="1" applyProtection="1">
      <alignment horizontal="justify" vertical="top"/>
      <protection locked="0"/>
    </xf>
    <xf numFmtId="0" fontId="8" fillId="0" borderId="0" xfId="0" applyFont="1" applyAlignment="1">
      <alignment horizontal="justify"/>
    </xf>
    <xf numFmtId="0" fontId="3" fillId="0" borderId="0" xfId="0" applyFont="1" applyAlignment="1">
      <alignment horizontal="justify"/>
    </xf>
    <xf numFmtId="0" fontId="8" fillId="0" borderId="1" xfId="0" applyFont="1" applyBorder="1" applyAlignment="1">
      <alignment horizontal="justify"/>
    </xf>
    <xf numFmtId="0" fontId="9" fillId="0" borderId="0" xfId="5" applyFont="1" applyFill="1" applyBorder="1" applyAlignment="1" applyProtection="1">
      <alignment horizontal="justify" vertical="top" wrapText="1"/>
      <protection locked="0"/>
    </xf>
    <xf numFmtId="0" fontId="15" fillId="3" borderId="0" xfId="0" applyFont="1" applyFill="1" applyBorder="1" applyAlignment="1">
      <alignment horizontal="left" vertical="top" wrapText="1"/>
    </xf>
    <xf numFmtId="0" fontId="8" fillId="0" borderId="0" xfId="0" applyFont="1" applyBorder="1" applyAlignment="1">
      <alignment horizontal="center" vertical="top"/>
    </xf>
    <xf numFmtId="0" fontId="8" fillId="0" borderId="0" xfId="0" applyFont="1" applyBorder="1" applyAlignment="1">
      <alignment horizontal="justify"/>
    </xf>
    <xf numFmtId="0" fontId="8" fillId="0" borderId="0" xfId="0" applyFont="1" applyBorder="1" applyAlignment="1">
      <alignment horizontal="center"/>
    </xf>
    <xf numFmtId="2" fontId="8" fillId="0" borderId="0" xfId="0" applyNumberFormat="1" applyFont="1" applyBorder="1" applyAlignment="1"/>
    <xf numFmtId="164" fontId="8" fillId="0" borderId="0" xfId="0" applyNumberFormat="1" applyFont="1" applyBorder="1" applyAlignment="1">
      <alignment horizontal="center"/>
    </xf>
    <xf numFmtId="0" fontId="3"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3" fillId="0" borderId="0" xfId="0" applyFont="1" applyFill="1" applyAlignment="1">
      <alignment horizontal="center" vertical="top"/>
    </xf>
    <xf numFmtId="0" fontId="3" fillId="0" borderId="0" xfId="0" applyFont="1" applyFill="1" applyAlignment="1">
      <alignment horizontal="justify" vertical="top"/>
    </xf>
    <xf numFmtId="0" fontId="4" fillId="0" borderId="0" xfId="0" applyFont="1" applyFill="1"/>
    <xf numFmtId="0" fontId="5" fillId="0" borderId="0" xfId="0" applyFont="1" applyFill="1"/>
    <xf numFmtId="2" fontId="3" fillId="0" borderId="0" xfId="0" applyNumberFormat="1" applyFont="1" applyAlignment="1">
      <alignment horizontal="center"/>
    </xf>
    <xf numFmtId="0" fontId="10" fillId="0" borderId="0" xfId="0" applyFont="1" applyAlignment="1">
      <alignment horizontal="center" vertical="top" wrapText="1"/>
    </xf>
    <xf numFmtId="0" fontId="10" fillId="0" borderId="0" xfId="0" applyFont="1" applyAlignment="1">
      <alignment wrapText="1"/>
    </xf>
    <xf numFmtId="0" fontId="10" fillId="0" borderId="0" xfId="0" applyFont="1" applyAlignment="1">
      <alignment horizontal="center" wrapText="1"/>
    </xf>
    <xf numFmtId="2" fontId="3" fillId="0" borderId="0" xfId="0" applyNumberFormat="1" applyFont="1" applyAlignment="1">
      <alignment horizontal="center" wrapText="1"/>
    </xf>
    <xf numFmtId="0" fontId="10" fillId="0" borderId="0" xfId="0" applyFont="1" applyAlignment="1">
      <alignment horizontal="center" vertical="top"/>
    </xf>
    <xf numFmtId="0" fontId="10" fillId="0" borderId="0" xfId="0" applyFont="1"/>
    <xf numFmtId="0" fontId="10" fillId="0" borderId="0" xfId="0" applyFont="1" applyAlignment="1">
      <alignment horizontal="center"/>
    </xf>
    <xf numFmtId="0" fontId="4" fillId="0" borderId="0" xfId="0" applyFont="1" applyAlignment="1">
      <alignment wrapText="1"/>
    </xf>
    <xf numFmtId="0" fontId="3" fillId="0" borderId="0" xfId="0" applyFont="1" applyAlignment="1">
      <alignment horizontal="center" wrapText="1"/>
    </xf>
    <xf numFmtId="164" fontId="3" fillId="0" borderId="0" xfId="0" applyNumberFormat="1" applyFont="1" applyBorder="1" applyAlignment="1">
      <alignment horizontal="center"/>
    </xf>
    <xf numFmtId="0" fontId="3" fillId="0" borderId="1" xfId="0" applyFont="1" applyBorder="1" applyAlignment="1">
      <alignment horizontal="justify"/>
    </xf>
    <xf numFmtId="2" fontId="3" fillId="0" borderId="1" xfId="0" applyNumberFormat="1" applyFont="1" applyBorder="1" applyAlignment="1">
      <alignment horizontal="center"/>
    </xf>
    <xf numFmtId="0" fontId="3" fillId="0" borderId="0" xfId="0" applyFont="1" applyBorder="1" applyAlignment="1">
      <alignment horizontal="center" vertical="top"/>
    </xf>
    <xf numFmtId="0" fontId="3" fillId="0" borderId="0" xfId="0" applyFont="1" applyFill="1" applyAlignment="1">
      <alignment horizontal="justify"/>
    </xf>
    <xf numFmtId="0" fontId="3" fillId="0" borderId="0" xfId="0" applyFont="1" applyAlignment="1">
      <alignment horizontal="justify" vertical="top"/>
    </xf>
    <xf numFmtId="2" fontId="3" fillId="0" borderId="0" xfId="0" applyNumberFormat="1" applyFont="1" applyAlignment="1">
      <alignment horizontal="right"/>
    </xf>
    <xf numFmtId="2" fontId="9" fillId="0" borderId="0" xfId="1" applyNumberFormat="1" applyFont="1" applyFill="1" applyBorder="1" applyAlignment="1" applyProtection="1">
      <alignment horizontal="right"/>
      <protection locked="0"/>
    </xf>
    <xf numFmtId="2" fontId="9" fillId="0" borderId="0" xfId="2" applyNumberFormat="1" applyFont="1" applyFill="1" applyBorder="1" applyAlignment="1" applyProtection="1">
      <alignment horizontal="right"/>
      <protection locked="0"/>
    </xf>
    <xf numFmtId="2" fontId="9" fillId="0" borderId="0" xfId="0" applyNumberFormat="1" applyFont="1" applyFill="1" applyAlignment="1" applyProtection="1">
      <alignment horizontal="right"/>
      <protection locked="0"/>
    </xf>
    <xf numFmtId="2" fontId="10" fillId="0" borderId="0" xfId="0" applyNumberFormat="1" applyFont="1" applyAlignment="1">
      <alignment horizontal="right"/>
    </xf>
    <xf numFmtId="2" fontId="3" fillId="0" borderId="1" xfId="0" applyNumberFormat="1" applyFont="1" applyBorder="1" applyAlignment="1">
      <alignment horizontal="right"/>
    </xf>
    <xf numFmtId="2" fontId="8" fillId="0" borderId="0" xfId="0" applyNumberFormat="1" applyFont="1" applyAlignment="1">
      <alignment horizontal="right"/>
    </xf>
    <xf numFmtId="164" fontId="3" fillId="0" borderId="0" xfId="0" applyNumberFormat="1" applyFont="1" applyAlignment="1">
      <alignment horizontal="right"/>
    </xf>
    <xf numFmtId="4" fontId="4" fillId="0" borderId="0" xfId="0" applyNumberFormat="1" applyFont="1" applyAlignment="1">
      <alignment horizontal="right"/>
    </xf>
    <xf numFmtId="4" fontId="6" fillId="0" borderId="0" xfId="0" applyNumberFormat="1" applyFont="1" applyAlignment="1">
      <alignment horizontal="right"/>
    </xf>
    <xf numFmtId="166" fontId="4" fillId="0" borderId="0" xfId="0" applyNumberFormat="1" applyFont="1" applyAlignment="1">
      <alignment horizontal="right"/>
    </xf>
    <xf numFmtId="166" fontId="9" fillId="0" borderId="0" xfId="0" applyNumberFormat="1" applyFont="1" applyFill="1" applyBorder="1" applyAlignment="1">
      <alignment horizontal="right"/>
    </xf>
    <xf numFmtId="166" fontId="9" fillId="0" borderId="0" xfId="1" applyNumberFormat="1" applyFont="1" applyFill="1" applyBorder="1" applyAlignment="1" applyProtection="1">
      <alignment horizontal="right"/>
    </xf>
    <xf numFmtId="166" fontId="4" fillId="0" borderId="1" xfId="0" applyNumberFormat="1" applyFont="1" applyBorder="1" applyAlignment="1">
      <alignment horizontal="right"/>
    </xf>
    <xf numFmtId="166" fontId="6" fillId="0" borderId="0" xfId="0" applyNumberFormat="1" applyFont="1" applyAlignment="1">
      <alignment horizontal="right"/>
    </xf>
    <xf numFmtId="166" fontId="9" fillId="0" borderId="0" xfId="2" applyNumberFormat="1" applyFont="1" applyFill="1" applyBorder="1" applyAlignment="1" applyProtection="1">
      <alignment horizontal="right"/>
    </xf>
    <xf numFmtId="166" fontId="9" fillId="0" borderId="0" xfId="0" applyNumberFormat="1" applyFont="1" applyAlignment="1">
      <alignment horizontal="right"/>
    </xf>
    <xf numFmtId="166" fontId="3" fillId="0" borderId="0" xfId="0" applyNumberFormat="1" applyFont="1" applyAlignment="1">
      <alignment horizontal="right"/>
    </xf>
    <xf numFmtId="166" fontId="9" fillId="0" borderId="0" xfId="3" applyNumberFormat="1" applyFont="1" applyFill="1" applyBorder="1" applyAlignment="1" applyProtection="1">
      <alignment horizontal="right"/>
    </xf>
    <xf numFmtId="166" fontId="3" fillId="0" borderId="1" xfId="0" applyNumberFormat="1" applyFont="1" applyBorder="1" applyAlignment="1">
      <alignment horizontal="center"/>
    </xf>
    <xf numFmtId="166" fontId="4" fillId="0" borderId="1" xfId="0" applyNumberFormat="1" applyFont="1" applyBorder="1" applyAlignment="1">
      <alignment horizontal="center"/>
    </xf>
    <xf numFmtId="166" fontId="8" fillId="0" borderId="0" xfId="0" applyNumberFormat="1" applyFont="1" applyAlignment="1">
      <alignment horizontal="center"/>
    </xf>
    <xf numFmtId="166" fontId="3" fillId="0" borderId="1" xfId="0" applyNumberFormat="1" applyFont="1" applyBorder="1" applyAlignment="1">
      <alignment horizontal="right"/>
    </xf>
    <xf numFmtId="166" fontId="8" fillId="0" borderId="0" xfId="0" applyNumberFormat="1" applyFont="1" applyAlignment="1">
      <alignment horizontal="right"/>
    </xf>
    <xf numFmtId="166" fontId="8" fillId="0" borderId="1" xfId="0" applyNumberFormat="1" applyFont="1" applyBorder="1" applyAlignment="1">
      <alignment horizontal="right"/>
    </xf>
    <xf numFmtId="166" fontId="8" fillId="0" borderId="0" xfId="0" applyNumberFormat="1" applyFont="1" applyBorder="1" applyAlignment="1">
      <alignment horizontal="right"/>
    </xf>
    <xf numFmtId="166" fontId="3" fillId="0" borderId="0" xfId="0" applyNumberFormat="1" applyFont="1" applyFill="1" applyAlignment="1">
      <alignment horizontal="right"/>
    </xf>
    <xf numFmtId="166" fontId="3" fillId="0" borderId="0" xfId="0" applyNumberFormat="1" applyFont="1" applyBorder="1" applyAlignment="1">
      <alignment horizontal="right"/>
    </xf>
    <xf numFmtId="166" fontId="6" fillId="0" borderId="0" xfId="0" applyNumberFormat="1" applyFont="1" applyAlignment="1"/>
    <xf numFmtId="0" fontId="7" fillId="0" borderId="0" xfId="0" applyFont="1" applyAlignment="1">
      <alignment horizontal="center"/>
    </xf>
    <xf numFmtId="49" fontId="9" fillId="0" borderId="0" xfId="2" applyNumberFormat="1" applyFont="1" applyFill="1" applyBorder="1" applyAlignment="1" applyProtection="1">
      <alignment horizontal="center" vertical="top"/>
      <protection locked="0"/>
    </xf>
    <xf numFmtId="49" fontId="13" fillId="0" borderId="0" xfId="3" applyNumberFormat="1" applyFont="1" applyFill="1" applyBorder="1" applyAlignment="1" applyProtection="1">
      <alignment horizontal="center" vertical="top"/>
      <protection locked="0"/>
    </xf>
    <xf numFmtId="49" fontId="9" fillId="0" borderId="0" xfId="3" applyNumberFormat="1" applyFont="1" applyFill="1" applyBorder="1" applyAlignment="1" applyProtection="1">
      <alignment horizontal="center" vertical="top"/>
      <protection locked="0"/>
    </xf>
    <xf numFmtId="0" fontId="8" fillId="3" borderId="2" xfId="0" applyFont="1" applyFill="1" applyBorder="1"/>
    <xf numFmtId="0" fontId="3" fillId="3" borderId="2" xfId="0" applyFont="1" applyFill="1" applyBorder="1" applyAlignment="1">
      <alignment horizontal="center"/>
    </xf>
    <xf numFmtId="2" fontId="3" fillId="3" borderId="2" xfId="0" applyNumberFormat="1" applyFont="1" applyFill="1" applyBorder="1" applyAlignment="1"/>
    <xf numFmtId="164" fontId="3" fillId="3" borderId="2" xfId="0" applyNumberFormat="1" applyFont="1" applyFill="1" applyBorder="1" applyAlignment="1">
      <alignment horizontal="center"/>
    </xf>
    <xf numFmtId="164" fontId="6" fillId="3" borderId="2" xfId="0" applyNumberFormat="1" applyFont="1" applyFill="1" applyBorder="1" applyAlignment="1">
      <alignment horizontal="center"/>
    </xf>
    <xf numFmtId="165" fontId="9" fillId="3" borderId="0" xfId="1" applyNumberFormat="1" applyFont="1" applyFill="1" applyBorder="1" applyAlignment="1" applyProtection="1">
      <alignment horizontal="right"/>
    </xf>
    <xf numFmtId="4" fontId="9" fillId="3" borderId="0" xfId="1" applyNumberFormat="1" applyFont="1" applyFill="1" applyBorder="1" applyAlignment="1" applyProtection="1">
      <alignment horizontal="right"/>
    </xf>
    <xf numFmtId="0" fontId="6" fillId="0" borderId="0" xfId="0" applyFont="1" applyAlignment="1">
      <alignment vertical="top" wrapText="1" shrinkToFit="1"/>
    </xf>
    <xf numFmtId="0" fontId="4" fillId="0" borderId="0" xfId="0" applyFont="1" applyAlignment="1">
      <alignment vertical="top" wrapText="1" shrinkToFit="1"/>
    </xf>
    <xf numFmtId="164" fontId="6" fillId="0" borderId="0" xfId="0" applyNumberFormat="1" applyFont="1" applyBorder="1" applyAlignment="1">
      <alignment horizontal="center" vertical="center" wrapText="1"/>
    </xf>
    <xf numFmtId="0" fontId="3" fillId="0" borderId="0" xfId="0" applyFont="1" applyAlignment="1">
      <alignment horizontal="justify" vertical="top"/>
    </xf>
    <xf numFmtId="0" fontId="5" fillId="0" borderId="0" xfId="0" applyFont="1" applyAlignment="1"/>
  </cellXfs>
  <cellStyles count="6">
    <cellStyle name="Navadno" xfId="0" builtinId="0"/>
    <cellStyle name="Navadno_GRADBENO-OBRT.DELA" xfId="1"/>
    <cellStyle name="Navadno_KERAMIČARSKA DELA" xfId="5"/>
    <cellStyle name="Navadno_SLIKOPLESKARSKA DELA" xfId="2"/>
    <cellStyle name="Navadno_TLAKARSKA DELA" xfId="4"/>
    <cellStyle name="Navadno_VRATA IN OKNA"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74"/>
  <sheetViews>
    <sheetView tabSelected="1" topLeftCell="A67" zoomScaleNormal="100" workbookViewId="0">
      <selection activeCell="B5" sqref="B5"/>
    </sheetView>
  </sheetViews>
  <sheetFormatPr defaultRowHeight="12.75" x14ac:dyDescent="0.2"/>
  <cols>
    <col min="1" max="1" width="4.75" style="7" customWidth="1"/>
    <col min="2" max="2" width="39.25" style="8" customWidth="1"/>
    <col min="3" max="3" width="4.875" style="9" customWidth="1"/>
    <col min="4" max="4" width="5.75" style="10" bestFit="1" customWidth="1"/>
    <col min="5" max="5" width="8.75" style="11" customWidth="1"/>
    <col min="6" max="6" width="13.125" style="11" customWidth="1"/>
    <col min="7" max="256" width="9" style="12"/>
    <col min="257" max="257" width="4.75" style="12" customWidth="1"/>
    <col min="258" max="258" width="39.25" style="12" customWidth="1"/>
    <col min="259" max="259" width="4.875" style="12" customWidth="1"/>
    <col min="260" max="260" width="5.625" style="12" customWidth="1"/>
    <col min="261" max="261" width="8.75" style="12" customWidth="1"/>
    <col min="262" max="262" width="13.125" style="12" customWidth="1"/>
    <col min="263" max="512" width="9" style="12"/>
    <col min="513" max="513" width="4.75" style="12" customWidth="1"/>
    <col min="514" max="514" width="39.25" style="12" customWidth="1"/>
    <col min="515" max="515" width="4.875" style="12" customWidth="1"/>
    <col min="516" max="516" width="5.625" style="12" customWidth="1"/>
    <col min="517" max="517" width="8.75" style="12" customWidth="1"/>
    <col min="518" max="518" width="13.125" style="12" customWidth="1"/>
    <col min="519" max="768" width="9" style="12"/>
    <col min="769" max="769" width="4.75" style="12" customWidth="1"/>
    <col min="770" max="770" width="39.25" style="12" customWidth="1"/>
    <col min="771" max="771" width="4.875" style="12" customWidth="1"/>
    <col min="772" max="772" width="5.625" style="12" customWidth="1"/>
    <col min="773" max="773" width="8.75" style="12" customWidth="1"/>
    <col min="774" max="774" width="13.125" style="12" customWidth="1"/>
    <col min="775" max="1024" width="9" style="12"/>
    <col min="1025" max="1025" width="4.75" style="12" customWidth="1"/>
    <col min="1026" max="1026" width="39.25" style="12" customWidth="1"/>
    <col min="1027" max="1027" width="4.875" style="12" customWidth="1"/>
    <col min="1028" max="1028" width="5.625" style="12" customWidth="1"/>
    <col min="1029" max="1029" width="8.75" style="12" customWidth="1"/>
    <col min="1030" max="1030" width="13.125" style="12" customWidth="1"/>
    <col min="1031" max="1280" width="9" style="12"/>
    <col min="1281" max="1281" width="4.75" style="12" customWidth="1"/>
    <col min="1282" max="1282" width="39.25" style="12" customWidth="1"/>
    <col min="1283" max="1283" width="4.875" style="12" customWidth="1"/>
    <col min="1284" max="1284" width="5.625" style="12" customWidth="1"/>
    <col min="1285" max="1285" width="8.75" style="12" customWidth="1"/>
    <col min="1286" max="1286" width="13.125" style="12" customWidth="1"/>
    <col min="1287" max="1536" width="9" style="12"/>
    <col min="1537" max="1537" width="4.75" style="12" customWidth="1"/>
    <col min="1538" max="1538" width="39.25" style="12" customWidth="1"/>
    <col min="1539" max="1539" width="4.875" style="12" customWidth="1"/>
    <col min="1540" max="1540" width="5.625" style="12" customWidth="1"/>
    <col min="1541" max="1541" width="8.75" style="12" customWidth="1"/>
    <col min="1542" max="1542" width="13.125" style="12" customWidth="1"/>
    <col min="1543" max="1792" width="9" style="12"/>
    <col min="1793" max="1793" width="4.75" style="12" customWidth="1"/>
    <col min="1794" max="1794" width="39.25" style="12" customWidth="1"/>
    <col min="1795" max="1795" width="4.875" style="12" customWidth="1"/>
    <col min="1796" max="1796" width="5.625" style="12" customWidth="1"/>
    <col min="1797" max="1797" width="8.75" style="12" customWidth="1"/>
    <col min="1798" max="1798" width="13.125" style="12" customWidth="1"/>
    <col min="1799" max="2048" width="9" style="12"/>
    <col min="2049" max="2049" width="4.75" style="12" customWidth="1"/>
    <col min="2050" max="2050" width="39.25" style="12" customWidth="1"/>
    <col min="2051" max="2051" width="4.875" style="12" customWidth="1"/>
    <col min="2052" max="2052" width="5.625" style="12" customWidth="1"/>
    <col min="2053" max="2053" width="8.75" style="12" customWidth="1"/>
    <col min="2054" max="2054" width="13.125" style="12" customWidth="1"/>
    <col min="2055" max="2304" width="9" style="12"/>
    <col min="2305" max="2305" width="4.75" style="12" customWidth="1"/>
    <col min="2306" max="2306" width="39.25" style="12" customWidth="1"/>
    <col min="2307" max="2307" width="4.875" style="12" customWidth="1"/>
    <col min="2308" max="2308" width="5.625" style="12" customWidth="1"/>
    <col min="2309" max="2309" width="8.75" style="12" customWidth="1"/>
    <col min="2310" max="2310" width="13.125" style="12" customWidth="1"/>
    <col min="2311" max="2560" width="9" style="12"/>
    <col min="2561" max="2561" width="4.75" style="12" customWidth="1"/>
    <col min="2562" max="2562" width="39.25" style="12" customWidth="1"/>
    <col min="2563" max="2563" width="4.875" style="12" customWidth="1"/>
    <col min="2564" max="2564" width="5.625" style="12" customWidth="1"/>
    <col min="2565" max="2565" width="8.75" style="12" customWidth="1"/>
    <col min="2566" max="2566" width="13.125" style="12" customWidth="1"/>
    <col min="2567" max="2816" width="9" style="12"/>
    <col min="2817" max="2817" width="4.75" style="12" customWidth="1"/>
    <col min="2818" max="2818" width="39.25" style="12" customWidth="1"/>
    <col min="2819" max="2819" width="4.875" style="12" customWidth="1"/>
    <col min="2820" max="2820" width="5.625" style="12" customWidth="1"/>
    <col min="2821" max="2821" width="8.75" style="12" customWidth="1"/>
    <col min="2822" max="2822" width="13.125" style="12" customWidth="1"/>
    <col min="2823" max="3072" width="9" style="12"/>
    <col min="3073" max="3073" width="4.75" style="12" customWidth="1"/>
    <col min="3074" max="3074" width="39.25" style="12" customWidth="1"/>
    <col min="3075" max="3075" width="4.875" style="12" customWidth="1"/>
    <col min="3076" max="3076" width="5.625" style="12" customWidth="1"/>
    <col min="3077" max="3077" width="8.75" style="12" customWidth="1"/>
    <col min="3078" max="3078" width="13.125" style="12" customWidth="1"/>
    <col min="3079" max="3328" width="9" style="12"/>
    <col min="3329" max="3329" width="4.75" style="12" customWidth="1"/>
    <col min="3330" max="3330" width="39.25" style="12" customWidth="1"/>
    <col min="3331" max="3331" width="4.875" style="12" customWidth="1"/>
    <col min="3332" max="3332" width="5.625" style="12" customWidth="1"/>
    <col min="3333" max="3333" width="8.75" style="12" customWidth="1"/>
    <col min="3334" max="3334" width="13.125" style="12" customWidth="1"/>
    <col min="3335" max="3584" width="9" style="12"/>
    <col min="3585" max="3585" width="4.75" style="12" customWidth="1"/>
    <col min="3586" max="3586" width="39.25" style="12" customWidth="1"/>
    <col min="3587" max="3587" width="4.875" style="12" customWidth="1"/>
    <col min="3588" max="3588" width="5.625" style="12" customWidth="1"/>
    <col min="3589" max="3589" width="8.75" style="12" customWidth="1"/>
    <col min="3590" max="3590" width="13.125" style="12" customWidth="1"/>
    <col min="3591" max="3840" width="9" style="12"/>
    <col min="3841" max="3841" width="4.75" style="12" customWidth="1"/>
    <col min="3842" max="3842" width="39.25" style="12" customWidth="1"/>
    <col min="3843" max="3843" width="4.875" style="12" customWidth="1"/>
    <col min="3844" max="3844" width="5.625" style="12" customWidth="1"/>
    <col min="3845" max="3845" width="8.75" style="12" customWidth="1"/>
    <col min="3846" max="3846" width="13.125" style="12" customWidth="1"/>
    <col min="3847" max="4096" width="9" style="12"/>
    <col min="4097" max="4097" width="4.75" style="12" customWidth="1"/>
    <col min="4098" max="4098" width="39.25" style="12" customWidth="1"/>
    <col min="4099" max="4099" width="4.875" style="12" customWidth="1"/>
    <col min="4100" max="4100" width="5.625" style="12" customWidth="1"/>
    <col min="4101" max="4101" width="8.75" style="12" customWidth="1"/>
    <col min="4102" max="4102" width="13.125" style="12" customWidth="1"/>
    <col min="4103" max="4352" width="9" style="12"/>
    <col min="4353" max="4353" width="4.75" style="12" customWidth="1"/>
    <col min="4354" max="4354" width="39.25" style="12" customWidth="1"/>
    <col min="4355" max="4355" width="4.875" style="12" customWidth="1"/>
    <col min="4356" max="4356" width="5.625" style="12" customWidth="1"/>
    <col min="4357" max="4357" width="8.75" style="12" customWidth="1"/>
    <col min="4358" max="4358" width="13.125" style="12" customWidth="1"/>
    <col min="4359" max="4608" width="9" style="12"/>
    <col min="4609" max="4609" width="4.75" style="12" customWidth="1"/>
    <col min="4610" max="4610" width="39.25" style="12" customWidth="1"/>
    <col min="4611" max="4611" width="4.875" style="12" customWidth="1"/>
    <col min="4612" max="4612" width="5.625" style="12" customWidth="1"/>
    <col min="4613" max="4613" width="8.75" style="12" customWidth="1"/>
    <col min="4614" max="4614" width="13.125" style="12" customWidth="1"/>
    <col min="4615" max="4864" width="9" style="12"/>
    <col min="4865" max="4865" width="4.75" style="12" customWidth="1"/>
    <col min="4866" max="4866" width="39.25" style="12" customWidth="1"/>
    <col min="4867" max="4867" width="4.875" style="12" customWidth="1"/>
    <col min="4868" max="4868" width="5.625" style="12" customWidth="1"/>
    <col min="4869" max="4869" width="8.75" style="12" customWidth="1"/>
    <col min="4870" max="4870" width="13.125" style="12" customWidth="1"/>
    <col min="4871" max="5120" width="9" style="12"/>
    <col min="5121" max="5121" width="4.75" style="12" customWidth="1"/>
    <col min="5122" max="5122" width="39.25" style="12" customWidth="1"/>
    <col min="5123" max="5123" width="4.875" style="12" customWidth="1"/>
    <col min="5124" max="5124" width="5.625" style="12" customWidth="1"/>
    <col min="5125" max="5125" width="8.75" style="12" customWidth="1"/>
    <col min="5126" max="5126" width="13.125" style="12" customWidth="1"/>
    <col min="5127" max="5376" width="9" style="12"/>
    <col min="5377" max="5377" width="4.75" style="12" customWidth="1"/>
    <col min="5378" max="5378" width="39.25" style="12" customWidth="1"/>
    <col min="5379" max="5379" width="4.875" style="12" customWidth="1"/>
    <col min="5380" max="5380" width="5.625" style="12" customWidth="1"/>
    <col min="5381" max="5381" width="8.75" style="12" customWidth="1"/>
    <col min="5382" max="5382" width="13.125" style="12" customWidth="1"/>
    <col min="5383" max="5632" width="9" style="12"/>
    <col min="5633" max="5633" width="4.75" style="12" customWidth="1"/>
    <col min="5634" max="5634" width="39.25" style="12" customWidth="1"/>
    <col min="5635" max="5635" width="4.875" style="12" customWidth="1"/>
    <col min="5636" max="5636" width="5.625" style="12" customWidth="1"/>
    <col min="5637" max="5637" width="8.75" style="12" customWidth="1"/>
    <col min="5638" max="5638" width="13.125" style="12" customWidth="1"/>
    <col min="5639" max="5888" width="9" style="12"/>
    <col min="5889" max="5889" width="4.75" style="12" customWidth="1"/>
    <col min="5890" max="5890" width="39.25" style="12" customWidth="1"/>
    <col min="5891" max="5891" width="4.875" style="12" customWidth="1"/>
    <col min="5892" max="5892" width="5.625" style="12" customWidth="1"/>
    <col min="5893" max="5893" width="8.75" style="12" customWidth="1"/>
    <col min="5894" max="5894" width="13.125" style="12" customWidth="1"/>
    <col min="5895" max="6144" width="9" style="12"/>
    <col min="6145" max="6145" width="4.75" style="12" customWidth="1"/>
    <col min="6146" max="6146" width="39.25" style="12" customWidth="1"/>
    <col min="6147" max="6147" width="4.875" style="12" customWidth="1"/>
    <col min="6148" max="6148" width="5.625" style="12" customWidth="1"/>
    <col min="6149" max="6149" width="8.75" style="12" customWidth="1"/>
    <col min="6150" max="6150" width="13.125" style="12" customWidth="1"/>
    <col min="6151" max="6400" width="9" style="12"/>
    <col min="6401" max="6401" width="4.75" style="12" customWidth="1"/>
    <col min="6402" max="6402" width="39.25" style="12" customWidth="1"/>
    <col min="6403" max="6403" width="4.875" style="12" customWidth="1"/>
    <col min="6404" max="6404" width="5.625" style="12" customWidth="1"/>
    <col min="6405" max="6405" width="8.75" style="12" customWidth="1"/>
    <col min="6406" max="6406" width="13.125" style="12" customWidth="1"/>
    <col min="6407" max="6656" width="9" style="12"/>
    <col min="6657" max="6657" width="4.75" style="12" customWidth="1"/>
    <col min="6658" max="6658" width="39.25" style="12" customWidth="1"/>
    <col min="6659" max="6659" width="4.875" style="12" customWidth="1"/>
    <col min="6660" max="6660" width="5.625" style="12" customWidth="1"/>
    <col min="6661" max="6661" width="8.75" style="12" customWidth="1"/>
    <col min="6662" max="6662" width="13.125" style="12" customWidth="1"/>
    <col min="6663" max="6912" width="9" style="12"/>
    <col min="6913" max="6913" width="4.75" style="12" customWidth="1"/>
    <col min="6914" max="6914" width="39.25" style="12" customWidth="1"/>
    <col min="6915" max="6915" width="4.875" style="12" customWidth="1"/>
    <col min="6916" max="6916" width="5.625" style="12" customWidth="1"/>
    <col min="6917" max="6917" width="8.75" style="12" customWidth="1"/>
    <col min="6918" max="6918" width="13.125" style="12" customWidth="1"/>
    <col min="6919" max="7168" width="9" style="12"/>
    <col min="7169" max="7169" width="4.75" style="12" customWidth="1"/>
    <col min="7170" max="7170" width="39.25" style="12" customWidth="1"/>
    <col min="7171" max="7171" width="4.875" style="12" customWidth="1"/>
    <col min="7172" max="7172" width="5.625" style="12" customWidth="1"/>
    <col min="7173" max="7173" width="8.75" style="12" customWidth="1"/>
    <col min="7174" max="7174" width="13.125" style="12" customWidth="1"/>
    <col min="7175" max="7424" width="9" style="12"/>
    <col min="7425" max="7425" width="4.75" style="12" customWidth="1"/>
    <col min="7426" max="7426" width="39.25" style="12" customWidth="1"/>
    <col min="7427" max="7427" width="4.875" style="12" customWidth="1"/>
    <col min="7428" max="7428" width="5.625" style="12" customWidth="1"/>
    <col min="7429" max="7429" width="8.75" style="12" customWidth="1"/>
    <col min="7430" max="7430" width="13.125" style="12" customWidth="1"/>
    <col min="7431" max="7680" width="9" style="12"/>
    <col min="7681" max="7681" width="4.75" style="12" customWidth="1"/>
    <col min="7682" max="7682" width="39.25" style="12" customWidth="1"/>
    <col min="7683" max="7683" width="4.875" style="12" customWidth="1"/>
    <col min="7684" max="7684" width="5.625" style="12" customWidth="1"/>
    <col min="7685" max="7685" width="8.75" style="12" customWidth="1"/>
    <col min="7686" max="7686" width="13.125" style="12" customWidth="1"/>
    <col min="7687" max="7936" width="9" style="12"/>
    <col min="7937" max="7937" width="4.75" style="12" customWidth="1"/>
    <col min="7938" max="7938" width="39.25" style="12" customWidth="1"/>
    <col min="7939" max="7939" width="4.875" style="12" customWidth="1"/>
    <col min="7940" max="7940" width="5.625" style="12" customWidth="1"/>
    <col min="7941" max="7941" width="8.75" style="12" customWidth="1"/>
    <col min="7942" max="7942" width="13.125" style="12" customWidth="1"/>
    <col min="7943" max="8192" width="9" style="12"/>
    <col min="8193" max="8193" width="4.75" style="12" customWidth="1"/>
    <col min="8194" max="8194" width="39.25" style="12" customWidth="1"/>
    <col min="8195" max="8195" width="4.875" style="12" customWidth="1"/>
    <col min="8196" max="8196" width="5.625" style="12" customWidth="1"/>
    <col min="8197" max="8197" width="8.75" style="12" customWidth="1"/>
    <col min="8198" max="8198" width="13.125" style="12" customWidth="1"/>
    <col min="8199" max="8448" width="9" style="12"/>
    <col min="8449" max="8449" width="4.75" style="12" customWidth="1"/>
    <col min="8450" max="8450" width="39.25" style="12" customWidth="1"/>
    <col min="8451" max="8451" width="4.875" style="12" customWidth="1"/>
    <col min="8452" max="8452" width="5.625" style="12" customWidth="1"/>
    <col min="8453" max="8453" width="8.75" style="12" customWidth="1"/>
    <col min="8454" max="8454" width="13.125" style="12" customWidth="1"/>
    <col min="8455" max="8704" width="9" style="12"/>
    <col min="8705" max="8705" width="4.75" style="12" customWidth="1"/>
    <col min="8706" max="8706" width="39.25" style="12" customWidth="1"/>
    <col min="8707" max="8707" width="4.875" style="12" customWidth="1"/>
    <col min="8708" max="8708" width="5.625" style="12" customWidth="1"/>
    <col min="8709" max="8709" width="8.75" style="12" customWidth="1"/>
    <col min="8710" max="8710" width="13.125" style="12" customWidth="1"/>
    <col min="8711" max="8960" width="9" style="12"/>
    <col min="8961" max="8961" width="4.75" style="12" customWidth="1"/>
    <col min="8962" max="8962" width="39.25" style="12" customWidth="1"/>
    <col min="8963" max="8963" width="4.875" style="12" customWidth="1"/>
    <col min="8964" max="8964" width="5.625" style="12" customWidth="1"/>
    <col min="8965" max="8965" width="8.75" style="12" customWidth="1"/>
    <col min="8966" max="8966" width="13.125" style="12" customWidth="1"/>
    <col min="8967" max="9216" width="9" style="12"/>
    <col min="9217" max="9217" width="4.75" style="12" customWidth="1"/>
    <col min="9218" max="9218" width="39.25" style="12" customWidth="1"/>
    <col min="9219" max="9219" width="4.875" style="12" customWidth="1"/>
    <col min="9220" max="9220" width="5.625" style="12" customWidth="1"/>
    <col min="9221" max="9221" width="8.75" style="12" customWidth="1"/>
    <col min="9222" max="9222" width="13.125" style="12" customWidth="1"/>
    <col min="9223" max="9472" width="9" style="12"/>
    <col min="9473" max="9473" width="4.75" style="12" customWidth="1"/>
    <col min="9474" max="9474" width="39.25" style="12" customWidth="1"/>
    <col min="9475" max="9475" width="4.875" style="12" customWidth="1"/>
    <col min="9476" max="9476" width="5.625" style="12" customWidth="1"/>
    <col min="9477" max="9477" width="8.75" style="12" customWidth="1"/>
    <col min="9478" max="9478" width="13.125" style="12" customWidth="1"/>
    <col min="9479" max="9728" width="9" style="12"/>
    <col min="9729" max="9729" width="4.75" style="12" customWidth="1"/>
    <col min="9730" max="9730" width="39.25" style="12" customWidth="1"/>
    <col min="9731" max="9731" width="4.875" style="12" customWidth="1"/>
    <col min="9732" max="9732" width="5.625" style="12" customWidth="1"/>
    <col min="9733" max="9733" width="8.75" style="12" customWidth="1"/>
    <col min="9734" max="9734" width="13.125" style="12" customWidth="1"/>
    <col min="9735" max="9984" width="9" style="12"/>
    <col min="9985" max="9985" width="4.75" style="12" customWidth="1"/>
    <col min="9986" max="9986" width="39.25" style="12" customWidth="1"/>
    <col min="9987" max="9987" width="4.875" style="12" customWidth="1"/>
    <col min="9988" max="9988" width="5.625" style="12" customWidth="1"/>
    <col min="9989" max="9989" width="8.75" style="12" customWidth="1"/>
    <col min="9990" max="9990" width="13.125" style="12" customWidth="1"/>
    <col min="9991" max="10240" width="9" style="12"/>
    <col min="10241" max="10241" width="4.75" style="12" customWidth="1"/>
    <col min="10242" max="10242" width="39.25" style="12" customWidth="1"/>
    <col min="10243" max="10243" width="4.875" style="12" customWidth="1"/>
    <col min="10244" max="10244" width="5.625" style="12" customWidth="1"/>
    <col min="10245" max="10245" width="8.75" style="12" customWidth="1"/>
    <col min="10246" max="10246" width="13.125" style="12" customWidth="1"/>
    <col min="10247" max="10496" width="9" style="12"/>
    <col min="10497" max="10497" width="4.75" style="12" customWidth="1"/>
    <col min="10498" max="10498" width="39.25" style="12" customWidth="1"/>
    <col min="10499" max="10499" width="4.875" style="12" customWidth="1"/>
    <col min="10500" max="10500" width="5.625" style="12" customWidth="1"/>
    <col min="10501" max="10501" width="8.75" style="12" customWidth="1"/>
    <col min="10502" max="10502" width="13.125" style="12" customWidth="1"/>
    <col min="10503" max="10752" width="9" style="12"/>
    <col min="10753" max="10753" width="4.75" style="12" customWidth="1"/>
    <col min="10754" max="10754" width="39.25" style="12" customWidth="1"/>
    <col min="10755" max="10755" width="4.875" style="12" customWidth="1"/>
    <col min="10756" max="10756" width="5.625" style="12" customWidth="1"/>
    <col min="10757" max="10757" width="8.75" style="12" customWidth="1"/>
    <col min="10758" max="10758" width="13.125" style="12" customWidth="1"/>
    <col min="10759" max="11008" width="9" style="12"/>
    <col min="11009" max="11009" width="4.75" style="12" customWidth="1"/>
    <col min="11010" max="11010" width="39.25" style="12" customWidth="1"/>
    <col min="11011" max="11011" width="4.875" style="12" customWidth="1"/>
    <col min="11012" max="11012" width="5.625" style="12" customWidth="1"/>
    <col min="11013" max="11013" width="8.75" style="12" customWidth="1"/>
    <col min="11014" max="11014" width="13.125" style="12" customWidth="1"/>
    <col min="11015" max="11264" width="9" style="12"/>
    <col min="11265" max="11265" width="4.75" style="12" customWidth="1"/>
    <col min="11266" max="11266" width="39.25" style="12" customWidth="1"/>
    <col min="11267" max="11267" width="4.875" style="12" customWidth="1"/>
    <col min="11268" max="11268" width="5.625" style="12" customWidth="1"/>
    <col min="11269" max="11269" width="8.75" style="12" customWidth="1"/>
    <col min="11270" max="11270" width="13.125" style="12" customWidth="1"/>
    <col min="11271" max="11520" width="9" style="12"/>
    <col min="11521" max="11521" width="4.75" style="12" customWidth="1"/>
    <col min="11522" max="11522" width="39.25" style="12" customWidth="1"/>
    <col min="11523" max="11523" width="4.875" style="12" customWidth="1"/>
    <col min="11524" max="11524" width="5.625" style="12" customWidth="1"/>
    <col min="11525" max="11525" width="8.75" style="12" customWidth="1"/>
    <col min="11526" max="11526" width="13.125" style="12" customWidth="1"/>
    <col min="11527" max="11776" width="9" style="12"/>
    <col min="11777" max="11777" width="4.75" style="12" customWidth="1"/>
    <col min="11778" max="11778" width="39.25" style="12" customWidth="1"/>
    <col min="11779" max="11779" width="4.875" style="12" customWidth="1"/>
    <col min="11780" max="11780" width="5.625" style="12" customWidth="1"/>
    <col min="11781" max="11781" width="8.75" style="12" customWidth="1"/>
    <col min="11782" max="11782" width="13.125" style="12" customWidth="1"/>
    <col min="11783" max="12032" width="9" style="12"/>
    <col min="12033" max="12033" width="4.75" style="12" customWidth="1"/>
    <col min="12034" max="12034" width="39.25" style="12" customWidth="1"/>
    <col min="12035" max="12035" width="4.875" style="12" customWidth="1"/>
    <col min="12036" max="12036" width="5.625" style="12" customWidth="1"/>
    <col min="12037" max="12037" width="8.75" style="12" customWidth="1"/>
    <col min="12038" max="12038" width="13.125" style="12" customWidth="1"/>
    <col min="12039" max="12288" width="9" style="12"/>
    <col min="12289" max="12289" width="4.75" style="12" customWidth="1"/>
    <col min="12290" max="12290" width="39.25" style="12" customWidth="1"/>
    <col min="12291" max="12291" width="4.875" style="12" customWidth="1"/>
    <col min="12292" max="12292" width="5.625" style="12" customWidth="1"/>
    <col min="12293" max="12293" width="8.75" style="12" customWidth="1"/>
    <col min="12294" max="12294" width="13.125" style="12" customWidth="1"/>
    <col min="12295" max="12544" width="9" style="12"/>
    <col min="12545" max="12545" width="4.75" style="12" customWidth="1"/>
    <col min="12546" max="12546" width="39.25" style="12" customWidth="1"/>
    <col min="12547" max="12547" width="4.875" style="12" customWidth="1"/>
    <col min="12548" max="12548" width="5.625" style="12" customWidth="1"/>
    <col min="12549" max="12549" width="8.75" style="12" customWidth="1"/>
    <col min="12550" max="12550" width="13.125" style="12" customWidth="1"/>
    <col min="12551" max="12800" width="9" style="12"/>
    <col min="12801" max="12801" width="4.75" style="12" customWidth="1"/>
    <col min="12802" max="12802" width="39.25" style="12" customWidth="1"/>
    <col min="12803" max="12803" width="4.875" style="12" customWidth="1"/>
    <col min="12804" max="12804" width="5.625" style="12" customWidth="1"/>
    <col min="12805" max="12805" width="8.75" style="12" customWidth="1"/>
    <col min="12806" max="12806" width="13.125" style="12" customWidth="1"/>
    <col min="12807" max="13056" width="9" style="12"/>
    <col min="13057" max="13057" width="4.75" style="12" customWidth="1"/>
    <col min="13058" max="13058" width="39.25" style="12" customWidth="1"/>
    <col min="13059" max="13059" width="4.875" style="12" customWidth="1"/>
    <col min="13060" max="13060" width="5.625" style="12" customWidth="1"/>
    <col min="13061" max="13061" width="8.75" style="12" customWidth="1"/>
    <col min="13062" max="13062" width="13.125" style="12" customWidth="1"/>
    <col min="13063" max="13312" width="9" style="12"/>
    <col min="13313" max="13313" width="4.75" style="12" customWidth="1"/>
    <col min="13314" max="13314" width="39.25" style="12" customWidth="1"/>
    <col min="13315" max="13315" width="4.875" style="12" customWidth="1"/>
    <col min="13316" max="13316" width="5.625" style="12" customWidth="1"/>
    <col min="13317" max="13317" width="8.75" style="12" customWidth="1"/>
    <col min="13318" max="13318" width="13.125" style="12" customWidth="1"/>
    <col min="13319" max="13568" width="9" style="12"/>
    <col min="13569" max="13569" width="4.75" style="12" customWidth="1"/>
    <col min="13570" max="13570" width="39.25" style="12" customWidth="1"/>
    <col min="13571" max="13571" width="4.875" style="12" customWidth="1"/>
    <col min="13572" max="13572" width="5.625" style="12" customWidth="1"/>
    <col min="13573" max="13573" width="8.75" style="12" customWidth="1"/>
    <col min="13574" max="13574" width="13.125" style="12" customWidth="1"/>
    <col min="13575" max="13824" width="9" style="12"/>
    <col min="13825" max="13825" width="4.75" style="12" customWidth="1"/>
    <col min="13826" max="13826" width="39.25" style="12" customWidth="1"/>
    <col min="13827" max="13827" width="4.875" style="12" customWidth="1"/>
    <col min="13828" max="13828" width="5.625" style="12" customWidth="1"/>
    <col min="13829" max="13829" width="8.75" style="12" customWidth="1"/>
    <col min="13830" max="13830" width="13.125" style="12" customWidth="1"/>
    <col min="13831" max="14080" width="9" style="12"/>
    <col min="14081" max="14081" width="4.75" style="12" customWidth="1"/>
    <col min="14082" max="14082" width="39.25" style="12" customWidth="1"/>
    <col min="14083" max="14083" width="4.875" style="12" customWidth="1"/>
    <col min="14084" max="14084" width="5.625" style="12" customWidth="1"/>
    <col min="14085" max="14085" width="8.75" style="12" customWidth="1"/>
    <col min="14086" max="14086" width="13.125" style="12" customWidth="1"/>
    <col min="14087" max="14336" width="9" style="12"/>
    <col min="14337" max="14337" width="4.75" style="12" customWidth="1"/>
    <col min="14338" max="14338" width="39.25" style="12" customWidth="1"/>
    <col min="14339" max="14339" width="4.875" style="12" customWidth="1"/>
    <col min="14340" max="14340" width="5.625" style="12" customWidth="1"/>
    <col min="14341" max="14341" width="8.75" style="12" customWidth="1"/>
    <col min="14342" max="14342" width="13.125" style="12" customWidth="1"/>
    <col min="14343" max="14592" width="9" style="12"/>
    <col min="14593" max="14593" width="4.75" style="12" customWidth="1"/>
    <col min="14594" max="14594" width="39.25" style="12" customWidth="1"/>
    <col min="14595" max="14595" width="4.875" style="12" customWidth="1"/>
    <col min="14596" max="14596" width="5.625" style="12" customWidth="1"/>
    <col min="14597" max="14597" width="8.75" style="12" customWidth="1"/>
    <col min="14598" max="14598" width="13.125" style="12" customWidth="1"/>
    <col min="14599" max="14848" width="9" style="12"/>
    <col min="14849" max="14849" width="4.75" style="12" customWidth="1"/>
    <col min="14850" max="14850" width="39.25" style="12" customWidth="1"/>
    <col min="14851" max="14851" width="4.875" style="12" customWidth="1"/>
    <col min="14852" max="14852" width="5.625" style="12" customWidth="1"/>
    <col min="14853" max="14853" width="8.75" style="12" customWidth="1"/>
    <col min="14854" max="14854" width="13.125" style="12" customWidth="1"/>
    <col min="14855" max="15104" width="9" style="12"/>
    <col min="15105" max="15105" width="4.75" style="12" customWidth="1"/>
    <col min="15106" max="15106" width="39.25" style="12" customWidth="1"/>
    <col min="15107" max="15107" width="4.875" style="12" customWidth="1"/>
    <col min="15108" max="15108" width="5.625" style="12" customWidth="1"/>
    <col min="15109" max="15109" width="8.75" style="12" customWidth="1"/>
    <col min="15110" max="15110" width="13.125" style="12" customWidth="1"/>
    <col min="15111" max="15360" width="9" style="12"/>
    <col min="15361" max="15361" width="4.75" style="12" customWidth="1"/>
    <col min="15362" max="15362" width="39.25" style="12" customWidth="1"/>
    <col min="15363" max="15363" width="4.875" style="12" customWidth="1"/>
    <col min="15364" max="15364" width="5.625" style="12" customWidth="1"/>
    <col min="15365" max="15365" width="8.75" style="12" customWidth="1"/>
    <col min="15366" max="15366" width="13.125" style="12" customWidth="1"/>
    <col min="15367" max="15616" width="9" style="12"/>
    <col min="15617" max="15617" width="4.75" style="12" customWidth="1"/>
    <col min="15618" max="15618" width="39.25" style="12" customWidth="1"/>
    <col min="15619" max="15619" width="4.875" style="12" customWidth="1"/>
    <col min="15620" max="15620" width="5.625" style="12" customWidth="1"/>
    <col min="15621" max="15621" width="8.75" style="12" customWidth="1"/>
    <col min="15622" max="15622" width="13.125" style="12" customWidth="1"/>
    <col min="15623" max="15872" width="9" style="12"/>
    <col min="15873" max="15873" width="4.75" style="12" customWidth="1"/>
    <col min="15874" max="15874" width="39.25" style="12" customWidth="1"/>
    <col min="15875" max="15875" width="4.875" style="12" customWidth="1"/>
    <col min="15876" max="15876" width="5.625" style="12" customWidth="1"/>
    <col min="15877" max="15877" width="8.75" style="12" customWidth="1"/>
    <col min="15878" max="15878" width="13.125" style="12" customWidth="1"/>
    <col min="15879" max="16128" width="9" style="12"/>
    <col min="16129" max="16129" width="4.75" style="12" customWidth="1"/>
    <col min="16130" max="16130" width="39.25" style="12" customWidth="1"/>
    <col min="16131" max="16131" width="4.875" style="12" customWidth="1"/>
    <col min="16132" max="16132" width="5.625" style="12" customWidth="1"/>
    <col min="16133" max="16133" width="8.75" style="12" customWidth="1"/>
    <col min="16134" max="16134" width="13.125" style="12" customWidth="1"/>
    <col min="16135" max="16384" width="9" style="12"/>
  </cols>
  <sheetData>
    <row r="2" spans="1:6" s="6" customFormat="1" x14ac:dyDescent="0.2">
      <c r="A2" s="1"/>
      <c r="B2" s="2"/>
      <c r="C2" s="3"/>
      <c r="D2" s="4"/>
      <c r="E2" s="5"/>
      <c r="F2" s="5"/>
    </row>
    <row r="3" spans="1:6" s="6" customFormat="1" x14ac:dyDescent="0.2">
      <c r="A3" s="1"/>
      <c r="B3" s="2"/>
      <c r="C3" s="3"/>
      <c r="D3" s="4"/>
      <c r="E3" s="5"/>
      <c r="F3" s="5"/>
    </row>
    <row r="4" spans="1:6" s="6" customFormat="1" x14ac:dyDescent="0.2">
      <c r="A4" s="1"/>
      <c r="B4" s="2"/>
      <c r="C4" s="3"/>
      <c r="D4" s="4"/>
      <c r="E4" s="5"/>
      <c r="F4" s="5"/>
    </row>
    <row r="5" spans="1:6" s="6" customFormat="1" x14ac:dyDescent="0.2">
      <c r="A5" s="1"/>
      <c r="B5" s="2"/>
      <c r="C5" s="3"/>
      <c r="D5" s="4"/>
      <c r="E5" s="5"/>
      <c r="F5" s="5"/>
    </row>
    <row r="6" spans="1:6" s="6" customFormat="1" x14ac:dyDescent="0.2">
      <c r="A6" s="1"/>
      <c r="B6" s="2"/>
      <c r="C6" s="3"/>
      <c r="D6" s="4"/>
      <c r="E6" s="5"/>
      <c r="F6" s="5"/>
    </row>
    <row r="7" spans="1:6" s="6" customFormat="1" x14ac:dyDescent="0.2">
      <c r="A7" s="1"/>
      <c r="B7" s="2" t="s">
        <v>122</v>
      </c>
      <c r="C7" s="3"/>
      <c r="D7" s="4"/>
      <c r="E7" s="5"/>
      <c r="F7" s="5"/>
    </row>
    <row r="9" spans="1:6" s="13" customFormat="1" ht="45.75" customHeight="1" x14ac:dyDescent="0.2">
      <c r="A9" s="151" t="s">
        <v>0</v>
      </c>
      <c r="B9" s="152"/>
      <c r="C9" s="152"/>
      <c r="D9" s="152"/>
      <c r="E9" s="152"/>
      <c r="F9" s="152"/>
    </row>
    <row r="10" spans="1:6" s="18" customFormat="1" ht="12" customHeight="1" x14ac:dyDescent="0.2">
      <c r="A10" s="14"/>
      <c r="B10" s="15"/>
      <c r="C10" s="15"/>
      <c r="D10" s="16"/>
      <c r="E10" s="17"/>
      <c r="F10" s="17"/>
    </row>
    <row r="11" spans="1:6" s="23" customFormat="1" ht="30" customHeight="1" x14ac:dyDescent="0.2">
      <c r="A11" s="140"/>
      <c r="B11" s="19" t="s">
        <v>1</v>
      </c>
      <c r="C11" s="20" t="s">
        <v>2</v>
      </c>
      <c r="D11" s="21" t="s">
        <v>3</v>
      </c>
      <c r="E11" s="153" t="s">
        <v>4</v>
      </c>
      <c r="F11" s="22" t="s">
        <v>5</v>
      </c>
    </row>
    <row r="12" spans="1:6" s="23" customFormat="1" ht="30" customHeight="1" x14ac:dyDescent="0.2">
      <c r="A12" s="140"/>
      <c r="B12" s="19"/>
      <c r="C12" s="20"/>
      <c r="D12" s="21"/>
      <c r="E12" s="153"/>
      <c r="F12" s="22"/>
    </row>
    <row r="13" spans="1:6" x14ac:dyDescent="0.2">
      <c r="A13" s="140"/>
      <c r="B13" s="24"/>
      <c r="C13" s="25"/>
      <c r="D13" s="26"/>
      <c r="E13" s="27"/>
      <c r="F13" s="27"/>
    </row>
    <row r="14" spans="1:6" s="23" customFormat="1" x14ac:dyDescent="0.2">
      <c r="A14" s="28" t="s">
        <v>6</v>
      </c>
      <c r="B14" s="29" t="s">
        <v>7</v>
      </c>
      <c r="C14" s="30"/>
      <c r="D14" s="31"/>
      <c r="E14" s="32"/>
      <c r="F14" s="33"/>
    </row>
    <row r="15" spans="1:6" s="23" customFormat="1" x14ac:dyDescent="0.2">
      <c r="A15" s="28"/>
      <c r="B15" s="29"/>
      <c r="C15" s="30"/>
      <c r="D15" s="31"/>
      <c r="E15" s="32"/>
      <c r="F15" s="33"/>
    </row>
    <row r="16" spans="1:6" s="23" customFormat="1" x14ac:dyDescent="0.2">
      <c r="A16" s="28"/>
      <c r="B16" s="29"/>
      <c r="C16" s="30"/>
      <c r="D16" s="31"/>
      <c r="E16" s="32"/>
      <c r="F16" s="33"/>
    </row>
    <row r="17" spans="1:6" s="23" customFormat="1" ht="75" x14ac:dyDescent="0.2">
      <c r="A17" s="28"/>
      <c r="B17" s="34" t="s">
        <v>8</v>
      </c>
      <c r="C17" s="30"/>
      <c r="D17" s="31"/>
      <c r="E17" s="32"/>
      <c r="F17" s="33"/>
    </row>
    <row r="18" spans="1:6" x14ac:dyDescent="0.2">
      <c r="B18" s="35"/>
      <c r="C18" s="36"/>
      <c r="D18" s="37"/>
      <c r="E18" s="38"/>
    </row>
    <row r="19" spans="1:6" ht="38.25" x14ac:dyDescent="0.2">
      <c r="A19" s="7">
        <v>1</v>
      </c>
      <c r="B19" s="39" t="s">
        <v>9</v>
      </c>
      <c r="C19" s="36" t="s">
        <v>10</v>
      </c>
      <c r="D19" s="37">
        <v>307</v>
      </c>
      <c r="E19" s="115"/>
      <c r="F19" s="121">
        <f>D19*E19</f>
        <v>0</v>
      </c>
    </row>
    <row r="20" spans="1:6" x14ac:dyDescent="0.2">
      <c r="B20" s="39"/>
      <c r="C20" s="36"/>
      <c r="D20" s="37"/>
      <c r="E20" s="111"/>
      <c r="F20" s="121"/>
    </row>
    <row r="21" spans="1:6" ht="72.75" customHeight="1" x14ac:dyDescent="0.2">
      <c r="A21" s="7">
        <v>2</v>
      </c>
      <c r="B21" s="39" t="s">
        <v>11</v>
      </c>
      <c r="C21" s="36"/>
      <c r="D21" s="37"/>
      <c r="E21" s="111"/>
      <c r="F21" s="121"/>
    </row>
    <row r="22" spans="1:6" x14ac:dyDescent="0.2">
      <c r="B22" s="39"/>
      <c r="C22" s="36"/>
      <c r="D22" s="37"/>
      <c r="E22" s="111"/>
      <c r="F22" s="121"/>
    </row>
    <row r="23" spans="1:6" ht="15.75" customHeight="1" x14ac:dyDescent="0.2">
      <c r="B23" s="39" t="s">
        <v>12</v>
      </c>
      <c r="C23" s="36" t="s">
        <v>13</v>
      </c>
      <c r="D23" s="37">
        <v>2</v>
      </c>
      <c r="E23" s="111"/>
      <c r="F23" s="121">
        <f>D23*E23</f>
        <v>0</v>
      </c>
    </row>
    <row r="24" spans="1:6" ht="15.75" customHeight="1" x14ac:dyDescent="0.2">
      <c r="B24" s="39" t="s">
        <v>14</v>
      </c>
      <c r="C24" s="36" t="s">
        <v>13</v>
      </c>
      <c r="D24" s="37">
        <v>2</v>
      </c>
      <c r="E24" s="111"/>
      <c r="F24" s="121">
        <f>D24*E24</f>
        <v>0</v>
      </c>
    </row>
    <row r="25" spans="1:6" ht="15.75" customHeight="1" x14ac:dyDescent="0.2">
      <c r="B25" s="39" t="s">
        <v>15</v>
      </c>
      <c r="C25" s="36" t="s">
        <v>13</v>
      </c>
      <c r="D25" s="37">
        <v>2</v>
      </c>
      <c r="E25" s="111"/>
      <c r="F25" s="121">
        <f>D25*E25</f>
        <v>0</v>
      </c>
    </row>
    <row r="26" spans="1:6" ht="15.75" customHeight="1" x14ac:dyDescent="0.2">
      <c r="B26" s="39" t="s">
        <v>16</v>
      </c>
      <c r="C26" s="36" t="s">
        <v>13</v>
      </c>
      <c r="D26" s="37">
        <v>2</v>
      </c>
      <c r="E26" s="111"/>
      <c r="F26" s="121">
        <f>D26*E26</f>
        <v>0</v>
      </c>
    </row>
    <row r="27" spans="1:6" x14ac:dyDescent="0.2">
      <c r="B27" s="39"/>
      <c r="C27" s="36"/>
      <c r="D27" s="37"/>
      <c r="E27" s="111"/>
      <c r="F27" s="121"/>
    </row>
    <row r="28" spans="1:6" ht="15.75" customHeight="1" x14ac:dyDescent="0.2">
      <c r="A28" s="7">
        <v>3</v>
      </c>
      <c r="B28" s="39" t="s">
        <v>17</v>
      </c>
      <c r="C28" s="36"/>
      <c r="D28" s="37"/>
      <c r="E28" s="111"/>
      <c r="F28" s="121"/>
    </row>
    <row r="29" spans="1:6" ht="15.75" customHeight="1" x14ac:dyDescent="0.2">
      <c r="B29" s="39" t="s">
        <v>18</v>
      </c>
      <c r="C29" s="36" t="s">
        <v>13</v>
      </c>
      <c r="D29" s="37">
        <v>2</v>
      </c>
      <c r="E29" s="111"/>
      <c r="F29" s="121">
        <f>D29*E29</f>
        <v>0</v>
      </c>
    </row>
    <row r="30" spans="1:6" x14ac:dyDescent="0.2">
      <c r="B30" s="39"/>
      <c r="C30" s="36"/>
      <c r="D30" s="37"/>
      <c r="E30" s="111"/>
      <c r="F30" s="121"/>
    </row>
    <row r="31" spans="1:6" ht="38.25" x14ac:dyDescent="0.2">
      <c r="A31" s="7">
        <v>4</v>
      </c>
      <c r="B31" s="39" t="s">
        <v>21</v>
      </c>
      <c r="C31" s="45" t="s">
        <v>22</v>
      </c>
      <c r="D31" s="37">
        <v>45</v>
      </c>
      <c r="E31" s="111"/>
      <c r="F31" s="121">
        <f>D31*E31</f>
        <v>0</v>
      </c>
    </row>
    <row r="32" spans="1:6" ht="15" x14ac:dyDescent="0.25">
      <c r="B32" s="39"/>
      <c r="C32" s="36"/>
      <c r="D32" s="46"/>
      <c r="E32" s="111"/>
      <c r="F32" s="123"/>
    </row>
    <row r="33" spans="1:6" ht="51" x14ac:dyDescent="0.25">
      <c r="A33" s="7">
        <v>5</v>
      </c>
      <c r="B33" s="39" t="s">
        <v>124</v>
      </c>
      <c r="C33" s="36" t="s">
        <v>23</v>
      </c>
      <c r="D33" s="46">
        <v>205.31</v>
      </c>
      <c r="E33" s="111"/>
      <c r="F33" s="123">
        <f t="shared" ref="F33" si="0">D33*E33</f>
        <v>0</v>
      </c>
    </row>
    <row r="34" spans="1:6" x14ac:dyDescent="0.2">
      <c r="B34" s="39"/>
      <c r="C34" s="36"/>
      <c r="D34" s="46"/>
      <c r="E34" s="111"/>
      <c r="F34" s="121"/>
    </row>
    <row r="35" spans="1:6" ht="60" x14ac:dyDescent="0.25">
      <c r="A35" s="43">
        <v>6</v>
      </c>
      <c r="B35" s="34" t="s">
        <v>24</v>
      </c>
      <c r="C35" s="41" t="s">
        <v>20</v>
      </c>
      <c r="D35" s="44">
        <v>18</v>
      </c>
      <c r="E35" s="112"/>
      <c r="F35" s="123">
        <f>D35*E35</f>
        <v>0</v>
      </c>
    </row>
    <row r="36" spans="1:6" ht="15" x14ac:dyDescent="0.25">
      <c r="A36" s="40"/>
      <c r="B36" s="34"/>
      <c r="C36" s="41"/>
      <c r="D36" s="44"/>
      <c r="E36" s="112"/>
      <c r="F36" s="123"/>
    </row>
    <row r="37" spans="1:6" ht="45" x14ac:dyDescent="0.25">
      <c r="A37" s="40" t="s">
        <v>64</v>
      </c>
      <c r="B37" s="34" t="s">
        <v>116</v>
      </c>
      <c r="C37" s="41" t="s">
        <v>25</v>
      </c>
      <c r="D37" s="44">
        <v>1.2</v>
      </c>
      <c r="E37" s="112"/>
      <c r="F37" s="123">
        <f t="shared" ref="F37:F41" si="1">D37*E37</f>
        <v>0</v>
      </c>
    </row>
    <row r="38" spans="1:6" ht="15" x14ac:dyDescent="0.25">
      <c r="A38" s="40"/>
      <c r="B38" s="34"/>
      <c r="C38" s="41"/>
      <c r="D38" s="44"/>
      <c r="E38" s="112"/>
      <c r="F38" s="123"/>
    </row>
    <row r="39" spans="1:6" ht="45" x14ac:dyDescent="0.25">
      <c r="A39" s="40" t="s">
        <v>127</v>
      </c>
      <c r="B39" s="34" t="s">
        <v>26</v>
      </c>
      <c r="C39" s="41" t="s">
        <v>23</v>
      </c>
      <c r="D39" s="44">
        <v>2.4</v>
      </c>
      <c r="E39" s="112"/>
      <c r="F39" s="123">
        <f t="shared" si="1"/>
        <v>0</v>
      </c>
    </row>
    <row r="40" spans="1:6" ht="15" x14ac:dyDescent="0.25">
      <c r="A40" s="40"/>
      <c r="B40" s="34"/>
      <c r="C40" s="41"/>
      <c r="D40" s="44"/>
      <c r="E40" s="112"/>
      <c r="F40" s="123"/>
    </row>
    <row r="41" spans="1:6" ht="60" x14ac:dyDescent="0.25">
      <c r="A41" s="40" t="s">
        <v>128</v>
      </c>
      <c r="B41" s="34" t="s">
        <v>27</v>
      </c>
      <c r="C41" s="41" t="s">
        <v>25</v>
      </c>
      <c r="D41" s="44">
        <v>0.3</v>
      </c>
      <c r="E41" s="112"/>
      <c r="F41" s="123">
        <f t="shared" si="1"/>
        <v>0</v>
      </c>
    </row>
    <row r="42" spans="1:6" x14ac:dyDescent="0.2">
      <c r="B42" s="39"/>
      <c r="C42" s="36"/>
      <c r="D42" s="46"/>
      <c r="E42" s="111"/>
      <c r="F42" s="121"/>
    </row>
    <row r="43" spans="1:6" ht="30" x14ac:dyDescent="0.25">
      <c r="A43" s="43">
        <v>10</v>
      </c>
      <c r="B43" s="34" t="s">
        <v>28</v>
      </c>
      <c r="C43" s="41" t="s">
        <v>29</v>
      </c>
      <c r="D43" s="150">
        <v>25</v>
      </c>
      <c r="E43" s="112"/>
      <c r="F43" s="122">
        <f>D43*E43</f>
        <v>0</v>
      </c>
    </row>
    <row r="44" spans="1:6" x14ac:dyDescent="0.2">
      <c r="A44" s="47"/>
      <c r="B44" s="48"/>
      <c r="C44" s="49"/>
      <c r="D44" s="50"/>
      <c r="E44" s="116"/>
      <c r="F44" s="124"/>
    </row>
    <row r="45" spans="1:6" s="23" customFormat="1" x14ac:dyDescent="0.2">
      <c r="A45" s="28" t="s">
        <v>6</v>
      </c>
      <c r="B45" s="52" t="s">
        <v>30</v>
      </c>
      <c r="C45" s="30"/>
      <c r="D45" s="31"/>
      <c r="E45" s="117"/>
      <c r="F45" s="125">
        <f>SUM(F19:F44)</f>
        <v>0</v>
      </c>
    </row>
    <row r="46" spans="1:6" x14ac:dyDescent="0.2">
      <c r="B46" s="53"/>
      <c r="C46" s="36"/>
      <c r="D46" s="37"/>
      <c r="E46" s="111"/>
      <c r="F46" s="121"/>
    </row>
    <row r="47" spans="1:6" x14ac:dyDescent="0.2">
      <c r="B47" s="53"/>
      <c r="C47" s="36"/>
      <c r="D47" s="37"/>
      <c r="E47" s="111"/>
      <c r="F47" s="121"/>
    </row>
    <row r="48" spans="1:6" x14ac:dyDescent="0.2">
      <c r="A48" s="28" t="s">
        <v>31</v>
      </c>
      <c r="B48" s="52" t="s">
        <v>32</v>
      </c>
      <c r="C48" s="30"/>
      <c r="D48" s="37"/>
      <c r="E48" s="111"/>
      <c r="F48" s="121"/>
    </row>
    <row r="49" spans="1:6" ht="15" x14ac:dyDescent="0.25">
      <c r="A49" s="40"/>
      <c r="B49" s="34"/>
      <c r="C49" s="41"/>
      <c r="D49" s="44"/>
      <c r="E49" s="112"/>
      <c r="F49" s="123"/>
    </row>
    <row r="50" spans="1:6" ht="60" x14ac:dyDescent="0.25">
      <c r="A50" s="43">
        <v>1</v>
      </c>
      <c r="B50" s="34" t="s">
        <v>34</v>
      </c>
      <c r="C50" s="41" t="s">
        <v>20</v>
      </c>
      <c r="D50" s="44">
        <v>11</v>
      </c>
      <c r="E50" s="112"/>
      <c r="F50" s="123">
        <f>E50*D50</f>
        <v>0</v>
      </c>
    </row>
    <row r="51" spans="1:6" ht="15" x14ac:dyDescent="0.25">
      <c r="A51" s="40"/>
      <c r="B51" s="34"/>
      <c r="C51" s="41"/>
      <c r="D51" s="44"/>
      <c r="E51" s="112"/>
      <c r="F51" s="123"/>
    </row>
    <row r="52" spans="1:6" ht="45" x14ac:dyDescent="0.25">
      <c r="A52" s="43">
        <v>2</v>
      </c>
      <c r="B52" s="34" t="s">
        <v>35</v>
      </c>
      <c r="C52" s="41" t="s">
        <v>20</v>
      </c>
      <c r="D52" s="44">
        <v>7</v>
      </c>
      <c r="E52" s="112"/>
      <c r="F52" s="123">
        <f>E52*D52</f>
        <v>0</v>
      </c>
    </row>
    <row r="53" spans="1:6" ht="15" x14ac:dyDescent="0.25">
      <c r="A53" s="40"/>
      <c r="B53" s="34"/>
      <c r="C53" s="41"/>
      <c r="D53" s="44"/>
      <c r="E53" s="112"/>
      <c r="F53" s="123"/>
    </row>
    <row r="54" spans="1:6" ht="171.75" customHeight="1" x14ac:dyDescent="0.25">
      <c r="A54" s="40" t="s">
        <v>58</v>
      </c>
      <c r="B54" s="34" t="s">
        <v>38</v>
      </c>
      <c r="C54" s="54" t="s">
        <v>23</v>
      </c>
      <c r="D54" s="44">
        <v>2.6</v>
      </c>
      <c r="E54" s="112"/>
      <c r="F54" s="123">
        <f>E54*D54</f>
        <v>0</v>
      </c>
    </row>
    <row r="55" spans="1:6" ht="15.75" customHeight="1" x14ac:dyDescent="0.25">
      <c r="A55" s="40"/>
      <c r="B55" s="34"/>
      <c r="C55" s="41"/>
      <c r="D55" s="44"/>
      <c r="E55" s="112"/>
      <c r="F55" s="123"/>
    </row>
    <row r="56" spans="1:6" ht="14.25" customHeight="1" x14ac:dyDescent="0.25">
      <c r="A56" s="43">
        <v>4</v>
      </c>
      <c r="B56" s="34" t="s">
        <v>39</v>
      </c>
      <c r="C56" s="41"/>
      <c r="D56" s="44"/>
      <c r="E56" s="112"/>
      <c r="F56" s="123"/>
    </row>
    <row r="57" spans="1:6" ht="17.25" customHeight="1" x14ac:dyDescent="0.25">
      <c r="A57" s="43"/>
      <c r="B57" s="34" t="s">
        <v>40</v>
      </c>
      <c r="C57" s="41" t="s">
        <v>10</v>
      </c>
      <c r="D57" s="44">
        <v>3</v>
      </c>
      <c r="E57" s="112"/>
      <c r="F57" s="123">
        <f>E57*D57</f>
        <v>0</v>
      </c>
    </row>
    <row r="58" spans="1:6" ht="17.25" x14ac:dyDescent="0.25">
      <c r="A58" s="40"/>
      <c r="B58" s="34" t="s">
        <v>41</v>
      </c>
      <c r="C58" s="41" t="s">
        <v>10</v>
      </c>
      <c r="D58" s="44">
        <v>2</v>
      </c>
      <c r="E58" s="112"/>
      <c r="F58" s="123">
        <f>E58*D58</f>
        <v>0</v>
      </c>
    </row>
    <row r="59" spans="1:6" ht="15" x14ac:dyDescent="0.25">
      <c r="A59" s="40"/>
      <c r="B59" s="34"/>
      <c r="C59" s="41"/>
      <c r="D59" s="44"/>
      <c r="E59" s="112"/>
      <c r="F59" s="123"/>
    </row>
    <row r="60" spans="1:6" ht="45" x14ac:dyDescent="0.25">
      <c r="A60" s="43">
        <v>5</v>
      </c>
      <c r="B60" s="34" t="s">
        <v>42</v>
      </c>
      <c r="C60" s="41"/>
      <c r="D60" s="44"/>
      <c r="E60" s="112"/>
      <c r="F60" s="123"/>
    </row>
    <row r="61" spans="1:6" ht="16.5" customHeight="1" x14ac:dyDescent="0.25">
      <c r="A61" s="40"/>
      <c r="B61" s="34" t="s">
        <v>43</v>
      </c>
      <c r="C61" s="41" t="s">
        <v>10</v>
      </c>
      <c r="D61" s="44">
        <v>8</v>
      </c>
      <c r="E61" s="112"/>
      <c r="F61" s="123">
        <f>E61*D61</f>
        <v>0</v>
      </c>
    </row>
    <row r="62" spans="1:6" ht="27.75" customHeight="1" x14ac:dyDescent="0.25">
      <c r="A62" s="40"/>
      <c r="B62" s="34"/>
      <c r="C62" s="41"/>
      <c r="D62" s="44"/>
      <c r="E62" s="112"/>
      <c r="F62" s="123"/>
    </row>
    <row r="63" spans="1:6" ht="30" x14ac:dyDescent="0.25">
      <c r="A63" s="43">
        <v>6</v>
      </c>
      <c r="B63" s="34" t="s">
        <v>44</v>
      </c>
      <c r="C63" s="41" t="s">
        <v>45</v>
      </c>
      <c r="D63" s="44">
        <v>2</v>
      </c>
      <c r="E63" s="112"/>
      <c r="F63" s="123">
        <f>E63*D63</f>
        <v>0</v>
      </c>
    </row>
    <row r="64" spans="1:6" ht="15" x14ac:dyDescent="0.25">
      <c r="A64" s="40"/>
      <c r="B64" s="34"/>
      <c r="C64" s="41"/>
      <c r="D64" s="44"/>
      <c r="E64" s="112"/>
      <c r="F64" s="123"/>
    </row>
    <row r="65" spans="1:6" ht="45" x14ac:dyDescent="0.25">
      <c r="A65" s="40" t="s">
        <v>64</v>
      </c>
      <c r="B65" s="34" t="s">
        <v>46</v>
      </c>
      <c r="C65" s="41" t="s">
        <v>47</v>
      </c>
      <c r="D65" s="44">
        <v>1</v>
      </c>
      <c r="E65" s="112"/>
      <c r="F65" s="123">
        <f t="shared" ref="F65" si="2">E65*D65</f>
        <v>0</v>
      </c>
    </row>
    <row r="66" spans="1:6" ht="15" x14ac:dyDescent="0.25">
      <c r="A66" s="40"/>
      <c r="B66" s="34"/>
      <c r="C66" s="41"/>
      <c r="D66" s="44"/>
      <c r="E66" s="112"/>
      <c r="F66" s="123"/>
    </row>
    <row r="67" spans="1:6" ht="30" x14ac:dyDescent="0.25">
      <c r="A67" s="43">
        <v>7</v>
      </c>
      <c r="B67" s="34" t="s">
        <v>48</v>
      </c>
      <c r="C67" s="41"/>
      <c r="D67" s="55"/>
      <c r="E67" s="112"/>
      <c r="F67" s="123"/>
    </row>
    <row r="68" spans="1:6" ht="15" x14ac:dyDescent="0.25">
      <c r="A68" s="40"/>
      <c r="B68" s="34" t="s">
        <v>49</v>
      </c>
      <c r="C68" s="41" t="s">
        <v>50</v>
      </c>
      <c r="D68" s="149">
        <v>20</v>
      </c>
      <c r="E68" s="112"/>
      <c r="F68" s="123">
        <f>E68*D68</f>
        <v>0</v>
      </c>
    </row>
    <row r="69" spans="1:6" ht="15" x14ac:dyDescent="0.25">
      <c r="A69" s="40"/>
      <c r="B69" s="34" t="s">
        <v>51</v>
      </c>
      <c r="C69" s="41" t="s">
        <v>50</v>
      </c>
      <c r="D69" s="149">
        <v>20</v>
      </c>
      <c r="E69" s="112"/>
      <c r="F69" s="123">
        <f>E69*D69</f>
        <v>0</v>
      </c>
    </row>
    <row r="70" spans="1:6" x14ac:dyDescent="0.2">
      <c r="A70" s="47"/>
      <c r="B70" s="48"/>
      <c r="C70" s="49"/>
      <c r="D70" s="50"/>
      <c r="E70" s="116"/>
      <c r="F70" s="124"/>
    </row>
    <row r="71" spans="1:6" s="23" customFormat="1" x14ac:dyDescent="0.2">
      <c r="A71" s="28" t="s">
        <v>31</v>
      </c>
      <c r="B71" s="52" t="s">
        <v>52</v>
      </c>
      <c r="C71" s="30"/>
      <c r="D71" s="31"/>
      <c r="E71" s="117"/>
      <c r="F71" s="125">
        <f>SUM(F49:F70)</f>
        <v>0</v>
      </c>
    </row>
    <row r="72" spans="1:6" s="23" customFormat="1" x14ac:dyDescent="0.2">
      <c r="A72" s="28"/>
      <c r="B72" s="52"/>
      <c r="C72" s="30"/>
      <c r="D72" s="31"/>
      <c r="E72" s="117"/>
      <c r="F72" s="121"/>
    </row>
    <row r="73" spans="1:6" x14ac:dyDescent="0.2">
      <c r="B73" s="35"/>
      <c r="C73" s="36"/>
      <c r="D73" s="37"/>
      <c r="E73" s="111"/>
      <c r="F73" s="121"/>
    </row>
    <row r="74" spans="1:6" s="8" customFormat="1" x14ac:dyDescent="0.2">
      <c r="A74" s="28" t="s">
        <v>53</v>
      </c>
      <c r="B74" s="52" t="s">
        <v>55</v>
      </c>
      <c r="C74" s="30"/>
      <c r="D74" s="37"/>
      <c r="E74" s="111"/>
      <c r="F74" s="121"/>
    </row>
    <row r="75" spans="1:6" x14ac:dyDescent="0.2">
      <c r="B75" s="35"/>
      <c r="C75" s="36"/>
      <c r="D75" s="37"/>
      <c r="E75" s="111"/>
      <c r="F75" s="121"/>
    </row>
    <row r="76" spans="1:6" ht="135" x14ac:dyDescent="0.25">
      <c r="A76" s="141" t="s">
        <v>33</v>
      </c>
      <c r="B76" s="60" t="s">
        <v>56</v>
      </c>
      <c r="C76" s="41" t="s">
        <v>20</v>
      </c>
      <c r="D76" s="61">
        <v>816.6</v>
      </c>
      <c r="E76" s="113"/>
      <c r="F76" s="126">
        <f>E76*D76</f>
        <v>0</v>
      </c>
    </row>
    <row r="77" spans="1:6" ht="15" x14ac:dyDescent="0.25">
      <c r="A77" s="141"/>
      <c r="B77" s="60"/>
      <c r="C77" s="41"/>
      <c r="D77" s="61"/>
      <c r="E77" s="113"/>
      <c r="F77" s="126"/>
    </row>
    <row r="78" spans="1:6" ht="135" x14ac:dyDescent="0.25">
      <c r="A78" s="141" t="s">
        <v>19</v>
      </c>
      <c r="B78" s="60" t="s">
        <v>57</v>
      </c>
      <c r="C78" s="41" t="s">
        <v>20</v>
      </c>
      <c r="D78" s="62">
        <v>262.85000000000002</v>
      </c>
      <c r="E78" s="113"/>
      <c r="F78" s="126">
        <f>E78*D78</f>
        <v>0</v>
      </c>
    </row>
    <row r="79" spans="1:6" ht="15" x14ac:dyDescent="0.25">
      <c r="A79" s="141"/>
      <c r="B79" s="60"/>
      <c r="C79" s="41"/>
      <c r="D79" s="62"/>
      <c r="E79" s="113"/>
      <c r="F79" s="126"/>
    </row>
    <row r="80" spans="1:6" ht="45" x14ac:dyDescent="0.25">
      <c r="A80" s="141" t="s">
        <v>58</v>
      </c>
      <c r="B80" s="60" t="s">
        <v>59</v>
      </c>
      <c r="C80" s="41" t="s">
        <v>60</v>
      </c>
      <c r="D80" s="62">
        <v>263</v>
      </c>
      <c r="E80" s="113"/>
      <c r="F80" s="127">
        <f>D80*E80</f>
        <v>0</v>
      </c>
    </row>
    <row r="81" spans="1:6" ht="15" x14ac:dyDescent="0.25">
      <c r="A81" s="141"/>
      <c r="B81" s="60"/>
      <c r="C81" s="41"/>
      <c r="D81" s="42"/>
      <c r="E81" s="112"/>
      <c r="F81" s="127"/>
    </row>
    <row r="82" spans="1:6" ht="15" x14ac:dyDescent="0.25">
      <c r="A82" s="141" t="s">
        <v>36</v>
      </c>
      <c r="B82" s="60" t="s">
        <v>61</v>
      </c>
      <c r="C82" s="41" t="s">
        <v>60</v>
      </c>
      <c r="D82" s="64">
        <v>11.7</v>
      </c>
      <c r="E82" s="113"/>
      <c r="F82" s="127">
        <f>D82*E82</f>
        <v>0</v>
      </c>
    </row>
    <row r="83" spans="1:6" ht="15" x14ac:dyDescent="0.25">
      <c r="A83" s="141"/>
      <c r="B83" s="60"/>
      <c r="C83" s="65"/>
      <c r="D83" s="63"/>
      <c r="E83" s="114"/>
      <c r="F83" s="127"/>
    </row>
    <row r="84" spans="1:6" ht="75" x14ac:dyDescent="0.25">
      <c r="A84" s="141" t="s">
        <v>37</v>
      </c>
      <c r="B84" s="66" t="s">
        <v>129</v>
      </c>
      <c r="C84" s="41" t="s">
        <v>23</v>
      </c>
      <c r="D84" s="64">
        <v>27.3</v>
      </c>
      <c r="E84" s="113"/>
      <c r="F84" s="127">
        <f>D84*E84</f>
        <v>0</v>
      </c>
    </row>
    <row r="85" spans="1:6" ht="15" x14ac:dyDescent="0.25">
      <c r="A85" s="141"/>
      <c r="B85" s="66"/>
      <c r="C85" s="41"/>
      <c r="D85" s="64"/>
      <c r="E85" s="113"/>
      <c r="F85" s="127"/>
    </row>
    <row r="86" spans="1:6" ht="64.5" customHeight="1" x14ac:dyDescent="0.25">
      <c r="A86" s="141" t="s">
        <v>62</v>
      </c>
      <c r="B86" s="60" t="s">
        <v>63</v>
      </c>
      <c r="C86" s="41" t="s">
        <v>23</v>
      </c>
      <c r="D86" s="42">
        <v>6</v>
      </c>
      <c r="E86" s="112"/>
      <c r="F86" s="123">
        <f>D86*E86</f>
        <v>0</v>
      </c>
    </row>
    <row r="87" spans="1:6" ht="15" x14ac:dyDescent="0.25">
      <c r="A87" s="141"/>
      <c r="B87" s="60"/>
      <c r="C87" s="41"/>
      <c r="D87" s="42"/>
      <c r="E87" s="112"/>
      <c r="F87" s="123"/>
    </row>
    <row r="88" spans="1:6" ht="60" x14ac:dyDescent="0.25">
      <c r="A88" s="141" t="s">
        <v>64</v>
      </c>
      <c r="B88" s="60" t="s">
        <v>65</v>
      </c>
      <c r="C88" s="41" t="s">
        <v>23</v>
      </c>
      <c r="D88" s="62">
        <v>45.2</v>
      </c>
      <c r="E88" s="113"/>
      <c r="F88" s="126">
        <f>E88*D88</f>
        <v>0</v>
      </c>
    </row>
    <row r="89" spans="1:6" ht="15" x14ac:dyDescent="0.25">
      <c r="A89" s="141"/>
      <c r="B89" s="60"/>
      <c r="C89" s="67"/>
      <c r="D89" s="61"/>
      <c r="E89" s="113"/>
      <c r="F89" s="126"/>
    </row>
    <row r="90" spans="1:6" ht="38.25" x14ac:dyDescent="0.25">
      <c r="A90" s="7">
        <v>8</v>
      </c>
      <c r="B90" s="39" t="s">
        <v>66</v>
      </c>
      <c r="C90" s="36" t="s">
        <v>10</v>
      </c>
      <c r="D90" s="37">
        <v>1</v>
      </c>
      <c r="E90" s="111"/>
      <c r="F90" s="126">
        <f>E90*D90</f>
        <v>0</v>
      </c>
    </row>
    <row r="91" spans="1:6" ht="15" x14ac:dyDescent="0.25">
      <c r="B91" s="39"/>
      <c r="C91" s="36"/>
      <c r="D91" s="37"/>
      <c r="E91" s="111"/>
      <c r="F91" s="126"/>
    </row>
    <row r="92" spans="1:6" ht="38.25" x14ac:dyDescent="0.25">
      <c r="A92" s="7">
        <v>9</v>
      </c>
      <c r="B92" s="39" t="s">
        <v>67</v>
      </c>
      <c r="C92" s="36" t="s">
        <v>23</v>
      </c>
      <c r="D92" s="37">
        <v>35.549999999999997</v>
      </c>
      <c r="E92" s="111"/>
      <c r="F92" s="126">
        <f>E92*D92</f>
        <v>0</v>
      </c>
    </row>
    <row r="93" spans="1:6" ht="15" x14ac:dyDescent="0.25">
      <c r="B93" s="39"/>
      <c r="C93" s="36"/>
      <c r="D93" s="37"/>
      <c r="E93" s="111"/>
      <c r="F93" s="126"/>
    </row>
    <row r="94" spans="1:6" ht="38.25" x14ac:dyDescent="0.25">
      <c r="A94" s="7">
        <v>10</v>
      </c>
      <c r="B94" s="39" t="s">
        <v>121</v>
      </c>
      <c r="C94" s="36" t="s">
        <v>10</v>
      </c>
      <c r="D94" s="37">
        <v>2</v>
      </c>
      <c r="E94" s="111"/>
      <c r="F94" s="126">
        <f t="shared" ref="F94:F96" si="3">E94*D94</f>
        <v>0</v>
      </c>
    </row>
    <row r="95" spans="1:6" ht="15" x14ac:dyDescent="0.25">
      <c r="B95" s="110"/>
      <c r="C95" s="36"/>
      <c r="D95" s="37"/>
      <c r="E95" s="111"/>
      <c r="F95" s="126"/>
    </row>
    <row r="96" spans="1:6" ht="25.5" x14ac:dyDescent="0.25">
      <c r="A96" s="7">
        <v>11</v>
      </c>
      <c r="B96" s="39" t="s">
        <v>125</v>
      </c>
      <c r="C96" s="36" t="s">
        <v>60</v>
      </c>
      <c r="D96" s="37">
        <v>84</v>
      </c>
      <c r="E96" s="111"/>
      <c r="F96" s="126">
        <f t="shared" si="3"/>
        <v>0</v>
      </c>
    </row>
    <row r="97" spans="1:6" x14ac:dyDescent="0.2">
      <c r="A97" s="47"/>
      <c r="B97" s="48"/>
      <c r="C97" s="49"/>
      <c r="D97" s="50"/>
      <c r="E97" s="116"/>
      <c r="F97" s="124"/>
    </row>
    <row r="98" spans="1:6" s="23" customFormat="1" x14ac:dyDescent="0.2">
      <c r="A98" s="28" t="s">
        <v>53</v>
      </c>
      <c r="B98" s="52" t="s">
        <v>68</v>
      </c>
      <c r="C98" s="30"/>
      <c r="D98" s="31"/>
      <c r="E98" s="117"/>
      <c r="F98" s="125">
        <f>SUM(F76:F97)</f>
        <v>0</v>
      </c>
    </row>
    <row r="99" spans="1:6" x14ac:dyDescent="0.2">
      <c r="B99" s="53"/>
      <c r="C99" s="36"/>
      <c r="D99" s="37"/>
      <c r="E99" s="118"/>
      <c r="F99" s="121"/>
    </row>
    <row r="100" spans="1:6" x14ac:dyDescent="0.2">
      <c r="B100" s="53"/>
      <c r="C100" s="36"/>
      <c r="D100" s="37"/>
      <c r="E100" s="38"/>
    </row>
    <row r="101" spans="1:6" s="8" customFormat="1" x14ac:dyDescent="0.2">
      <c r="A101" s="28" t="s">
        <v>54</v>
      </c>
      <c r="B101" s="52" t="s">
        <v>70</v>
      </c>
      <c r="C101" s="30"/>
      <c r="D101" s="37"/>
      <c r="E101" s="38"/>
      <c r="F101" s="11"/>
    </row>
    <row r="102" spans="1:6" s="8" customFormat="1" x14ac:dyDescent="0.2">
      <c r="A102" s="28"/>
      <c r="B102" s="52"/>
      <c r="C102" s="30"/>
      <c r="D102" s="37"/>
      <c r="E102" s="38"/>
      <c r="F102" s="11"/>
    </row>
    <row r="103" spans="1:6" s="8" customFormat="1" ht="60" x14ac:dyDescent="0.25">
      <c r="A103" s="142"/>
      <c r="B103" s="68" t="s">
        <v>130</v>
      </c>
      <c r="C103" s="69"/>
      <c r="D103" s="70"/>
      <c r="E103" s="71"/>
      <c r="F103" s="70"/>
    </row>
    <row r="104" spans="1:6" s="8" customFormat="1" ht="15" x14ac:dyDescent="0.25">
      <c r="A104" s="143"/>
      <c r="B104" s="68"/>
      <c r="C104" s="69"/>
      <c r="D104" s="70"/>
      <c r="E104" s="71"/>
      <c r="F104" s="70"/>
    </row>
    <row r="105" spans="1:6" s="8" customFormat="1" ht="93.75" customHeight="1" x14ac:dyDescent="0.2">
      <c r="A105" s="143" t="s">
        <v>33</v>
      </c>
      <c r="B105" s="154" t="s">
        <v>71</v>
      </c>
      <c r="C105" s="155"/>
      <c r="D105" s="155"/>
      <c r="E105" s="155"/>
      <c r="F105" s="155"/>
    </row>
    <row r="106" spans="1:6" s="8" customFormat="1" ht="33" x14ac:dyDescent="0.25">
      <c r="A106" s="143"/>
      <c r="B106" s="68" t="s">
        <v>72</v>
      </c>
      <c r="C106" s="69" t="s">
        <v>10</v>
      </c>
      <c r="D106" s="72">
        <v>2</v>
      </c>
      <c r="E106" s="73"/>
      <c r="F106" s="74">
        <f>E106*D106</f>
        <v>0</v>
      </c>
    </row>
    <row r="107" spans="1:6" s="8" customFormat="1" ht="48" x14ac:dyDescent="0.25">
      <c r="A107" s="143"/>
      <c r="B107" s="68" t="s">
        <v>73</v>
      </c>
      <c r="C107" s="69" t="s">
        <v>10</v>
      </c>
      <c r="D107" s="72">
        <v>2</v>
      </c>
      <c r="E107" s="73"/>
      <c r="F107" s="74">
        <f>E107*D107</f>
        <v>0</v>
      </c>
    </row>
    <row r="108" spans="1:6" s="8" customFormat="1" ht="48" x14ac:dyDescent="0.25">
      <c r="A108" s="143"/>
      <c r="B108" s="68" t="s">
        <v>74</v>
      </c>
      <c r="C108" s="69" t="s">
        <v>10</v>
      </c>
      <c r="D108" s="72">
        <v>2</v>
      </c>
      <c r="E108" s="73"/>
      <c r="F108" s="74">
        <f>E108*D108</f>
        <v>0</v>
      </c>
    </row>
    <row r="109" spans="1:6" s="8" customFormat="1" ht="15" x14ac:dyDescent="0.25">
      <c r="A109" s="143"/>
      <c r="B109" s="68"/>
      <c r="C109" s="69"/>
      <c r="D109" s="72"/>
      <c r="E109" s="73"/>
      <c r="F109" s="74"/>
    </row>
    <row r="110" spans="1:6" s="8" customFormat="1" ht="15" x14ac:dyDescent="0.25">
      <c r="A110" s="143"/>
      <c r="B110" s="68"/>
      <c r="C110" s="41"/>
      <c r="D110" s="74"/>
      <c r="E110" s="75"/>
      <c r="F110" s="74"/>
    </row>
    <row r="111" spans="1:6" s="8" customFormat="1" ht="45" x14ac:dyDescent="0.25">
      <c r="A111" s="143" t="s">
        <v>19</v>
      </c>
      <c r="B111" s="68" t="s">
        <v>75</v>
      </c>
      <c r="C111" s="76"/>
      <c r="D111" s="76"/>
      <c r="E111" s="77"/>
      <c r="F111" s="76"/>
    </row>
    <row r="112" spans="1:6" s="8" customFormat="1" ht="33" x14ac:dyDescent="0.25">
      <c r="A112" s="143"/>
      <c r="B112" s="68" t="s">
        <v>76</v>
      </c>
      <c r="C112" s="69" t="s">
        <v>10</v>
      </c>
      <c r="D112" s="72">
        <v>2</v>
      </c>
      <c r="E112" s="73"/>
      <c r="F112" s="74">
        <f>E112*D112</f>
        <v>0</v>
      </c>
    </row>
    <row r="113" spans="1:6" s="8" customFormat="1" ht="33" x14ac:dyDescent="0.25">
      <c r="A113" s="143"/>
      <c r="B113" s="68" t="s">
        <v>77</v>
      </c>
      <c r="C113" s="69" t="s">
        <v>10</v>
      </c>
      <c r="D113" s="72">
        <v>2</v>
      </c>
      <c r="E113" s="73"/>
      <c r="F113" s="74">
        <f>E113*D113</f>
        <v>0</v>
      </c>
    </row>
    <row r="114" spans="1:6" s="8" customFormat="1" ht="15" x14ac:dyDescent="0.25">
      <c r="A114" s="143"/>
      <c r="B114" s="78"/>
      <c r="C114" s="41"/>
      <c r="D114" s="74"/>
      <c r="E114" s="75"/>
      <c r="F114" s="74"/>
    </row>
    <row r="115" spans="1:6" s="8" customFormat="1" ht="75" x14ac:dyDescent="0.25">
      <c r="A115" s="143" t="s">
        <v>58</v>
      </c>
      <c r="B115" s="68" t="s">
        <v>78</v>
      </c>
      <c r="C115" s="69"/>
      <c r="D115" s="72"/>
      <c r="E115" s="73"/>
      <c r="F115" s="74"/>
    </row>
    <row r="116" spans="1:6" s="8" customFormat="1" ht="33" x14ac:dyDescent="0.25">
      <c r="A116" s="143"/>
      <c r="B116" s="68" t="s">
        <v>79</v>
      </c>
      <c r="C116" s="69" t="s">
        <v>10</v>
      </c>
      <c r="D116" s="72">
        <v>1</v>
      </c>
      <c r="E116" s="73"/>
      <c r="F116" s="72">
        <f>E116*D116</f>
        <v>0</v>
      </c>
    </row>
    <row r="117" spans="1:6" s="8" customFormat="1" ht="15" x14ac:dyDescent="0.25">
      <c r="A117" s="28"/>
      <c r="B117" s="68"/>
      <c r="C117" s="36"/>
      <c r="D117" s="37"/>
      <c r="E117" s="128"/>
      <c r="F117" s="129"/>
    </row>
    <row r="118" spans="1:6" s="8" customFormat="1" ht="135" x14ac:dyDescent="0.25">
      <c r="A118" s="28">
        <v>4</v>
      </c>
      <c r="B118" s="68" t="s">
        <v>80</v>
      </c>
      <c r="C118" s="36" t="s">
        <v>10</v>
      </c>
      <c r="D118" s="37">
        <v>1</v>
      </c>
      <c r="E118" s="128"/>
      <c r="F118" s="129">
        <f t="shared" ref="F118" si="4">E118*D118</f>
        <v>0</v>
      </c>
    </row>
    <row r="119" spans="1:6" s="8" customFormat="1" x14ac:dyDescent="0.2">
      <c r="A119" s="47"/>
      <c r="B119" s="48"/>
      <c r="C119" s="49"/>
      <c r="D119" s="50"/>
      <c r="E119" s="130"/>
      <c r="F119" s="131"/>
    </row>
    <row r="120" spans="1:6" x14ac:dyDescent="0.2">
      <c r="A120" s="28" t="s">
        <v>54</v>
      </c>
      <c r="B120" s="79" t="s">
        <v>81</v>
      </c>
      <c r="C120" s="30"/>
      <c r="D120" s="31"/>
      <c r="E120" s="132"/>
      <c r="F120" s="139">
        <f>SUM(F106:F119)</f>
        <v>0</v>
      </c>
    </row>
    <row r="121" spans="1:6" s="23" customFormat="1" x14ac:dyDescent="0.2">
      <c r="A121" s="28"/>
      <c r="B121" s="79"/>
      <c r="C121" s="30"/>
      <c r="D121" s="31"/>
      <c r="E121" s="32"/>
      <c r="F121" s="11"/>
    </row>
    <row r="122" spans="1:6" s="23" customFormat="1" x14ac:dyDescent="0.2">
      <c r="A122" s="28"/>
      <c r="B122" s="79"/>
      <c r="C122" s="30"/>
      <c r="D122" s="31"/>
      <c r="E122" s="32"/>
      <c r="F122" s="11"/>
    </row>
    <row r="123" spans="1:6" s="23" customFormat="1" x14ac:dyDescent="0.2">
      <c r="A123" s="28" t="s">
        <v>69</v>
      </c>
      <c r="B123" s="79" t="s">
        <v>83</v>
      </c>
      <c r="C123" s="30"/>
      <c r="D123" s="31"/>
      <c r="E123" s="32"/>
      <c r="F123" s="11"/>
    </row>
    <row r="124" spans="1:6" s="23" customFormat="1" x14ac:dyDescent="0.2">
      <c r="A124" s="28"/>
      <c r="B124" s="39"/>
      <c r="C124" s="30"/>
      <c r="D124" s="31"/>
      <c r="E124" s="32"/>
      <c r="F124" s="119"/>
    </row>
    <row r="125" spans="1:6" s="23" customFormat="1" ht="38.25" x14ac:dyDescent="0.2">
      <c r="A125" s="28">
        <v>1</v>
      </c>
      <c r="B125" s="39" t="s">
        <v>120</v>
      </c>
      <c r="C125" s="36" t="s">
        <v>10</v>
      </c>
      <c r="D125" s="37">
        <v>307</v>
      </c>
      <c r="E125" s="38"/>
      <c r="F125" s="119">
        <f t="shared" ref="F125" si="5">D125*E125</f>
        <v>0</v>
      </c>
    </row>
    <row r="126" spans="1:6" s="23" customFormat="1" x14ac:dyDescent="0.2">
      <c r="A126" s="28"/>
      <c r="B126" s="39"/>
      <c r="C126" s="36"/>
      <c r="D126" s="37"/>
      <c r="E126" s="38"/>
      <c r="F126" s="11"/>
    </row>
    <row r="127" spans="1:6" s="23" customFormat="1" x14ac:dyDescent="0.2">
      <c r="A127" s="28"/>
      <c r="B127" s="39"/>
      <c r="C127" s="36"/>
      <c r="D127" s="37"/>
      <c r="E127" s="38"/>
      <c r="F127" s="11"/>
    </row>
    <row r="128" spans="1:6" s="23" customFormat="1" x14ac:dyDescent="0.2">
      <c r="A128" s="56"/>
      <c r="B128" s="81"/>
      <c r="C128" s="57"/>
      <c r="D128" s="58"/>
      <c r="E128" s="59"/>
      <c r="F128" s="51"/>
    </row>
    <row r="129" spans="1:6" s="23" customFormat="1" x14ac:dyDescent="0.2">
      <c r="A129" s="28" t="s">
        <v>69</v>
      </c>
      <c r="B129" s="79" t="s">
        <v>118</v>
      </c>
      <c r="C129" s="30"/>
      <c r="D129" s="31"/>
      <c r="E129" s="32"/>
      <c r="F129" s="120">
        <f>SUM(F124:F128)</f>
        <v>0</v>
      </c>
    </row>
    <row r="130" spans="1:6" s="23" customFormat="1" x14ac:dyDescent="0.2">
      <c r="A130" s="28"/>
      <c r="B130" s="79"/>
      <c r="C130" s="30"/>
      <c r="D130" s="31"/>
      <c r="E130" s="32"/>
      <c r="F130" s="11"/>
    </row>
    <row r="131" spans="1:6" s="23" customFormat="1" x14ac:dyDescent="0.2">
      <c r="A131" s="7"/>
      <c r="B131" s="53"/>
      <c r="C131" s="36"/>
      <c r="D131" s="37"/>
      <c r="E131" s="38"/>
      <c r="F131" s="11"/>
    </row>
    <row r="132" spans="1:6" x14ac:dyDescent="0.2">
      <c r="A132" s="28" t="s">
        <v>82</v>
      </c>
      <c r="B132" s="79" t="s">
        <v>85</v>
      </c>
      <c r="C132" s="30"/>
      <c r="D132" s="37"/>
      <c r="E132" s="38"/>
    </row>
    <row r="133" spans="1:6" ht="1.5" customHeight="1" x14ac:dyDescent="0.2">
      <c r="B133" s="35"/>
      <c r="C133" s="36"/>
      <c r="D133" s="37"/>
      <c r="E133" s="38"/>
    </row>
    <row r="134" spans="1:6" s="8" customFormat="1" ht="16.5" customHeight="1" x14ac:dyDescent="0.2">
      <c r="A134" s="7"/>
      <c r="B134" s="82"/>
      <c r="C134" s="36"/>
      <c r="D134" s="37"/>
      <c r="E134" s="128"/>
      <c r="F134" s="121"/>
    </row>
    <row r="135" spans="1:6" s="8" customFormat="1" ht="155.25" customHeight="1" x14ac:dyDescent="0.2">
      <c r="A135" s="7">
        <v>1</v>
      </c>
      <c r="B135" s="83" t="s">
        <v>117</v>
      </c>
      <c r="C135" s="36" t="s">
        <v>23</v>
      </c>
      <c r="D135" s="37">
        <v>9.4499999999999993</v>
      </c>
      <c r="E135" s="128"/>
      <c r="F135" s="121">
        <f t="shared" ref="F135" si="6">D135*E135</f>
        <v>0</v>
      </c>
    </row>
    <row r="136" spans="1:6" s="8" customFormat="1" ht="14.25" customHeight="1" x14ac:dyDescent="0.2">
      <c r="A136" s="47"/>
      <c r="B136" s="48"/>
      <c r="C136" s="49"/>
      <c r="D136" s="50"/>
      <c r="E136" s="133"/>
      <c r="F136" s="124"/>
    </row>
    <row r="137" spans="1:6" x14ac:dyDescent="0.2">
      <c r="A137" s="28" t="s">
        <v>82</v>
      </c>
      <c r="B137" s="79" t="s">
        <v>86</v>
      </c>
      <c r="C137" s="30"/>
      <c r="D137" s="31"/>
      <c r="E137" s="134"/>
      <c r="F137" s="125">
        <f>SUM(F134:F136)</f>
        <v>0</v>
      </c>
    </row>
    <row r="138" spans="1:6" s="23" customFormat="1" x14ac:dyDescent="0.2">
      <c r="A138" s="28"/>
      <c r="B138" s="79"/>
      <c r="C138" s="30"/>
      <c r="D138" s="31"/>
      <c r="E138" s="134"/>
      <c r="F138" s="121"/>
    </row>
    <row r="139" spans="1:6" s="23" customFormat="1" x14ac:dyDescent="0.2">
      <c r="A139" s="28"/>
      <c r="B139" s="79"/>
      <c r="C139" s="30"/>
      <c r="D139" s="31"/>
      <c r="E139" s="134"/>
      <c r="F139" s="121"/>
    </row>
    <row r="140" spans="1:6" s="23" customFormat="1" x14ac:dyDescent="0.2">
      <c r="A140" s="28" t="s">
        <v>84</v>
      </c>
      <c r="B140" s="79" t="s">
        <v>88</v>
      </c>
      <c r="C140" s="30"/>
      <c r="D140" s="31"/>
      <c r="E140" s="134"/>
      <c r="F140" s="121"/>
    </row>
    <row r="141" spans="1:6" s="23" customFormat="1" x14ac:dyDescent="0.2">
      <c r="A141" s="28"/>
      <c r="B141" s="79"/>
      <c r="C141" s="30"/>
      <c r="D141" s="31"/>
      <c r="E141" s="134"/>
      <c r="F141" s="121"/>
    </row>
    <row r="142" spans="1:6" s="23" customFormat="1" ht="25.5" x14ac:dyDescent="0.2">
      <c r="A142" s="7">
        <v>1</v>
      </c>
      <c r="B142" s="80" t="s">
        <v>89</v>
      </c>
      <c r="C142" s="36" t="s">
        <v>10</v>
      </c>
      <c r="D142" s="37">
        <v>10</v>
      </c>
      <c r="E142" s="128"/>
      <c r="F142" s="121">
        <f>E142*D142</f>
        <v>0</v>
      </c>
    </row>
    <row r="143" spans="1:6" s="8" customFormat="1" x14ac:dyDescent="0.2">
      <c r="A143" s="56"/>
      <c r="B143" s="81"/>
      <c r="C143" s="57"/>
      <c r="D143" s="58"/>
      <c r="E143" s="135"/>
      <c r="F143" s="124"/>
    </row>
    <row r="144" spans="1:6" s="19" customFormat="1" x14ac:dyDescent="0.2">
      <c r="A144" s="84" t="s">
        <v>84</v>
      </c>
      <c r="B144" s="85" t="s">
        <v>90</v>
      </c>
      <c r="C144" s="86"/>
      <c r="D144" s="87"/>
      <c r="E144" s="136"/>
      <c r="F144" s="125">
        <f>SUM(F142:F143)</f>
        <v>0</v>
      </c>
    </row>
    <row r="145" spans="1:6" s="19" customFormat="1" x14ac:dyDescent="0.2">
      <c r="A145" s="7"/>
      <c r="B145" s="53"/>
      <c r="C145" s="36"/>
      <c r="D145" s="37"/>
      <c r="E145" s="128"/>
      <c r="F145" s="121"/>
    </row>
    <row r="146" spans="1:6" x14ac:dyDescent="0.2">
      <c r="B146" s="53"/>
      <c r="C146" s="36"/>
      <c r="D146" s="37"/>
      <c r="E146" s="128"/>
      <c r="F146" s="121"/>
    </row>
    <row r="147" spans="1:6" x14ac:dyDescent="0.2">
      <c r="A147" s="28" t="s">
        <v>87</v>
      </c>
      <c r="B147" s="79" t="s">
        <v>91</v>
      </c>
      <c r="C147" s="30"/>
      <c r="D147" s="37"/>
      <c r="E147" s="128"/>
      <c r="F147" s="121"/>
    </row>
    <row r="148" spans="1:6" x14ac:dyDescent="0.2">
      <c r="A148" s="28"/>
      <c r="B148" s="79"/>
      <c r="C148" s="30"/>
      <c r="D148" s="37"/>
      <c r="E148" s="128"/>
      <c r="F148" s="121"/>
    </row>
    <row r="149" spans="1:6" ht="51" x14ac:dyDescent="0.2">
      <c r="A149" s="7">
        <v>1</v>
      </c>
      <c r="B149" s="80" t="s">
        <v>126</v>
      </c>
      <c r="C149" s="36" t="s">
        <v>22</v>
      </c>
      <c r="D149" s="37">
        <v>59</v>
      </c>
      <c r="E149" s="128"/>
      <c r="F149" s="121">
        <f>D149*E149</f>
        <v>0</v>
      </c>
    </row>
    <row r="150" spans="1:6" x14ac:dyDescent="0.2">
      <c r="B150" s="80"/>
      <c r="C150" s="36"/>
      <c r="D150" s="37"/>
      <c r="E150" s="128"/>
      <c r="F150" s="121"/>
    </row>
    <row r="151" spans="1:6" ht="293.25" x14ac:dyDescent="0.2">
      <c r="A151" s="7">
        <v>2</v>
      </c>
      <c r="B151" s="89" t="s">
        <v>92</v>
      </c>
      <c r="C151" s="36" t="s">
        <v>23</v>
      </c>
      <c r="D151" s="37">
        <v>59</v>
      </c>
      <c r="E151" s="128"/>
      <c r="F151" s="121">
        <f>D151*E151</f>
        <v>0</v>
      </c>
    </row>
    <row r="152" spans="1:6" x14ac:dyDescent="0.2">
      <c r="B152" s="80"/>
      <c r="C152" s="36"/>
      <c r="D152" s="37"/>
      <c r="E152" s="128"/>
      <c r="F152" s="121"/>
    </row>
    <row r="153" spans="1:6" ht="165.75" x14ac:dyDescent="0.2">
      <c r="A153" s="7">
        <v>3</v>
      </c>
      <c r="B153" s="89" t="s">
        <v>93</v>
      </c>
      <c r="C153" s="36"/>
      <c r="D153" s="37"/>
      <c r="E153" s="128"/>
      <c r="F153" s="121"/>
    </row>
    <row r="154" spans="1:6" ht="31.5" x14ac:dyDescent="0.2">
      <c r="B154" s="90" t="s">
        <v>94</v>
      </c>
      <c r="C154" s="36" t="s">
        <v>23</v>
      </c>
      <c r="D154" s="37">
        <v>205.31</v>
      </c>
      <c r="E154" s="128"/>
      <c r="F154" s="121">
        <f>D154*E154</f>
        <v>0</v>
      </c>
    </row>
    <row r="155" spans="1:6" x14ac:dyDescent="0.2">
      <c r="B155" s="39"/>
      <c r="C155" s="36"/>
      <c r="D155" s="37"/>
      <c r="E155" s="128"/>
      <c r="F155" s="121"/>
    </row>
    <row r="156" spans="1:6" ht="25.5" x14ac:dyDescent="0.2">
      <c r="A156" s="7">
        <v>4</v>
      </c>
      <c r="B156" s="80" t="s">
        <v>95</v>
      </c>
      <c r="C156" s="36" t="s">
        <v>96</v>
      </c>
      <c r="D156" s="37">
        <v>30</v>
      </c>
      <c r="E156" s="128"/>
      <c r="F156" s="121">
        <f>D156*E156</f>
        <v>0</v>
      </c>
    </row>
    <row r="157" spans="1:6" x14ac:dyDescent="0.2">
      <c r="B157" s="39"/>
      <c r="C157" s="36"/>
      <c r="D157" s="37"/>
      <c r="E157" s="128"/>
      <c r="F157" s="121"/>
    </row>
    <row r="158" spans="1:6" ht="25.5" x14ac:dyDescent="0.2">
      <c r="A158" s="7">
        <v>5</v>
      </c>
      <c r="B158" s="80" t="s">
        <v>97</v>
      </c>
      <c r="C158" s="36" t="s">
        <v>96</v>
      </c>
      <c r="D158" s="37">
        <v>117</v>
      </c>
      <c r="E158" s="128"/>
      <c r="F158" s="121">
        <f>D158*E158</f>
        <v>0</v>
      </c>
    </row>
    <row r="159" spans="1:6" x14ac:dyDescent="0.2">
      <c r="A159" s="47"/>
      <c r="B159" s="48"/>
      <c r="C159" s="49"/>
      <c r="D159" s="50"/>
      <c r="E159" s="133"/>
      <c r="F159" s="124"/>
    </row>
    <row r="160" spans="1:6" x14ac:dyDescent="0.2">
      <c r="A160" s="28" t="s">
        <v>87</v>
      </c>
      <c r="B160" s="79" t="s">
        <v>98</v>
      </c>
      <c r="C160" s="30"/>
      <c r="D160" s="31"/>
      <c r="E160" s="134"/>
      <c r="F160" s="125">
        <f>SUM(F149:F159)</f>
        <v>0</v>
      </c>
    </row>
    <row r="161" spans="1:6" s="23" customFormat="1" x14ac:dyDescent="0.2">
      <c r="A161" s="28"/>
      <c r="B161" s="79"/>
      <c r="C161" s="30"/>
      <c r="D161" s="31"/>
      <c r="E161" s="134"/>
      <c r="F161" s="121"/>
    </row>
    <row r="162" spans="1:6" x14ac:dyDescent="0.2">
      <c r="B162" s="35"/>
      <c r="C162" s="36"/>
      <c r="D162" s="37"/>
      <c r="E162" s="128"/>
      <c r="F162" s="121"/>
    </row>
    <row r="163" spans="1:6" x14ac:dyDescent="0.2">
      <c r="A163" s="28" t="s">
        <v>99</v>
      </c>
      <c r="B163" s="52" t="s">
        <v>101</v>
      </c>
      <c r="C163" s="30"/>
      <c r="D163" s="37"/>
      <c r="E163" s="128"/>
      <c r="F163" s="121"/>
    </row>
    <row r="164" spans="1:6" x14ac:dyDescent="0.2">
      <c r="A164" s="28"/>
      <c r="B164" s="52"/>
      <c r="C164" s="30"/>
      <c r="D164" s="37"/>
      <c r="E164" s="128"/>
      <c r="F164" s="121"/>
    </row>
    <row r="165" spans="1:6" ht="38.25" x14ac:dyDescent="0.2">
      <c r="A165" s="96">
        <v>1</v>
      </c>
      <c r="B165" s="97" t="s">
        <v>102</v>
      </c>
      <c r="C165" s="98" t="s">
        <v>10</v>
      </c>
      <c r="D165" s="99">
        <v>62</v>
      </c>
      <c r="E165" s="128"/>
      <c r="F165" s="121">
        <f>D165*E165</f>
        <v>0</v>
      </c>
    </row>
    <row r="166" spans="1:6" x14ac:dyDescent="0.2">
      <c r="A166" s="100"/>
      <c r="B166" s="101"/>
      <c r="C166" s="102"/>
      <c r="D166" s="95"/>
      <c r="E166" s="128"/>
      <c r="F166" s="121"/>
    </row>
    <row r="167" spans="1:6" x14ac:dyDescent="0.2">
      <c r="A167" s="100">
        <v>2</v>
      </c>
      <c r="B167" s="101" t="s">
        <v>103</v>
      </c>
      <c r="C167" s="102" t="s">
        <v>10</v>
      </c>
      <c r="D167" s="95">
        <v>36</v>
      </c>
      <c r="E167" s="128"/>
      <c r="F167" s="121">
        <f>D167*E167</f>
        <v>0</v>
      </c>
    </row>
    <row r="168" spans="1:6" x14ac:dyDescent="0.2">
      <c r="A168" s="100"/>
      <c r="B168" s="101" t="s">
        <v>104</v>
      </c>
      <c r="C168" s="102"/>
      <c r="D168" s="95"/>
      <c r="E168" s="128"/>
      <c r="F168" s="121"/>
    </row>
    <row r="169" spans="1:6" x14ac:dyDescent="0.2">
      <c r="A169" s="100"/>
      <c r="B169" s="101"/>
      <c r="C169" s="102"/>
      <c r="D169" s="95"/>
      <c r="E169" s="128"/>
      <c r="F169" s="121"/>
    </row>
    <row r="170" spans="1:6" ht="25.5" x14ac:dyDescent="0.2">
      <c r="A170" s="100">
        <v>3</v>
      </c>
      <c r="B170" s="103" t="s">
        <v>105</v>
      </c>
      <c r="C170" s="104" t="s">
        <v>13</v>
      </c>
      <c r="D170" s="95">
        <v>14</v>
      </c>
      <c r="E170" s="128"/>
      <c r="F170" s="121">
        <f>D170*E170</f>
        <v>0</v>
      </c>
    </row>
    <row r="171" spans="1:6" x14ac:dyDescent="0.2">
      <c r="A171" s="100"/>
      <c r="B171" s="103"/>
      <c r="C171" s="104"/>
      <c r="D171" s="95"/>
      <c r="E171" s="128"/>
      <c r="F171" s="121"/>
    </row>
    <row r="172" spans="1:6" ht="26.25" customHeight="1" x14ac:dyDescent="0.2">
      <c r="A172" s="100">
        <v>4</v>
      </c>
      <c r="B172" s="103" t="s">
        <v>106</v>
      </c>
      <c r="C172" s="104" t="s">
        <v>13</v>
      </c>
      <c r="D172" s="95">
        <v>8</v>
      </c>
      <c r="E172" s="128"/>
      <c r="F172" s="121">
        <f>D172*E172</f>
        <v>0</v>
      </c>
    </row>
    <row r="173" spans="1:6" x14ac:dyDescent="0.2">
      <c r="B173" s="80"/>
      <c r="C173" s="36"/>
      <c r="D173" s="95"/>
      <c r="E173" s="138"/>
      <c r="F173" s="121"/>
    </row>
    <row r="174" spans="1:6" x14ac:dyDescent="0.2">
      <c r="A174" s="7">
        <v>5</v>
      </c>
      <c r="B174" s="80" t="s">
        <v>107</v>
      </c>
      <c r="C174" s="36" t="s">
        <v>29</v>
      </c>
      <c r="D174" s="95">
        <v>15</v>
      </c>
      <c r="E174" s="138"/>
      <c r="F174" s="121">
        <f>D174*E174</f>
        <v>0</v>
      </c>
    </row>
    <row r="175" spans="1:6" x14ac:dyDescent="0.2">
      <c r="A175" s="47"/>
      <c r="B175" s="106"/>
      <c r="C175" s="49"/>
      <c r="D175" s="107"/>
      <c r="E175" s="135"/>
      <c r="F175" s="124"/>
    </row>
    <row r="176" spans="1:6" x14ac:dyDescent="0.2">
      <c r="A176" s="84" t="s">
        <v>99</v>
      </c>
      <c r="B176" s="79" t="s">
        <v>108</v>
      </c>
      <c r="C176" s="30"/>
      <c r="D176" s="31"/>
      <c r="E176" s="134"/>
      <c r="F176" s="125">
        <f>SUM(F165:F175)</f>
        <v>0</v>
      </c>
    </row>
    <row r="177" spans="1:6" x14ac:dyDescent="0.2">
      <c r="A177" s="84"/>
      <c r="B177" s="80"/>
      <c r="C177" s="36"/>
      <c r="D177" s="37"/>
      <c r="E177" s="128"/>
      <c r="F177" s="121"/>
    </row>
    <row r="178" spans="1:6" x14ac:dyDescent="0.2">
      <c r="A178" s="84"/>
      <c r="B178" s="80"/>
      <c r="C178" s="36"/>
      <c r="D178" s="37"/>
      <c r="E178" s="128"/>
      <c r="F178" s="121"/>
    </row>
    <row r="179" spans="1:6" x14ac:dyDescent="0.2">
      <c r="A179" s="84" t="s">
        <v>100</v>
      </c>
      <c r="B179" s="79" t="s">
        <v>109</v>
      </c>
      <c r="C179" s="30"/>
      <c r="D179" s="31"/>
      <c r="E179" s="134"/>
      <c r="F179" s="121"/>
    </row>
    <row r="180" spans="1:6" x14ac:dyDescent="0.2">
      <c r="A180" s="84"/>
      <c r="B180" s="79"/>
      <c r="C180" s="30"/>
      <c r="D180" s="31"/>
      <c r="E180" s="134"/>
      <c r="F180" s="121"/>
    </row>
    <row r="181" spans="1:6" ht="74.25" customHeight="1" x14ac:dyDescent="0.2">
      <c r="A181" s="108">
        <v>1</v>
      </c>
      <c r="B181" s="80" t="s">
        <v>110</v>
      </c>
      <c r="C181" s="36" t="s">
        <v>47</v>
      </c>
      <c r="D181" s="37">
        <v>1</v>
      </c>
      <c r="E181" s="128"/>
      <c r="F181" s="121">
        <f>D181*E181</f>
        <v>0</v>
      </c>
    </row>
    <row r="182" spans="1:6" x14ac:dyDescent="0.2">
      <c r="A182" s="91"/>
      <c r="B182" s="92"/>
      <c r="C182" s="45"/>
      <c r="D182" s="46"/>
      <c r="E182" s="137"/>
      <c r="F182" s="121"/>
    </row>
    <row r="183" spans="1:6" ht="51" x14ac:dyDescent="0.2">
      <c r="A183" s="7">
        <v>2</v>
      </c>
      <c r="B183" s="80" t="s">
        <v>111</v>
      </c>
      <c r="C183" s="36" t="s">
        <v>47</v>
      </c>
      <c r="D183" s="37">
        <v>1</v>
      </c>
      <c r="E183" s="128"/>
      <c r="F183" s="121">
        <f>D183*E183</f>
        <v>0</v>
      </c>
    </row>
    <row r="184" spans="1:6" x14ac:dyDescent="0.2">
      <c r="B184" s="80"/>
      <c r="C184" s="36"/>
      <c r="D184" s="37"/>
      <c r="E184" s="128"/>
      <c r="F184" s="121"/>
    </row>
    <row r="185" spans="1:6" ht="25.5" x14ac:dyDescent="0.2">
      <c r="A185" s="7">
        <v>3</v>
      </c>
      <c r="B185" s="80" t="s">
        <v>112</v>
      </c>
      <c r="C185" s="36" t="s">
        <v>23</v>
      </c>
      <c r="D185" s="37">
        <v>317</v>
      </c>
      <c r="E185" s="128"/>
      <c r="F185" s="121">
        <f>D185*E185</f>
        <v>0</v>
      </c>
    </row>
    <row r="186" spans="1:6" x14ac:dyDescent="0.2">
      <c r="B186" s="80"/>
      <c r="C186" s="36"/>
      <c r="D186" s="37"/>
      <c r="E186" s="128"/>
      <c r="F186" s="121"/>
    </row>
    <row r="187" spans="1:6" ht="30.75" customHeight="1" x14ac:dyDescent="0.2">
      <c r="A187" s="7">
        <v>4</v>
      </c>
      <c r="B187" s="80" t="s">
        <v>113</v>
      </c>
      <c r="C187" s="36" t="s">
        <v>47</v>
      </c>
      <c r="D187" s="37">
        <v>1</v>
      </c>
      <c r="E187" s="128"/>
      <c r="F187" s="121">
        <f>D187*E187</f>
        <v>0</v>
      </c>
    </row>
    <row r="188" spans="1:6" x14ac:dyDescent="0.2">
      <c r="A188" s="91"/>
      <c r="B188" s="109"/>
      <c r="C188" s="45"/>
      <c r="D188" s="46"/>
      <c r="E188" s="137"/>
      <c r="F188" s="121"/>
    </row>
    <row r="189" spans="1:6" ht="25.5" x14ac:dyDescent="0.2">
      <c r="A189" s="7">
        <v>5</v>
      </c>
      <c r="B189" s="39" t="s">
        <v>119</v>
      </c>
      <c r="C189" s="36" t="s">
        <v>29</v>
      </c>
      <c r="D189" s="37">
        <v>20</v>
      </c>
      <c r="E189" s="128"/>
      <c r="F189" s="121">
        <f>D189*E189</f>
        <v>0</v>
      </c>
    </row>
    <row r="190" spans="1:6" x14ac:dyDescent="0.2">
      <c r="A190" s="47"/>
      <c r="B190" s="48"/>
      <c r="C190" s="49"/>
      <c r="D190" s="50"/>
      <c r="E190" s="133"/>
      <c r="F190" s="124"/>
    </row>
    <row r="191" spans="1:6" s="23" customFormat="1" x14ac:dyDescent="0.2">
      <c r="A191" s="28" t="s">
        <v>100</v>
      </c>
      <c r="B191" s="52" t="s">
        <v>114</v>
      </c>
      <c r="C191" s="30"/>
      <c r="D191" s="37"/>
      <c r="E191" s="128"/>
      <c r="F191" s="125">
        <f>SUM(F181:F190)</f>
        <v>0</v>
      </c>
    </row>
    <row r="192" spans="1:6" s="19" customFormat="1" x14ac:dyDescent="0.2">
      <c r="A192" s="7"/>
      <c r="B192" s="39"/>
      <c r="C192" s="36"/>
      <c r="D192" s="37"/>
      <c r="E192" s="128"/>
      <c r="F192" s="121"/>
    </row>
    <row r="193" spans="1:7" s="23" customFormat="1" x14ac:dyDescent="0.2">
      <c r="A193" s="28"/>
      <c r="B193" s="52" t="s">
        <v>123</v>
      </c>
      <c r="C193" s="30"/>
      <c r="D193" s="31"/>
      <c r="E193" s="88"/>
      <c r="F193" s="22">
        <f>F191+F176+F160+F144+F137+F129+F120+F98+F71+F45</f>
        <v>0</v>
      </c>
    </row>
    <row r="194" spans="1:7" s="23" customFormat="1" x14ac:dyDescent="0.2">
      <c r="A194" s="7"/>
      <c r="B194" s="52" t="s">
        <v>131</v>
      </c>
      <c r="C194" s="36"/>
      <c r="D194" s="37"/>
      <c r="E194" s="105"/>
      <c r="F194" s="22">
        <f>F193*0.22</f>
        <v>0</v>
      </c>
    </row>
    <row r="195" spans="1:7" s="23" customFormat="1" x14ac:dyDescent="0.2">
      <c r="A195" s="7"/>
      <c r="B195" s="144" t="s">
        <v>115</v>
      </c>
      <c r="C195" s="145"/>
      <c r="D195" s="146"/>
      <c r="E195" s="147"/>
      <c r="F195" s="148">
        <f>F193+F194</f>
        <v>0</v>
      </c>
    </row>
    <row r="196" spans="1:7" s="8" customFormat="1" x14ac:dyDescent="0.2">
      <c r="A196" s="7"/>
      <c r="B196" s="53"/>
      <c r="C196" s="36"/>
      <c r="D196" s="37"/>
      <c r="E196" s="38"/>
      <c r="F196" s="11"/>
    </row>
    <row r="197" spans="1:7" s="94" customFormat="1" x14ac:dyDescent="0.2">
      <c r="A197" s="7"/>
      <c r="B197" s="53"/>
      <c r="C197" s="36"/>
      <c r="D197" s="37"/>
      <c r="E197" s="38"/>
      <c r="F197" s="11"/>
      <c r="G197" s="11"/>
    </row>
    <row r="198" spans="1:7" s="8" customFormat="1" x14ac:dyDescent="0.2">
      <c r="A198" s="7"/>
      <c r="B198" s="53"/>
      <c r="C198" s="36"/>
      <c r="D198" s="37"/>
      <c r="E198" s="38"/>
      <c r="F198" s="11"/>
    </row>
    <row r="199" spans="1:7" s="8" customFormat="1" x14ac:dyDescent="0.2">
      <c r="A199" s="7"/>
      <c r="B199" s="53"/>
      <c r="C199" s="36"/>
      <c r="D199" s="37"/>
      <c r="E199" s="38"/>
      <c r="F199" s="11"/>
    </row>
    <row r="200" spans="1:7" s="8" customFormat="1" x14ac:dyDescent="0.2">
      <c r="A200" s="7"/>
      <c r="B200" s="53"/>
      <c r="C200" s="36"/>
      <c r="D200" s="37"/>
      <c r="E200" s="38"/>
      <c r="F200" s="11"/>
    </row>
    <row r="201" spans="1:7" s="93" customFormat="1" x14ac:dyDescent="0.2">
      <c r="A201" s="7"/>
      <c r="B201" s="53"/>
      <c r="C201" s="36"/>
      <c r="D201" s="37"/>
      <c r="E201" s="38"/>
      <c r="F201" s="11"/>
    </row>
    <row r="202" spans="1:7" x14ac:dyDescent="0.2">
      <c r="B202" s="53"/>
      <c r="C202" s="36"/>
      <c r="D202" s="37"/>
      <c r="E202" s="38"/>
    </row>
    <row r="203" spans="1:7" x14ac:dyDescent="0.2">
      <c r="B203" s="53"/>
      <c r="C203" s="36"/>
      <c r="D203" s="37"/>
      <c r="E203" s="38"/>
    </row>
    <row r="204" spans="1:7" x14ac:dyDescent="0.2">
      <c r="B204" s="53"/>
      <c r="C204" s="36"/>
      <c r="D204" s="37"/>
      <c r="E204" s="38"/>
    </row>
    <row r="205" spans="1:7" x14ac:dyDescent="0.2">
      <c r="B205" s="53"/>
      <c r="C205" s="36"/>
      <c r="D205" s="37"/>
      <c r="E205" s="38"/>
    </row>
    <row r="206" spans="1:7" s="23" customFormat="1" ht="25.5" customHeight="1" x14ac:dyDescent="0.2">
      <c r="A206" s="7"/>
      <c r="B206" s="53"/>
      <c r="C206" s="36"/>
      <c r="D206" s="37"/>
      <c r="E206" s="38"/>
      <c r="F206" s="11"/>
    </row>
    <row r="207" spans="1:7" s="23" customFormat="1" ht="15.75" customHeight="1" x14ac:dyDescent="0.2">
      <c r="A207" s="7"/>
      <c r="B207" s="53"/>
      <c r="C207" s="36"/>
      <c r="D207" s="37"/>
      <c r="E207" s="38"/>
      <c r="F207" s="11"/>
    </row>
    <row r="208" spans="1:7" s="23" customFormat="1" ht="25.5" customHeight="1" x14ac:dyDescent="0.2">
      <c r="A208" s="7"/>
      <c r="B208" s="53"/>
      <c r="C208" s="36"/>
      <c r="D208" s="37"/>
      <c r="E208" s="38"/>
      <c r="F208" s="11"/>
    </row>
    <row r="209" spans="2:5" x14ac:dyDescent="0.2">
      <c r="B209" s="53"/>
      <c r="C209" s="36"/>
      <c r="D209" s="37"/>
      <c r="E209" s="38"/>
    </row>
    <row r="210" spans="2:5" x14ac:dyDescent="0.2">
      <c r="B210" s="53"/>
      <c r="C210" s="36"/>
      <c r="D210" s="37"/>
      <c r="E210" s="38"/>
    </row>
    <row r="211" spans="2:5" x14ac:dyDescent="0.2">
      <c r="B211" s="53"/>
      <c r="C211" s="36"/>
      <c r="D211" s="37"/>
      <c r="E211" s="38"/>
    </row>
    <row r="212" spans="2:5" x14ac:dyDescent="0.2">
      <c r="B212" s="53"/>
      <c r="C212" s="36"/>
      <c r="D212" s="37"/>
      <c r="E212" s="38"/>
    </row>
    <row r="213" spans="2:5" x14ac:dyDescent="0.2">
      <c r="B213" s="53"/>
      <c r="C213" s="36"/>
      <c r="D213" s="37"/>
      <c r="E213" s="38"/>
    </row>
    <row r="214" spans="2:5" x14ac:dyDescent="0.2">
      <c r="B214" s="53"/>
      <c r="C214" s="36"/>
      <c r="D214" s="37"/>
      <c r="E214" s="38"/>
    </row>
    <row r="215" spans="2:5" x14ac:dyDescent="0.2">
      <c r="B215" s="53"/>
      <c r="C215" s="36"/>
      <c r="D215" s="37"/>
      <c r="E215" s="38"/>
    </row>
    <row r="216" spans="2:5" x14ac:dyDescent="0.2">
      <c r="B216" s="53"/>
      <c r="C216" s="36"/>
      <c r="D216" s="37"/>
      <c r="E216" s="38"/>
    </row>
    <row r="217" spans="2:5" x14ac:dyDescent="0.2">
      <c r="B217" s="53"/>
      <c r="C217" s="36"/>
      <c r="D217" s="37"/>
      <c r="E217" s="38"/>
    </row>
    <row r="218" spans="2:5" x14ac:dyDescent="0.2">
      <c r="B218" s="53"/>
      <c r="C218" s="36"/>
      <c r="D218" s="37"/>
      <c r="E218" s="38"/>
    </row>
    <row r="219" spans="2:5" x14ac:dyDescent="0.2">
      <c r="B219" s="53"/>
      <c r="C219" s="36"/>
      <c r="D219" s="37"/>
      <c r="E219" s="38"/>
    </row>
    <row r="220" spans="2:5" x14ac:dyDescent="0.2">
      <c r="B220" s="53"/>
      <c r="C220" s="36"/>
      <c r="D220" s="37"/>
      <c r="E220" s="38"/>
    </row>
    <row r="221" spans="2:5" x14ac:dyDescent="0.2">
      <c r="B221" s="53"/>
      <c r="C221" s="36"/>
      <c r="D221" s="37"/>
      <c r="E221" s="38"/>
    </row>
    <row r="222" spans="2:5" x14ac:dyDescent="0.2">
      <c r="B222" s="53"/>
      <c r="C222" s="36"/>
      <c r="D222" s="37"/>
      <c r="E222" s="38"/>
    </row>
    <row r="223" spans="2:5" x14ac:dyDescent="0.2">
      <c r="B223" s="53"/>
      <c r="C223" s="36"/>
      <c r="D223" s="37"/>
      <c r="E223" s="38"/>
    </row>
    <row r="224" spans="2:5" x14ac:dyDescent="0.2">
      <c r="B224" s="53"/>
      <c r="C224" s="36"/>
      <c r="D224" s="37"/>
      <c r="E224" s="38"/>
    </row>
    <row r="225" spans="2:5" x14ac:dyDescent="0.2">
      <c r="B225" s="53"/>
      <c r="C225" s="36"/>
      <c r="D225" s="37"/>
      <c r="E225" s="38"/>
    </row>
    <row r="226" spans="2:5" x14ac:dyDescent="0.2">
      <c r="B226" s="53"/>
      <c r="C226" s="36"/>
      <c r="D226" s="37"/>
      <c r="E226" s="38"/>
    </row>
    <row r="227" spans="2:5" x14ac:dyDescent="0.2">
      <c r="B227" s="53"/>
      <c r="C227" s="36"/>
      <c r="D227" s="37"/>
      <c r="E227" s="38"/>
    </row>
    <row r="228" spans="2:5" x14ac:dyDescent="0.2">
      <c r="B228" s="53"/>
      <c r="C228" s="36"/>
      <c r="D228" s="37"/>
      <c r="E228" s="38"/>
    </row>
    <row r="229" spans="2:5" x14ac:dyDescent="0.2">
      <c r="B229" s="53"/>
      <c r="C229" s="36"/>
      <c r="D229" s="37"/>
      <c r="E229" s="38"/>
    </row>
    <row r="230" spans="2:5" x14ac:dyDescent="0.2">
      <c r="B230" s="53"/>
      <c r="C230" s="36"/>
      <c r="D230" s="37"/>
      <c r="E230" s="38"/>
    </row>
    <row r="231" spans="2:5" x14ac:dyDescent="0.2">
      <c r="B231" s="53"/>
      <c r="C231" s="36"/>
      <c r="D231" s="37"/>
      <c r="E231" s="38"/>
    </row>
    <row r="232" spans="2:5" x14ac:dyDescent="0.2">
      <c r="B232" s="53"/>
      <c r="C232" s="36"/>
      <c r="D232" s="37"/>
      <c r="E232" s="38"/>
    </row>
    <row r="233" spans="2:5" x14ac:dyDescent="0.2">
      <c r="B233" s="53"/>
      <c r="C233" s="36"/>
      <c r="D233" s="37"/>
      <c r="E233" s="38"/>
    </row>
    <row r="234" spans="2:5" x14ac:dyDescent="0.2">
      <c r="B234" s="53"/>
      <c r="C234" s="36"/>
      <c r="D234" s="37"/>
      <c r="E234" s="38"/>
    </row>
    <row r="235" spans="2:5" x14ac:dyDescent="0.2">
      <c r="B235" s="53"/>
      <c r="C235" s="36"/>
      <c r="D235" s="37"/>
      <c r="E235" s="38"/>
    </row>
    <row r="236" spans="2:5" x14ac:dyDescent="0.2">
      <c r="B236" s="53"/>
      <c r="C236" s="36"/>
      <c r="D236" s="37"/>
      <c r="E236" s="38"/>
    </row>
    <row r="237" spans="2:5" x14ac:dyDescent="0.2">
      <c r="B237" s="53"/>
      <c r="C237" s="36"/>
      <c r="D237" s="37"/>
      <c r="E237" s="38"/>
    </row>
    <row r="238" spans="2:5" x14ac:dyDescent="0.2">
      <c r="B238" s="53"/>
      <c r="C238" s="36"/>
      <c r="D238" s="37"/>
      <c r="E238" s="38"/>
    </row>
    <row r="239" spans="2:5" x14ac:dyDescent="0.2">
      <c r="B239" s="53"/>
      <c r="C239" s="36"/>
      <c r="D239" s="37"/>
      <c r="E239" s="38"/>
    </row>
    <row r="240" spans="2:5" x14ac:dyDescent="0.2">
      <c r="B240" s="53"/>
      <c r="C240" s="36"/>
      <c r="D240" s="37"/>
      <c r="E240" s="38"/>
    </row>
    <row r="241" spans="2:5" x14ac:dyDescent="0.2">
      <c r="B241" s="53"/>
      <c r="C241" s="36"/>
      <c r="D241" s="37"/>
      <c r="E241" s="38"/>
    </row>
    <row r="242" spans="2:5" x14ac:dyDescent="0.2">
      <c r="B242" s="53"/>
      <c r="C242" s="36"/>
      <c r="D242" s="37"/>
      <c r="E242" s="38"/>
    </row>
    <row r="243" spans="2:5" x14ac:dyDescent="0.2">
      <c r="B243" s="53"/>
      <c r="C243" s="36"/>
      <c r="D243" s="37"/>
      <c r="E243" s="38"/>
    </row>
    <row r="244" spans="2:5" x14ac:dyDescent="0.2">
      <c r="B244" s="53"/>
      <c r="C244" s="36"/>
      <c r="D244" s="37"/>
      <c r="E244" s="38"/>
    </row>
    <row r="245" spans="2:5" x14ac:dyDescent="0.2">
      <c r="B245" s="53"/>
      <c r="C245" s="36"/>
      <c r="D245" s="37"/>
      <c r="E245" s="38"/>
    </row>
    <row r="246" spans="2:5" x14ac:dyDescent="0.2">
      <c r="B246" s="53"/>
      <c r="C246" s="36"/>
      <c r="D246" s="37"/>
      <c r="E246" s="38"/>
    </row>
    <row r="247" spans="2:5" x14ac:dyDescent="0.2">
      <c r="B247" s="53"/>
      <c r="C247" s="36"/>
      <c r="D247" s="37"/>
      <c r="E247" s="38"/>
    </row>
    <row r="248" spans="2:5" x14ac:dyDescent="0.2">
      <c r="B248" s="53"/>
      <c r="C248" s="36"/>
      <c r="D248" s="37"/>
      <c r="E248" s="38"/>
    </row>
    <row r="249" spans="2:5" x14ac:dyDescent="0.2">
      <c r="B249" s="53"/>
      <c r="C249" s="36"/>
      <c r="D249" s="37"/>
      <c r="E249" s="38"/>
    </row>
    <row r="250" spans="2:5" x14ac:dyDescent="0.2">
      <c r="B250" s="53"/>
      <c r="C250" s="36"/>
      <c r="D250" s="37"/>
      <c r="E250" s="38"/>
    </row>
    <row r="251" spans="2:5" x14ac:dyDescent="0.2">
      <c r="B251" s="53"/>
      <c r="C251" s="36"/>
      <c r="D251" s="37"/>
      <c r="E251" s="38"/>
    </row>
    <row r="252" spans="2:5" x14ac:dyDescent="0.2">
      <c r="B252" s="53"/>
      <c r="C252" s="36"/>
      <c r="D252" s="37"/>
      <c r="E252" s="38"/>
    </row>
    <row r="253" spans="2:5" x14ac:dyDescent="0.2">
      <c r="B253" s="53"/>
      <c r="C253" s="36"/>
      <c r="D253" s="37"/>
      <c r="E253" s="38"/>
    </row>
    <row r="254" spans="2:5" x14ac:dyDescent="0.2">
      <c r="B254" s="53"/>
      <c r="C254" s="36"/>
      <c r="D254" s="37"/>
      <c r="E254" s="38"/>
    </row>
    <row r="255" spans="2:5" x14ac:dyDescent="0.2">
      <c r="B255" s="53"/>
      <c r="C255" s="36"/>
      <c r="D255" s="37"/>
      <c r="E255" s="38"/>
    </row>
    <row r="256" spans="2:5" x14ac:dyDescent="0.2">
      <c r="B256" s="53"/>
      <c r="C256" s="36"/>
      <c r="D256" s="37"/>
      <c r="E256" s="38"/>
    </row>
    <row r="257" spans="2:5" x14ac:dyDescent="0.2">
      <c r="B257" s="53"/>
      <c r="C257" s="36"/>
      <c r="D257" s="37"/>
      <c r="E257" s="38"/>
    </row>
    <row r="258" spans="2:5" x14ac:dyDescent="0.2">
      <c r="B258" s="53"/>
      <c r="C258" s="36"/>
      <c r="D258" s="37"/>
      <c r="E258" s="38"/>
    </row>
    <row r="259" spans="2:5" x14ac:dyDescent="0.2">
      <c r="B259" s="53"/>
      <c r="C259" s="36"/>
      <c r="D259" s="37"/>
      <c r="E259" s="38"/>
    </row>
    <row r="260" spans="2:5" x14ac:dyDescent="0.2">
      <c r="B260" s="53"/>
      <c r="C260" s="36"/>
      <c r="D260" s="37"/>
      <c r="E260" s="38"/>
    </row>
    <row r="261" spans="2:5" x14ac:dyDescent="0.2">
      <c r="B261" s="53"/>
      <c r="C261" s="36"/>
      <c r="D261" s="37"/>
      <c r="E261" s="38"/>
    </row>
    <row r="262" spans="2:5" x14ac:dyDescent="0.2">
      <c r="B262" s="53"/>
      <c r="C262" s="36"/>
      <c r="D262" s="37"/>
      <c r="E262" s="38"/>
    </row>
    <row r="263" spans="2:5" x14ac:dyDescent="0.2">
      <c r="B263" s="53"/>
      <c r="C263" s="36"/>
      <c r="D263" s="37"/>
      <c r="E263" s="38"/>
    </row>
    <row r="264" spans="2:5" x14ac:dyDescent="0.2">
      <c r="B264" s="53"/>
      <c r="C264" s="36"/>
      <c r="D264" s="37"/>
      <c r="E264" s="38"/>
    </row>
    <row r="265" spans="2:5" x14ac:dyDescent="0.2">
      <c r="B265" s="53"/>
      <c r="C265" s="36"/>
      <c r="D265" s="37"/>
      <c r="E265" s="38"/>
    </row>
    <row r="266" spans="2:5" x14ac:dyDescent="0.2">
      <c r="B266" s="53"/>
      <c r="C266" s="36"/>
      <c r="D266" s="37"/>
      <c r="E266" s="38"/>
    </row>
    <row r="267" spans="2:5" x14ac:dyDescent="0.2">
      <c r="B267" s="53"/>
      <c r="C267" s="36"/>
      <c r="D267" s="37"/>
      <c r="E267" s="38"/>
    </row>
    <row r="268" spans="2:5" x14ac:dyDescent="0.2">
      <c r="B268" s="53"/>
      <c r="C268" s="36"/>
      <c r="D268" s="37"/>
      <c r="E268" s="38"/>
    </row>
    <row r="269" spans="2:5" x14ac:dyDescent="0.2">
      <c r="B269" s="53"/>
      <c r="C269" s="36"/>
      <c r="D269" s="37"/>
      <c r="E269" s="38"/>
    </row>
    <row r="270" spans="2:5" x14ac:dyDescent="0.2">
      <c r="B270" s="53"/>
      <c r="C270" s="36"/>
      <c r="D270" s="37"/>
      <c r="E270" s="38"/>
    </row>
    <row r="271" spans="2:5" x14ac:dyDescent="0.2">
      <c r="B271" s="53"/>
      <c r="C271" s="36"/>
      <c r="D271" s="37"/>
      <c r="E271" s="38"/>
    </row>
    <row r="272" spans="2:5" x14ac:dyDescent="0.2">
      <c r="B272" s="53"/>
      <c r="C272" s="36"/>
      <c r="D272" s="37"/>
      <c r="E272" s="38"/>
    </row>
    <row r="273" spans="2:5" x14ac:dyDescent="0.2">
      <c r="B273" s="53"/>
      <c r="C273" s="36"/>
      <c r="D273" s="37"/>
      <c r="E273" s="38"/>
    </row>
    <row r="274" spans="2:5" x14ac:dyDescent="0.2">
      <c r="B274" s="53"/>
      <c r="C274" s="36"/>
      <c r="D274" s="37"/>
      <c r="E274" s="38"/>
    </row>
    <row r="275" spans="2:5" x14ac:dyDescent="0.2">
      <c r="B275" s="53"/>
      <c r="C275" s="36"/>
      <c r="D275" s="37"/>
      <c r="E275" s="38"/>
    </row>
    <row r="276" spans="2:5" x14ac:dyDescent="0.2">
      <c r="B276" s="53"/>
      <c r="C276" s="36"/>
      <c r="D276" s="37"/>
      <c r="E276" s="38"/>
    </row>
    <row r="277" spans="2:5" x14ac:dyDescent="0.2">
      <c r="B277" s="53"/>
      <c r="C277" s="36"/>
      <c r="D277" s="37"/>
      <c r="E277" s="38"/>
    </row>
    <row r="278" spans="2:5" x14ac:dyDescent="0.2">
      <c r="B278" s="53"/>
      <c r="C278" s="36"/>
      <c r="D278" s="37"/>
      <c r="E278" s="38"/>
    </row>
    <row r="279" spans="2:5" x14ac:dyDescent="0.2">
      <c r="B279" s="53"/>
      <c r="C279" s="36"/>
      <c r="D279" s="37"/>
      <c r="E279" s="38"/>
    </row>
    <row r="280" spans="2:5" x14ac:dyDescent="0.2">
      <c r="B280" s="53"/>
      <c r="C280" s="36"/>
      <c r="D280" s="37"/>
      <c r="E280" s="38"/>
    </row>
    <row r="281" spans="2:5" x14ac:dyDescent="0.2">
      <c r="B281" s="53"/>
      <c r="C281" s="36"/>
      <c r="D281" s="37"/>
      <c r="E281" s="38"/>
    </row>
    <row r="282" spans="2:5" x14ac:dyDescent="0.2">
      <c r="B282" s="53"/>
      <c r="C282" s="36"/>
      <c r="D282" s="37"/>
      <c r="E282" s="38"/>
    </row>
    <row r="283" spans="2:5" x14ac:dyDescent="0.2">
      <c r="B283" s="53"/>
      <c r="C283" s="36"/>
      <c r="D283" s="37"/>
      <c r="E283" s="38"/>
    </row>
    <row r="284" spans="2:5" x14ac:dyDescent="0.2">
      <c r="B284" s="53"/>
      <c r="C284" s="36"/>
      <c r="D284" s="37"/>
      <c r="E284" s="38"/>
    </row>
    <row r="285" spans="2:5" x14ac:dyDescent="0.2">
      <c r="B285" s="53"/>
      <c r="C285" s="36"/>
      <c r="D285" s="37"/>
      <c r="E285" s="38"/>
    </row>
    <row r="286" spans="2:5" x14ac:dyDescent="0.2">
      <c r="B286" s="53"/>
      <c r="C286" s="36"/>
      <c r="D286" s="37"/>
      <c r="E286" s="38"/>
    </row>
    <row r="287" spans="2:5" x14ac:dyDescent="0.2">
      <c r="B287" s="53"/>
      <c r="C287" s="36"/>
      <c r="D287" s="37"/>
      <c r="E287" s="38"/>
    </row>
    <row r="288" spans="2:5" x14ac:dyDescent="0.2">
      <c r="B288" s="53"/>
      <c r="C288" s="36"/>
      <c r="D288" s="37"/>
      <c r="E288" s="38"/>
    </row>
    <row r="289" spans="2:5" x14ac:dyDescent="0.2">
      <c r="B289" s="53"/>
      <c r="C289" s="36"/>
      <c r="D289" s="37"/>
      <c r="E289" s="38"/>
    </row>
    <row r="290" spans="2:5" x14ac:dyDescent="0.2">
      <c r="B290" s="53"/>
      <c r="C290" s="36"/>
      <c r="D290" s="37"/>
      <c r="E290" s="38"/>
    </row>
    <row r="291" spans="2:5" x14ac:dyDescent="0.2">
      <c r="B291" s="53"/>
      <c r="C291" s="36"/>
      <c r="D291" s="37"/>
      <c r="E291" s="38"/>
    </row>
    <row r="292" spans="2:5" x14ac:dyDescent="0.2">
      <c r="B292" s="53"/>
      <c r="C292" s="36"/>
      <c r="D292" s="37"/>
      <c r="E292" s="38"/>
    </row>
    <row r="293" spans="2:5" x14ac:dyDescent="0.2">
      <c r="B293" s="53"/>
      <c r="C293" s="36"/>
      <c r="D293" s="37"/>
      <c r="E293" s="38"/>
    </row>
    <row r="294" spans="2:5" x14ac:dyDescent="0.2">
      <c r="B294" s="53"/>
      <c r="C294" s="36"/>
      <c r="D294" s="37"/>
      <c r="E294" s="38"/>
    </row>
    <row r="295" spans="2:5" x14ac:dyDescent="0.2">
      <c r="B295" s="53"/>
      <c r="C295" s="36"/>
      <c r="D295" s="37"/>
      <c r="E295" s="38"/>
    </row>
    <row r="296" spans="2:5" x14ac:dyDescent="0.2">
      <c r="B296" s="53"/>
      <c r="C296" s="36"/>
      <c r="D296" s="37"/>
      <c r="E296" s="38"/>
    </row>
    <row r="297" spans="2:5" x14ac:dyDescent="0.2">
      <c r="B297" s="53"/>
      <c r="C297" s="36"/>
      <c r="D297" s="37"/>
      <c r="E297" s="38"/>
    </row>
    <row r="298" spans="2:5" x14ac:dyDescent="0.2">
      <c r="B298" s="53"/>
      <c r="C298" s="36"/>
      <c r="D298" s="37"/>
      <c r="E298" s="38"/>
    </row>
    <row r="299" spans="2:5" x14ac:dyDescent="0.2">
      <c r="B299" s="53"/>
      <c r="C299" s="36"/>
      <c r="D299" s="37"/>
      <c r="E299" s="38"/>
    </row>
    <row r="300" spans="2:5" x14ac:dyDescent="0.2">
      <c r="B300" s="53"/>
      <c r="C300" s="36"/>
      <c r="D300" s="37"/>
      <c r="E300" s="38"/>
    </row>
    <row r="301" spans="2:5" x14ac:dyDescent="0.2">
      <c r="B301" s="53"/>
      <c r="C301" s="36"/>
      <c r="D301" s="37"/>
      <c r="E301" s="38"/>
    </row>
    <row r="302" spans="2:5" x14ac:dyDescent="0.2">
      <c r="B302" s="53"/>
      <c r="C302" s="36"/>
      <c r="D302" s="37"/>
      <c r="E302" s="38"/>
    </row>
    <row r="303" spans="2:5" x14ac:dyDescent="0.2">
      <c r="B303" s="53"/>
      <c r="C303" s="36"/>
      <c r="D303" s="37"/>
      <c r="E303" s="38"/>
    </row>
    <row r="304" spans="2:5" x14ac:dyDescent="0.2">
      <c r="B304" s="53"/>
      <c r="C304" s="36"/>
      <c r="D304" s="37"/>
      <c r="E304" s="38"/>
    </row>
    <row r="305" spans="2:5" x14ac:dyDescent="0.2">
      <c r="B305" s="53"/>
      <c r="C305" s="36"/>
      <c r="D305" s="37"/>
      <c r="E305" s="38"/>
    </row>
    <row r="306" spans="2:5" x14ac:dyDescent="0.2">
      <c r="B306" s="53"/>
      <c r="C306" s="36"/>
      <c r="D306" s="37"/>
      <c r="E306" s="38"/>
    </row>
    <row r="307" spans="2:5" x14ac:dyDescent="0.2">
      <c r="B307" s="53"/>
      <c r="C307" s="36"/>
      <c r="D307" s="37"/>
      <c r="E307" s="38"/>
    </row>
    <row r="308" spans="2:5" x14ac:dyDescent="0.2">
      <c r="B308" s="53"/>
      <c r="C308" s="36"/>
      <c r="D308" s="37"/>
      <c r="E308" s="38"/>
    </row>
    <row r="309" spans="2:5" x14ac:dyDescent="0.2">
      <c r="B309" s="53"/>
      <c r="C309" s="36"/>
      <c r="D309" s="37"/>
      <c r="E309" s="38"/>
    </row>
    <row r="310" spans="2:5" x14ac:dyDescent="0.2">
      <c r="B310" s="53"/>
      <c r="C310" s="36"/>
      <c r="D310" s="37"/>
      <c r="E310" s="38"/>
    </row>
    <row r="311" spans="2:5" x14ac:dyDescent="0.2">
      <c r="B311" s="53"/>
      <c r="C311" s="36"/>
      <c r="D311" s="37"/>
      <c r="E311" s="38"/>
    </row>
    <row r="312" spans="2:5" x14ac:dyDescent="0.2">
      <c r="B312" s="53"/>
      <c r="C312" s="36"/>
      <c r="D312" s="37"/>
      <c r="E312" s="38"/>
    </row>
    <row r="313" spans="2:5" x14ac:dyDescent="0.2">
      <c r="B313" s="53"/>
      <c r="C313" s="36"/>
      <c r="D313" s="37"/>
      <c r="E313" s="38"/>
    </row>
    <row r="314" spans="2:5" x14ac:dyDescent="0.2">
      <c r="B314" s="53"/>
      <c r="C314" s="36"/>
      <c r="D314" s="37"/>
      <c r="E314" s="38"/>
    </row>
    <row r="315" spans="2:5" x14ac:dyDescent="0.2">
      <c r="B315" s="53"/>
      <c r="C315" s="36"/>
      <c r="D315" s="37"/>
      <c r="E315" s="38"/>
    </row>
    <row r="316" spans="2:5" x14ac:dyDescent="0.2">
      <c r="B316" s="53"/>
      <c r="C316" s="36"/>
      <c r="D316" s="37"/>
      <c r="E316" s="38"/>
    </row>
    <row r="317" spans="2:5" x14ac:dyDescent="0.2">
      <c r="B317" s="53"/>
      <c r="C317" s="36"/>
      <c r="D317" s="37"/>
      <c r="E317" s="38"/>
    </row>
    <row r="318" spans="2:5" x14ac:dyDescent="0.2">
      <c r="B318" s="53"/>
      <c r="C318" s="36"/>
      <c r="D318" s="37"/>
      <c r="E318" s="38"/>
    </row>
    <row r="319" spans="2:5" x14ac:dyDescent="0.2">
      <c r="B319" s="53"/>
      <c r="C319" s="36"/>
      <c r="D319" s="37"/>
      <c r="E319" s="38"/>
    </row>
    <row r="320" spans="2:5" x14ac:dyDescent="0.2">
      <c r="B320" s="53"/>
      <c r="C320" s="36"/>
      <c r="D320" s="37"/>
      <c r="E320" s="38"/>
    </row>
    <row r="321" spans="2:5" x14ac:dyDescent="0.2">
      <c r="B321" s="53"/>
      <c r="C321" s="36"/>
      <c r="D321" s="37"/>
      <c r="E321" s="38"/>
    </row>
    <row r="322" spans="2:5" x14ac:dyDescent="0.2">
      <c r="B322" s="53"/>
      <c r="C322" s="36"/>
      <c r="D322" s="37"/>
      <c r="E322" s="38"/>
    </row>
    <row r="323" spans="2:5" x14ac:dyDescent="0.2">
      <c r="B323" s="53"/>
      <c r="C323" s="36"/>
      <c r="D323" s="37"/>
      <c r="E323" s="38"/>
    </row>
    <row r="324" spans="2:5" x14ac:dyDescent="0.2">
      <c r="B324" s="53"/>
      <c r="C324" s="36"/>
      <c r="D324" s="37"/>
      <c r="E324" s="38"/>
    </row>
    <row r="325" spans="2:5" x14ac:dyDescent="0.2">
      <c r="B325" s="53"/>
      <c r="C325" s="36"/>
      <c r="D325" s="37"/>
      <c r="E325" s="38"/>
    </row>
    <row r="326" spans="2:5" x14ac:dyDescent="0.2">
      <c r="B326" s="53"/>
      <c r="C326" s="36"/>
      <c r="D326" s="37"/>
      <c r="E326" s="38"/>
    </row>
    <row r="327" spans="2:5" x14ac:dyDescent="0.2">
      <c r="B327" s="53"/>
      <c r="C327" s="36"/>
      <c r="D327" s="37"/>
      <c r="E327" s="38"/>
    </row>
    <row r="328" spans="2:5" x14ac:dyDescent="0.2">
      <c r="B328" s="53"/>
      <c r="C328" s="36"/>
      <c r="D328" s="37"/>
      <c r="E328" s="38"/>
    </row>
    <row r="329" spans="2:5" x14ac:dyDescent="0.2">
      <c r="B329" s="53"/>
      <c r="C329" s="36"/>
      <c r="D329" s="37"/>
      <c r="E329" s="38"/>
    </row>
    <row r="330" spans="2:5" x14ac:dyDescent="0.2">
      <c r="B330" s="53"/>
      <c r="C330" s="36"/>
      <c r="D330" s="37"/>
      <c r="E330" s="38"/>
    </row>
    <row r="331" spans="2:5" x14ac:dyDescent="0.2">
      <c r="B331" s="53"/>
      <c r="C331" s="36"/>
      <c r="D331" s="37"/>
      <c r="E331" s="38"/>
    </row>
    <row r="332" spans="2:5" x14ac:dyDescent="0.2">
      <c r="B332" s="53"/>
      <c r="C332" s="36"/>
      <c r="D332" s="37"/>
      <c r="E332" s="38"/>
    </row>
    <row r="333" spans="2:5" x14ac:dyDescent="0.2">
      <c r="B333" s="53"/>
      <c r="C333" s="36"/>
      <c r="D333" s="37"/>
      <c r="E333" s="38"/>
    </row>
    <row r="334" spans="2:5" x14ac:dyDescent="0.2">
      <c r="B334" s="53"/>
      <c r="C334" s="36"/>
      <c r="D334" s="37"/>
      <c r="E334" s="38"/>
    </row>
    <row r="335" spans="2:5" x14ac:dyDescent="0.2">
      <c r="B335" s="53"/>
      <c r="C335" s="36"/>
      <c r="D335" s="37"/>
      <c r="E335" s="38"/>
    </row>
    <row r="336" spans="2:5" x14ac:dyDescent="0.2">
      <c r="B336" s="53"/>
      <c r="C336" s="36"/>
      <c r="D336" s="37"/>
      <c r="E336" s="38"/>
    </row>
    <row r="337" spans="2:5" x14ac:dyDescent="0.2">
      <c r="B337" s="53"/>
      <c r="C337" s="36"/>
      <c r="D337" s="37"/>
      <c r="E337" s="38"/>
    </row>
    <row r="338" spans="2:5" x14ac:dyDescent="0.2">
      <c r="B338" s="53"/>
      <c r="C338" s="36"/>
      <c r="D338" s="37"/>
      <c r="E338" s="38"/>
    </row>
    <row r="339" spans="2:5" x14ac:dyDescent="0.2">
      <c r="B339" s="53"/>
      <c r="C339" s="36"/>
      <c r="D339" s="37"/>
      <c r="E339" s="38"/>
    </row>
    <row r="340" spans="2:5" x14ac:dyDescent="0.2">
      <c r="B340" s="53"/>
      <c r="C340" s="36"/>
      <c r="D340" s="37"/>
      <c r="E340" s="38"/>
    </row>
    <row r="341" spans="2:5" x14ac:dyDescent="0.2">
      <c r="B341" s="53"/>
      <c r="C341" s="36"/>
      <c r="D341" s="37"/>
      <c r="E341" s="38"/>
    </row>
    <row r="342" spans="2:5" x14ac:dyDescent="0.2">
      <c r="B342" s="53"/>
      <c r="C342" s="36"/>
      <c r="D342" s="37"/>
      <c r="E342" s="38"/>
    </row>
    <row r="343" spans="2:5" x14ac:dyDescent="0.2">
      <c r="B343" s="53"/>
      <c r="C343" s="36"/>
      <c r="D343" s="37"/>
      <c r="E343" s="38"/>
    </row>
    <row r="344" spans="2:5" x14ac:dyDescent="0.2">
      <c r="B344" s="53"/>
      <c r="C344" s="36"/>
      <c r="D344" s="37"/>
      <c r="E344" s="38"/>
    </row>
    <row r="345" spans="2:5" x14ac:dyDescent="0.2">
      <c r="B345" s="53"/>
      <c r="C345" s="36"/>
      <c r="D345" s="37"/>
      <c r="E345" s="38"/>
    </row>
    <row r="346" spans="2:5" x14ac:dyDescent="0.2">
      <c r="B346" s="53"/>
      <c r="C346" s="36"/>
      <c r="D346" s="37"/>
      <c r="E346" s="38"/>
    </row>
    <row r="347" spans="2:5" x14ac:dyDescent="0.2">
      <c r="B347" s="53"/>
      <c r="C347" s="36"/>
      <c r="D347" s="37"/>
      <c r="E347" s="38"/>
    </row>
    <row r="348" spans="2:5" x14ac:dyDescent="0.2">
      <c r="B348" s="53"/>
      <c r="C348" s="36"/>
      <c r="D348" s="37"/>
      <c r="E348" s="38"/>
    </row>
    <row r="349" spans="2:5" x14ac:dyDescent="0.2">
      <c r="B349" s="53"/>
      <c r="C349" s="36"/>
      <c r="D349" s="37"/>
      <c r="E349" s="38"/>
    </row>
    <row r="350" spans="2:5" x14ac:dyDescent="0.2">
      <c r="B350" s="53"/>
      <c r="C350" s="36"/>
      <c r="D350" s="37"/>
      <c r="E350" s="38"/>
    </row>
    <row r="351" spans="2:5" x14ac:dyDescent="0.2">
      <c r="B351" s="53"/>
      <c r="C351" s="36"/>
      <c r="D351" s="37"/>
      <c r="E351" s="38"/>
    </row>
    <row r="352" spans="2:5" x14ac:dyDescent="0.2">
      <c r="B352" s="53"/>
      <c r="C352" s="36"/>
      <c r="D352" s="37"/>
      <c r="E352" s="38"/>
    </row>
    <row r="353" spans="2:5" x14ac:dyDescent="0.2">
      <c r="B353" s="53"/>
      <c r="C353" s="36"/>
      <c r="D353" s="37"/>
      <c r="E353" s="38"/>
    </row>
    <row r="354" spans="2:5" x14ac:dyDescent="0.2">
      <c r="B354" s="53"/>
      <c r="C354" s="36"/>
      <c r="D354" s="37"/>
      <c r="E354" s="38"/>
    </row>
    <row r="355" spans="2:5" x14ac:dyDescent="0.2">
      <c r="B355" s="53"/>
      <c r="C355" s="36"/>
      <c r="D355" s="37"/>
      <c r="E355" s="38"/>
    </row>
    <row r="356" spans="2:5" x14ac:dyDescent="0.2">
      <c r="B356" s="53"/>
      <c r="C356" s="36"/>
      <c r="D356" s="37"/>
      <c r="E356" s="38"/>
    </row>
    <row r="357" spans="2:5" x14ac:dyDescent="0.2">
      <c r="B357" s="53"/>
      <c r="C357" s="36"/>
      <c r="D357" s="37"/>
      <c r="E357" s="38"/>
    </row>
    <row r="358" spans="2:5" x14ac:dyDescent="0.2">
      <c r="B358" s="53"/>
      <c r="C358" s="36"/>
      <c r="D358" s="37"/>
      <c r="E358" s="38"/>
    </row>
    <row r="359" spans="2:5" x14ac:dyDescent="0.2">
      <c r="B359" s="53"/>
      <c r="C359" s="36"/>
      <c r="D359" s="37"/>
      <c r="E359" s="38"/>
    </row>
    <row r="360" spans="2:5" x14ac:dyDescent="0.2">
      <c r="B360" s="53"/>
      <c r="C360" s="36"/>
      <c r="D360" s="37"/>
      <c r="E360" s="38"/>
    </row>
    <row r="361" spans="2:5" x14ac:dyDescent="0.2">
      <c r="B361" s="53"/>
      <c r="C361" s="36"/>
      <c r="D361" s="37"/>
      <c r="E361" s="38"/>
    </row>
    <row r="362" spans="2:5" x14ac:dyDescent="0.2">
      <c r="B362" s="53"/>
      <c r="C362" s="36"/>
      <c r="D362" s="37"/>
      <c r="E362" s="38"/>
    </row>
    <row r="363" spans="2:5" x14ac:dyDescent="0.2">
      <c r="B363" s="53"/>
      <c r="C363" s="36"/>
      <c r="D363" s="37"/>
      <c r="E363" s="38"/>
    </row>
    <row r="364" spans="2:5" x14ac:dyDescent="0.2">
      <c r="B364" s="53"/>
      <c r="C364" s="36"/>
      <c r="D364" s="37"/>
      <c r="E364" s="38"/>
    </row>
    <row r="365" spans="2:5" x14ac:dyDescent="0.2">
      <c r="B365" s="53"/>
      <c r="C365" s="36"/>
      <c r="D365" s="37"/>
      <c r="E365" s="38"/>
    </row>
    <row r="366" spans="2:5" x14ac:dyDescent="0.2">
      <c r="B366" s="53"/>
      <c r="C366" s="36"/>
      <c r="D366" s="37"/>
      <c r="E366" s="38"/>
    </row>
    <row r="367" spans="2:5" x14ac:dyDescent="0.2">
      <c r="B367" s="53"/>
      <c r="C367" s="36"/>
      <c r="D367" s="37"/>
      <c r="E367" s="38"/>
    </row>
    <row r="368" spans="2:5" x14ac:dyDescent="0.2">
      <c r="B368" s="53"/>
      <c r="C368" s="36"/>
      <c r="D368" s="37"/>
      <c r="E368" s="38"/>
    </row>
    <row r="369" spans="2:5" x14ac:dyDescent="0.2">
      <c r="B369" s="53"/>
      <c r="C369" s="36"/>
      <c r="D369" s="37"/>
      <c r="E369" s="38"/>
    </row>
    <row r="370" spans="2:5" x14ac:dyDescent="0.2">
      <c r="B370" s="53"/>
      <c r="C370" s="36"/>
      <c r="D370" s="37"/>
      <c r="E370" s="38"/>
    </row>
    <row r="371" spans="2:5" x14ac:dyDescent="0.2">
      <c r="B371" s="53"/>
      <c r="C371" s="36"/>
      <c r="D371" s="37"/>
      <c r="E371" s="38"/>
    </row>
    <row r="372" spans="2:5" x14ac:dyDescent="0.2">
      <c r="B372" s="53"/>
      <c r="C372" s="36"/>
      <c r="D372" s="37"/>
      <c r="E372" s="38"/>
    </row>
    <row r="373" spans="2:5" x14ac:dyDescent="0.2">
      <c r="B373" s="53"/>
      <c r="C373" s="36"/>
      <c r="D373" s="37"/>
      <c r="E373" s="38"/>
    </row>
    <row r="374" spans="2:5" x14ac:dyDescent="0.2">
      <c r="B374" s="53"/>
      <c r="C374" s="36"/>
      <c r="D374" s="37"/>
      <c r="E374" s="38"/>
    </row>
  </sheetData>
  <mergeCells count="3">
    <mergeCell ref="A9:F9"/>
    <mergeCell ref="E11:E12"/>
    <mergeCell ref="B105:F105"/>
  </mergeCells>
  <pageMargins left="0.7" right="0.7" top="0.75" bottom="0.75" header="0.3" footer="0.3"/>
  <pageSetup paperSize="9" orientation="portrait" r:id="rId1"/>
  <headerFooter>
    <oddFooter>Stran &amp;P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Dejan Mezek</dc:creator>
  <cp:lastModifiedBy>Dejan Mezek</cp:lastModifiedBy>
  <cp:lastPrinted>2016-08-16T07:42:41Z</cp:lastPrinted>
  <dcterms:created xsi:type="dcterms:W3CDTF">2016-06-28T12:08:55Z</dcterms:created>
  <dcterms:modified xsi:type="dcterms:W3CDTF">2016-08-16T07:43:46Z</dcterms:modified>
</cp:coreProperties>
</file>