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95" windowWidth="15480" windowHeight="2280" tabRatio="808" firstSheet="6" activeTab="7"/>
  </bookViews>
  <sheets>
    <sheet name="MLEKO IN MLEČNI IZDELKI" sheetId="1" r:id="rId1"/>
    <sheet name="MESO IN MESNI IZDELKI" sheetId="2" r:id="rId2"/>
    <sheet name="RIBE " sheetId="3" r:id="rId3"/>
    <sheet name="JAJCA" sheetId="4" r:id="rId4"/>
    <sheet name="OLJA IN IZDELKI " sheetId="5" r:id="rId5"/>
    <sheet name="SVEŽE SADNJE, ZELENJAVA, SUHO S" sheetId="6" r:id="rId6"/>
    <sheet name="ZAMRZNJENA IN KONZERVIRANA ZELE" sheetId="7" r:id="rId7"/>
    <sheet name="SADNI SOKOVI, VODA SIRUPI, LEDE" sheetId="8" r:id="rId8"/>
    <sheet name="ŽITA IN MLEVSKI IZDELKI" sheetId="9" r:id="rId9"/>
    <sheet name="ZAMRZNJENI IZDELKI IZ TESTA" sheetId="10" r:id="rId10"/>
    <sheet name="KRUH; PEKOVSKO PECIVO, KEKSI; S" sheetId="11" r:id="rId11"/>
    <sheet name="OSTALO PREHRAMBENO BLAGO " sheetId="12" r:id="rId12"/>
    <sheet name="EKOLOŠKA ŽIVILA" sheetId="13" r:id="rId13"/>
  </sheets>
  <definedNames>
    <definedName name="_xlnm.Print_Area" localSheetId="2">'RIBE '!$A$1:$K$45</definedName>
    <definedName name="_xlnm.Print_Titles" localSheetId="1">'MESO IN MESNI IZDELKI'!$5:$6</definedName>
    <definedName name="_xlnm.Print_Titles" localSheetId="0">'MLEKO IN MLEČNI IZDELKI'!$5:$5</definedName>
  </definedNames>
  <calcPr fullCalcOnLoad="1"/>
</workbook>
</file>

<file path=xl/sharedStrings.xml><?xml version="1.0" encoding="utf-8"?>
<sst xmlns="http://schemas.openxmlformats.org/spreadsheetml/2006/main" count="2115" uniqueCount="881">
  <si>
    <t xml:space="preserve">VRSTA BLAGA                                             </t>
  </si>
  <si>
    <t>OCENJENA KOLIČINA</t>
  </si>
  <si>
    <t xml:space="preserve">ZAP. ŠT. </t>
  </si>
  <si>
    <t>/</t>
  </si>
  <si>
    <t>Podpis:</t>
  </si>
  <si>
    <t>BLAGOVNA ZNAMKA</t>
  </si>
  <si>
    <r>
      <t xml:space="preserve">ENOTA </t>
    </r>
    <r>
      <rPr>
        <b/>
        <u val="single"/>
        <sz val="6"/>
        <rFont val="Arial Narrow"/>
        <family val="2"/>
      </rPr>
      <t>MERE</t>
    </r>
  </si>
  <si>
    <t xml:space="preserve">Žig: </t>
  </si>
  <si>
    <t>kg</t>
  </si>
  <si>
    <t>Naziv ponudnika: ________________________</t>
  </si>
  <si>
    <t>SKUPAJ VREDNOST 1. SKLOPA:</t>
  </si>
  <si>
    <t>SKUPAJ  VREDNOST 2. SKLOPA</t>
  </si>
  <si>
    <t xml:space="preserve">SKUPAJ VREDNOST 3. SKLOPA: </t>
  </si>
  <si>
    <t>lit</t>
  </si>
  <si>
    <t>kom</t>
  </si>
  <si>
    <t>SKUPAJ 2. SKLOP:</t>
  </si>
  <si>
    <t>SKUPAJ 3. SKLOP:</t>
  </si>
  <si>
    <t>2. SKUPINA : MESO IN MESNI IZDELKI</t>
  </si>
  <si>
    <t>piščančji polpeti iz mletega mesa, sveži</t>
  </si>
  <si>
    <t>pršut, pečen, I. Kvalitete, v kosu</t>
  </si>
  <si>
    <t>pršut, kuhan, I. Kvalitete, v kosu</t>
  </si>
  <si>
    <t>pršut, kraški, I. Kvalitete, v kosu</t>
  </si>
  <si>
    <t>prekajena suha rebra</t>
  </si>
  <si>
    <t>hamburška slanina</t>
  </si>
  <si>
    <t>suha slanina, panceta</t>
  </si>
  <si>
    <t>salama, mortadela, navadna, v kosu od 1 do 3 kg</t>
  </si>
  <si>
    <t>salama suha, domača, drobno mleta, I. Kvalitete v kosu</t>
  </si>
  <si>
    <t>salama suha, trajna, I. Kvaliteta, v kosu</t>
  </si>
  <si>
    <t>salama goveja, I. Kvalitete, v kosu</t>
  </si>
  <si>
    <t>puranja šunka v ovitku, I. Kvalitete, v kosu, 1 do 3 kg</t>
  </si>
  <si>
    <t>piščančje prsi v ovitku, I. Kvalitete, 1 do 3 kg</t>
  </si>
  <si>
    <t>salama navadna posebna v kosu od 1 do 3 kg, brez vidne želatine</t>
  </si>
  <si>
    <t>jeterna pašteta  800 do 1000g</t>
  </si>
  <si>
    <t>piščančje hrenovke</t>
  </si>
  <si>
    <t>3. RIBE IN KONZERVIRANE RIBE</t>
  </si>
  <si>
    <t>oslič file, s folijo</t>
  </si>
  <si>
    <t>tuna kosi, 8-12 dag</t>
  </si>
  <si>
    <t>tunina v rastlinskem olju 1500 do 2000g</t>
  </si>
  <si>
    <t>4. SKUPINA: JAJCA</t>
  </si>
  <si>
    <t>1. SKLOP: jajca</t>
  </si>
  <si>
    <t>1. SKUPINA: MLEKO IN MLEČNI IZDELKI</t>
  </si>
  <si>
    <t>mleko pasterizirano, 3,5%mm, 10 do 15 l</t>
  </si>
  <si>
    <t>mleko, sterilizirano, 3,5 mm, liter</t>
  </si>
  <si>
    <t>mleko sterilizirano, 3,5 mm, po 2 dl</t>
  </si>
  <si>
    <t>mleko čokoladno, 2 dl</t>
  </si>
  <si>
    <t>jogurt sadni , tekoči 180 do 250 ml</t>
  </si>
  <si>
    <t>kefir navadni, 150 do 250g</t>
  </si>
  <si>
    <t>kefir sadni 150 do 250 ml</t>
  </si>
  <si>
    <t>smetana kisla polnomastna, 400 do 500g</t>
  </si>
  <si>
    <t>skuta sadna 100g</t>
  </si>
  <si>
    <t>skuta s podloženim sadjem 100 do 150g</t>
  </si>
  <si>
    <t>sir za žar, 1 do 3 kg</t>
  </si>
  <si>
    <t>mlečni desert, 120 do 150g</t>
  </si>
  <si>
    <t>sladoled kornet mlečni, 125 ml, različni okusi</t>
  </si>
  <si>
    <t>kefir 150 do 200g lonček</t>
  </si>
  <si>
    <t>kefir sadni, 150 do 200g lonček</t>
  </si>
  <si>
    <t>SKUPAJ</t>
  </si>
  <si>
    <t xml:space="preserve">SKUPAJ VREDNOST 4. SKLOPA: </t>
  </si>
  <si>
    <t xml:space="preserve">SKUPAJ VREDNOST 5. SKLOPA: </t>
  </si>
  <si>
    <t xml:space="preserve">SKUPAJ VREDNOST 6. SKLOPA: </t>
  </si>
  <si>
    <t>SKUPAJ 1. SKLOP</t>
  </si>
  <si>
    <t>SKUPAJ 4. SKLOP</t>
  </si>
  <si>
    <t>SKUPAJ 5. SKLOP</t>
  </si>
  <si>
    <t>SKUPAJ 6. SKLOP</t>
  </si>
  <si>
    <t>SKUPAJ 2. SKLOP</t>
  </si>
  <si>
    <t>5. skupina: OLJA IN IZDELKI</t>
  </si>
  <si>
    <t>1. sklop: OLJA</t>
  </si>
  <si>
    <t>liter</t>
  </si>
  <si>
    <t>olje bučno, pakirano po 1 liter</t>
  </si>
  <si>
    <t>SKUPAJ 1. SKLOP.</t>
  </si>
  <si>
    <t>2. sklop: MAJONEZE</t>
  </si>
  <si>
    <t>majoneza pakirana po 4-6 kg</t>
  </si>
  <si>
    <t>6. skupina: SVEŽE SADJE; ZELENJAVA; SUHO SADJE</t>
  </si>
  <si>
    <t>1. sklop: SOLATA</t>
  </si>
  <si>
    <t>2. sklop: OSTALA ZELENJAVA</t>
  </si>
  <si>
    <t>gobe, šampinjoni, sveži, I. kvaliteta</t>
  </si>
  <si>
    <t>gobe, bukov ostrigar svež, I. kvalitete</t>
  </si>
  <si>
    <t>paprika, rdeča, I. kvalitete</t>
  </si>
  <si>
    <t>paprika, zelena, I. kvalitete</t>
  </si>
  <si>
    <t>paprika babura, I.kvaliteta</t>
  </si>
  <si>
    <t>stročji fižol, svež, razred extra</t>
  </si>
  <si>
    <t xml:space="preserve">grah, oluščen svež, razred I. </t>
  </si>
  <si>
    <t>fižol v zrnju, razred extra</t>
  </si>
  <si>
    <t>banana I. /II razred, primerno zrele</t>
  </si>
  <si>
    <t>slive, I. kvalitete</t>
  </si>
  <si>
    <t>jabolčni krhlji, razred I. , pakirano 1 od 3 kg</t>
  </si>
  <si>
    <t xml:space="preserve">suhe hruške, razred I. </t>
  </si>
  <si>
    <t xml:space="preserve">suhe marelice, razred I. </t>
  </si>
  <si>
    <t xml:space="preserve">rozine, razred I. </t>
  </si>
  <si>
    <t xml:space="preserve">suhe slive, brez koščic, razred I. </t>
  </si>
  <si>
    <t xml:space="preserve">suhe fige, razred I. </t>
  </si>
  <si>
    <t>orehova jederca, I. kvalitete</t>
  </si>
  <si>
    <t>lešniki, oluščeni I. kvalitete</t>
  </si>
  <si>
    <t>zamrznjene jagode, 5 do 10 kg</t>
  </si>
  <si>
    <t>gozdni sadeži 5 do 10 kg</t>
  </si>
  <si>
    <t>zamrznjene maline 5 do 10 kg</t>
  </si>
  <si>
    <t>mlad zamrznjen grah, 5 do 10 kg</t>
  </si>
  <si>
    <t>zamrznjena cvetača, 5-10 kg</t>
  </si>
  <si>
    <t>korenje, kockice, 5 do 10 kg</t>
  </si>
  <si>
    <t>brokoli 5 do 10 kg</t>
  </si>
  <si>
    <t>špinača, pasirana v briketih, 5 do 10 kg</t>
  </si>
  <si>
    <t>zamrznjen pomfrit</t>
  </si>
  <si>
    <t>zamrznjena rezana rdeča paprika</t>
  </si>
  <si>
    <t>kisle kumarice, 3 do 5 kg</t>
  </si>
  <si>
    <t>marmelada, jagodna, 400 do 1000 g</t>
  </si>
  <si>
    <t>paradižnikov dvojni koncentrat, 400 do 900 g</t>
  </si>
  <si>
    <t>SKUPAJ 4. SKLOP:</t>
  </si>
  <si>
    <t>SKUPAJ 5. SKLOP:</t>
  </si>
  <si>
    <t>SKUPAJ 6. SKLOP:</t>
  </si>
  <si>
    <t>jabolka, različne sorte, sortirana (drobna/debela), zrela za uživanje</t>
  </si>
  <si>
    <t>SKUPAJ 7. SKLOP:</t>
  </si>
  <si>
    <t>SKUPAJ 8. SKLOP:</t>
  </si>
  <si>
    <t>SKUPAJ 9. SKLOP:</t>
  </si>
  <si>
    <t>SKUPAJ 10. SKLOP:</t>
  </si>
  <si>
    <t>SKUPAJ 11. SKLOP:</t>
  </si>
  <si>
    <t>SKUPAJ 12. SKLOP:</t>
  </si>
  <si>
    <t>ajvar, nepekoč 0,4 do 1 kg</t>
  </si>
  <si>
    <t>12. SKUPINA: OSTALO PREHRAMBENO BLAGO</t>
  </si>
  <si>
    <t>1. SKLOP: KAKAVOVI IN KAVNI IZDELKI</t>
  </si>
  <si>
    <t>2: SKLOP: ČAJI</t>
  </si>
  <si>
    <t>bazilika zdrobljena večja embalaža</t>
  </si>
  <si>
    <t>cimet 400-500g</t>
  </si>
  <si>
    <t>timijan, zdrobljen 190-210g</t>
  </si>
  <si>
    <t>rožmarin, celi 350-400g</t>
  </si>
  <si>
    <t>kokosova moka 200-500g</t>
  </si>
  <si>
    <t>čokoladne mrvice 100-200g</t>
  </si>
  <si>
    <t>11. skupina: KRUH; PEKOVSKO PECIVO; KEKSI; SLAŠČIČARSKI IZDELKI</t>
  </si>
  <si>
    <t>kruh beli, hlebec, narezan oz. po dogovoru</t>
  </si>
  <si>
    <t>kruh beli, model, narezan oz. po dogovoru</t>
  </si>
  <si>
    <t>kruh polbeli model, narezan oz. po dogovoru</t>
  </si>
  <si>
    <t>kruh polnozrnat , model, narezan oz. po dogovoru</t>
  </si>
  <si>
    <t>kruh ovsen , model, narezan oz. po dogovoru</t>
  </si>
  <si>
    <t>kruh ržen , model, narezan oz. po dogovoru</t>
  </si>
  <si>
    <t>kruh koruzni , model, narezan oz. po dogovoru</t>
  </si>
  <si>
    <t>kruh pisan , model, narezan oz. po dogovoru</t>
  </si>
  <si>
    <t>kruh ajdov , model, narezan oz. po dogovoru</t>
  </si>
  <si>
    <t>kruh ajdov z orehi , model, narezan oz. po dogovoru</t>
  </si>
  <si>
    <t>kruh rženi, hlebček, narezan oz. po dogovoru</t>
  </si>
  <si>
    <t>bombeta bela 8 dag rezana oz. po dogovoru</t>
  </si>
  <si>
    <t>bombeta črna 8 dag rezana oz. po dogovoru</t>
  </si>
  <si>
    <t>bombeta polnozrnata 8 dag rezana oz. po dogovoru</t>
  </si>
  <si>
    <t>bombeta koruzna 8 dag rezana oz. po dogovoru</t>
  </si>
  <si>
    <t>bombeta ovsena 8 dag rezana oz. po dogovoru</t>
  </si>
  <si>
    <t>bombeta ržena 8 dag rezana oz. po dogovoru</t>
  </si>
  <si>
    <t>bombeta ajdova 8 dag rezana oz. po dogovoru</t>
  </si>
  <si>
    <t>bombeta z makom 8 dag rezana oz. po dogovoru</t>
  </si>
  <si>
    <t>štručka črna, 8 dag rezana oz. po dogovoru</t>
  </si>
  <si>
    <t>štručka mlečna, 8 dag rezana oz. po dogovoru</t>
  </si>
  <si>
    <t>štručka polnozrnata, 8 dag rezana oz. po dogovoru</t>
  </si>
  <si>
    <t>štručka makova, 8 dag rezana oz. po dogovoru</t>
  </si>
  <si>
    <t>štručka ovsena, 8 dag rezana oz. po dogovoru</t>
  </si>
  <si>
    <t>štručka ržena, 8 dag rezana oz. po dogovoru</t>
  </si>
  <si>
    <t>štručka sirova, 6 dag rezana oz. po dogovoru</t>
  </si>
  <si>
    <t>štručka sirova, 8 dag rezana oz. po dogovoru</t>
  </si>
  <si>
    <t>štručka koruzna, 8 dag rezana oz. po dogovoru</t>
  </si>
  <si>
    <t>štručka bela, 8 dag rezana oz. po dogovoru</t>
  </si>
  <si>
    <t>kajzerica,bela 8 dag rezana oz. po dogovoru</t>
  </si>
  <si>
    <t>žemlja,bela 8 dag rezana oz. po dogovoru</t>
  </si>
  <si>
    <t>žemlja,črna 8 dag rezana oz. po dogovoru</t>
  </si>
  <si>
    <t>žemlja,ržena 8 dag rezana oz. po dogovoru</t>
  </si>
  <si>
    <t>žemlja,ajdova 6 dag rezana oz. po dogovoru</t>
  </si>
  <si>
    <t>žemlja,ajdova 8 dag rezana oz. po dogovoru</t>
  </si>
  <si>
    <t>žemlja,ovsena 6 dag rezana oz. po dogovoru</t>
  </si>
  <si>
    <t>žemlja,ovsena 8 dag rezana oz. po dogovoru</t>
  </si>
  <si>
    <t>rogljič kruhov, 8 dag</t>
  </si>
  <si>
    <t>rogljič francoski z marmelado 8 dag</t>
  </si>
  <si>
    <t>rogljič francoski polnozrnat 9 dag</t>
  </si>
  <si>
    <t>rogljič francoski s čokolado 8 dag</t>
  </si>
  <si>
    <t>buhtelj z marmelado 10 dag</t>
  </si>
  <si>
    <t>pica sir, šunka teža 15 dag</t>
  </si>
  <si>
    <t>pica sir, šunka teža 18 dag</t>
  </si>
  <si>
    <t>pica sir,  teža 15 dag</t>
  </si>
  <si>
    <t>pica sir, teža 18 dag</t>
  </si>
  <si>
    <t>krof z različnim polnilom 8 dag</t>
  </si>
  <si>
    <t>krof z vanilijo prelit s čokolado 8-9 dag</t>
  </si>
  <si>
    <t>zavitek jabolčni vlečeno testo 15dag</t>
  </si>
  <si>
    <t>zavitek jabolčni listnato testo 15dag</t>
  </si>
  <si>
    <t>burek sirov, 13 dag</t>
  </si>
  <si>
    <t>potica orehova</t>
  </si>
  <si>
    <t>rezina čokoladna 13 dag</t>
  </si>
  <si>
    <t>pecivo iz listnatega testa, nadev čokolada, lešnik 6 dag</t>
  </si>
  <si>
    <t>pecivo iz listnatega testa, nadev čokolada, lešnik 8 dag</t>
  </si>
  <si>
    <t>kuštravčki 8 dag</t>
  </si>
  <si>
    <t>kuštravčki 10 dag</t>
  </si>
  <si>
    <t>sendvič s sirom 10 dag</t>
  </si>
  <si>
    <t>sendvič s sirom 12 dag</t>
  </si>
  <si>
    <t>sendvič s sirom in suho salamo 10 dag</t>
  </si>
  <si>
    <t>sendvič s sirom in suho salamo 12 dag</t>
  </si>
  <si>
    <t>narezan kruh za kruhove cmoke</t>
  </si>
  <si>
    <t>pomarančni nektar min. 50% sd 0,2 l</t>
  </si>
  <si>
    <t>jabolčni nektar min. 50% sd 0,2 l</t>
  </si>
  <si>
    <t>100% pomarančni sok 1 l</t>
  </si>
  <si>
    <t>100% multivitaminski sok iz rdečega sadja  1 l</t>
  </si>
  <si>
    <t>100% ananasov sok 1 l</t>
  </si>
  <si>
    <t xml:space="preserve">100% limonin sok 1 l </t>
  </si>
  <si>
    <t>100% jabolčni sok 1 l</t>
  </si>
  <si>
    <t>100% jabolčni sok 0,2 l</t>
  </si>
  <si>
    <t>100% pomarančni sok 0,2 l</t>
  </si>
  <si>
    <t>100% multivitaminski sok iz rdečega sadja 0,2 l</t>
  </si>
  <si>
    <t xml:space="preserve">ledeni čaj breskev 0,5 l </t>
  </si>
  <si>
    <t>sadni mix iz 5 vrst sadja 100% sd 0,25 l različni okusi</t>
  </si>
  <si>
    <t>10. skupina: ZAMRZNJENI IZDELKI IZ TESTA</t>
  </si>
  <si>
    <t>1. sklop: IZDELKI IZ KROMPIRJEVEGA TESTA IN ZDROBA</t>
  </si>
  <si>
    <t>cmoki z jagodnim nadevom</t>
  </si>
  <si>
    <t>cmoki z mareličnim nadevom</t>
  </si>
  <si>
    <t>ocvrtki krompirjevi</t>
  </si>
  <si>
    <t>pšenični zdrob</t>
  </si>
  <si>
    <t>koruzni zdrob</t>
  </si>
  <si>
    <t>kus kus</t>
  </si>
  <si>
    <t>mlinci</t>
  </si>
  <si>
    <t>3. sklop: POLPETI</t>
  </si>
  <si>
    <t>sojini polpeti</t>
  </si>
  <si>
    <t>žitni polpeti</t>
  </si>
  <si>
    <t>palačinke zamrznjene, prazne</t>
  </si>
  <si>
    <t>kaneloni sirovi</t>
  </si>
  <si>
    <t>tekoči jogurt, navadni, 250g, 3,2 mm</t>
  </si>
  <si>
    <t>jogurt sadni, 150-200g, 3,2 mm</t>
  </si>
  <si>
    <t>jogurt navadni, 3,2 mm, litrski</t>
  </si>
  <si>
    <t>jogurt sadni, 1,6 mm, litrski</t>
  </si>
  <si>
    <t>jogurt sadni 3,2 mm, litrski</t>
  </si>
  <si>
    <t>kefir navadni 750 do 1000 ml</t>
  </si>
  <si>
    <t>sir poltrdi mastni (štruca), 45%mm v suhi snovi</t>
  </si>
  <si>
    <t>sir poltrdi, polmastni 25%mm (štruca)</t>
  </si>
  <si>
    <t>sirni namaz, različni okusi 100 do 200g</t>
  </si>
  <si>
    <t>puding čokoladni, 120-200g</t>
  </si>
  <si>
    <t>različni okusi, lonček, 80-120g</t>
  </si>
  <si>
    <t>pitno mleko, 3,5mm 150 do 200ml</t>
  </si>
  <si>
    <t>Bio probiotični jogurt 3,5mm, 150 - 200 ml</t>
  </si>
  <si>
    <t>piščančje meso, sveže, prsa, file, brez kosti, brez kože, I. Kvalitete</t>
  </si>
  <si>
    <t>piščančje meso, sveže, kračke s kostjo (od 10-12 dkg), I. Kvalitete</t>
  </si>
  <si>
    <t>nabodala piščančja (cca 100 g), I. Kvalitete</t>
  </si>
  <si>
    <t>nabodala puranja (cca 100g), I. Kvalitete</t>
  </si>
  <si>
    <t>pleskavice (cca 100g) , manj začinjene, I. Kvalitete, sveže</t>
  </si>
  <si>
    <t>mlado goveje stegno, brez kosti, I. Kvalitete</t>
  </si>
  <si>
    <t>piščančje kračke s kostjo, I. Kvalitete</t>
  </si>
  <si>
    <t>vrat svinjski suh, brez kosti, I. Kvalitete</t>
  </si>
  <si>
    <t>kransjka klobasa</t>
  </si>
  <si>
    <t>trajno mleko brez laktoze</t>
  </si>
  <si>
    <t>jogurt sadni lahki 1,3 mm, 150-180g</t>
  </si>
  <si>
    <t>sadni napitek z jogurtom, 250 ml (smuthie)</t>
  </si>
  <si>
    <t xml:space="preserve">skuta 40 mm, nepasirana rinfuza </t>
  </si>
  <si>
    <t>poltrdi sir, 45 %mm, brez laktoze</t>
  </si>
  <si>
    <t>sir beli sir, 40% mm v slanici, 500 do 1000g</t>
  </si>
  <si>
    <t>sirni namaz lonci po 2-3 kg</t>
  </si>
  <si>
    <t>mlečni puding brez laktoze in konzervansov 125 g</t>
  </si>
  <si>
    <t>jogurtni desert sadni, 10% mm, 150-200g</t>
  </si>
  <si>
    <t>jogurtni musse, 110-150 g</t>
  </si>
  <si>
    <t>pitno mleko, 3,5mm  10 do 15 l</t>
  </si>
  <si>
    <t xml:space="preserve">skuta 30-40MM v SS, nepasirana </t>
  </si>
  <si>
    <t>file škarpene</t>
  </si>
  <si>
    <t>solata zelena, endivja, I. kvalitete</t>
  </si>
  <si>
    <t>solata, zelena, ledenka, I. kvalitete</t>
  </si>
  <si>
    <t>solata, zelena, kristalka, I. kvalitete</t>
  </si>
  <si>
    <t>solata, zelena, mehka, I. kvaliteta</t>
  </si>
  <si>
    <t>radič, rdeči, I. kvalitete</t>
  </si>
  <si>
    <t>radič, treviso, I. kvalitete</t>
  </si>
  <si>
    <t>kitajsko zelje, I. kvaliteta</t>
  </si>
  <si>
    <t>rukola, I. kvalitete</t>
  </si>
  <si>
    <t>motovilec, I. kvalitete</t>
  </si>
  <si>
    <t>blitva, I. kvaliteta</t>
  </si>
  <si>
    <t>čebula sveža, razne sorte, I. kvaliteta</t>
  </si>
  <si>
    <t>česen, zimski, I. kvalitete</t>
  </si>
  <si>
    <t>korenje, sveže, koren</t>
  </si>
  <si>
    <t>peteršilj, list, I. kvalitete</t>
  </si>
  <si>
    <t>peteršilj koren</t>
  </si>
  <si>
    <t>zelje, rdeče, I. kvalitete</t>
  </si>
  <si>
    <t>zelje sveže glave, I. kvalitete</t>
  </si>
  <si>
    <t xml:space="preserve">bazilika </t>
  </si>
  <si>
    <t>janež, koromač</t>
  </si>
  <si>
    <t>koleraba nadzemna</t>
  </si>
  <si>
    <t>koleraba, rumena</t>
  </si>
  <si>
    <t>zelena gomolj</t>
  </si>
  <si>
    <t>paradižnik, razne sorte, I. kvalitete</t>
  </si>
  <si>
    <t>kumare, I. kvalitete</t>
  </si>
  <si>
    <t>bučke, sveže, I. kvaliteta</t>
  </si>
  <si>
    <t>jajčevci sveži, I. kvalitete</t>
  </si>
  <si>
    <t>cvetača, cvet, sveža, I. kvalitete</t>
  </si>
  <si>
    <t>brokoli, cvet, svež, I. kvalitete</t>
  </si>
  <si>
    <t>ohrovt, svež, I. kvalitete</t>
  </si>
  <si>
    <t>špinača sveža, I. kvalitete</t>
  </si>
  <si>
    <t>por, svež, I. kvalitete</t>
  </si>
  <si>
    <t>redkvica, rdeča</t>
  </si>
  <si>
    <t>krompir</t>
  </si>
  <si>
    <t>krompir, mladi</t>
  </si>
  <si>
    <t>fižol tetovec v zrnju, I. kvalitete</t>
  </si>
  <si>
    <t>fižol češnjevec v zrnju, I. kvalitete</t>
  </si>
  <si>
    <t>čičerika, I. kvalitete</t>
  </si>
  <si>
    <t>leča (rdeča, zelena, rumena), I. kvalitete</t>
  </si>
  <si>
    <t>pomaranče, I. kvalitete</t>
  </si>
  <si>
    <t>limone, I. kvalitete</t>
  </si>
  <si>
    <t>mandarine, I. kvalitete</t>
  </si>
  <si>
    <t>klementine, I. kvalitete</t>
  </si>
  <si>
    <t>kivi, I. kvalitete</t>
  </si>
  <si>
    <t>lubenice, I. kvalitete</t>
  </si>
  <si>
    <t>fige, I. kvalitete</t>
  </si>
  <si>
    <t>maline</t>
  </si>
  <si>
    <t>jagode, I. razred</t>
  </si>
  <si>
    <t>češnje, I. razred</t>
  </si>
  <si>
    <t>nektarine, I. razred</t>
  </si>
  <si>
    <t>breskve I. razred</t>
  </si>
  <si>
    <t>grozdje namizno, belo, rdeče, črno, I. /II. Razred</t>
  </si>
  <si>
    <t>marelice, I. kvalitete</t>
  </si>
  <si>
    <t>kaki, I. razred, zrel, sorta vanilija</t>
  </si>
  <si>
    <t>melone, I. kvalitete</t>
  </si>
  <si>
    <t>klemenvile, I. kvaliteta</t>
  </si>
  <si>
    <t>mineole, I. kvaliteta</t>
  </si>
  <si>
    <t>mlečna rezina, 28-30g</t>
  </si>
  <si>
    <t>3. sklop: GOBE</t>
  </si>
  <si>
    <t>4. sklop: KROMPIR</t>
  </si>
  <si>
    <t>5. sklop: SUHE STROČNICE</t>
  </si>
  <si>
    <t>6. sklop: JUŽNO SADJE</t>
  </si>
  <si>
    <t>7. sklop: JABOLKA</t>
  </si>
  <si>
    <t>8. sklop: JAGODIČEVJE</t>
  </si>
  <si>
    <t>9. sklop: ZGODNJE SPOMLADANSKO SADJE</t>
  </si>
  <si>
    <t>10.  sklop: HRUŠKE</t>
  </si>
  <si>
    <t>11. sklop: SLIVE</t>
  </si>
  <si>
    <t>12.  sklop: OSTALO SADJE</t>
  </si>
  <si>
    <t>13. sklop: SUHO SADJE</t>
  </si>
  <si>
    <t>SKUPAJ 13. SKLOP:</t>
  </si>
  <si>
    <t>hruške (namizne, porcijske)</t>
  </si>
  <si>
    <t>1. sklop:  ZAMRZNJENA ZELENJAVA IN SADJE</t>
  </si>
  <si>
    <t>mešana zamrznjena zelenjava (kvalitete kaiser mix)  5 do 10 kg</t>
  </si>
  <si>
    <t>stročji rumen fižol (rezan)  5 do 10 kg</t>
  </si>
  <si>
    <t>SKUPAJ 1. SKLOP:</t>
  </si>
  <si>
    <t>SKUPAJ 3. SKLOP.</t>
  </si>
  <si>
    <t>3. sklop:  SADNI KOMPOTI, MARMELADE IN DŽEMI</t>
  </si>
  <si>
    <t>marmelada porcijska 15-25g, različne vrste</t>
  </si>
  <si>
    <t>rdeča pesa, rezana, pakirana 3-5 kg</t>
  </si>
  <si>
    <t>voda izvirska 0,5 l</t>
  </si>
  <si>
    <t xml:space="preserve">mineralna voda 1,5 l </t>
  </si>
  <si>
    <t>100% sadni sirup jabolko 5-6 l (brez dodanega sladkorja in konzervansov)</t>
  </si>
  <si>
    <t>100% sadni sirup jagoda 5-6 l (brez dodanega sladkorja in konzervansov)</t>
  </si>
  <si>
    <t>100% sadni sirup višnja 5- 6 l (brez dodanega sladkorja in konzervansov)</t>
  </si>
  <si>
    <t>100% sadni sirup gozdni sadeži 5-6 l (brez dodanega sladkorja in konzervansov)</t>
  </si>
  <si>
    <t>100% sadni sirup borovnica 5-6 l (brez dodanega sladkorja in konzervansov)</t>
  </si>
  <si>
    <t>2. sklop ŠTRUKLJI</t>
  </si>
  <si>
    <t>4. sklop: POLNJENE TESTENINE</t>
  </si>
  <si>
    <t>6. sklop: PALAČINKE</t>
  </si>
  <si>
    <t>7.  skupina: ZAMRZNJENA IN KONZERVIRANA ZELENJAVA IN SADJE</t>
  </si>
  <si>
    <t>9. skupina: ŽITA IN MLEVSKI IZDELKI</t>
  </si>
  <si>
    <t>riž, nebrušen</t>
  </si>
  <si>
    <t>rio okroglozrnat, za mlečni riž, pakiran po 1 kg</t>
  </si>
  <si>
    <t>ajdova kaša</t>
  </si>
  <si>
    <t>prosena kaša</t>
  </si>
  <si>
    <t>koruzni kosmiči, corn flakes, večje pakiranje</t>
  </si>
  <si>
    <t>kosmiči ovseni</t>
  </si>
  <si>
    <t>pšenična moka, bela, tip 500</t>
  </si>
  <si>
    <t>pšenična moka ostra</t>
  </si>
  <si>
    <t>polbela pšenična moka tip 850</t>
  </si>
  <si>
    <t>črna pšenična moka</t>
  </si>
  <si>
    <t>polnozrnata pšenična moka</t>
  </si>
  <si>
    <t>koruzna moka</t>
  </si>
  <si>
    <t>pirina polnozrnata moka</t>
  </si>
  <si>
    <t>drobne jušne zakuhe po 2 kg (zvezdice, rinčice, rižek)</t>
  </si>
  <si>
    <t>rezanci jušni valjani, pakirani po 2 kg</t>
  </si>
  <si>
    <t>sveže vlečeno testo po 5 kg</t>
  </si>
  <si>
    <t xml:space="preserve">ribana kaša z dodatkom jajc </t>
  </si>
  <si>
    <t xml:space="preserve">krpice, blekci </t>
  </si>
  <si>
    <t>temni polžki/peresniki</t>
  </si>
  <si>
    <t>tortelini, sveži, sirovi</t>
  </si>
  <si>
    <t>polpeti zelenjavni</t>
  </si>
  <si>
    <t xml:space="preserve">tortelini, sirovi </t>
  </si>
  <si>
    <t>lisnato testo kvašeno</t>
  </si>
  <si>
    <t>keksi z ovsenimi kosmiči 350 do 600g</t>
  </si>
  <si>
    <t>keksi lincer 350 do 600g</t>
  </si>
  <si>
    <t>keksi čajni 350 do 600g</t>
  </si>
  <si>
    <t>keksi kokosovi 350 do 600g</t>
  </si>
  <si>
    <t>keksi masleni 350 do 600g</t>
  </si>
  <si>
    <t>slano pecivo mešano</t>
  </si>
  <si>
    <t>Drobtine</t>
  </si>
  <si>
    <t>čaj planinski,filter veriga vrečk, gastro pakiranje, 0,8 do 1,3 kg</t>
  </si>
  <si>
    <t>čaj šipek-hibiskus,filter veriga vrečk,  gastro pakiranje, 0,8 do 1,3 kg</t>
  </si>
  <si>
    <t>paprika mleta, sladka 400-700g</t>
  </si>
  <si>
    <t>kis balzamični 0,5 do 1l</t>
  </si>
  <si>
    <t>8. skupina: SADNI SOKOVI, LEDENI ČAJ, VODA, SIRUPI</t>
  </si>
  <si>
    <t>jogurt sadni probiotični, 180 do 250 ml</t>
  </si>
  <si>
    <t>šetraj 150-300g</t>
  </si>
  <si>
    <t>drobnjak 70-250g</t>
  </si>
  <si>
    <t xml:space="preserve"> </t>
  </si>
  <si>
    <t xml:space="preserve">                                                                               Naziv ponudnika: ________________________</t>
  </si>
  <si>
    <t>olje repično, pakirano po 1 liter</t>
  </si>
  <si>
    <t>kava, mleta, 1/1, v kvaliteti barcaffe</t>
  </si>
  <si>
    <t>svinjsko meso sveže, pleče, brez kosti, kocke 1 x 1cm</t>
  </si>
  <si>
    <t>telečje meso, sveže,pleče, brez kosti, kocke 1 x 1cm</t>
  </si>
  <si>
    <t>mlado goveje meso, stegno, brez kosti, kocke 2 x 2cm , I. Kvalitete</t>
  </si>
  <si>
    <t>kava, bela, instant 400 - 1000g</t>
  </si>
  <si>
    <t>čaj jagoda-vanilija,filter veriga vrečk, gastro pakiranje, 750g do 1,3 kg</t>
  </si>
  <si>
    <t>česen zrnat 700-1000g</t>
  </si>
  <si>
    <t>lovor list, 70-100g</t>
  </si>
  <si>
    <t>origano 140-340g</t>
  </si>
  <si>
    <t>peteršilj 70-220g</t>
  </si>
  <si>
    <t>naravni melasni sladkor, (moscavo ali podobno) 300- 680g</t>
  </si>
  <si>
    <t>kvas sveži 20-42g</t>
  </si>
  <si>
    <t>kumina 300-400g</t>
  </si>
  <si>
    <t>kompot hruškov, 2,5 do 5 kg</t>
  </si>
  <si>
    <t>kompot ananas koščki 2,5 do 5 kg</t>
  </si>
  <si>
    <t>džem jagoda brez barvil konzervansov in umetnih sladil minimalno 45% sadja, 300-700 g</t>
  </si>
  <si>
    <t>džem marelica brez barvil konzervansov in umetnih sladil minimalno 45% sadja, 300-700 g</t>
  </si>
  <si>
    <t>paradižnik pelati 2,5 -4 kg</t>
  </si>
  <si>
    <t>mlado goveje meso, stegno, brez kosti, kocke 1 x 1cm , I. Kvalitete</t>
  </si>
  <si>
    <t>svinjsko meso, ražnjiči (cca 100g)</t>
  </si>
  <si>
    <t>2. sklop: KONZERVIRANA IN VLOŽENA ZELENJAVA</t>
  </si>
  <si>
    <t>kumarice v kisu ( konzerva 4kg +/-5% )</t>
  </si>
  <si>
    <t>paprike v kisu ( konzerva 4kg +/-5% )</t>
  </si>
  <si>
    <t xml:space="preserve">rdeča pesa v solati ( konzerva 4kg +/-5%) </t>
  </si>
  <si>
    <t>mešana konzervirana zelenjava (džuveč) 4kg +/-5%</t>
  </si>
  <si>
    <t>dvojni paradižnikov koncentrat, konzerva 4kg +/-5%</t>
  </si>
  <si>
    <t>telečje hrenovke</t>
  </si>
  <si>
    <t>hrenovke v naravnem črevu</t>
  </si>
  <si>
    <t>hot dog hrenovke</t>
  </si>
  <si>
    <t>piščančji file panirani (cca 100g)</t>
  </si>
  <si>
    <t xml:space="preserve">kg </t>
  </si>
  <si>
    <t>pečena paprika v kisu 0,70 do 5 kg</t>
  </si>
  <si>
    <t>CENA ZA ENOTO MERE brez DDV (EUR)</t>
  </si>
  <si>
    <t>VREDNOST ZA OCENJENO KOLIČINO brez DDV (EUR)</t>
  </si>
  <si>
    <t>ZNESEK DDV (EUR)</t>
  </si>
  <si>
    <t>VREDNOST ZA OCENJENO KOLIČINO Z DDV (EUR)</t>
  </si>
  <si>
    <t>NAVODILO ZA IZPOLNJEVANJE</t>
  </si>
  <si>
    <t>Zahteve naročnika in morebitne storitve v zvezi s posamezno vrsto prehrambenega blaga so v splošnih in posebnih pogojih razpisne dokumentacije in v opisu artikla tega predračunskega obrazca.</t>
  </si>
  <si>
    <t>Ponudnik mora ponuditi prehrambeno blago točno zahtevanih lastnosti, sicer bo njegova ponudba izločena kot neprimerna.</t>
  </si>
  <si>
    <t>V stolpec 5 se obvezno navede blagovna ali trgovinska znamka ali vsaj proizvajalec ponujenih živil.</t>
  </si>
  <si>
    <t>V stolpec 6 se vpiše cena v EUR za zahtevano vrsto prehrambenega blaga izračunana na zahtevano enoto mere, ki je navedena v stolpcu 4.</t>
  </si>
  <si>
    <t>V stolpec 7 se vnese zmožek cene za enoto mere brez DDV (iz stolpca 6) in ocenjene količine (iz stoplca 3).</t>
  </si>
  <si>
    <t>V stolpec 8 se vnese zmožek vrednosti za ocenjeno količino brez DDV (iz stoplca 7) in stopnje DDV.</t>
  </si>
  <si>
    <t>V stoplec 9 se vnese vsota vrednosti za ocenjeno vrednost brez DDV (iz stolpca 7) in zneska DDV za ocenjeno količino (iz stoplca 8).</t>
  </si>
  <si>
    <t xml:space="preserve">Datum: </t>
  </si>
  <si>
    <t>7 = 3*6</t>
  </si>
  <si>
    <t>8=7*stopnja DDV</t>
  </si>
  <si>
    <t>9=7+8</t>
  </si>
  <si>
    <t>CENA ZA ENOTO MERE BREZ DDV (EUR)</t>
  </si>
  <si>
    <t>DDV (EUR)</t>
  </si>
  <si>
    <t>VREDNOST ZA OCENJENO KOLIČINO BREZ DDV (EUR)</t>
  </si>
  <si>
    <t>DDV (EIR)</t>
  </si>
  <si>
    <t>1. sklop: ZAMRZNJENE RIBE</t>
  </si>
  <si>
    <t>2. SKLOP: KONZERVIRANI RIBIJI IZDELKI</t>
  </si>
  <si>
    <t>VREDNOST ZA OCENJENO KOILIČINO Z DDV (EUR)</t>
  </si>
  <si>
    <t>7=3*6</t>
  </si>
  <si>
    <t>8=7*STOPNJA DDV</t>
  </si>
  <si>
    <t>8=7+STOPNJA DDV</t>
  </si>
  <si>
    <t>1.</t>
  </si>
  <si>
    <t>2.</t>
  </si>
  <si>
    <t>3.</t>
  </si>
  <si>
    <t>4.</t>
  </si>
  <si>
    <t>5.</t>
  </si>
  <si>
    <t>6.</t>
  </si>
  <si>
    <t>7.</t>
  </si>
  <si>
    <t>8.</t>
  </si>
  <si>
    <t>1. SKLOP: MLEKO IN JOGURTI</t>
  </si>
  <si>
    <t>SKUPAJ  VREDNOST 1. SKLOPA</t>
  </si>
  <si>
    <t>2. SKLOP: KEFIR</t>
  </si>
  <si>
    <t xml:space="preserve">SKUPAJ VREDNOST 2. SKLOPA: </t>
  </si>
  <si>
    <t>3. SKLOP: SMETANA; SKUTA; MASLO; SIRI; MLEČNI NAMAZI; MLEČNI PUDINGI IN DESERTI</t>
  </si>
  <si>
    <t>4. SKLOP: SLADOLEDI</t>
  </si>
  <si>
    <t>ŠT. ŽIVIL PO MERILU "EMBALAŽA"</t>
  </si>
  <si>
    <t>1. sklop: MLADO GOVEJE MESO (JUNEČJE); SVINJSKO MESO; TELEČJE MESO</t>
  </si>
  <si>
    <t>2. SKLOP: PERUTNINSKO MESO</t>
  </si>
  <si>
    <t>3. SKLOP: MESNINE</t>
  </si>
  <si>
    <t>SKUPAJ 3. SKLOP</t>
  </si>
  <si>
    <t>4. SKLOP: SALAME</t>
  </si>
  <si>
    <t>5. PERUTNINSKE MESNINE IN SALAME</t>
  </si>
  <si>
    <t>6. PAŠTETE</t>
  </si>
  <si>
    <t xml:space="preserve">1. sklop: NEKTARJI; SOK 100 %; </t>
  </si>
  <si>
    <t>2. sklop: SADNO ŽITNE REZINE</t>
  </si>
  <si>
    <t>3. sklop: VODE</t>
  </si>
  <si>
    <t>4. sklop: LEDENI ČAJ</t>
  </si>
  <si>
    <t>5. sklop: SIRUPI</t>
  </si>
  <si>
    <t>6. sklop: SMUTIJI</t>
  </si>
  <si>
    <t>1. sklop: OLUŠČENA ŽITA; PRIPRAVLJENI IZDELKI IZ ŽIT</t>
  </si>
  <si>
    <t>2. sklop: MOKE</t>
  </si>
  <si>
    <t>3. sklop : TESTENINE</t>
  </si>
  <si>
    <t>5. sklop: TESTO</t>
  </si>
  <si>
    <t>6.sklop: SVEŽI NJOKI</t>
  </si>
  <si>
    <t>1. sklop: PŠENIČNI  KRUH; OSTALI KRUH</t>
  </si>
  <si>
    <t>4. sklop: SLAŠČICE</t>
  </si>
  <si>
    <t>5. sklop:  SENDVIČI</t>
  </si>
  <si>
    <t>6. sklop: KEKSI</t>
  </si>
  <si>
    <t>9.</t>
  </si>
  <si>
    <t>1. SKLOP: BIO MLEKO IN MLEČNI IZDELKI</t>
  </si>
  <si>
    <t xml:space="preserve">SKUPAJ 1. SKLOP: </t>
  </si>
  <si>
    <t>Naročnik: ………………………….</t>
  </si>
  <si>
    <t>Naročnik: …………………………….</t>
  </si>
  <si>
    <t>Naročnik: ………………………..</t>
  </si>
  <si>
    <t>Naročnik: ……………………………….</t>
  </si>
  <si>
    <t>Naročnik: ………………………</t>
  </si>
  <si>
    <t>Naročnik: …………………………</t>
  </si>
  <si>
    <t>Naročnik: …………………….</t>
  </si>
  <si>
    <t>Naročnik: ……………</t>
  </si>
  <si>
    <t>Naročnik: …………………………..</t>
  </si>
  <si>
    <t>Naročnik: ……………………</t>
  </si>
  <si>
    <t>2. SKLOP:  BIO MESO IN MESNINE</t>
  </si>
  <si>
    <t>7. sklop: OSTALO PEKOVSKO PECIVO</t>
  </si>
  <si>
    <t>8.sklop:  KRUH ZA KRUHOVE CMOKE</t>
  </si>
  <si>
    <t>V stoplec 10 ponudnik v posamezno celico vnese vrednost "1" za živila, ki jih ponuja v ekološki kvaliteti. Za predračunski obrazec priloži kopijo veljavnega certifikata, ki dokazuje ekološko kvaliteto, na katerega zapiše zaporedno številko ponujene vrste blaga iz predračunskega obrazca. Vsoto stolpca ponudnik prepiše v ponudben obrazec v polje za merilo "več ekoloških živil".</t>
  </si>
  <si>
    <t>V stolpec 11 ponudnik v posamezno celico vnese vrednost "1" za živila, katerih embalaža ustreza zahtevam po Uredbi o zelenem javnem naročanju. Za predračunski obarezc priloži izjavo - embalaža in ustrezna dokazila, na katera  zapiše zaporedno številko vrste blaga iz predračunskega obrazca. Vsoto stolpca ponudnik prepiše v ponudben obrazec v polje za merilo "embalaža".</t>
  </si>
  <si>
    <t>V stolpec 10 ponudnik v posamezno celico vnese vrednost "1" za živila, katerih embalaža ustreza zahtevam po Uredbi o zelenem javnem naročanju. Za predračunski obarezc priloži izjavo - embalaža in ustrezna dokazila, na katera  zapiše zaporedno številko vrste blaga iz predračunskega obrazca. Vsoto stolpca ponudnik prepiše v ponudben obrazec v polje za merilo "embalaža".</t>
  </si>
  <si>
    <t>3. SKLOP: BIO PERUTNINSKO MESO IN IZDELKI</t>
  </si>
  <si>
    <t>mlado goveje stegno, zrezki, I. Kvalitete</t>
  </si>
  <si>
    <t>junčje stegno, zrezki, I. kvalitete</t>
  </si>
  <si>
    <t>telečje stegno, zrezki, I. kvalitete</t>
  </si>
  <si>
    <t>suhi jabolčni krhlji</t>
  </si>
  <si>
    <t>suhe slive</t>
  </si>
  <si>
    <t>oljčno olje</t>
  </si>
  <si>
    <t>marajon 80-220g</t>
  </si>
  <si>
    <t>žafranika 6-100g</t>
  </si>
  <si>
    <t>muškatni orešček 40-100g</t>
  </si>
  <si>
    <t>jogurt navadni, 150-250g lonček, 3,2 mm</t>
  </si>
  <si>
    <t>kefir sadni 750 do 1000 ml</t>
  </si>
  <si>
    <t>sirni namaz s smetano 125g do 150g</t>
  </si>
  <si>
    <t>surovo maslo, sveže, I kvalitete, 250g</t>
  </si>
  <si>
    <t xml:space="preserve">surovo maslo, sveže, I kvalitete, 15 do 20 g </t>
  </si>
  <si>
    <t>sir trdi, mastni, riban pakiran po 5 kg (Parmezan in podobno)</t>
  </si>
  <si>
    <t>puding vanilijev, 120-200g</t>
  </si>
  <si>
    <t>čevapčiči junečji</t>
  </si>
  <si>
    <t>mlado goveje meso, sveže, stegno, brez kosti, I. kvalitete, 0% odpada</t>
  </si>
  <si>
    <t>mlado goveje meso, pleče, sveže, brez kosti, 0% odpada</t>
  </si>
  <si>
    <t>svinjsko meso, stegno, sveže, brez kosti, I. kvalitete, 0% odpada</t>
  </si>
  <si>
    <t>svinjsko meso sveže, pleče, brez kosti, 0% odpada</t>
  </si>
  <si>
    <t>telečje meso, sveže, stegno, brez kosti, I. kvalitete, 0% odpada</t>
  </si>
  <si>
    <t>posebna salama piščančja, I. kvalitete, od 1 do 3 kg</t>
  </si>
  <si>
    <t>posebna salama puranja, I. kvalitete, od 1 do 3 kg</t>
  </si>
  <si>
    <t>hrenovke piščančje, velike, dnevno sveže, I. kvaliteta</t>
  </si>
  <si>
    <t>hrenovke piščančje, male, dnevno sveže, I. kvaliteta</t>
  </si>
  <si>
    <t>hrenovke puranje, dnevno sveže, I. kvaliteta</t>
  </si>
  <si>
    <t>postrv file, fileji približno enake velikosti</t>
  </si>
  <si>
    <t>olje, jedilno rastlinsko,  v plastenki, pakirano po 10 l</t>
  </si>
  <si>
    <t>olje, jedilno rastlinsko,  v plastenki, pakirano po 5 l</t>
  </si>
  <si>
    <t>radič, zeleni, I. kvalitete</t>
  </si>
  <si>
    <t>mandeljni, jederca, rinfuza, I. kvalitete</t>
  </si>
  <si>
    <t>avokado</t>
  </si>
  <si>
    <t>gorčica delikatesna, 1 do 7 kg</t>
  </si>
  <si>
    <t>mešana solata v kisu do 1 kg</t>
  </si>
  <si>
    <t>kompot višnja, brez koščic, 2,5 do 5 kg</t>
  </si>
  <si>
    <t>kompot marelica, brez koščic, 2,5 do 5 kg</t>
  </si>
  <si>
    <t>kompot breskve, brez koščic, 2,5 do 5 kg</t>
  </si>
  <si>
    <t>marmelada slivova 500 do 1000g</t>
  </si>
  <si>
    <t>marmelada šipkova 500 do 1000g</t>
  </si>
  <si>
    <t>13. SKUPINA: EKOLOŠKA ŽIVILA</t>
  </si>
  <si>
    <t>pšenične testenine 0,5 do 1 kg</t>
  </si>
  <si>
    <t>špageti 0,5 do 1 kg</t>
  </si>
  <si>
    <t>špageti polnozrnati 0,5 do 1 kg</t>
  </si>
  <si>
    <t>svedri 0,5 do 1 kg</t>
  </si>
  <si>
    <t>svedri mix 0,5 do 1 kg</t>
  </si>
  <si>
    <t>rezanci durum jušni 0,5 do 1 kg</t>
  </si>
  <si>
    <t>rezanci durum široki 0,5 do 1 kg</t>
  </si>
  <si>
    <t>ravioli s špinačo in skuto 0,5 do 1 kg</t>
  </si>
  <si>
    <t>ravioli s skuto 0,5 do 1 kg</t>
  </si>
  <si>
    <t>torteloni s špinačo in skuto 0,5 do 1 kg</t>
  </si>
  <si>
    <t>torteloni s skuto 0,5 do 1 kg</t>
  </si>
  <si>
    <t>pitno mleko, 3,5mm 200 do 250ml</t>
  </si>
  <si>
    <t>pitno mleko, 3,5mm, različni okusi, 150 do 200ml</t>
  </si>
  <si>
    <t>pitno mleko, 3,5mm, različni okusi, 200 do 250ml</t>
  </si>
  <si>
    <t>kefir 200 do 250g lonček</t>
  </si>
  <si>
    <t>kefir 1 l do 3 l</t>
  </si>
  <si>
    <t>Bio probiotični jogurt 3,5mm, 200 - 250 ml</t>
  </si>
  <si>
    <t>Bio probiotični jogurt 3,5mm, 1 l do 3 l</t>
  </si>
  <si>
    <t>Bio probiotični sadni jogurt 3,5mm, 150 - 200 ml</t>
  </si>
  <si>
    <t>skutni namaz 0,5 do 1 kg</t>
  </si>
  <si>
    <t>maslo I. vrste 200 do 500 g</t>
  </si>
  <si>
    <t>maslo I. vrste 1 kg</t>
  </si>
  <si>
    <t>smetana kulinarična 1 do 3 l</t>
  </si>
  <si>
    <t>sir edamec 1 kg</t>
  </si>
  <si>
    <t>sir za žar 1 kg</t>
  </si>
  <si>
    <t>pšenična moka 1 kg</t>
  </si>
  <si>
    <t>prosena kaša 1 kg</t>
  </si>
  <si>
    <t>laneno seme 200 do 300 g</t>
  </si>
  <si>
    <t>prepečenec  100 do 500 g</t>
  </si>
  <si>
    <t>riževi vaflji s soljo 100 do 300 g</t>
  </si>
  <si>
    <t>riževi vaflji brez soli 100 do 300 g</t>
  </si>
  <si>
    <t>hrustljavi kruhki 100 do 300 g</t>
  </si>
  <si>
    <t>musli sadni 300 do 500 g</t>
  </si>
  <si>
    <t>marmelada marelična 800 do 900 g</t>
  </si>
  <si>
    <t>marmelada jagodna 800 do 900 g</t>
  </si>
  <si>
    <t>marmelada malinova 800 do 900 g</t>
  </si>
  <si>
    <t>marmelada marelična porcijska 20 g</t>
  </si>
  <si>
    <t>zeliščni čaj</t>
  </si>
  <si>
    <t>kos</t>
  </si>
  <si>
    <t>jabolčni kis 1 l</t>
  </si>
  <si>
    <t>vložena rdeča pesa 0,5 do 1 kg</t>
  </si>
  <si>
    <r>
      <t xml:space="preserve">paradižnikova mezga 0,5 do 1 </t>
    </r>
    <r>
      <rPr>
        <sz val="9.5"/>
        <rFont val="Arial"/>
        <family val="2"/>
      </rPr>
      <t>kg</t>
    </r>
  </si>
  <si>
    <t>vložene kumarice 0,5 do 1 kg</t>
  </si>
  <si>
    <t>mlade goveje kosti za juho</t>
  </si>
  <si>
    <t>telečje pečenice</t>
  </si>
  <si>
    <t>sir trdi, riban, pakiran po 1 kg, mastni, 45%mm v suhi snovi (parmezan in podobno)</t>
  </si>
  <si>
    <t>tekoči jogurt brez laktoze, navadni, 250 do 500g, 3,2 mm</t>
  </si>
  <si>
    <t>sladoled, banjica 3l, različni okusi</t>
  </si>
  <si>
    <t>sladoled brez laktoze, glutena in jajc, lučka, 60 do 120 g</t>
  </si>
  <si>
    <t>sladka smetana za stepanje 35%mm, homogenizirana 1 l</t>
  </si>
  <si>
    <t>sveža jajca A razreda, velikost L</t>
  </si>
  <si>
    <t>jabolčni sok, pakiran, 0,2 l</t>
  </si>
  <si>
    <t>smetana sladka 35%mm, za stepanje, litrska</t>
  </si>
  <si>
    <t>smetana 35%mm, za kuhanje 1 l</t>
  </si>
  <si>
    <t>panga file</t>
  </si>
  <si>
    <t>pašteta iz zelenjave in morskih rib, min. 40% ribe (1. kvaliteta) 20 do 30g</t>
  </si>
  <si>
    <t>olje sončnično 100%, v plastenki, pakirano po 10 l</t>
  </si>
  <si>
    <t>mlado goveje meso, junečji zrezki, brez kosti, (od 70 do 100g) , I. Kvalitete</t>
  </si>
  <si>
    <t>mlado goveje meso, pleče mleto</t>
  </si>
  <si>
    <t>svinjsko meso sveže, stegno, zrezki (70 do 100g), I. kvalitete</t>
  </si>
  <si>
    <t>svinjsko meso, sveže, vrat brez kosti, 0% odpada</t>
  </si>
  <si>
    <t>mleto svinjsko meso, pleče</t>
  </si>
  <si>
    <t>telečje meso, sveže, stegno, brez kosti, kocke 1 x 1cm</t>
  </si>
  <si>
    <t>telečje meso, sveže, pleče, brez kosti,  I. kvalitete, 0% odpada</t>
  </si>
  <si>
    <t>piščančje meso, sveže, prsa, zrezki (70 do 100 g), brez kosti, brez kože, I. Kvalitete</t>
  </si>
  <si>
    <t>piščančje meso, sveže, prsa s kostjo, I. kvalitete, 0% odpadka</t>
  </si>
  <si>
    <t>piščančji čevapčiči iz mletega mesa, sveži</t>
  </si>
  <si>
    <t>puranje meso,  file, brez kosti, I. Kvalitete, 0% odpadka</t>
  </si>
  <si>
    <t>puranji file, I. Kvalitete, zrezki (70 do 100 g), 0% odpadka</t>
  </si>
  <si>
    <t>puranje stegno, kockice 1x1 cm</t>
  </si>
  <si>
    <t xml:space="preserve">pečenice, manj začinjene, I. Kvalitete, </t>
  </si>
  <si>
    <t>čevapčiči mešani (cca 30g) , manj začinjeni, I. Kvalitete, sveže</t>
  </si>
  <si>
    <t>pršut, pečen, I. Kvalitete, rezani</t>
  </si>
  <si>
    <t>pršut, kuhan, I. Kvalitete, rezani</t>
  </si>
  <si>
    <t>pršut, kraški, I. Kvalitete, rezani</t>
  </si>
  <si>
    <t>salama suha, domača, drobno mleta, I. Kvalitete, rezana</t>
  </si>
  <si>
    <t>šunka, pizza, I. kvalitete v kosu</t>
  </si>
  <si>
    <t>zaseka, sveža, svinjska, I. kvalitete</t>
  </si>
  <si>
    <t>kokoš za juho, zamrznjena</t>
  </si>
  <si>
    <t>piščančje perutničke, sveže</t>
  </si>
  <si>
    <t>puranja prsa, kockice 1x1 cm</t>
  </si>
  <si>
    <t>mlado mleto goveje meso, pleče</t>
  </si>
  <si>
    <t>mlado zamrznjeno korenje 5 do 10 kg (baby korenje in podobno)</t>
  </si>
  <si>
    <t>zamrznjene bučke, pakirano 2 do 5 kg</t>
  </si>
  <si>
    <t>zamrznjena koleraba, pakirana 2 do 5 kg</t>
  </si>
  <si>
    <t>koruzni storžki v kisu, 100 do 400g</t>
  </si>
  <si>
    <t>šampinjoni zamrznjeni, rezani, 2 do 5 kg</t>
  </si>
  <si>
    <t>šampinjoni v kisu, rezani, 100 do 400 g</t>
  </si>
  <si>
    <t>ketchup 2 do 4 kg</t>
  </si>
  <si>
    <t>olive, brez koščic, v kisu 100 do 400 g</t>
  </si>
  <si>
    <t>hren, delikatesni, do 1 kg</t>
  </si>
  <si>
    <t>marmelada marelična 3000 g</t>
  </si>
  <si>
    <t>kisla repa, rezana, biološko kisana v pvc posodi 5 do 10 kg</t>
  </si>
  <si>
    <t xml:space="preserve">zamrznjena mlečna koruza zrnje </t>
  </si>
  <si>
    <t>100% sadni sirup pomaranča 5-6 l (brez dodanega sladkorja in konzervansov)</t>
  </si>
  <si>
    <t>100% sadni sirup ananas 5-6 l (brez dodanega sladkorja in konzervansov)</t>
  </si>
  <si>
    <t>50% sadni sirup pomaranča 5-6 l (brez dodanega sladkorja in konzervansov)</t>
  </si>
  <si>
    <t>50% sadni sirup gozdni sadeži 5-6 l (brez dodanega sladkorja in konzervansov)</t>
  </si>
  <si>
    <t>50% sadni sirup malina 5-6 l (brez dodanega sladkorja in konzervansov)</t>
  </si>
  <si>
    <t>suhe marelice</t>
  </si>
  <si>
    <t>ananas, očiščeni, narezani na kocke cca 2x2 cm</t>
  </si>
  <si>
    <t>kivi, očiščeni, I. kvalitete</t>
  </si>
  <si>
    <t>kivi, očiščeni, narezani na kockice cca 2x2 cm, I. kvalitete</t>
  </si>
  <si>
    <t>mango, očiščeni, narezani na kockice cca 2x2 cm</t>
  </si>
  <si>
    <t>emulzija za peko v konvekcijski pečici, pakirano v plastenki od 2 do 4 l, (Rama kombi profi ali podobno)</t>
  </si>
  <si>
    <t>3. sklop: EMULZIJA ZA KONVEKCIJSKO PEČICO</t>
  </si>
  <si>
    <t>riž basmati prve vrste, pakiran 0,5 do 10 kg</t>
  </si>
  <si>
    <t>riž beli dolgozrnati prve vrste, pakiran  po 10-15 kg (Bali in podobno)</t>
  </si>
  <si>
    <t>koruzni kosmiči, corn flakes, manjše pakiranje</t>
  </si>
  <si>
    <t>musli, različni okusi, veliko pakiranje</t>
  </si>
  <si>
    <t>musli, različni okusi, malo pakiranje</t>
  </si>
  <si>
    <t>testenine durum polžki, 3 do 5 kg</t>
  </si>
  <si>
    <t>testenine durum peresniki 3 do 5 kg</t>
  </si>
  <si>
    <t>testenine durum svedri 3 do 5 kg</t>
  </si>
  <si>
    <t>testenine durum, špageti, tanki  3 do 5 kg</t>
  </si>
  <si>
    <t>metuljčki, pakirani 0,5 do 5 kg</t>
  </si>
  <si>
    <t>valvice, pakirane po 12 kg</t>
  </si>
  <si>
    <t>polnozrnati špageti, 0,5 do 5 kg</t>
  </si>
  <si>
    <t>pisane testenine</t>
  </si>
  <si>
    <t>tortelini sveži, špinačni</t>
  </si>
  <si>
    <t>sveži krompirjevi njoki</t>
  </si>
  <si>
    <t>njoki krompirjevi</t>
  </si>
  <si>
    <t>tortelini špinačni</t>
  </si>
  <si>
    <t>rženi svaljki</t>
  </si>
  <si>
    <t>štruklji krompirjevi z drobtinami</t>
  </si>
  <si>
    <t>štruklji ajdovi s skuto</t>
  </si>
  <si>
    <t>štruklji zelenjavni</t>
  </si>
  <si>
    <t>krompirjevi svaljki</t>
  </si>
  <si>
    <t>vegetarijanski burger</t>
  </si>
  <si>
    <t>listnato testo 2 do 5 kg</t>
  </si>
  <si>
    <t>kaneloni špinačni s feta sirom</t>
  </si>
  <si>
    <t>jabolčni zavitek</t>
  </si>
  <si>
    <t>zamrznjeni francoski rogljički, z marmelado, 60 do 80 g</t>
  </si>
  <si>
    <t>zamrznjeni navihančki, z marmelado ali čokolado, 60 do 80 g</t>
  </si>
  <si>
    <t>5. sklop: ZAMRZNJENO LISTNATO TESTO IN IZDELKI IZ LISTNATEGA TESTA</t>
  </si>
  <si>
    <t>čokolada v prahu, 1000 g</t>
  </si>
  <si>
    <t>čokolada jedilna 200 do 500 g</t>
  </si>
  <si>
    <t>čokolešnik 1 do 2,5kg</t>
  </si>
  <si>
    <t>čokoladne kroglice (čoko pops in podobno)</t>
  </si>
  <si>
    <t>čokoladni medvedki</t>
  </si>
  <si>
    <t xml:space="preserve">čokoladni rižek </t>
  </si>
  <si>
    <t>lešnikov kremni namaz (Nutella in podobno) 2,5-10 kg</t>
  </si>
  <si>
    <t>lešnikov kremni namaz 28-50g (porcijski)</t>
  </si>
  <si>
    <t>pecilni prašek pakiran 1 kg</t>
  </si>
  <si>
    <t>vanilij sladkor, pakiran po 1 kg</t>
  </si>
  <si>
    <t>sladkor beli, mleti, 1000 g</t>
  </si>
  <si>
    <t>vino, rdeče, namizno, 1 l</t>
  </si>
  <si>
    <t>vino, belo, namizno, 1 l</t>
  </si>
  <si>
    <t>rum, 1 l</t>
  </si>
  <si>
    <t>pivo, svetlo, 0,5 l</t>
  </si>
  <si>
    <t>citronka, 200 do 500 g</t>
  </si>
  <si>
    <t>čebula, grobo mleta, 700 do 1000 g</t>
  </si>
  <si>
    <t>kremin, 1 kg</t>
  </si>
  <si>
    <t>utrjevalec smetane, 5 g</t>
  </si>
  <si>
    <t>prašek za puding, vanilija, 1 kg</t>
  </si>
  <si>
    <t>prašek za puding, čokolada, 1 kg</t>
  </si>
  <si>
    <t>prašek za puding, jagoda, 1 kg</t>
  </si>
  <si>
    <t>rožičeva moka, 0,4 do 1 kg</t>
  </si>
  <si>
    <t>zlate kroglice, 0,5 kg</t>
  </si>
  <si>
    <t>fritati, 1 kg</t>
  </si>
  <si>
    <t>margarina, za peko, 250 do 1000 g</t>
  </si>
  <si>
    <t xml:space="preserve">SKUPAJ VREDNOST 7. SKLOPA: </t>
  </si>
  <si>
    <t>juha, koncentrat, belušna, 1 kg</t>
  </si>
  <si>
    <t>juha, koncentrat, paradižnikova, 1 kg</t>
  </si>
  <si>
    <t>juha, koncentrat, goveja, 1 kg</t>
  </si>
  <si>
    <t>juha, koncentrat, cvetačna, 1 kg</t>
  </si>
  <si>
    <t>juha, koncentrat, porova, 1 kg</t>
  </si>
  <si>
    <t>juha, koncentrat, fižolova, 1 kg</t>
  </si>
  <si>
    <t>pečenkina omaka, koncentrat, 1 kg</t>
  </si>
  <si>
    <t>sojina omaka, 200 do 500 ml</t>
  </si>
  <si>
    <t>koruzna moka 1 kg</t>
  </si>
  <si>
    <t>ovseni kosmiči 0,5 kg</t>
  </si>
  <si>
    <t>mesni sir, brez nitratov</t>
  </si>
  <si>
    <t>posebna salama, brez dodanih nitratov</t>
  </si>
  <si>
    <t>piščančje perutničke</t>
  </si>
  <si>
    <t>mlada goveja rebra</t>
  </si>
  <si>
    <t>kruh beli, štruca, narezan oz. po dogovoru</t>
  </si>
  <si>
    <t>kruh polbela štruca, narezana oz. po dogovoru</t>
  </si>
  <si>
    <t>kruh črni, štruca, narezana oz. po dogovorui</t>
  </si>
  <si>
    <t>kruh črni, hlebec, narezan oz. po dogovoru</t>
  </si>
  <si>
    <t>kruh črni, T 1100, model, narezan oz. po dogovoru</t>
  </si>
  <si>
    <t>kruh s semeni, model, narezan oz. po dogovoru</t>
  </si>
  <si>
    <t>kruh ovsen , štruca, narezana oz. po dogovoru</t>
  </si>
  <si>
    <t>kruh ržen , štruca, narezana oz. po dogovoru</t>
  </si>
  <si>
    <t>kruh koruzni , štruca, narezana oz. po dogovoru</t>
  </si>
  <si>
    <t>kruh pisan , štruca, narezana oz. po dogovoru</t>
  </si>
  <si>
    <t>kruh koruzni, štruca, narezana oz. po dogovoru</t>
  </si>
  <si>
    <t>kruh koruzni, model, narezan oz. po dogovoru</t>
  </si>
  <si>
    <t>kruh rženi, štruca, narezana oz. po dogovoru</t>
  </si>
  <si>
    <t>kruh sojin, štruca, narezana oz. po dogovoru</t>
  </si>
  <si>
    <t>kruh rženi, z manj soli, model, narezan</t>
  </si>
  <si>
    <t>kruh sojin, model, narezan oz. po dogovoru</t>
  </si>
  <si>
    <t>bombeta črna 6 dag rezana oz. po dogovoru</t>
  </si>
  <si>
    <t>bombeta polnozrnata 6 dag rezana oz. po dogovoru</t>
  </si>
  <si>
    <t>bombeta koruzna 6 dag rezana oz. po dogovoru</t>
  </si>
  <si>
    <t>bombeta ovsena 6 dag rezana oz. po dogovoru</t>
  </si>
  <si>
    <t>bombeta ržena 6 dag rezana oz. po dogovoru</t>
  </si>
  <si>
    <t>bombeta ajdova 6 dag rezana oz. po dogovoru</t>
  </si>
  <si>
    <t>bombeta z makom 6 dag rezana oz. po dogovoru</t>
  </si>
  <si>
    <t>bombeta s sezamom 8 dag rezana oz. po dogovoru</t>
  </si>
  <si>
    <t>bombeta s sezamom 6 dag rezana oz. po dogovoru</t>
  </si>
  <si>
    <t>štručka črna, 6 dag rezana oz. po dogovoru</t>
  </si>
  <si>
    <t>štručka mlečna, 6 dag rezana oz. po dogovoru</t>
  </si>
  <si>
    <t>štručka polnozrnata, 6 dag rezana oz. po dogovoru</t>
  </si>
  <si>
    <t>štručka makova, 6 dag rezana oz. po dogovoru</t>
  </si>
  <si>
    <t>štručka ovsena, 6 dag rezana oz. po dogovoru</t>
  </si>
  <si>
    <t>štručka ržena, 6 dag rezana oz. po dogovoru</t>
  </si>
  <si>
    <t xml:space="preserve">štručka sirova, pakirana, 8 dag </t>
  </si>
  <si>
    <t>štručka koruzna, 6 dag rezana oz. po dogovoru</t>
  </si>
  <si>
    <t>štručka bela, 6 dag rezana oz. po dogovoru</t>
  </si>
  <si>
    <t>štručka s sezamom, 8 dag rezana oz. po dogovoru</t>
  </si>
  <si>
    <t>štručka s sezamom, 6 dag rezana oz. po dogovoru</t>
  </si>
  <si>
    <t>štručka maslena, 8 dag rezana oz. po dogovoru</t>
  </si>
  <si>
    <t>štručka maslena, 6 dag rezana oz. po dogovoru</t>
  </si>
  <si>
    <t>štručka maslena, 4 dag rezana oz. po dogovoru</t>
  </si>
  <si>
    <t>štručka črna, 4 dag rezana oz. po dogovoru</t>
  </si>
  <si>
    <t>štručka mlečna, 4 dag rezana oz. po dogovoru</t>
  </si>
  <si>
    <t>hot dog štručka, 15 dag z luknjo, prerezana oz. po dogovoru</t>
  </si>
  <si>
    <t>žemlja, polnozrnata 8 dag rezana oz. po dogovoru</t>
  </si>
  <si>
    <t>žemlja, polnozrnata 6 dag rezana oz. po dogovoru</t>
  </si>
  <si>
    <t>francoska štruca, 250 g</t>
  </si>
  <si>
    <t>bige, 0,5 kg</t>
  </si>
  <si>
    <t>štručka bela, 3 dag</t>
  </si>
  <si>
    <t>sendvič s sirom in poli salamo, 12 dag</t>
  </si>
  <si>
    <t>sendvič s poli salamo, 12 dag</t>
  </si>
  <si>
    <t>burek sirov, pakirani, 13 dag</t>
  </si>
  <si>
    <t>sendvič s sirom, pakiran 12 dag</t>
  </si>
  <si>
    <t xml:space="preserve">vegetarianski sendvič 12 dag do 16 dag </t>
  </si>
  <si>
    <t>sendvič s sirom in poli salamo, pakiran, 12 dag</t>
  </si>
  <si>
    <t>keksi polnozrnati</t>
  </si>
  <si>
    <t>keksi orehovi 600g do 2000g</t>
  </si>
  <si>
    <t>keksi kakavovi s polnilom</t>
  </si>
  <si>
    <t>keksi pirini z ovsenimi kosmiči</t>
  </si>
  <si>
    <t>medenjaki</t>
  </si>
  <si>
    <t>grisini s sirom, 100 g</t>
  </si>
  <si>
    <t>grisini z olivami, 100 g</t>
  </si>
  <si>
    <t>grisini s sezamom, 100 g</t>
  </si>
  <si>
    <t>grisini 100g</t>
  </si>
  <si>
    <t>prepečenec polnozrnati</t>
  </si>
  <si>
    <t xml:space="preserve">prepečenec </t>
  </si>
  <si>
    <t>9.sklop:  TOAST KRUH</t>
  </si>
  <si>
    <t>toast kruh, beli</t>
  </si>
  <si>
    <t>meso mladega goveda kocke za golaž</t>
  </si>
  <si>
    <t>telečje stegno, I. kvalitete</t>
  </si>
  <si>
    <t>mlado goveje meso, pleče, zadnja četrt, I. kvalitete</t>
  </si>
  <si>
    <t>lignji, očiščeni, razrezani</t>
  </si>
  <si>
    <t>ribja pašteta iz tune, z 32 % tune, 27 g</t>
  </si>
  <si>
    <t>sendvič s pršutom 12 dag do 16 dag</t>
  </si>
  <si>
    <t>4. sklop: KISLA REPA</t>
  </si>
  <si>
    <t>sol, morska, tradicionalno pridelana, fino mleta, jodirana (Piranska sol ali podobno)</t>
  </si>
  <si>
    <t>Kakav zrnca, 25 % kakava, 1 do 5 kg (Benquick ali podobno)</t>
  </si>
  <si>
    <t>crispy žito za zajtrk</t>
  </si>
  <si>
    <t xml:space="preserve">SKUPAJ VREDNOST 8. SKLOPA: </t>
  </si>
  <si>
    <t>bomboni sadni mešani, mešanica trdih bombonov s polnilom, žele bombonov in žvečljivih karamel, 1 kg</t>
  </si>
  <si>
    <t>sveža jajca A razreda, velikost M</t>
  </si>
  <si>
    <t>ringlo, I. razred</t>
  </si>
  <si>
    <t>indijski oreščki, I. kvalitete</t>
  </si>
  <si>
    <t>arašidi nesoljeni, oluščeni, I. kvalitete</t>
  </si>
  <si>
    <t>suhe banane (bananin čips), I. kvalitete</t>
  </si>
  <si>
    <t>sušen ananas, I. kvalitete</t>
  </si>
  <si>
    <t>melone, očiščene, narezane na kockice 2x2 cm, I. kvalitete</t>
  </si>
  <si>
    <t>nektarine, očiščene, razrezane na kockice 2x2 cm, I. razred</t>
  </si>
  <si>
    <t>mandarine, očiščene, razrezane na kockice 2x2 cm, I. kvalitete</t>
  </si>
  <si>
    <t>pomaranče, očiščene, razrezane na kockice 2x2 cm, I. kvalitete</t>
  </si>
  <si>
    <t>datlji, I. kvalitete</t>
  </si>
  <si>
    <t>čaj breskev, različni okusi,filter veriga vrečk, gastro pakiranje, 1 kg</t>
  </si>
  <si>
    <t>2. sklop: ŠTRUČKE, BOMBETE;</t>
  </si>
  <si>
    <t>rogljič kruhov, črni, 8 dag</t>
  </si>
  <si>
    <t>rogljič kruhov, mlečni, 8 dag</t>
  </si>
  <si>
    <t>rogljič kruhov, črni, 6 dag</t>
  </si>
  <si>
    <t>copata, 20 dag</t>
  </si>
  <si>
    <t>kajzerica, ovsena 8 dag rezana oz. po dogovoru</t>
  </si>
  <si>
    <t>3. sklop: ŽEMLJE, KAJZERICE, ROGLJIČI</t>
  </si>
  <si>
    <t>minjončki čokoladni in sadni 5 dag</t>
  </si>
  <si>
    <t>sirov polžek, 8 dag</t>
  </si>
  <si>
    <t>kajzerica, koruzna 8 dag rezana oz. po dogovoru</t>
  </si>
  <si>
    <t>keksi polnozrnati s sadjem</t>
  </si>
  <si>
    <t>keksi pirini z medom</t>
  </si>
  <si>
    <t>poper v zrnu 400 do 1000 g</t>
  </si>
  <si>
    <t>3. SKLOP: RAZNI PRAŠKI</t>
  </si>
  <si>
    <t>4. SKLOP: ZAČIMBE</t>
  </si>
  <si>
    <t>5. SKLOP: KISI</t>
  </si>
  <si>
    <t>poper črni, mleti, 0,4 do 1 kg</t>
  </si>
  <si>
    <t>sladkor beli, 10 kg</t>
  </si>
  <si>
    <t>čaj zeliščni, meta, filter veriga vrečk, gastro pakiranje, 1 kg</t>
  </si>
  <si>
    <t>čaj bezgov, filter veriga vrečk, gastro pakiranje, 1 kg</t>
  </si>
  <si>
    <t>čaj šipek, filter veriga vrečk, gastro pakiranje, 1 kg</t>
  </si>
  <si>
    <t>čaj vrtni sadeži, filter veriga vrečk, gastro pakiranje, 1kg</t>
  </si>
  <si>
    <t>čaj gozdni sadeži, filter veriga vrečk, gastro pakiranje, 750 g</t>
  </si>
  <si>
    <t>čaj pomaranča,filter veriga vrečk, gastro pakiranje, 1 kg</t>
  </si>
  <si>
    <t>čaj lipov, filter veriga vrečk, gastro pakiranje, 1 kg</t>
  </si>
  <si>
    <t>čaj divja češnja, filter veriga vrečk, gastro pakiranje, 1 kg</t>
  </si>
  <si>
    <t>solata, I. kvalitete</t>
  </si>
  <si>
    <t>čebula, I. kvalitete</t>
  </si>
  <si>
    <t>česen, I. kvalitete</t>
  </si>
  <si>
    <t>brokoli, I. kvalitete</t>
  </si>
  <si>
    <t>zelje v glavah, I.kvalitete</t>
  </si>
  <si>
    <t>5. SKLOP: BIO SUHO SADJE</t>
  </si>
  <si>
    <t>6. SKLOP: BIO SADNI SOKOVI</t>
  </si>
  <si>
    <t>7. SKLOP: BIO TESTENINE</t>
  </si>
  <si>
    <t>8. SKLOP: BIO MOKE IN MLEVSKI IZDELKI</t>
  </si>
  <si>
    <t>9. SKLOP: BIO OLJE</t>
  </si>
  <si>
    <t>kokošja pašteta 27 do 30 g (Argeta in podobno)</t>
  </si>
  <si>
    <t>pašteta s sladko smetano 27 do 30 g (Premium baby pašteta in podobno)</t>
  </si>
  <si>
    <t>pašteta s sladko smetano 250 g do 400 g (Premium baby pašteta in podobno)</t>
  </si>
  <si>
    <t>breskov nektar min. 50% sd 0,2 l</t>
  </si>
  <si>
    <t>jagodni nektar min. 45% sd 0,2 l</t>
  </si>
  <si>
    <t>100% malinov sok 0,7 do 1 l</t>
  </si>
  <si>
    <t>sadno žitna rezina, 33 do 45 % sadne kaše, različni okusi, pakirana  po 25-30g (Frutabela ali podobno)</t>
  </si>
  <si>
    <t>ledeni čaj 5-6 l</t>
  </si>
  <si>
    <t>bučke, sortirane (drobne/debele), I. kvalitete</t>
  </si>
  <si>
    <t>paradižnik, sortirani (drobni/debeli), I. kvalitete</t>
  </si>
  <si>
    <t>paprika, rdeča, rumena, zelena, sortirana (drobna/debela), I. kvalitete</t>
  </si>
  <si>
    <t>korenje, sortirano (drobno/debelo), I. kvalitete</t>
  </si>
  <si>
    <t>lubenice, sortirane (drobne/debele), I. kvalitete</t>
  </si>
  <si>
    <t>marelice, sortirane (drobne/debele), I. kvalitete</t>
  </si>
  <si>
    <t>slive, sortirane (drobne/debele), I. kvalitete</t>
  </si>
  <si>
    <t>melone, sortirane (drobne/debele), I. kvalitete</t>
  </si>
  <si>
    <t>grozdje, belo, rdeče, črno, sortirano, I. kvalitete</t>
  </si>
  <si>
    <t>kivi, različne sorte, sortirani (drobni/debeli), I. kvalitete</t>
  </si>
  <si>
    <t>češnje, različne sorte, sortirane (drobne/debele), I. kvalitete</t>
  </si>
  <si>
    <t>jagode, različne sorte, sortirane (drobne/debele), I. kvalitete</t>
  </si>
  <si>
    <t>kaki, različne sorte, sortirani (drobni/debeli), I. kvalitete</t>
  </si>
  <si>
    <t>hruške, različne sorte, sortirane (drobne/debele), I. kvalitete</t>
  </si>
  <si>
    <t>jabolka, različne sorte, sortirana (drobna/debela), I. kvalitete</t>
  </si>
  <si>
    <t>kumare, sortirane (drobne/debele), I. kvalitete</t>
  </si>
  <si>
    <t>melancani, sortirani (drobni/debeli), I. kvalitete</t>
  </si>
  <si>
    <t>por, I. kvalitete</t>
  </si>
  <si>
    <t>cvetača, I. kvalitete</t>
  </si>
  <si>
    <t>blitva, I. kvalitete</t>
  </si>
  <si>
    <t>špinača, I. kvalitete</t>
  </si>
  <si>
    <t>radič, I. kvalitete</t>
  </si>
  <si>
    <t>ohrovt, I. kvalitete</t>
  </si>
  <si>
    <t>kisla repa, I. kvalitete</t>
  </si>
  <si>
    <t>4. SKLOP: BIO SADJE IN ZELENJAVA</t>
  </si>
  <si>
    <t>6. SKLOP: OSTALA ŽIVILA</t>
  </si>
  <si>
    <t>7. SKLOP: JUHE</t>
  </si>
  <si>
    <t>8. SKLOP: KONDITORSKI IZDELKI</t>
  </si>
  <si>
    <t>10. SKLOP: BIO MARMELADA</t>
  </si>
  <si>
    <t>11. SKLOP: BIO OSTALA ŽIVILA</t>
  </si>
  <si>
    <t>kokošja pašteta, brez aditivov, 27 do 30 g (Argeta junior in podobno)</t>
  </si>
  <si>
    <t xml:space="preserve">ŠT. ŽIVIL PO MERILU "VEČ EKOLOŠKIH ŽIVIL" </t>
  </si>
  <si>
    <t>čokolino 1,8 do 2,5kg</t>
  </si>
  <si>
    <t>grisini polnozrnati, 25 do 100 g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</si>
</sst>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#,##0.000"/>
    <numFmt numFmtId="179" formatCode="#,##0.000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u val="single"/>
      <sz val="6"/>
      <name val="Arial Narrow"/>
      <family val="2"/>
    </font>
    <font>
      <sz val="6"/>
      <name val="Arial Narrow"/>
      <family val="2"/>
    </font>
    <font>
      <sz val="6"/>
      <name val="Arial"/>
      <family val="2"/>
    </font>
    <font>
      <sz val="12"/>
      <name val="Times New Roman"/>
      <family val="1"/>
    </font>
    <font>
      <sz val="14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 Narrow"/>
      <family val="2"/>
    </font>
    <font>
      <b/>
      <u val="single"/>
      <sz val="10"/>
      <name val="Arial Narrow"/>
      <family val="2"/>
    </font>
    <font>
      <sz val="9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10"/>
      <name val="Arial"/>
      <family val="2"/>
    </font>
    <font>
      <sz val="10"/>
      <color indexed="8"/>
      <name val="Arial Narrow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rgb="FFFF0000"/>
      <name val="Arial"/>
      <family val="2"/>
    </font>
    <font>
      <sz val="10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5" fillId="0" borderId="6" applyNumberFormat="0" applyFill="0" applyAlignment="0" applyProtection="0"/>
    <xf numFmtId="0" fontId="56" fillId="30" borderId="7" applyNumberFormat="0" applyAlignment="0" applyProtection="0"/>
    <xf numFmtId="0" fontId="57" fillId="21" borderId="8" applyNumberFormat="0" applyAlignment="0" applyProtection="0"/>
    <xf numFmtId="0" fontId="5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8" applyNumberFormat="0" applyAlignment="0" applyProtection="0"/>
    <xf numFmtId="0" fontId="60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/>
    </xf>
    <xf numFmtId="4" fontId="7" fillId="33" borderId="10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center" vertical="top" wrapText="1"/>
    </xf>
    <xf numFmtId="4" fontId="9" fillId="34" borderId="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1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3" fontId="9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7" fillId="0" borderId="10" xfId="0" applyNumberFormat="1" applyFont="1" applyBorder="1" applyAlignment="1" quotePrefix="1">
      <alignment horizontal="center" vertical="center"/>
    </xf>
    <xf numFmtId="3" fontId="0" fillId="0" borderId="0" xfId="0" applyNumberFormat="1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 quotePrefix="1">
      <alignment horizontal="center" vertical="center"/>
    </xf>
    <xf numFmtId="4" fontId="7" fillId="0" borderId="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0" xfId="0" applyNumberFormat="1" applyFont="1" applyAlignment="1">
      <alignment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Border="1" applyAlignment="1">
      <alignment vertical="top" wrapText="1"/>
    </xf>
    <xf numFmtId="0" fontId="0" fillId="0" borderId="0" xfId="0" applyNumberFormat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3" fontId="9" fillId="0" borderId="10" xfId="0" applyNumberFormat="1" applyFont="1" applyBorder="1" applyAlignment="1" quotePrefix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3" fontId="9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" fontId="9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7" fillId="0" borderId="10" xfId="0" applyNumberFormat="1" applyFont="1" applyBorder="1" applyAlignment="1" quotePrefix="1">
      <alignment horizontal="center" vertical="center"/>
    </xf>
    <xf numFmtId="0" fontId="9" fillId="35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35" borderId="11" xfId="0" applyFont="1" applyFill="1" applyBorder="1" applyAlignment="1">
      <alignment vertical="center" wrapText="1"/>
    </xf>
    <xf numFmtId="0" fontId="14" fillId="0" borderId="11" xfId="0" applyFont="1" applyBorder="1" applyAlignment="1">
      <alignment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left" vertical="center" wrapText="1"/>
    </xf>
    <xf numFmtId="0" fontId="16" fillId="0" borderId="10" xfId="0" applyFont="1" applyBorder="1" applyAlignment="1">
      <alignment wrapText="1"/>
    </xf>
    <xf numFmtId="0" fontId="16" fillId="35" borderId="10" xfId="0" applyFont="1" applyFill="1" applyBorder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35" borderId="10" xfId="0" applyFont="1" applyFill="1" applyBorder="1" applyAlignment="1">
      <alignment horizontal="left" vertical="center" wrapText="1"/>
    </xf>
    <xf numFmtId="0" fontId="16" fillId="0" borderId="10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vertical="top" wrapText="1"/>
    </xf>
    <xf numFmtId="0" fontId="16" fillId="35" borderId="11" xfId="0" applyFont="1" applyFill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4" fontId="13" fillId="35" borderId="10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Border="1" applyAlignment="1" quotePrefix="1">
      <alignment horizontal="center" vertical="center"/>
    </xf>
    <xf numFmtId="4" fontId="9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 quotePrefix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 quotePrefix="1">
      <alignment horizontal="center" vertical="center"/>
    </xf>
    <xf numFmtId="2" fontId="9" fillId="0" borderId="15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3" fontId="5" fillId="0" borderId="10" xfId="41" applyNumberFormat="1" applyFont="1" applyFill="1" applyBorder="1" applyAlignment="1">
      <alignment horizontal="center" vertical="top" wrapText="1"/>
      <protection/>
    </xf>
    <xf numFmtId="4" fontId="7" fillId="33" borderId="10" xfId="41" applyNumberFormat="1" applyFont="1" applyFill="1" applyBorder="1" applyAlignment="1">
      <alignment horizontal="center" vertical="top" wrapText="1"/>
      <protection/>
    </xf>
    <xf numFmtId="3" fontId="7" fillId="33" borderId="10" xfId="41" applyNumberFormat="1" applyFont="1" applyFill="1" applyBorder="1" applyAlignment="1">
      <alignment horizontal="center" vertical="top" wrapText="1"/>
      <protection/>
    </xf>
    <xf numFmtId="4" fontId="13" fillId="35" borderId="11" xfId="0" applyNumberFormat="1" applyFont="1" applyFill="1" applyBorder="1" applyAlignment="1">
      <alignment horizontal="right" vertical="center" wrapText="1"/>
    </xf>
    <xf numFmtId="4" fontId="14" fillId="0" borderId="11" xfId="0" applyNumberFormat="1" applyFont="1" applyBorder="1" applyAlignment="1" quotePrefix="1">
      <alignment horizontal="center" vertical="center"/>
    </xf>
    <xf numFmtId="3" fontId="7" fillId="36" borderId="10" xfId="0" applyNumberFormat="1" applyFont="1" applyFill="1" applyBorder="1" applyAlignment="1">
      <alignment horizontal="center" vertical="top" wrapText="1"/>
    </xf>
    <xf numFmtId="4" fontId="9" fillId="35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6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4" fontId="9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quotePrefix="1">
      <alignment horizontal="center" vertical="center"/>
    </xf>
    <xf numFmtId="4" fontId="9" fillId="35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 quotePrefix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17" fillId="36" borderId="10" xfId="0" applyFont="1" applyFill="1" applyBorder="1" applyAlignment="1">
      <alignment wrapText="1"/>
    </xf>
    <xf numFmtId="0" fontId="0" fillId="36" borderId="10" xfId="0" applyFill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9" fillId="35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5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16" fillId="35" borderId="0" xfId="0" applyFont="1" applyFill="1" applyBorder="1" applyAlignment="1">
      <alignment horizontal="left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left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4" fillId="36" borderId="11" xfId="0" applyFont="1" applyFill="1" applyBorder="1" applyAlignment="1">
      <alignment horizontal="left" vertical="center"/>
    </xf>
    <xf numFmtId="0" fontId="14" fillId="36" borderId="19" xfId="0" applyFont="1" applyFill="1" applyBorder="1" applyAlignment="1">
      <alignment horizontal="left" vertical="center"/>
    </xf>
    <xf numFmtId="0" fontId="14" fillId="36" borderId="15" xfId="0" applyFont="1" applyFill="1" applyBorder="1" applyAlignment="1">
      <alignment horizontal="left" vertical="center"/>
    </xf>
    <xf numFmtId="0" fontId="14" fillId="36" borderId="11" xfId="0" applyFont="1" applyFill="1" applyBorder="1" applyAlignment="1">
      <alignment horizontal="left" vertical="center" wrapText="1"/>
    </xf>
    <xf numFmtId="0" fontId="14" fillId="36" borderId="19" xfId="0" applyFont="1" applyFill="1" applyBorder="1" applyAlignment="1">
      <alignment/>
    </xf>
    <xf numFmtId="0" fontId="14" fillId="36" borderId="11" xfId="33" applyFont="1" applyFill="1" applyBorder="1" applyAlignment="1">
      <alignment horizontal="left" vertical="center" wrapText="1"/>
    </xf>
    <xf numFmtId="0" fontId="14" fillId="36" borderId="19" xfId="0" applyFont="1" applyFill="1" applyBorder="1" applyAlignment="1">
      <alignment horizontal="left" vertical="center" wrapText="1"/>
    </xf>
    <xf numFmtId="0" fontId="14" fillId="36" borderId="11" xfId="0" applyFont="1" applyFill="1" applyBorder="1" applyAlignment="1">
      <alignment wrapText="1"/>
    </xf>
    <xf numFmtId="0" fontId="14" fillId="36" borderId="15" xfId="0" applyFont="1" applyFill="1" applyBorder="1" applyAlignment="1">
      <alignment/>
    </xf>
    <xf numFmtId="0" fontId="14" fillId="33" borderId="11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4" fillId="36" borderId="11" xfId="0" applyFont="1" applyFill="1" applyBorder="1" applyAlignment="1">
      <alignment horizontal="left" wrapText="1"/>
    </xf>
    <xf numFmtId="0" fontId="14" fillId="36" borderId="19" xfId="0" applyFont="1" applyFill="1" applyBorder="1" applyAlignment="1">
      <alignment horizontal="left" wrapText="1"/>
    </xf>
    <xf numFmtId="0" fontId="14" fillId="36" borderId="15" xfId="0" applyFont="1" applyFill="1" applyBorder="1" applyAlignment="1">
      <alignment horizontal="left" wrapText="1"/>
    </xf>
    <xf numFmtId="0" fontId="15" fillId="36" borderId="19" xfId="0" applyFont="1" applyFill="1" applyBorder="1" applyAlignment="1">
      <alignment vertical="center"/>
    </xf>
    <xf numFmtId="0" fontId="2" fillId="36" borderId="10" xfId="0" applyFont="1" applyFill="1" applyBorder="1" applyAlignment="1">
      <alignment/>
    </xf>
    <xf numFmtId="0" fontId="16" fillId="36" borderId="19" xfId="0" applyFont="1" applyFill="1" applyBorder="1" applyAlignment="1">
      <alignment horizontal="left" vertical="center" wrapText="1"/>
    </xf>
    <xf numFmtId="0" fontId="14" fillId="36" borderId="13" xfId="0" applyFont="1" applyFill="1" applyBorder="1" applyAlignment="1">
      <alignment horizontal="left" vertical="center" wrapText="1"/>
    </xf>
    <xf numFmtId="0" fontId="16" fillId="36" borderId="14" xfId="0" applyFont="1" applyFill="1" applyBorder="1" applyAlignment="1">
      <alignment horizontal="left" vertical="center" wrapText="1"/>
    </xf>
    <xf numFmtId="0" fontId="16" fillId="36" borderId="14" xfId="0" applyFont="1" applyFill="1" applyBorder="1" applyAlignment="1">
      <alignment vertical="center" wrapText="1"/>
    </xf>
    <xf numFmtId="3" fontId="5" fillId="36" borderId="10" xfId="41" applyNumberFormat="1" applyFont="1" applyFill="1" applyBorder="1" applyAlignment="1">
      <alignment horizontal="center" vertical="top" wrapText="1"/>
      <protection/>
    </xf>
    <xf numFmtId="0" fontId="14" fillId="36" borderId="18" xfId="0" applyFont="1" applyFill="1" applyBorder="1" applyAlignment="1">
      <alignment horizontal="left" vertical="top" wrapText="1"/>
    </xf>
    <xf numFmtId="0" fontId="16" fillId="36" borderId="18" xfId="0" applyFont="1" applyFill="1" applyBorder="1" applyAlignment="1">
      <alignment horizontal="left" vertical="top" wrapText="1"/>
    </xf>
    <xf numFmtId="0" fontId="16" fillId="36" borderId="18" xfId="0" applyFont="1" applyFill="1" applyBorder="1" applyAlignment="1">
      <alignment vertical="top" wrapText="1"/>
    </xf>
    <xf numFmtId="0" fontId="16" fillId="36" borderId="17" xfId="0" applyFont="1" applyFill="1" applyBorder="1" applyAlignment="1">
      <alignment vertical="top" wrapText="1"/>
    </xf>
    <xf numFmtId="4" fontId="7" fillId="36" borderId="10" xfId="41" applyNumberFormat="1" applyFont="1" applyFill="1" applyBorder="1" applyAlignment="1">
      <alignment horizontal="center" vertical="top" wrapText="1"/>
      <protection/>
    </xf>
    <xf numFmtId="0" fontId="14" fillId="36" borderId="19" xfId="0" applyFont="1" applyFill="1" applyBorder="1" applyAlignment="1">
      <alignment vertical="center"/>
    </xf>
    <xf numFmtId="0" fontId="14" fillId="36" borderId="15" xfId="0" applyFont="1" applyFill="1" applyBorder="1" applyAlignment="1">
      <alignment vertical="center"/>
    </xf>
    <xf numFmtId="0" fontId="14" fillId="36" borderId="15" xfId="0" applyFont="1" applyFill="1" applyBorder="1" applyAlignment="1">
      <alignment horizontal="left" vertical="center" wrapText="1"/>
    </xf>
    <xf numFmtId="0" fontId="14" fillId="36" borderId="13" xfId="33" applyFont="1" applyFill="1" applyBorder="1" applyAlignment="1">
      <alignment horizontal="left" vertical="center" wrapText="1"/>
    </xf>
    <xf numFmtId="0" fontId="14" fillId="36" borderId="14" xfId="0" applyFont="1" applyFill="1" applyBorder="1" applyAlignment="1">
      <alignment horizontal="left" vertical="center"/>
    </xf>
    <xf numFmtId="0" fontId="14" fillId="36" borderId="16" xfId="0" applyFont="1" applyFill="1" applyBorder="1" applyAlignment="1">
      <alignment horizontal="left" vertical="center"/>
    </xf>
    <xf numFmtId="0" fontId="14" fillId="36" borderId="13" xfId="33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0" fontId="41" fillId="36" borderId="11" xfId="33" applyFont="1" applyFill="1" applyBorder="1" applyAlignment="1">
      <alignment horizontal="left" vertical="center" wrapText="1"/>
    </xf>
    <xf numFmtId="0" fontId="41" fillId="36" borderId="19" xfId="33" applyFont="1" applyFill="1" applyBorder="1" applyAlignment="1">
      <alignment horizontal="left" vertical="center" wrapText="1"/>
    </xf>
    <xf numFmtId="0" fontId="16" fillId="36" borderId="19" xfId="0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14" fillId="36" borderId="10" xfId="0" applyFont="1" applyFill="1" applyBorder="1" applyAlignment="1">
      <alignment horizontal="left" vertical="top" wrapText="1"/>
    </xf>
    <xf numFmtId="0" fontId="13" fillId="36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14" fillId="36" borderId="10" xfId="0" applyFont="1" applyFill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left" vertical="center" wrapText="1"/>
    </xf>
    <xf numFmtId="0" fontId="13" fillId="37" borderId="10" xfId="0" applyFont="1" applyFill="1" applyBorder="1" applyAlignment="1">
      <alignment vertical="center"/>
    </xf>
    <xf numFmtId="0" fontId="14" fillId="36" borderId="10" xfId="0" applyFont="1" applyFill="1" applyBorder="1" applyAlignment="1">
      <alignment vertical="center" wrapText="1"/>
    </xf>
    <xf numFmtId="0" fontId="16" fillId="36" borderId="10" xfId="0" applyFont="1" applyFill="1" applyBorder="1" applyAlignment="1">
      <alignment/>
    </xf>
    <xf numFmtId="0" fontId="14" fillId="36" borderId="10" xfId="0" applyNumberFormat="1" applyFont="1" applyFill="1" applyBorder="1" applyAlignment="1">
      <alignment vertical="center" wrapText="1"/>
    </xf>
    <xf numFmtId="0" fontId="14" fillId="36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 quotePrefix="1">
      <alignment horizontal="center" vertical="center"/>
    </xf>
    <xf numFmtId="0" fontId="14" fillId="36" borderId="11" xfId="0" applyFont="1" applyFill="1" applyBorder="1" applyAlignment="1">
      <alignment horizontal="left" vertical="top" wrapText="1"/>
    </xf>
    <xf numFmtId="0" fontId="13" fillId="36" borderId="19" xfId="0" applyFont="1" applyFill="1" applyBorder="1" applyAlignment="1">
      <alignment/>
    </xf>
    <xf numFmtId="0" fontId="16" fillId="36" borderId="13" xfId="0" applyFont="1" applyFill="1" applyBorder="1" applyAlignment="1">
      <alignment vertical="top" wrapText="1"/>
    </xf>
    <xf numFmtId="0" fontId="14" fillId="36" borderId="11" xfId="0" applyFont="1" applyFill="1" applyBorder="1" applyAlignment="1">
      <alignment vertical="top" wrapText="1"/>
    </xf>
    <xf numFmtId="0" fontId="15" fillId="36" borderId="19" xfId="0" applyFont="1" applyFill="1" applyBorder="1" applyAlignment="1">
      <alignment/>
    </xf>
    <xf numFmtId="0" fontId="13" fillId="36" borderId="18" xfId="0" applyFont="1" applyFill="1" applyBorder="1" applyAlignment="1">
      <alignment horizontal="left" vertical="top" wrapText="1"/>
    </xf>
    <xf numFmtId="0" fontId="13" fillId="36" borderId="18" xfId="0" applyFont="1" applyFill="1" applyBorder="1" applyAlignment="1">
      <alignment vertical="top" wrapText="1"/>
    </xf>
    <xf numFmtId="0" fontId="13" fillId="36" borderId="13" xfId="0" applyFont="1" applyFill="1" applyBorder="1" applyAlignment="1">
      <alignment vertical="top" wrapText="1"/>
    </xf>
    <xf numFmtId="0" fontId="13" fillId="36" borderId="19" xfId="0" applyFont="1" applyFill="1" applyBorder="1" applyAlignment="1">
      <alignment vertical="center"/>
    </xf>
    <xf numFmtId="0" fontId="14" fillId="36" borderId="10" xfId="0" applyFont="1" applyFill="1" applyBorder="1" applyAlignment="1">
      <alignment vertical="top" wrapText="1"/>
    </xf>
    <xf numFmtId="4" fontId="9" fillId="0" borderId="11" xfId="0" applyNumberFormat="1" applyFont="1" applyFill="1" applyBorder="1" applyAlignment="1" quotePrefix="1">
      <alignment horizontal="center" vertical="center"/>
    </xf>
    <xf numFmtId="0" fontId="14" fillId="36" borderId="14" xfId="0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vertical="center"/>
    </xf>
    <xf numFmtId="0" fontId="14" fillId="36" borderId="10" xfId="0" applyFont="1" applyFill="1" applyBorder="1" applyAlignment="1">
      <alignment/>
    </xf>
    <xf numFmtId="0" fontId="14" fillId="36" borderId="11" xfId="0" applyFont="1" applyFill="1" applyBorder="1" applyAlignment="1">
      <alignment/>
    </xf>
    <xf numFmtId="0" fontId="14" fillId="36" borderId="0" xfId="0" applyFont="1" applyFill="1" applyBorder="1" applyAlignment="1">
      <alignment vertical="top" wrapText="1"/>
    </xf>
    <xf numFmtId="0" fontId="15" fillId="36" borderId="0" xfId="0" applyFont="1" applyFill="1" applyAlignment="1">
      <alignment/>
    </xf>
    <xf numFmtId="4" fontId="9" fillId="34" borderId="10" xfId="0" applyNumberFormat="1" applyFont="1" applyFill="1" applyBorder="1" applyAlignment="1">
      <alignment horizontal="center"/>
    </xf>
    <xf numFmtId="4" fontId="9" fillId="36" borderId="10" xfId="0" applyNumberFormat="1" applyFont="1" applyFill="1" applyBorder="1" applyAlignment="1">
      <alignment horizontal="center"/>
    </xf>
    <xf numFmtId="0" fontId="15" fillId="36" borderId="19" xfId="0" applyFont="1" applyFill="1" applyBorder="1" applyAlignment="1">
      <alignment horizontal="left" vertical="center"/>
    </xf>
    <xf numFmtId="3" fontId="9" fillId="34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15" fillId="36" borderId="19" xfId="0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K81"/>
  <sheetViews>
    <sheetView zoomScalePageLayoutView="0" workbookViewId="0" topLeftCell="A1">
      <pane ySplit="7" topLeftCell="A41" activePane="bottomLeft" state="frozen"/>
      <selection pane="topLeft" activeCell="A1" sqref="A1"/>
      <selection pane="bottomLeft" activeCell="D47" sqref="D47"/>
    </sheetView>
  </sheetViews>
  <sheetFormatPr defaultColWidth="9.140625" defaultRowHeight="12.75"/>
  <cols>
    <col min="1" max="1" width="3.28125" style="1" customWidth="1"/>
    <col min="2" max="2" width="33.28125" style="3" customWidth="1"/>
    <col min="3" max="3" width="7.57421875" style="27" customWidth="1"/>
    <col min="4" max="4" width="5.00390625" style="25" customWidth="1"/>
    <col min="5" max="5" width="19.28125" style="9" customWidth="1"/>
    <col min="6" max="6" width="12.7109375" style="9" customWidth="1"/>
    <col min="7" max="7" width="14.7109375" style="9" customWidth="1"/>
    <col min="8" max="8" width="15.421875" style="9" customWidth="1"/>
    <col min="9" max="9" width="13.8515625" style="9" customWidth="1"/>
    <col min="10" max="10" width="14.140625" style="1" customWidth="1"/>
    <col min="11" max="11" width="14.7109375" style="1" customWidth="1"/>
    <col min="12" max="16384" width="9.140625" style="1" customWidth="1"/>
  </cols>
  <sheetData>
    <row r="1" spans="1:5" ht="12.75">
      <c r="A1" s="1" t="s">
        <v>9</v>
      </c>
      <c r="E1" s="9" t="s">
        <v>488</v>
      </c>
    </row>
    <row r="3" spans="1:9" ht="18">
      <c r="A3" s="158" t="s">
        <v>40</v>
      </c>
      <c r="B3" s="158"/>
      <c r="C3" s="158"/>
      <c r="D3" s="158"/>
      <c r="E3" s="158"/>
      <c r="F3" s="158"/>
      <c r="G3" s="158"/>
      <c r="H3" s="158"/>
      <c r="I3" s="158"/>
    </row>
    <row r="5" spans="1:11" s="3" customFormat="1" ht="24">
      <c r="A5" s="8" t="s">
        <v>2</v>
      </c>
      <c r="B5" s="8" t="s">
        <v>0</v>
      </c>
      <c r="C5" s="13" t="s">
        <v>1</v>
      </c>
      <c r="D5" s="8" t="s">
        <v>6</v>
      </c>
      <c r="E5" s="10" t="s">
        <v>5</v>
      </c>
      <c r="F5" s="10" t="s">
        <v>413</v>
      </c>
      <c r="G5" s="10" t="s">
        <v>414</v>
      </c>
      <c r="H5" s="10" t="s">
        <v>415</v>
      </c>
      <c r="I5" s="10" t="s">
        <v>416</v>
      </c>
      <c r="J5" s="117" t="s">
        <v>878</v>
      </c>
      <c r="K5" s="117" t="s">
        <v>453</v>
      </c>
    </row>
    <row r="6" spans="1:11" s="3" customFormat="1" ht="12.75">
      <c r="A6" s="8"/>
      <c r="B6" s="8"/>
      <c r="C6" s="13"/>
      <c r="D6" s="8"/>
      <c r="E6" s="10"/>
      <c r="F6" s="10"/>
      <c r="G6" s="10"/>
      <c r="H6" s="10"/>
      <c r="I6" s="10"/>
      <c r="J6" s="118"/>
      <c r="K6" s="118"/>
    </row>
    <row r="7" spans="1:11" ht="12.75">
      <c r="A7" s="8">
        <v>1</v>
      </c>
      <c r="B7" s="8">
        <v>2</v>
      </c>
      <c r="C7" s="13">
        <v>3</v>
      </c>
      <c r="D7" s="8">
        <v>4</v>
      </c>
      <c r="E7" s="13">
        <v>5</v>
      </c>
      <c r="F7" s="13">
        <v>6</v>
      </c>
      <c r="G7" s="10" t="s">
        <v>426</v>
      </c>
      <c r="H7" s="13" t="s">
        <v>427</v>
      </c>
      <c r="I7" s="13" t="s">
        <v>428</v>
      </c>
      <c r="J7" s="117">
        <v>10</v>
      </c>
      <c r="K7" s="117">
        <v>11</v>
      </c>
    </row>
    <row r="8" spans="1:11" ht="12.75">
      <c r="A8" s="187" t="s">
        <v>447</v>
      </c>
      <c r="B8" s="188"/>
      <c r="C8" s="189"/>
      <c r="D8" s="189"/>
      <c r="E8" s="189"/>
      <c r="F8" s="189"/>
      <c r="G8" s="189"/>
      <c r="H8" s="189"/>
      <c r="I8" s="189"/>
      <c r="J8" s="190"/>
      <c r="K8" s="190"/>
    </row>
    <row r="9" spans="1:11" ht="13.5">
      <c r="A9" s="17">
        <v>1</v>
      </c>
      <c r="B9" s="76" t="s">
        <v>41</v>
      </c>
      <c r="C9" s="22">
        <v>6000</v>
      </c>
      <c r="D9" s="19" t="s">
        <v>13</v>
      </c>
      <c r="E9" s="101"/>
      <c r="F9" s="102"/>
      <c r="G9" s="100">
        <f aca="true" t="shared" si="0" ref="G9:G15">C9*F9</f>
        <v>0</v>
      </c>
      <c r="H9" s="100">
        <f aca="true" t="shared" si="1" ref="H9:H15">G9*0.085</f>
        <v>0</v>
      </c>
      <c r="I9" s="119">
        <f aca="true" t="shared" si="2" ref="I9:I15">G9+H9</f>
        <v>0</v>
      </c>
      <c r="J9" s="71"/>
      <c r="K9" s="71"/>
    </row>
    <row r="10" spans="1:11" ht="13.5">
      <c r="A10" s="17">
        <v>2</v>
      </c>
      <c r="B10" s="76" t="s">
        <v>42</v>
      </c>
      <c r="C10" s="22">
        <v>4500</v>
      </c>
      <c r="D10" s="19" t="s">
        <v>13</v>
      </c>
      <c r="E10" s="101"/>
      <c r="F10" s="102"/>
      <c r="G10" s="100">
        <f t="shared" si="0"/>
        <v>0</v>
      </c>
      <c r="H10" s="100">
        <f t="shared" si="1"/>
        <v>0</v>
      </c>
      <c r="I10" s="119">
        <f t="shared" si="2"/>
        <v>0</v>
      </c>
      <c r="J10" s="71"/>
      <c r="K10" s="71"/>
    </row>
    <row r="11" spans="1:11" ht="13.5">
      <c r="A11" s="17">
        <v>3</v>
      </c>
      <c r="B11" s="76" t="s">
        <v>43</v>
      </c>
      <c r="C11" s="22">
        <v>2400</v>
      </c>
      <c r="D11" s="19" t="s">
        <v>13</v>
      </c>
      <c r="E11" s="101"/>
      <c r="F11" s="102"/>
      <c r="G11" s="100">
        <f t="shared" si="0"/>
        <v>0</v>
      </c>
      <c r="H11" s="100">
        <f t="shared" si="1"/>
        <v>0</v>
      </c>
      <c r="I11" s="119">
        <f t="shared" si="2"/>
        <v>0</v>
      </c>
      <c r="J11" s="71"/>
      <c r="K11" s="71"/>
    </row>
    <row r="12" spans="1:11" ht="13.5">
      <c r="A12" s="17">
        <v>4</v>
      </c>
      <c r="B12" s="76" t="s">
        <v>237</v>
      </c>
      <c r="C12" s="22">
        <v>12</v>
      </c>
      <c r="D12" s="19" t="s">
        <v>13</v>
      </c>
      <c r="E12" s="101"/>
      <c r="F12" s="102"/>
      <c r="G12" s="100">
        <f t="shared" si="0"/>
        <v>0</v>
      </c>
      <c r="H12" s="100">
        <f t="shared" si="1"/>
        <v>0</v>
      </c>
      <c r="I12" s="119">
        <f t="shared" si="2"/>
        <v>0</v>
      </c>
      <c r="J12" s="71"/>
      <c r="K12" s="71"/>
    </row>
    <row r="13" spans="1:11" ht="13.5">
      <c r="A13" s="17">
        <v>5</v>
      </c>
      <c r="B13" s="76" t="s">
        <v>44</v>
      </c>
      <c r="C13" s="22">
        <v>1200</v>
      </c>
      <c r="D13" s="19" t="s">
        <v>13</v>
      </c>
      <c r="E13" s="101"/>
      <c r="F13" s="102"/>
      <c r="G13" s="100">
        <f t="shared" si="0"/>
        <v>0</v>
      </c>
      <c r="H13" s="100">
        <f t="shared" si="1"/>
        <v>0</v>
      </c>
      <c r="I13" s="119">
        <f t="shared" si="2"/>
        <v>0</v>
      </c>
      <c r="J13" s="71"/>
      <c r="K13" s="71"/>
    </row>
    <row r="14" spans="1:11" ht="13.5">
      <c r="A14" s="17">
        <v>6</v>
      </c>
      <c r="B14" s="77" t="s">
        <v>505</v>
      </c>
      <c r="C14" s="31">
        <v>150</v>
      </c>
      <c r="D14" s="30" t="s">
        <v>8</v>
      </c>
      <c r="E14" s="103"/>
      <c r="F14" s="104"/>
      <c r="G14" s="100">
        <f t="shared" si="0"/>
        <v>0</v>
      </c>
      <c r="H14" s="100">
        <f t="shared" si="1"/>
        <v>0</v>
      </c>
      <c r="I14" s="119">
        <f t="shared" si="2"/>
        <v>0</v>
      </c>
      <c r="J14" s="71"/>
      <c r="K14" s="71"/>
    </row>
    <row r="15" spans="1:11" ht="27">
      <c r="A15" s="17">
        <v>7</v>
      </c>
      <c r="B15" s="77" t="s">
        <v>583</v>
      </c>
      <c r="C15" s="31">
        <v>4</v>
      </c>
      <c r="D15" s="30" t="s">
        <v>8</v>
      </c>
      <c r="E15" s="103"/>
      <c r="F15" s="104"/>
      <c r="G15" s="100">
        <f t="shared" si="0"/>
        <v>0</v>
      </c>
      <c r="H15" s="100">
        <f t="shared" si="1"/>
        <v>0</v>
      </c>
      <c r="I15" s="119">
        <f t="shared" si="2"/>
        <v>0</v>
      </c>
      <c r="J15" s="71"/>
      <c r="K15" s="71"/>
    </row>
    <row r="16" spans="1:11" ht="13.5">
      <c r="A16" s="17">
        <v>8</v>
      </c>
      <c r="B16" s="77" t="s">
        <v>215</v>
      </c>
      <c r="C16" s="31">
        <v>250</v>
      </c>
      <c r="D16" s="30" t="s">
        <v>8</v>
      </c>
      <c r="E16" s="103"/>
      <c r="F16" s="104"/>
      <c r="G16" s="100">
        <f aca="true" t="shared" si="3" ref="G16:G24">C16*F16</f>
        <v>0</v>
      </c>
      <c r="H16" s="100">
        <f aca="true" t="shared" si="4" ref="H16:H25">G16*0.085</f>
        <v>0</v>
      </c>
      <c r="I16" s="119">
        <f aca="true" t="shared" si="5" ref="I16:I24">G16+H16</f>
        <v>0</v>
      </c>
      <c r="J16" s="71"/>
      <c r="K16" s="71"/>
    </row>
    <row r="17" spans="1:11" ht="13.5">
      <c r="A17" s="17">
        <v>9</v>
      </c>
      <c r="B17" s="77" t="s">
        <v>216</v>
      </c>
      <c r="C17" s="31">
        <v>150</v>
      </c>
      <c r="D17" s="30" t="s">
        <v>8</v>
      </c>
      <c r="E17" s="103"/>
      <c r="F17" s="104"/>
      <c r="G17" s="100">
        <f t="shared" si="3"/>
        <v>0</v>
      </c>
      <c r="H17" s="100">
        <f t="shared" si="4"/>
        <v>0</v>
      </c>
      <c r="I17" s="119">
        <f t="shared" si="5"/>
        <v>0</v>
      </c>
      <c r="J17" s="71"/>
      <c r="K17" s="71"/>
    </row>
    <row r="18" spans="1:11" ht="13.5">
      <c r="A18" s="17">
        <v>10</v>
      </c>
      <c r="B18" s="77" t="s">
        <v>375</v>
      </c>
      <c r="C18" s="31">
        <v>180</v>
      </c>
      <c r="D18" s="30" t="s">
        <v>13</v>
      </c>
      <c r="E18" s="103"/>
      <c r="F18" s="104"/>
      <c r="G18" s="100">
        <f t="shared" si="3"/>
        <v>0</v>
      </c>
      <c r="H18" s="100">
        <f t="shared" si="4"/>
        <v>0</v>
      </c>
      <c r="I18" s="119">
        <f t="shared" si="5"/>
        <v>0</v>
      </c>
      <c r="J18" s="71"/>
      <c r="K18" s="71"/>
    </row>
    <row r="19" spans="1:11" ht="13.5">
      <c r="A19" s="17">
        <v>11</v>
      </c>
      <c r="B19" s="77" t="s">
        <v>45</v>
      </c>
      <c r="C19" s="31">
        <v>180</v>
      </c>
      <c r="D19" s="30" t="s">
        <v>13</v>
      </c>
      <c r="E19" s="103"/>
      <c r="F19" s="104"/>
      <c r="G19" s="100">
        <f t="shared" si="3"/>
        <v>0</v>
      </c>
      <c r="H19" s="100">
        <f t="shared" si="4"/>
        <v>0</v>
      </c>
      <c r="I19" s="119">
        <f t="shared" si="5"/>
        <v>0</v>
      </c>
      <c r="J19" s="71"/>
      <c r="K19" s="71"/>
    </row>
    <row r="20" spans="1:11" ht="13.5">
      <c r="A20" s="17">
        <v>12</v>
      </c>
      <c r="B20" s="77" t="s">
        <v>217</v>
      </c>
      <c r="C20" s="31">
        <v>20</v>
      </c>
      <c r="D20" s="30" t="s">
        <v>13</v>
      </c>
      <c r="E20" s="103"/>
      <c r="F20" s="104"/>
      <c r="G20" s="100">
        <f t="shared" si="3"/>
        <v>0</v>
      </c>
      <c r="H20" s="100">
        <f t="shared" si="4"/>
        <v>0</v>
      </c>
      <c r="I20" s="119">
        <f t="shared" si="5"/>
        <v>0</v>
      </c>
      <c r="J20" s="71"/>
      <c r="K20" s="71"/>
    </row>
    <row r="21" spans="1:11" ht="13.5">
      <c r="A21" s="17">
        <v>13</v>
      </c>
      <c r="B21" s="77" t="s">
        <v>218</v>
      </c>
      <c r="C21" s="31">
        <v>20</v>
      </c>
      <c r="D21" s="30" t="s">
        <v>13</v>
      </c>
      <c r="E21" s="103"/>
      <c r="F21" s="104"/>
      <c r="G21" s="100">
        <f t="shared" si="3"/>
        <v>0</v>
      </c>
      <c r="H21" s="100">
        <f t="shared" si="4"/>
        <v>0</v>
      </c>
      <c r="I21" s="119">
        <f t="shared" si="5"/>
        <v>0</v>
      </c>
      <c r="J21" s="71"/>
      <c r="K21" s="71"/>
    </row>
    <row r="22" spans="1:11" ht="13.5">
      <c r="A22" s="17">
        <v>14</v>
      </c>
      <c r="B22" s="77" t="s">
        <v>219</v>
      </c>
      <c r="C22" s="31">
        <v>20</v>
      </c>
      <c r="D22" s="30" t="s">
        <v>13</v>
      </c>
      <c r="E22" s="103"/>
      <c r="F22" s="104"/>
      <c r="G22" s="100">
        <f t="shared" si="3"/>
        <v>0</v>
      </c>
      <c r="H22" s="100">
        <f t="shared" si="4"/>
        <v>0</v>
      </c>
      <c r="I22" s="119">
        <f t="shared" si="5"/>
        <v>0</v>
      </c>
      <c r="J22" s="71"/>
      <c r="K22" s="71"/>
    </row>
    <row r="23" spans="1:11" ht="13.5">
      <c r="A23" s="17">
        <v>15</v>
      </c>
      <c r="B23" s="77" t="s">
        <v>238</v>
      </c>
      <c r="C23" s="31">
        <v>150</v>
      </c>
      <c r="D23" s="30" t="s">
        <v>8</v>
      </c>
      <c r="E23" s="103"/>
      <c r="F23" s="104"/>
      <c r="G23" s="100">
        <f t="shared" si="3"/>
        <v>0</v>
      </c>
      <c r="H23" s="100">
        <f t="shared" si="4"/>
        <v>0</v>
      </c>
      <c r="I23" s="119">
        <f t="shared" si="5"/>
        <v>0</v>
      </c>
      <c r="J23" s="71"/>
      <c r="K23" s="71"/>
    </row>
    <row r="24" spans="1:11" ht="13.5">
      <c r="A24" s="17">
        <v>16</v>
      </c>
      <c r="B24" s="77" t="s">
        <v>239</v>
      </c>
      <c r="C24" s="31">
        <v>5</v>
      </c>
      <c r="D24" s="30" t="s">
        <v>13</v>
      </c>
      <c r="E24" s="103"/>
      <c r="F24" s="104"/>
      <c r="G24" s="100">
        <f t="shared" si="3"/>
        <v>0</v>
      </c>
      <c r="H24" s="100">
        <f t="shared" si="4"/>
        <v>0</v>
      </c>
      <c r="I24" s="119">
        <f t="shared" si="5"/>
        <v>0</v>
      </c>
      <c r="J24" s="71"/>
      <c r="K24" s="71"/>
    </row>
    <row r="25" spans="1:11" ht="13.5">
      <c r="A25" s="17"/>
      <c r="B25" s="83" t="s">
        <v>448</v>
      </c>
      <c r="C25" s="28" t="s">
        <v>3</v>
      </c>
      <c r="D25" s="23" t="s">
        <v>3</v>
      </c>
      <c r="E25" s="23" t="s">
        <v>3</v>
      </c>
      <c r="F25" s="23" t="s">
        <v>3</v>
      </c>
      <c r="G25" s="107">
        <f>SUM(G9:G24)</f>
        <v>0</v>
      </c>
      <c r="H25" s="107">
        <f t="shared" si="4"/>
        <v>0</v>
      </c>
      <c r="I25" s="120">
        <f>SUM(I9:I24)</f>
        <v>0</v>
      </c>
      <c r="J25" s="71">
        <f>SUM(J9:J24)</f>
        <v>0</v>
      </c>
      <c r="K25" s="71">
        <f>SUM(K9:K24)</f>
        <v>0</v>
      </c>
    </row>
    <row r="26" spans="1:11" ht="12.75" customHeight="1">
      <c r="A26" s="172" t="s">
        <v>449</v>
      </c>
      <c r="B26" s="184"/>
      <c r="C26" s="184"/>
      <c r="D26" s="184"/>
      <c r="E26" s="184"/>
      <c r="F26" s="184"/>
      <c r="G26" s="184"/>
      <c r="H26" s="184"/>
      <c r="I26" s="184"/>
      <c r="J26" s="185"/>
      <c r="K26" s="185"/>
    </row>
    <row r="27" spans="1:11" ht="13.5">
      <c r="A27" s="17">
        <v>17</v>
      </c>
      <c r="B27" s="76" t="s">
        <v>46</v>
      </c>
      <c r="C27" s="22">
        <v>96</v>
      </c>
      <c r="D27" s="19" t="s">
        <v>8</v>
      </c>
      <c r="E27" s="103"/>
      <c r="F27" s="104"/>
      <c r="G27" s="100">
        <f>C27*F27</f>
        <v>0</v>
      </c>
      <c r="H27" s="100">
        <f>G27*0.085</f>
        <v>0</v>
      </c>
      <c r="I27" s="119">
        <f>G27+H27</f>
        <v>0</v>
      </c>
      <c r="J27" s="71"/>
      <c r="K27" s="71"/>
    </row>
    <row r="28" spans="1:11" ht="13.5">
      <c r="A28" s="17">
        <v>18</v>
      </c>
      <c r="B28" s="77" t="s">
        <v>220</v>
      </c>
      <c r="C28" s="31">
        <v>100</v>
      </c>
      <c r="D28" s="30" t="s">
        <v>13</v>
      </c>
      <c r="E28" s="103"/>
      <c r="F28" s="104"/>
      <c r="G28" s="100">
        <f>C28*F28</f>
        <v>0</v>
      </c>
      <c r="H28" s="100">
        <f>G28*0.085</f>
        <v>0</v>
      </c>
      <c r="I28" s="119">
        <f>G28+H28</f>
        <v>0</v>
      </c>
      <c r="J28" s="71"/>
      <c r="K28" s="71"/>
    </row>
    <row r="29" spans="1:11" ht="13.5">
      <c r="A29" s="17">
        <v>19</v>
      </c>
      <c r="B29" s="77" t="s">
        <v>506</v>
      </c>
      <c r="C29" s="31">
        <v>200</v>
      </c>
      <c r="D29" s="30" t="s">
        <v>13</v>
      </c>
      <c r="E29" s="103"/>
      <c r="F29" s="104"/>
      <c r="G29" s="100">
        <f>C29*F29</f>
        <v>0</v>
      </c>
      <c r="H29" s="100">
        <f>G29*0.085</f>
        <v>0</v>
      </c>
      <c r="I29" s="119">
        <f>G29+H29</f>
        <v>0</v>
      </c>
      <c r="J29" s="71"/>
      <c r="K29" s="71"/>
    </row>
    <row r="30" spans="1:11" ht="13.5">
      <c r="A30" s="17">
        <v>20</v>
      </c>
      <c r="B30" s="77" t="s">
        <v>47</v>
      </c>
      <c r="C30" s="31">
        <v>190</v>
      </c>
      <c r="D30" s="30" t="s">
        <v>13</v>
      </c>
      <c r="E30" s="103"/>
      <c r="F30" s="104"/>
      <c r="G30" s="100">
        <f>C30*F30</f>
        <v>0</v>
      </c>
      <c r="H30" s="100">
        <f>G30*0.085</f>
        <v>0</v>
      </c>
      <c r="I30" s="119">
        <f>G30+H30</f>
        <v>0</v>
      </c>
      <c r="J30" s="71"/>
      <c r="K30" s="71"/>
    </row>
    <row r="31" spans="1:11" ht="13.5">
      <c r="A31" s="17"/>
      <c r="B31" s="84" t="s">
        <v>450</v>
      </c>
      <c r="C31" s="28" t="s">
        <v>3</v>
      </c>
      <c r="D31" s="23" t="s">
        <v>3</v>
      </c>
      <c r="E31" s="23" t="s">
        <v>3</v>
      </c>
      <c r="F31" s="23" t="s">
        <v>3</v>
      </c>
      <c r="G31" s="107">
        <f>SUM(G27:G30)</f>
        <v>0</v>
      </c>
      <c r="H31" s="107">
        <f>SUM(H27:H30)</f>
        <v>0</v>
      </c>
      <c r="I31" s="120">
        <f>SUM(I27:I30)</f>
        <v>0</v>
      </c>
      <c r="J31" s="71">
        <f>SUM(J27:J30)</f>
        <v>0</v>
      </c>
      <c r="K31" s="71">
        <f>SUM(K27:K30)</f>
        <v>0</v>
      </c>
    </row>
    <row r="32" spans="1:11" ht="12.75">
      <c r="A32" s="172" t="s">
        <v>451</v>
      </c>
      <c r="B32" s="184"/>
      <c r="C32" s="184"/>
      <c r="D32" s="184"/>
      <c r="E32" s="184"/>
      <c r="F32" s="184"/>
      <c r="G32" s="184"/>
      <c r="H32" s="184"/>
      <c r="I32" s="184"/>
      <c r="J32" s="185"/>
      <c r="K32" s="185"/>
    </row>
    <row r="33" spans="1:11" ht="13.5">
      <c r="A33" s="17">
        <v>21</v>
      </c>
      <c r="B33" s="76" t="s">
        <v>48</v>
      </c>
      <c r="C33" s="22">
        <v>250</v>
      </c>
      <c r="D33" s="19" t="s">
        <v>8</v>
      </c>
      <c r="E33" s="103"/>
      <c r="F33" s="104"/>
      <c r="G33" s="100">
        <f>C33*F33</f>
        <v>0</v>
      </c>
      <c r="H33" s="100">
        <f>G33*0.085</f>
        <v>0</v>
      </c>
      <c r="I33" s="119">
        <f>G33+H33</f>
        <v>0</v>
      </c>
      <c r="J33" s="71"/>
      <c r="K33" s="71"/>
    </row>
    <row r="34" spans="1:11" ht="13.5">
      <c r="A34" s="20">
        <v>22</v>
      </c>
      <c r="B34" s="78" t="s">
        <v>589</v>
      </c>
      <c r="C34" s="22">
        <v>200</v>
      </c>
      <c r="D34" s="19" t="s">
        <v>13</v>
      </c>
      <c r="E34" s="105"/>
      <c r="F34" s="104"/>
      <c r="G34" s="100">
        <f aca="true" t="shared" si="6" ref="G34:G41">C34*F34</f>
        <v>0</v>
      </c>
      <c r="H34" s="100">
        <f aca="true" t="shared" si="7" ref="H34:H41">G34*0.085</f>
        <v>0</v>
      </c>
      <c r="I34" s="119">
        <f aca="true" t="shared" si="8" ref="I34:I41">G34+H34</f>
        <v>0</v>
      </c>
      <c r="J34" s="71"/>
      <c r="K34" s="71"/>
    </row>
    <row r="35" spans="1:11" ht="13.5">
      <c r="A35" s="17">
        <v>23</v>
      </c>
      <c r="B35" s="76" t="s">
        <v>590</v>
      </c>
      <c r="C35" s="22">
        <v>50</v>
      </c>
      <c r="D35" s="19" t="s">
        <v>13</v>
      </c>
      <c r="E35" s="103"/>
      <c r="F35" s="104"/>
      <c r="G35" s="100">
        <f t="shared" si="6"/>
        <v>0</v>
      </c>
      <c r="H35" s="100">
        <f t="shared" si="7"/>
        <v>0</v>
      </c>
      <c r="I35" s="119">
        <f t="shared" si="8"/>
        <v>0</v>
      </c>
      <c r="J35" s="71"/>
      <c r="K35" s="71"/>
    </row>
    <row r="36" spans="1:11" ht="27">
      <c r="A36" s="17">
        <v>24</v>
      </c>
      <c r="B36" s="76" t="s">
        <v>586</v>
      </c>
      <c r="C36" s="22">
        <v>250</v>
      </c>
      <c r="D36" s="19" t="s">
        <v>13</v>
      </c>
      <c r="E36" s="103"/>
      <c r="F36" s="104"/>
      <c r="G36" s="100">
        <f t="shared" si="6"/>
        <v>0</v>
      </c>
      <c r="H36" s="100">
        <f t="shared" si="7"/>
        <v>0</v>
      </c>
      <c r="I36" s="119">
        <f t="shared" si="8"/>
        <v>0</v>
      </c>
      <c r="J36" s="71"/>
      <c r="K36" s="71"/>
    </row>
    <row r="37" spans="1:11" ht="13.5">
      <c r="A37" s="17">
        <v>25</v>
      </c>
      <c r="B37" s="76" t="s">
        <v>240</v>
      </c>
      <c r="C37" s="22">
        <v>300</v>
      </c>
      <c r="D37" s="19" t="s">
        <v>8</v>
      </c>
      <c r="E37" s="103"/>
      <c r="F37" s="104"/>
      <c r="G37" s="100">
        <f t="shared" si="6"/>
        <v>0</v>
      </c>
      <c r="H37" s="100">
        <f t="shared" si="7"/>
        <v>0</v>
      </c>
      <c r="I37" s="119">
        <f t="shared" si="8"/>
        <v>0</v>
      </c>
      <c r="J37" s="71"/>
      <c r="K37" s="71"/>
    </row>
    <row r="38" spans="1:11" ht="13.5">
      <c r="A38" s="17">
        <v>26</v>
      </c>
      <c r="B38" s="76" t="s">
        <v>49</v>
      </c>
      <c r="C38" s="22">
        <v>15</v>
      </c>
      <c r="D38" s="19" t="s">
        <v>8</v>
      </c>
      <c r="E38" s="103"/>
      <c r="F38" s="104"/>
      <c r="G38" s="100">
        <f t="shared" si="6"/>
        <v>0</v>
      </c>
      <c r="H38" s="100">
        <f t="shared" si="7"/>
        <v>0</v>
      </c>
      <c r="I38" s="119">
        <f t="shared" si="8"/>
        <v>0</v>
      </c>
      <c r="J38" s="71"/>
      <c r="K38" s="71"/>
    </row>
    <row r="39" spans="1:11" ht="13.5">
      <c r="A39" s="17">
        <v>27</v>
      </c>
      <c r="B39" s="76" t="s">
        <v>50</v>
      </c>
      <c r="C39" s="31">
        <v>300</v>
      </c>
      <c r="D39" s="30" t="s">
        <v>8</v>
      </c>
      <c r="E39" s="103"/>
      <c r="F39" s="104"/>
      <c r="G39" s="100">
        <f t="shared" si="6"/>
        <v>0</v>
      </c>
      <c r="H39" s="100">
        <f t="shared" si="7"/>
        <v>0</v>
      </c>
      <c r="I39" s="119">
        <f t="shared" si="8"/>
        <v>0</v>
      </c>
      <c r="J39" s="71"/>
      <c r="K39" s="71"/>
    </row>
    <row r="40" spans="1:11" ht="13.5">
      <c r="A40" s="20">
        <v>28</v>
      </c>
      <c r="B40" s="76" t="s">
        <v>508</v>
      </c>
      <c r="C40" s="22">
        <v>150</v>
      </c>
      <c r="D40" s="30" t="s">
        <v>8</v>
      </c>
      <c r="E40" s="103"/>
      <c r="F40" s="104"/>
      <c r="G40" s="100">
        <f t="shared" si="6"/>
        <v>0</v>
      </c>
      <c r="H40" s="100">
        <f t="shared" si="7"/>
        <v>0</v>
      </c>
      <c r="I40" s="119">
        <f t="shared" si="8"/>
        <v>0</v>
      </c>
      <c r="J40" s="71"/>
      <c r="K40" s="71"/>
    </row>
    <row r="41" spans="1:11" ht="13.5">
      <c r="A41" s="17">
        <v>29</v>
      </c>
      <c r="B41" s="76" t="s">
        <v>509</v>
      </c>
      <c r="C41" s="22">
        <v>300</v>
      </c>
      <c r="D41" s="19" t="s">
        <v>8</v>
      </c>
      <c r="E41" s="103"/>
      <c r="F41" s="104"/>
      <c r="G41" s="100">
        <f t="shared" si="6"/>
        <v>0</v>
      </c>
      <c r="H41" s="100">
        <f t="shared" si="7"/>
        <v>0</v>
      </c>
      <c r="I41" s="119">
        <f t="shared" si="8"/>
        <v>0</v>
      </c>
      <c r="J41" s="71"/>
      <c r="K41" s="71"/>
    </row>
    <row r="42" spans="1:11" ht="13.5">
      <c r="A42" s="58">
        <v>30</v>
      </c>
      <c r="B42" s="77" t="s">
        <v>221</v>
      </c>
      <c r="C42" s="31">
        <v>12</v>
      </c>
      <c r="D42" s="30" t="s">
        <v>8</v>
      </c>
      <c r="E42" s="103"/>
      <c r="F42" s="104"/>
      <c r="G42" s="100">
        <f>C42*F42</f>
        <v>0</v>
      </c>
      <c r="H42" s="100">
        <f>G42*0.085</f>
        <v>0</v>
      </c>
      <c r="I42" s="119">
        <f>G42+H42</f>
        <v>0</v>
      </c>
      <c r="J42" s="71"/>
      <c r="K42" s="71"/>
    </row>
    <row r="43" spans="1:11" ht="13.5">
      <c r="A43" s="58">
        <v>31</v>
      </c>
      <c r="B43" s="77" t="s">
        <v>697</v>
      </c>
      <c r="C43" s="31">
        <v>10</v>
      </c>
      <c r="D43" s="30" t="s">
        <v>8</v>
      </c>
      <c r="E43" s="103"/>
      <c r="F43" s="104"/>
      <c r="G43" s="100">
        <f>C43*F43</f>
        <v>0</v>
      </c>
      <c r="H43" s="100">
        <f>G43*0.085</f>
        <v>0</v>
      </c>
      <c r="I43" s="119">
        <f>G43+H43</f>
        <v>0</v>
      </c>
      <c r="J43" s="71"/>
      <c r="K43" s="71"/>
    </row>
    <row r="44" spans="1:11" ht="27">
      <c r="A44" s="58">
        <v>32</v>
      </c>
      <c r="B44" s="77" t="s">
        <v>582</v>
      </c>
      <c r="C44" s="31">
        <v>40</v>
      </c>
      <c r="D44" s="30" t="s">
        <v>8</v>
      </c>
      <c r="E44" s="103"/>
      <c r="F44" s="104"/>
      <c r="G44" s="100">
        <f aca="true" t="shared" si="9" ref="G44:G49">C44*F44</f>
        <v>0</v>
      </c>
      <c r="H44" s="100">
        <f aca="true" t="shared" si="10" ref="H44:H49">G44*0.085</f>
        <v>0</v>
      </c>
      <c r="I44" s="119">
        <f aca="true" t="shared" si="11" ref="I44:I49">G44+H44</f>
        <v>0</v>
      </c>
      <c r="J44" s="71"/>
      <c r="K44" s="71"/>
    </row>
    <row r="45" spans="1:11" ht="13.5">
      <c r="A45" s="58">
        <v>33</v>
      </c>
      <c r="B45" s="77" t="s">
        <v>222</v>
      </c>
      <c r="C45" s="31">
        <v>450</v>
      </c>
      <c r="D45" s="30" t="s">
        <v>8</v>
      </c>
      <c r="E45" s="103"/>
      <c r="F45" s="104"/>
      <c r="G45" s="100">
        <f t="shared" si="9"/>
        <v>0</v>
      </c>
      <c r="H45" s="100">
        <f t="shared" si="10"/>
        <v>0</v>
      </c>
      <c r="I45" s="119">
        <f t="shared" si="11"/>
        <v>0</v>
      </c>
      <c r="J45" s="71"/>
      <c r="K45" s="71"/>
    </row>
    <row r="46" spans="1:11" ht="27">
      <c r="A46" s="58">
        <v>34</v>
      </c>
      <c r="B46" s="77" t="s">
        <v>510</v>
      </c>
      <c r="C46" s="31">
        <v>15</v>
      </c>
      <c r="D46" s="30" t="s">
        <v>8</v>
      </c>
      <c r="E46" s="103"/>
      <c r="F46" s="104"/>
      <c r="G46" s="100">
        <f>C46*F46</f>
        <v>0</v>
      </c>
      <c r="H46" s="100">
        <f>G46*0.085</f>
        <v>0</v>
      </c>
      <c r="I46" s="119">
        <f>G46+H46</f>
        <v>0</v>
      </c>
      <c r="J46" s="71"/>
      <c r="K46" s="71"/>
    </row>
    <row r="47" spans="1:11" ht="13.5">
      <c r="A47" s="58">
        <v>35</v>
      </c>
      <c r="B47" s="77" t="s">
        <v>242</v>
      </c>
      <c r="C47" s="31">
        <v>80</v>
      </c>
      <c r="D47" s="30" t="s">
        <v>8</v>
      </c>
      <c r="E47" s="103"/>
      <c r="F47" s="104"/>
      <c r="G47" s="100">
        <f t="shared" si="9"/>
        <v>0</v>
      </c>
      <c r="H47" s="100">
        <f t="shared" si="10"/>
        <v>0</v>
      </c>
      <c r="I47" s="119">
        <f t="shared" si="11"/>
        <v>0</v>
      </c>
      <c r="J47" s="71"/>
      <c r="K47" s="71"/>
    </row>
    <row r="48" spans="1:11" ht="13.5">
      <c r="A48" s="58">
        <v>36</v>
      </c>
      <c r="B48" s="77" t="s">
        <v>51</v>
      </c>
      <c r="C48" s="31">
        <v>3</v>
      </c>
      <c r="D48" s="30" t="s">
        <v>8</v>
      </c>
      <c r="E48" s="103"/>
      <c r="F48" s="104"/>
      <c r="G48" s="100">
        <f t="shared" si="9"/>
        <v>0</v>
      </c>
      <c r="H48" s="100">
        <f t="shared" si="10"/>
        <v>0</v>
      </c>
      <c r="I48" s="119">
        <f t="shared" si="11"/>
        <v>0</v>
      </c>
      <c r="J48" s="71"/>
      <c r="K48" s="71"/>
    </row>
    <row r="49" spans="1:11" ht="13.5">
      <c r="A49" s="58">
        <v>37</v>
      </c>
      <c r="B49" s="77" t="s">
        <v>241</v>
      </c>
      <c r="C49" s="31">
        <v>3</v>
      </c>
      <c r="D49" s="30" t="s">
        <v>8</v>
      </c>
      <c r="E49" s="103"/>
      <c r="F49" s="104"/>
      <c r="G49" s="100">
        <f t="shared" si="9"/>
        <v>0</v>
      </c>
      <c r="H49" s="100">
        <f t="shared" si="10"/>
        <v>0</v>
      </c>
      <c r="I49" s="119">
        <f t="shared" si="11"/>
        <v>0</v>
      </c>
      <c r="J49" s="71"/>
      <c r="K49" s="71"/>
    </row>
    <row r="50" spans="1:11" ht="13.5">
      <c r="A50" s="17">
        <v>38</v>
      </c>
      <c r="B50" s="77" t="s">
        <v>243</v>
      </c>
      <c r="C50" s="31">
        <v>400</v>
      </c>
      <c r="D50" s="30" t="s">
        <v>8</v>
      </c>
      <c r="E50" s="103"/>
      <c r="F50" s="104"/>
      <c r="G50" s="100">
        <f>C50*F50</f>
        <v>0</v>
      </c>
      <c r="H50" s="100">
        <f>G50*0.085</f>
        <v>0</v>
      </c>
      <c r="I50" s="119">
        <f>G50+H50</f>
        <v>0</v>
      </c>
      <c r="J50" s="71"/>
      <c r="K50" s="71"/>
    </row>
    <row r="51" spans="1:11" ht="13.5">
      <c r="A51" s="17">
        <v>39</v>
      </c>
      <c r="B51" s="77" t="s">
        <v>223</v>
      </c>
      <c r="C51" s="31">
        <v>1</v>
      </c>
      <c r="D51" s="30" t="s">
        <v>8</v>
      </c>
      <c r="E51" s="103"/>
      <c r="F51" s="104"/>
      <c r="G51" s="100">
        <f>C51*F51</f>
        <v>0</v>
      </c>
      <c r="H51" s="100">
        <f>G51*0.085</f>
        <v>0</v>
      </c>
      <c r="I51" s="119">
        <f>G51+H51</f>
        <v>0</v>
      </c>
      <c r="J51" s="71"/>
      <c r="K51" s="71"/>
    </row>
    <row r="52" spans="1:11" ht="13.5">
      <c r="A52" s="17">
        <v>40</v>
      </c>
      <c r="B52" s="77" t="s">
        <v>507</v>
      </c>
      <c r="C52" s="31">
        <v>5</v>
      </c>
      <c r="D52" s="30" t="s">
        <v>8</v>
      </c>
      <c r="E52" s="103"/>
      <c r="F52" s="104"/>
      <c r="G52" s="100">
        <f>C52*F52</f>
        <v>0</v>
      </c>
      <c r="H52" s="100">
        <f>G52*0.085</f>
        <v>0</v>
      </c>
      <c r="I52" s="119">
        <f>G52+H52</f>
        <v>0</v>
      </c>
      <c r="J52" s="71"/>
      <c r="K52" s="71"/>
    </row>
    <row r="53" spans="1:11" ht="13.5">
      <c r="A53" s="17">
        <v>41</v>
      </c>
      <c r="B53" s="77" t="s">
        <v>224</v>
      </c>
      <c r="C53" s="31">
        <v>70</v>
      </c>
      <c r="D53" s="30" t="s">
        <v>8</v>
      </c>
      <c r="E53" s="103"/>
      <c r="F53" s="104"/>
      <c r="G53" s="100">
        <f aca="true" t="shared" si="12" ref="G53:G59">C53*F53</f>
        <v>0</v>
      </c>
      <c r="H53" s="100">
        <f>G53*0.085</f>
        <v>0</v>
      </c>
      <c r="I53" s="119">
        <f>G53+H53</f>
        <v>0</v>
      </c>
      <c r="J53" s="71"/>
      <c r="K53" s="71"/>
    </row>
    <row r="54" spans="1:11" ht="13.5">
      <c r="A54" s="17">
        <v>42</v>
      </c>
      <c r="B54" s="77" t="s">
        <v>511</v>
      </c>
      <c r="C54" s="31">
        <v>70</v>
      </c>
      <c r="D54" s="30" t="s">
        <v>8</v>
      </c>
      <c r="E54" s="103"/>
      <c r="F54" s="104"/>
      <c r="G54" s="100">
        <f>C54*F54</f>
        <v>0</v>
      </c>
      <c r="H54" s="100">
        <f>G54*0.085</f>
        <v>0</v>
      </c>
      <c r="I54" s="119">
        <f>G54+H54</f>
        <v>0</v>
      </c>
      <c r="J54" s="71"/>
      <c r="K54" s="71"/>
    </row>
    <row r="55" spans="1:11" ht="13.5">
      <c r="A55" s="17">
        <v>43</v>
      </c>
      <c r="B55" s="76" t="s">
        <v>52</v>
      </c>
      <c r="C55" s="22">
        <v>70</v>
      </c>
      <c r="D55" s="19" t="s">
        <v>8</v>
      </c>
      <c r="E55" s="103"/>
      <c r="F55" s="104"/>
      <c r="G55" s="100">
        <f t="shared" si="12"/>
        <v>0</v>
      </c>
      <c r="H55" s="100">
        <f aca="true" t="shared" si="13" ref="H55:H60">G55*0.085</f>
        <v>0</v>
      </c>
      <c r="I55" s="119">
        <f aca="true" t="shared" si="14" ref="I55:I60">G55+H55</f>
        <v>0</v>
      </c>
      <c r="J55" s="71"/>
      <c r="K55" s="71"/>
    </row>
    <row r="56" spans="1:11" ht="13.5">
      <c r="A56" s="17">
        <v>44</v>
      </c>
      <c r="B56" s="76" t="s">
        <v>244</v>
      </c>
      <c r="C56" s="22">
        <v>1</v>
      </c>
      <c r="D56" s="19" t="s">
        <v>8</v>
      </c>
      <c r="E56" s="103"/>
      <c r="F56" s="104"/>
      <c r="G56" s="100">
        <f t="shared" si="12"/>
        <v>0</v>
      </c>
      <c r="H56" s="100">
        <f t="shared" si="13"/>
        <v>0</v>
      </c>
      <c r="I56" s="119">
        <f t="shared" si="14"/>
        <v>0</v>
      </c>
      <c r="J56" s="71"/>
      <c r="K56" s="71"/>
    </row>
    <row r="57" spans="1:11" ht="13.5">
      <c r="A57" s="17">
        <v>45</v>
      </c>
      <c r="B57" s="76" t="s">
        <v>245</v>
      </c>
      <c r="C57" s="22">
        <v>200</v>
      </c>
      <c r="D57" s="19" t="s">
        <v>8</v>
      </c>
      <c r="E57" s="103"/>
      <c r="F57" s="104"/>
      <c r="G57" s="100">
        <f t="shared" si="12"/>
        <v>0</v>
      </c>
      <c r="H57" s="100">
        <f t="shared" si="13"/>
        <v>0</v>
      </c>
      <c r="I57" s="119">
        <f t="shared" si="14"/>
        <v>0</v>
      </c>
      <c r="J57" s="71"/>
      <c r="K57" s="71"/>
    </row>
    <row r="58" spans="1:11" ht="13.5">
      <c r="A58" s="17">
        <v>46</v>
      </c>
      <c r="B58" s="76" t="s">
        <v>246</v>
      </c>
      <c r="C58" s="22">
        <v>200</v>
      </c>
      <c r="D58" s="19" t="s">
        <v>8</v>
      </c>
      <c r="E58" s="103"/>
      <c r="F58" s="104"/>
      <c r="G58" s="100">
        <f t="shared" si="12"/>
        <v>0</v>
      </c>
      <c r="H58" s="100">
        <f t="shared" si="13"/>
        <v>0</v>
      </c>
      <c r="I58" s="119">
        <f t="shared" si="14"/>
        <v>0</v>
      </c>
      <c r="J58" s="71"/>
      <c r="K58" s="71"/>
    </row>
    <row r="59" spans="1:11" ht="13.5">
      <c r="A59" s="17">
        <v>47</v>
      </c>
      <c r="B59" s="79" t="s">
        <v>306</v>
      </c>
      <c r="C59" s="62">
        <v>30</v>
      </c>
      <c r="D59" s="63" t="s">
        <v>8</v>
      </c>
      <c r="E59" s="103"/>
      <c r="F59" s="104"/>
      <c r="G59" s="100">
        <f t="shared" si="12"/>
        <v>0</v>
      </c>
      <c r="H59" s="100">
        <f t="shared" si="13"/>
        <v>0</v>
      </c>
      <c r="I59" s="119">
        <f t="shared" si="14"/>
        <v>0</v>
      </c>
      <c r="J59" s="71"/>
      <c r="K59" s="71"/>
    </row>
    <row r="60" spans="1:11" ht="13.5">
      <c r="A60" s="17"/>
      <c r="B60" s="81" t="s">
        <v>12</v>
      </c>
      <c r="C60" s="28"/>
      <c r="D60" s="23" t="s">
        <v>3</v>
      </c>
      <c r="E60" s="23" t="s">
        <v>3</v>
      </c>
      <c r="F60" s="23" t="s">
        <v>3</v>
      </c>
      <c r="G60" s="107">
        <f>SUM(G33:G59)</f>
        <v>0</v>
      </c>
      <c r="H60" s="107">
        <f t="shared" si="13"/>
        <v>0</v>
      </c>
      <c r="I60" s="120">
        <f t="shared" si="14"/>
        <v>0</v>
      </c>
      <c r="J60" s="71">
        <f>SUM(J33:J59)</f>
        <v>0</v>
      </c>
      <c r="K60" s="71">
        <f>SUM(K33:K59)</f>
        <v>0</v>
      </c>
    </row>
    <row r="61" spans="1:11" ht="12.75">
      <c r="A61" s="172" t="s">
        <v>452</v>
      </c>
      <c r="B61" s="186"/>
      <c r="C61" s="186"/>
      <c r="D61" s="186"/>
      <c r="E61" s="186"/>
      <c r="F61" s="186"/>
      <c r="G61" s="186"/>
      <c r="H61" s="186"/>
      <c r="I61" s="186"/>
      <c r="J61" s="185"/>
      <c r="K61" s="185"/>
    </row>
    <row r="62" spans="1:11" ht="13.5">
      <c r="A62" s="17">
        <v>48</v>
      </c>
      <c r="B62" s="77" t="s">
        <v>225</v>
      </c>
      <c r="C62" s="31">
        <v>80</v>
      </c>
      <c r="D62" s="30" t="s">
        <v>8</v>
      </c>
      <c r="E62" s="103"/>
      <c r="F62" s="104"/>
      <c r="G62" s="100">
        <f>C62*F62</f>
        <v>0</v>
      </c>
      <c r="H62" s="100">
        <f>G62*0.085</f>
        <v>0</v>
      </c>
      <c r="I62" s="119">
        <f>G62+H62</f>
        <v>0</v>
      </c>
      <c r="J62" s="71"/>
      <c r="K62" s="71"/>
    </row>
    <row r="63" spans="1:11" ht="13.5">
      <c r="A63" s="17">
        <v>49</v>
      </c>
      <c r="B63" s="76" t="s">
        <v>53</v>
      </c>
      <c r="C63" s="22">
        <v>500</v>
      </c>
      <c r="D63" s="19" t="s">
        <v>14</v>
      </c>
      <c r="E63" s="103"/>
      <c r="F63" s="104"/>
      <c r="G63" s="100">
        <f>C63*F63</f>
        <v>0</v>
      </c>
      <c r="H63" s="100">
        <f>G63*0.085</f>
        <v>0</v>
      </c>
      <c r="I63" s="119">
        <f>G63+H63</f>
        <v>0</v>
      </c>
      <c r="J63" s="71"/>
      <c r="K63" s="71"/>
    </row>
    <row r="64" spans="1:11" ht="13.5">
      <c r="A64" s="17">
        <v>50</v>
      </c>
      <c r="B64" s="76" t="s">
        <v>584</v>
      </c>
      <c r="C64" s="22">
        <v>20</v>
      </c>
      <c r="D64" s="19" t="s">
        <v>14</v>
      </c>
      <c r="E64" s="103"/>
      <c r="F64" s="104"/>
      <c r="G64" s="100">
        <f>C64*F64</f>
        <v>0</v>
      </c>
      <c r="H64" s="100">
        <f>G64*0.085</f>
        <v>0</v>
      </c>
      <c r="I64" s="119">
        <f>G64+H64</f>
        <v>0</v>
      </c>
      <c r="J64" s="71"/>
      <c r="K64" s="71"/>
    </row>
    <row r="65" spans="1:11" ht="27">
      <c r="A65" s="24">
        <v>51</v>
      </c>
      <c r="B65" s="76" t="s">
        <v>585</v>
      </c>
      <c r="C65" s="22">
        <v>3.6</v>
      </c>
      <c r="D65" s="19" t="s">
        <v>8</v>
      </c>
      <c r="E65" s="103"/>
      <c r="F65" s="104"/>
      <c r="G65" s="100">
        <f>C65*F65</f>
        <v>0</v>
      </c>
      <c r="H65" s="100">
        <f>G65*0.085</f>
        <v>0</v>
      </c>
      <c r="I65" s="119">
        <f>G65+H65</f>
        <v>0</v>
      </c>
      <c r="J65" s="71"/>
      <c r="K65" s="71"/>
    </row>
    <row r="66" spans="1:11" ht="13.5">
      <c r="A66" s="24"/>
      <c r="B66" s="81" t="s">
        <v>57</v>
      </c>
      <c r="C66" s="28" t="s">
        <v>3</v>
      </c>
      <c r="D66" s="23" t="s">
        <v>3</v>
      </c>
      <c r="E66" s="23" t="s">
        <v>3</v>
      </c>
      <c r="F66" s="23" t="s">
        <v>3</v>
      </c>
      <c r="G66" s="107">
        <f>SUM(G62:G64)</f>
        <v>0</v>
      </c>
      <c r="H66" s="107">
        <f>SUM(H62:H64)</f>
        <v>0</v>
      </c>
      <c r="I66" s="120">
        <f>G66+H66</f>
        <v>0</v>
      </c>
      <c r="J66" s="71">
        <f>SUM(J62:J65)</f>
        <v>0</v>
      </c>
      <c r="K66" s="71">
        <f>SUM(K62:K65)</f>
        <v>0</v>
      </c>
    </row>
    <row r="67" spans="1:9" ht="12.75">
      <c r="A67" s="32"/>
      <c r="B67" s="35"/>
      <c r="C67" s="33"/>
      <c r="D67" s="34"/>
      <c r="E67" s="34"/>
      <c r="F67" s="34"/>
      <c r="G67" s="34"/>
      <c r="H67" s="34"/>
      <c r="I67" s="34"/>
    </row>
    <row r="68" spans="1:9" ht="12.75">
      <c r="A68" s="4"/>
      <c r="B68" s="5"/>
      <c r="C68" s="18"/>
      <c r="D68" s="6"/>
      <c r="E68" s="11"/>
      <c r="F68" s="11"/>
      <c r="G68" s="11"/>
      <c r="H68" s="11"/>
      <c r="I68" s="11"/>
    </row>
    <row r="69" spans="2:9" ht="12.75" customHeight="1">
      <c r="B69" s="15"/>
      <c r="C69" s="29"/>
      <c r="D69" s="26"/>
      <c r="E69" s="7"/>
      <c r="F69" s="7"/>
      <c r="G69" s="7"/>
      <c r="H69" s="7"/>
      <c r="I69" s="7"/>
    </row>
    <row r="70" spans="1:11" s="124" customFormat="1" ht="30.75" customHeight="1">
      <c r="A70" s="161" t="s">
        <v>417</v>
      </c>
      <c r="B70" s="162"/>
      <c r="C70" s="25"/>
      <c r="D70" s="123"/>
      <c r="E70" s="9"/>
      <c r="F70" s="9"/>
      <c r="G70" s="9"/>
      <c r="H70" s="9"/>
      <c r="I70" s="9"/>
      <c r="J70" s="9"/>
      <c r="K70" s="9"/>
    </row>
    <row r="71" spans="1:11" s="124" customFormat="1" ht="12.75">
      <c r="A71" s="159" t="s">
        <v>418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</row>
    <row r="72" spans="1:11" s="124" customFormat="1" ht="15.75" customHeight="1">
      <c r="A72" s="159" t="s">
        <v>419</v>
      </c>
      <c r="B72" s="159"/>
      <c r="C72" s="159"/>
      <c r="D72" s="159"/>
      <c r="E72" s="159"/>
      <c r="F72" s="159"/>
      <c r="G72" s="159"/>
      <c r="H72" s="159"/>
      <c r="I72" s="159"/>
      <c r="J72" s="159"/>
      <c r="K72" s="159"/>
    </row>
    <row r="73" spans="1:11" s="124" customFormat="1" ht="15.75" customHeight="1">
      <c r="A73" s="159" t="s">
        <v>420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</row>
    <row r="74" spans="1:11" s="124" customFormat="1" ht="16.5" customHeight="1">
      <c r="A74" s="159" t="s">
        <v>421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</row>
    <row r="75" spans="1:11" s="124" customFormat="1" ht="15.75" customHeight="1">
      <c r="A75" s="159" t="s">
        <v>422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</row>
    <row r="76" spans="1:11" s="124" customFormat="1" ht="15.75" customHeight="1">
      <c r="A76" s="159" t="s">
        <v>423</v>
      </c>
      <c r="B76" s="159"/>
      <c r="C76" s="159"/>
      <c r="D76" s="159"/>
      <c r="E76" s="159"/>
      <c r="F76" s="159"/>
      <c r="G76" s="159"/>
      <c r="H76" s="159"/>
      <c r="I76" s="159"/>
      <c r="J76" s="159"/>
      <c r="K76" s="159"/>
    </row>
    <row r="77" spans="1:11" s="124" customFormat="1" ht="16.5" customHeight="1">
      <c r="A77" s="159" t="s">
        <v>424</v>
      </c>
      <c r="B77" s="159"/>
      <c r="C77" s="159"/>
      <c r="D77" s="159"/>
      <c r="E77" s="159"/>
      <c r="F77" s="159"/>
      <c r="G77" s="159"/>
      <c r="H77" s="159"/>
      <c r="I77" s="159"/>
      <c r="J77" s="159"/>
      <c r="K77" s="159"/>
    </row>
    <row r="78" spans="1:11" s="124" customFormat="1" ht="30" customHeight="1">
      <c r="A78" s="159" t="s">
        <v>492</v>
      </c>
      <c r="B78" s="159"/>
      <c r="C78" s="159"/>
      <c r="D78" s="159"/>
      <c r="E78" s="159"/>
      <c r="F78" s="159"/>
      <c r="G78" s="159"/>
      <c r="H78" s="159"/>
      <c r="I78" s="159"/>
      <c r="J78" s="159"/>
      <c r="K78" s="159"/>
    </row>
    <row r="79" spans="1:11" s="124" customFormat="1" ht="27" customHeight="1">
      <c r="A79" s="159" t="s">
        <v>493</v>
      </c>
      <c r="B79" s="159"/>
      <c r="C79" s="159"/>
      <c r="D79" s="159"/>
      <c r="E79" s="159"/>
      <c r="F79" s="159"/>
      <c r="G79" s="159"/>
      <c r="H79" s="159"/>
      <c r="I79" s="159"/>
      <c r="J79" s="159"/>
      <c r="K79" s="159"/>
    </row>
    <row r="80" spans="1:11" s="124" customFormat="1" ht="16.5" customHeight="1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</row>
    <row r="81" spans="1:11" s="124" customFormat="1" ht="16.5" customHeight="1">
      <c r="A81" s="160" t="s">
        <v>425</v>
      </c>
      <c r="B81" s="160"/>
      <c r="C81" s="126" t="s">
        <v>7</v>
      </c>
      <c r="D81" s="123"/>
      <c r="E81" s="9"/>
      <c r="F81" s="127" t="s">
        <v>4</v>
      </c>
      <c r="G81" s="9"/>
      <c r="H81" s="9"/>
      <c r="I81" s="9"/>
      <c r="J81" s="9"/>
      <c r="K81" s="9"/>
    </row>
  </sheetData>
  <sheetProtection/>
  <mergeCells count="16">
    <mergeCell ref="A76:K76"/>
    <mergeCell ref="A77:K77"/>
    <mergeCell ref="A78:K78"/>
    <mergeCell ref="A79:K79"/>
    <mergeCell ref="A81:B81"/>
    <mergeCell ref="A61:I61"/>
    <mergeCell ref="A70:B70"/>
    <mergeCell ref="A71:K71"/>
    <mergeCell ref="A74:K74"/>
    <mergeCell ref="A75:K75"/>
    <mergeCell ref="A3:I3"/>
    <mergeCell ref="A8:I8"/>
    <mergeCell ref="A26:I26"/>
    <mergeCell ref="A32:I32"/>
    <mergeCell ref="A72:K72"/>
    <mergeCell ref="A73:K73"/>
  </mergeCells>
  <dataValidations count="1">
    <dataValidation type="whole" operator="equal" allowBlank="1" showInputMessage="1" showErrorMessage="1" sqref="J9:K24 J27:K30 J33:K59 J62:K65">
      <formula1>1</formula1>
    </dataValidation>
  </dataValidations>
  <printOptions/>
  <pageMargins left="0.7480314960629921" right="0.4724409448818898" top="0.984251968503937" bottom="0.984251968503937" header="0.5118110236220472" footer="0.5118110236220472"/>
  <pageSetup horizontalDpi="300" verticalDpi="300" orientation="landscape" paperSize="9" scale="88" r:id="rId1"/>
  <headerFooter alignWithMargins="0">
    <oddHeader>&amp;C&amp;"Arial,Krepko"Predračun - priloga k Ponudbi</oddHeader>
    <oddFooter>&amp;LMestna občina Ljubljana&amp;CPredračun&amp;R&amp;P/&amp;N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56"/>
  <sheetViews>
    <sheetView zoomScalePageLayoutView="0" workbookViewId="0" topLeftCell="A25">
      <selection activeCell="J42" sqref="J42"/>
    </sheetView>
  </sheetViews>
  <sheetFormatPr defaultColWidth="9.140625" defaultRowHeight="12.75"/>
  <cols>
    <col min="1" max="1" width="5.28125" style="1" customWidth="1"/>
    <col min="2" max="2" width="16.8515625" style="1" customWidth="1"/>
    <col min="3" max="3" width="7.7109375" style="1" customWidth="1"/>
    <col min="4" max="4" width="6.421875" style="1" customWidth="1"/>
    <col min="5" max="5" width="15.00390625" style="1" customWidth="1"/>
    <col min="6" max="6" width="16.421875" style="1" customWidth="1"/>
    <col min="7" max="7" width="16.00390625" style="1" customWidth="1"/>
    <col min="8" max="8" width="15.8515625" style="1" customWidth="1"/>
    <col min="9" max="9" width="21.00390625" style="1" customWidth="1"/>
    <col min="10" max="16384" width="9.140625" style="1" customWidth="1"/>
  </cols>
  <sheetData>
    <row r="1" spans="1:4" ht="12.75">
      <c r="A1" s="1" t="s">
        <v>9</v>
      </c>
      <c r="B1" s="3"/>
      <c r="C1" s="25"/>
      <c r="D1" s="25"/>
    </row>
    <row r="2" spans="1:4" ht="12.75">
      <c r="A2" s="9" t="s">
        <v>482</v>
      </c>
      <c r="B2" s="3"/>
      <c r="C2" s="25"/>
      <c r="D2" s="25"/>
    </row>
    <row r="3" spans="1:9" ht="18">
      <c r="A3" s="158" t="s">
        <v>201</v>
      </c>
      <c r="B3" s="158"/>
      <c r="C3" s="158"/>
      <c r="D3" s="158"/>
      <c r="E3" s="158"/>
      <c r="F3" s="158"/>
      <c r="G3" s="158"/>
      <c r="H3" s="158"/>
      <c r="I3" s="158"/>
    </row>
    <row r="4" spans="2:4" ht="12.75">
      <c r="B4" s="3"/>
      <c r="C4" s="25"/>
      <c r="D4" s="25"/>
    </row>
    <row r="5" spans="1:11" ht="48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429</v>
      </c>
      <c r="G5" s="10" t="s">
        <v>431</v>
      </c>
      <c r="H5" s="10" t="s">
        <v>430</v>
      </c>
      <c r="I5" s="10" t="s">
        <v>416</v>
      </c>
      <c r="J5" s="117" t="s">
        <v>878</v>
      </c>
      <c r="K5" s="117" t="s">
        <v>453</v>
      </c>
    </row>
    <row r="6" spans="1:11" ht="12.75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436</v>
      </c>
      <c r="H6" s="13" t="s">
        <v>437</v>
      </c>
      <c r="I6" s="13" t="s">
        <v>428</v>
      </c>
      <c r="J6" s="118">
        <v>10</v>
      </c>
      <c r="K6" s="118">
        <v>11</v>
      </c>
    </row>
    <row r="7" spans="1:11" ht="13.5">
      <c r="A7" s="191" t="s">
        <v>202</v>
      </c>
      <c r="B7" s="224"/>
      <c r="C7" s="225"/>
      <c r="D7" s="225"/>
      <c r="E7" s="225"/>
      <c r="F7" s="225"/>
      <c r="G7" s="225"/>
      <c r="H7" s="225"/>
      <c r="I7" s="226"/>
      <c r="J7" s="185"/>
      <c r="K7" s="185"/>
    </row>
    <row r="8" spans="1:11" ht="12.75">
      <c r="A8" s="19">
        <v>1</v>
      </c>
      <c r="B8" s="92" t="s">
        <v>658</v>
      </c>
      <c r="C8" s="22">
        <v>120</v>
      </c>
      <c r="D8" s="19" t="s">
        <v>8</v>
      </c>
      <c r="E8" s="109"/>
      <c r="F8" s="104"/>
      <c r="G8" s="104">
        <f aca="true" t="shared" si="0" ref="G8:G13">C8*F8</f>
        <v>0</v>
      </c>
      <c r="H8" s="110">
        <f>G8*0.085</f>
        <v>0</v>
      </c>
      <c r="I8" s="128">
        <f>G8+H8</f>
        <v>0</v>
      </c>
      <c r="J8" s="71"/>
      <c r="K8" s="71"/>
    </row>
    <row r="9" spans="1:11" ht="12.75">
      <c r="A9" s="19">
        <v>2</v>
      </c>
      <c r="B9" s="92" t="s">
        <v>660</v>
      </c>
      <c r="C9" s="22">
        <v>240</v>
      </c>
      <c r="D9" s="19" t="s">
        <v>8</v>
      </c>
      <c r="E9" s="109"/>
      <c r="F9" s="104"/>
      <c r="G9" s="104">
        <f t="shared" si="0"/>
        <v>0</v>
      </c>
      <c r="H9" s="110">
        <f aca="true" t="shared" si="1" ref="H9:H14">G9*0.085</f>
        <v>0</v>
      </c>
      <c r="I9" s="128">
        <f aca="true" t="shared" si="2" ref="I9:I14">G9+H9</f>
        <v>0</v>
      </c>
      <c r="J9" s="71"/>
      <c r="K9" s="71"/>
    </row>
    <row r="10" spans="1:11" ht="12.75">
      <c r="A10" s="19">
        <v>3</v>
      </c>
      <c r="B10" s="92" t="s">
        <v>664</v>
      </c>
      <c r="C10" s="22">
        <v>120</v>
      </c>
      <c r="D10" s="19" t="s">
        <v>8</v>
      </c>
      <c r="E10" s="109"/>
      <c r="F10" s="104"/>
      <c r="G10" s="104">
        <f t="shared" si="0"/>
        <v>0</v>
      </c>
      <c r="H10" s="110">
        <f t="shared" si="1"/>
        <v>0</v>
      </c>
      <c r="I10" s="128">
        <f t="shared" si="2"/>
        <v>0</v>
      </c>
      <c r="J10" s="71"/>
      <c r="K10" s="71"/>
    </row>
    <row r="11" spans="1:11" ht="24">
      <c r="A11" s="19">
        <v>4</v>
      </c>
      <c r="B11" s="92" t="s">
        <v>203</v>
      </c>
      <c r="C11" s="22">
        <v>50</v>
      </c>
      <c r="D11" s="19" t="s">
        <v>8</v>
      </c>
      <c r="E11" s="109"/>
      <c r="F11" s="104"/>
      <c r="G11" s="104">
        <f t="shared" si="0"/>
        <v>0</v>
      </c>
      <c r="H11" s="110">
        <f t="shared" si="1"/>
        <v>0</v>
      </c>
      <c r="I11" s="128">
        <f t="shared" si="2"/>
        <v>0</v>
      </c>
      <c r="J11" s="71"/>
      <c r="K11" s="71"/>
    </row>
    <row r="12" spans="1:11" ht="24">
      <c r="A12" s="19">
        <v>5</v>
      </c>
      <c r="B12" s="92" t="s">
        <v>204</v>
      </c>
      <c r="C12" s="22">
        <v>100</v>
      </c>
      <c r="D12" s="19" t="s">
        <v>8</v>
      </c>
      <c r="E12" s="109"/>
      <c r="F12" s="104"/>
      <c r="G12" s="104">
        <f t="shared" si="0"/>
        <v>0</v>
      </c>
      <c r="H12" s="110">
        <f t="shared" si="1"/>
        <v>0</v>
      </c>
      <c r="I12" s="128">
        <f t="shared" si="2"/>
        <v>0</v>
      </c>
      <c r="J12" s="71"/>
      <c r="K12" s="71"/>
    </row>
    <row r="13" spans="1:11" ht="12.75">
      <c r="A13" s="19">
        <v>6</v>
      </c>
      <c r="B13" s="92" t="s">
        <v>205</v>
      </c>
      <c r="C13" s="22">
        <v>200</v>
      </c>
      <c r="D13" s="19" t="s">
        <v>8</v>
      </c>
      <c r="E13" s="109"/>
      <c r="F13" s="104"/>
      <c r="G13" s="104">
        <f t="shared" si="0"/>
        <v>0</v>
      </c>
      <c r="H13" s="110">
        <f t="shared" si="1"/>
        <v>0</v>
      </c>
      <c r="I13" s="128">
        <f t="shared" si="2"/>
        <v>0</v>
      </c>
      <c r="J13" s="71"/>
      <c r="K13" s="71"/>
    </row>
    <row r="14" spans="1:11" ht="13.5">
      <c r="A14" s="17"/>
      <c r="B14" s="81" t="s">
        <v>69</v>
      </c>
      <c r="C14" s="28" t="s">
        <v>3</v>
      </c>
      <c r="D14" s="23" t="s">
        <v>3</v>
      </c>
      <c r="E14" s="109"/>
      <c r="F14" s="109"/>
      <c r="G14" s="109">
        <f>SUM(G8:G13)</f>
        <v>0</v>
      </c>
      <c r="H14" s="109">
        <f t="shared" si="1"/>
        <v>0</v>
      </c>
      <c r="I14" s="129">
        <f t="shared" si="2"/>
        <v>0</v>
      </c>
      <c r="J14" s="71">
        <f>SUM(J8:J13)</f>
        <v>0</v>
      </c>
      <c r="K14" s="71">
        <f>SUM(K8:K13)</f>
        <v>0</v>
      </c>
    </row>
    <row r="15" spans="1:11" ht="13.5">
      <c r="A15" s="172" t="s">
        <v>335</v>
      </c>
      <c r="B15" s="196"/>
      <c r="C15" s="196"/>
      <c r="D15" s="196"/>
      <c r="E15" s="196"/>
      <c r="F15" s="196"/>
      <c r="G15" s="196"/>
      <c r="H15" s="196"/>
      <c r="I15" s="196"/>
      <c r="J15" s="185"/>
      <c r="K15" s="185"/>
    </row>
    <row r="16" spans="1:11" ht="24">
      <c r="A16" s="19">
        <v>7</v>
      </c>
      <c r="B16" s="92" t="s">
        <v>661</v>
      </c>
      <c r="C16" s="22">
        <v>200</v>
      </c>
      <c r="D16" s="19" t="s">
        <v>8</v>
      </c>
      <c r="E16" s="109"/>
      <c r="F16" s="104"/>
      <c r="G16" s="104">
        <f>C16*F16</f>
        <v>0</v>
      </c>
      <c r="H16" s="110">
        <f>G16*0.085</f>
        <v>0</v>
      </c>
      <c r="I16" s="128">
        <f>G16+H16</f>
        <v>0</v>
      </c>
      <c r="J16" s="71"/>
      <c r="K16" s="71"/>
    </row>
    <row r="17" spans="1:11" ht="30" customHeight="1">
      <c r="A17" s="19">
        <v>8</v>
      </c>
      <c r="B17" s="92" t="s">
        <v>662</v>
      </c>
      <c r="C17" s="22">
        <v>70</v>
      </c>
      <c r="D17" s="19" t="s">
        <v>8</v>
      </c>
      <c r="E17" s="109"/>
      <c r="F17" s="104"/>
      <c r="G17" s="104">
        <f>C17*F17</f>
        <v>0</v>
      </c>
      <c r="H17" s="110">
        <f>G17*0.085</f>
        <v>0</v>
      </c>
      <c r="I17" s="128">
        <f>G17+H17</f>
        <v>0</v>
      </c>
      <c r="J17" s="71"/>
      <c r="K17" s="71"/>
    </row>
    <row r="18" spans="1:11" ht="30" customHeight="1">
      <c r="A18" s="19">
        <v>9</v>
      </c>
      <c r="B18" s="92" t="s">
        <v>663</v>
      </c>
      <c r="C18" s="22">
        <v>10</v>
      </c>
      <c r="D18" s="19" t="s">
        <v>8</v>
      </c>
      <c r="E18" s="109"/>
      <c r="F18" s="104"/>
      <c r="G18" s="104">
        <f>C18*F18</f>
        <v>0</v>
      </c>
      <c r="H18" s="110">
        <f>G18*0.085</f>
        <v>0</v>
      </c>
      <c r="I18" s="128">
        <f>G18+H18</f>
        <v>0</v>
      </c>
      <c r="J18" s="71"/>
      <c r="K18" s="71"/>
    </row>
    <row r="19" spans="1:11" ht="13.5">
      <c r="A19" s="19"/>
      <c r="B19" s="81" t="s">
        <v>15</v>
      </c>
      <c r="C19" s="28" t="s">
        <v>3</v>
      </c>
      <c r="D19" s="23" t="s">
        <v>3</v>
      </c>
      <c r="E19" s="109"/>
      <c r="F19" s="109"/>
      <c r="G19" s="109">
        <f>SUM(G16:G18)</f>
        <v>0</v>
      </c>
      <c r="H19" s="109">
        <f>SUM(H16:H18)</f>
        <v>0</v>
      </c>
      <c r="I19" s="129">
        <f>G19+H19</f>
        <v>0</v>
      </c>
      <c r="J19" s="71">
        <f>SUM(J16:J18)</f>
        <v>0</v>
      </c>
      <c r="K19" s="71">
        <f>SUM(K16:K18)</f>
        <v>0</v>
      </c>
    </row>
    <row r="20" spans="1:11" ht="13.5">
      <c r="A20" s="172" t="s">
        <v>210</v>
      </c>
      <c r="B20" s="175"/>
      <c r="C20" s="227"/>
      <c r="D20" s="227"/>
      <c r="E20" s="227"/>
      <c r="F20" s="227"/>
      <c r="G20" s="227"/>
      <c r="H20" s="227"/>
      <c r="I20" s="227"/>
      <c r="J20" s="185"/>
      <c r="K20" s="185"/>
    </row>
    <row r="21" spans="1:11" ht="12.75">
      <c r="A21" s="19">
        <v>10</v>
      </c>
      <c r="B21" s="92" t="s">
        <v>211</v>
      </c>
      <c r="C21" s="22">
        <v>40</v>
      </c>
      <c r="D21" s="19" t="s">
        <v>8</v>
      </c>
      <c r="E21" s="109"/>
      <c r="F21" s="104"/>
      <c r="G21" s="104">
        <f>C21*F21</f>
        <v>0</v>
      </c>
      <c r="H21" s="110">
        <f>G21*0.085</f>
        <v>0</v>
      </c>
      <c r="I21" s="128">
        <f>G21+H21</f>
        <v>0</v>
      </c>
      <c r="J21" s="71"/>
      <c r="K21" s="71"/>
    </row>
    <row r="22" spans="1:11" ht="24">
      <c r="A22" s="19">
        <v>11</v>
      </c>
      <c r="B22" s="93" t="s">
        <v>665</v>
      </c>
      <c r="C22" s="60">
        <v>5</v>
      </c>
      <c r="D22" s="61" t="s">
        <v>8</v>
      </c>
      <c r="E22" s="109"/>
      <c r="F22" s="104"/>
      <c r="G22" s="104">
        <f>C22*F22</f>
        <v>0</v>
      </c>
      <c r="H22" s="110">
        <f>G22*0.085</f>
        <v>0</v>
      </c>
      <c r="I22" s="128">
        <f>G22+H22</f>
        <v>0</v>
      </c>
      <c r="J22" s="71"/>
      <c r="K22" s="71"/>
    </row>
    <row r="23" spans="1:11" ht="12.75">
      <c r="A23" s="19">
        <v>12</v>
      </c>
      <c r="B23" s="93" t="s">
        <v>360</v>
      </c>
      <c r="C23" s="60">
        <v>40</v>
      </c>
      <c r="D23" s="61" t="s">
        <v>8</v>
      </c>
      <c r="E23" s="109"/>
      <c r="F23" s="104"/>
      <c r="G23" s="104">
        <f>C23*F23</f>
        <v>0</v>
      </c>
      <c r="H23" s="110">
        <f>G23*0.085</f>
        <v>0</v>
      </c>
      <c r="I23" s="128">
        <f>G23+H23</f>
        <v>0</v>
      </c>
      <c r="J23" s="71"/>
      <c r="K23" s="71"/>
    </row>
    <row r="24" spans="1:11" ht="12.75">
      <c r="A24" s="19">
        <v>13</v>
      </c>
      <c r="B24" s="92" t="s">
        <v>212</v>
      </c>
      <c r="C24" s="60">
        <v>40</v>
      </c>
      <c r="D24" s="61" t="s">
        <v>8</v>
      </c>
      <c r="E24" s="109"/>
      <c r="F24" s="104"/>
      <c r="G24" s="104">
        <f>C24*F24</f>
        <v>0</v>
      </c>
      <c r="H24" s="110">
        <f>G24*0.085</f>
        <v>0</v>
      </c>
      <c r="I24" s="128">
        <f>G24+H24</f>
        <v>0</v>
      </c>
      <c r="J24" s="71"/>
      <c r="K24" s="71"/>
    </row>
    <row r="25" spans="1:11" ht="13.5">
      <c r="A25" s="17"/>
      <c r="B25" s="81" t="s">
        <v>16</v>
      </c>
      <c r="C25" s="60" t="s">
        <v>3</v>
      </c>
      <c r="D25" s="67" t="s">
        <v>3</v>
      </c>
      <c r="E25" s="111"/>
      <c r="F25" s="111"/>
      <c r="G25" s="111">
        <f>SUM(G21:G24)</f>
        <v>0</v>
      </c>
      <c r="H25" s="111">
        <f>G25*0.085</f>
        <v>0</v>
      </c>
      <c r="I25" s="229">
        <f>G25+H25</f>
        <v>0</v>
      </c>
      <c r="J25" s="71">
        <f>SUM(J21:J24)</f>
        <v>0</v>
      </c>
      <c r="K25" s="71">
        <f>SUM(K21:K24)</f>
        <v>0</v>
      </c>
    </row>
    <row r="26" spans="1:11" ht="13.5">
      <c r="A26" s="230" t="s">
        <v>336</v>
      </c>
      <c r="B26" s="231"/>
      <c r="C26" s="231"/>
      <c r="D26" s="231"/>
      <c r="E26" s="231"/>
      <c r="F26" s="231"/>
      <c r="G26" s="231"/>
      <c r="H26" s="231"/>
      <c r="I26" s="231"/>
      <c r="J26" s="185"/>
      <c r="K26" s="185"/>
    </row>
    <row r="27" spans="1:11" ht="12.75">
      <c r="A27" s="19">
        <v>14</v>
      </c>
      <c r="B27" s="97" t="s">
        <v>659</v>
      </c>
      <c r="C27" s="49">
        <v>100</v>
      </c>
      <c r="D27" s="49" t="s">
        <v>8</v>
      </c>
      <c r="E27" s="109"/>
      <c r="F27" s="104"/>
      <c r="G27" s="104">
        <f>C27*F27</f>
        <v>0</v>
      </c>
      <c r="H27" s="110">
        <f>G27*0.085</f>
        <v>0</v>
      </c>
      <c r="I27" s="128">
        <f>G27+H27</f>
        <v>0</v>
      </c>
      <c r="J27" s="71"/>
      <c r="K27" s="71"/>
    </row>
    <row r="28" spans="1:11" ht="12.75">
      <c r="A28" s="19">
        <v>15</v>
      </c>
      <c r="B28" s="97" t="s">
        <v>361</v>
      </c>
      <c r="C28" s="49">
        <v>100</v>
      </c>
      <c r="D28" s="49" t="s">
        <v>8</v>
      </c>
      <c r="E28" s="109"/>
      <c r="F28" s="104"/>
      <c r="G28" s="104">
        <f>C28*F28</f>
        <v>0</v>
      </c>
      <c r="H28" s="110">
        <f>G28*0.085</f>
        <v>0</v>
      </c>
      <c r="I28" s="128">
        <f>G28+H28</f>
        <v>0</v>
      </c>
      <c r="J28" s="71"/>
      <c r="K28" s="71"/>
    </row>
    <row r="29" spans="1:11" ht="13.5">
      <c r="A29" s="17"/>
      <c r="B29" s="81" t="s">
        <v>106</v>
      </c>
      <c r="C29" s="28" t="s">
        <v>3</v>
      </c>
      <c r="D29" s="23" t="s">
        <v>3</v>
      </c>
      <c r="E29" s="109"/>
      <c r="F29" s="109"/>
      <c r="G29" s="109">
        <f>SUM(G27:G28)</f>
        <v>0</v>
      </c>
      <c r="H29" s="109">
        <f>SUM(H27:H28)</f>
        <v>0</v>
      </c>
      <c r="I29" s="129">
        <f>G29+H29</f>
        <v>0</v>
      </c>
      <c r="J29" s="71">
        <f>SUM(J27:J28)</f>
        <v>0</v>
      </c>
      <c r="K29" s="71">
        <f>SUM(K27:K28)</f>
        <v>0</v>
      </c>
    </row>
    <row r="30" spans="1:11" ht="13.5">
      <c r="A30" s="228" t="s">
        <v>671</v>
      </c>
      <c r="B30" s="232"/>
      <c r="C30" s="232"/>
      <c r="D30" s="232"/>
      <c r="E30" s="232"/>
      <c r="F30" s="232"/>
      <c r="G30" s="232"/>
      <c r="H30" s="232"/>
      <c r="I30" s="233"/>
      <c r="J30" s="185"/>
      <c r="K30" s="185"/>
    </row>
    <row r="31" spans="1:11" ht="24">
      <c r="A31" s="19">
        <v>16</v>
      </c>
      <c r="B31" s="95" t="s">
        <v>666</v>
      </c>
      <c r="C31" s="49">
        <v>100</v>
      </c>
      <c r="D31" s="49" t="s">
        <v>8</v>
      </c>
      <c r="E31" s="109"/>
      <c r="F31" s="104"/>
      <c r="G31" s="104">
        <f>C31*F31</f>
        <v>0</v>
      </c>
      <c r="H31" s="110">
        <f>G31*0.085</f>
        <v>0</v>
      </c>
      <c r="I31" s="128">
        <f>G31+H31</f>
        <v>0</v>
      </c>
      <c r="J31" s="71"/>
      <c r="K31" s="71"/>
    </row>
    <row r="32" spans="1:11" ht="24">
      <c r="A32" s="19">
        <v>17</v>
      </c>
      <c r="B32" s="95" t="s">
        <v>362</v>
      </c>
      <c r="C32" s="49">
        <v>5</v>
      </c>
      <c r="D32" s="49" t="s">
        <v>8</v>
      </c>
      <c r="E32" s="109"/>
      <c r="F32" s="104"/>
      <c r="G32" s="104">
        <f>C32*F32</f>
        <v>0</v>
      </c>
      <c r="H32" s="110">
        <f>G32*0.085</f>
        <v>0</v>
      </c>
      <c r="I32" s="128">
        <f>G32+H32</f>
        <v>0</v>
      </c>
      <c r="J32" s="71"/>
      <c r="K32" s="71"/>
    </row>
    <row r="33" spans="1:11" ht="51">
      <c r="A33" s="19">
        <v>18</v>
      </c>
      <c r="B33" s="141" t="s">
        <v>669</v>
      </c>
      <c r="C33" s="49">
        <v>30</v>
      </c>
      <c r="D33" s="49" t="s">
        <v>8</v>
      </c>
      <c r="E33" s="109"/>
      <c r="F33" s="104"/>
      <c r="G33" s="104">
        <f>C33*F33</f>
        <v>0</v>
      </c>
      <c r="H33" s="110">
        <f>G33*0.085</f>
        <v>0</v>
      </c>
      <c r="I33" s="128">
        <f>G33+H33</f>
        <v>0</v>
      </c>
      <c r="J33" s="71"/>
      <c r="K33" s="71"/>
    </row>
    <row r="34" spans="1:11" ht="63.75">
      <c r="A34" s="19">
        <v>19</v>
      </c>
      <c r="B34" s="141" t="s">
        <v>670</v>
      </c>
      <c r="C34" s="49">
        <v>30</v>
      </c>
      <c r="D34" s="49" t="s">
        <v>8</v>
      </c>
      <c r="E34" s="109"/>
      <c r="F34" s="104"/>
      <c r="G34" s="104">
        <f>C34*F34</f>
        <v>0</v>
      </c>
      <c r="H34" s="110">
        <f>G34*0.085</f>
        <v>0</v>
      </c>
      <c r="I34" s="128">
        <f>G34+H34</f>
        <v>0</v>
      </c>
      <c r="J34" s="71"/>
      <c r="K34" s="71"/>
    </row>
    <row r="35" spans="1:11" ht="12.75">
      <c r="A35" s="19">
        <v>20</v>
      </c>
      <c r="B35" s="97" t="s">
        <v>668</v>
      </c>
      <c r="C35" s="49">
        <v>40</v>
      </c>
      <c r="D35" s="49" t="s">
        <v>8</v>
      </c>
      <c r="E35" s="109"/>
      <c r="F35" s="104"/>
      <c r="G35" s="104">
        <f>C35*F35</f>
        <v>0</v>
      </c>
      <c r="H35" s="110">
        <f>G35*0.085</f>
        <v>0</v>
      </c>
      <c r="I35" s="128">
        <f>G35+H35</f>
        <v>0</v>
      </c>
      <c r="J35" s="71"/>
      <c r="K35" s="71"/>
    </row>
    <row r="36" spans="1:11" ht="13.5">
      <c r="A36" s="48"/>
      <c r="B36" s="81" t="s">
        <v>107</v>
      </c>
      <c r="C36" s="28" t="s">
        <v>3</v>
      </c>
      <c r="D36" s="23" t="s">
        <v>3</v>
      </c>
      <c r="E36" s="109"/>
      <c r="F36" s="109"/>
      <c r="G36" s="109">
        <f>SUM(G31:G33)</f>
        <v>0</v>
      </c>
      <c r="H36" s="109">
        <f>SUM(H31:H33)</f>
        <v>0</v>
      </c>
      <c r="I36" s="129">
        <f>SUM(I31:I33)</f>
        <v>0</v>
      </c>
      <c r="J36" s="71">
        <f>SUM(J31:J35)</f>
        <v>0</v>
      </c>
      <c r="K36" s="71">
        <f>SUM(K31:K35)</f>
        <v>0</v>
      </c>
    </row>
    <row r="37" spans="1:11" ht="12.75">
      <c r="A37" s="234" t="s">
        <v>337</v>
      </c>
      <c r="B37" s="235"/>
      <c r="C37" s="235"/>
      <c r="D37" s="235"/>
      <c r="E37" s="235"/>
      <c r="F37" s="235"/>
      <c r="G37" s="235"/>
      <c r="H37" s="235"/>
      <c r="I37" s="235"/>
      <c r="J37" s="185"/>
      <c r="K37" s="185"/>
    </row>
    <row r="38" spans="1:11" ht="24">
      <c r="A38" s="19">
        <v>21</v>
      </c>
      <c r="B38" s="95" t="s">
        <v>213</v>
      </c>
      <c r="C38" s="19">
        <v>100</v>
      </c>
      <c r="D38" s="19" t="s">
        <v>8</v>
      </c>
      <c r="E38" s="109"/>
      <c r="F38" s="104"/>
      <c r="G38" s="104">
        <f>C38*F38</f>
        <v>0</v>
      </c>
      <c r="H38" s="110">
        <f>G38*0.085</f>
        <v>0</v>
      </c>
      <c r="I38" s="128">
        <f>G38+H38</f>
        <v>0</v>
      </c>
      <c r="J38" s="71"/>
      <c r="K38" s="71"/>
    </row>
    <row r="39" spans="1:11" ht="12.75">
      <c r="A39" s="19">
        <v>22</v>
      </c>
      <c r="B39" s="95" t="s">
        <v>214</v>
      </c>
      <c r="C39" s="19">
        <v>100</v>
      </c>
      <c r="D39" s="19" t="s">
        <v>8</v>
      </c>
      <c r="E39" s="109"/>
      <c r="F39" s="104"/>
      <c r="G39" s="104">
        <f>C39*F39</f>
        <v>0</v>
      </c>
      <c r="H39" s="110">
        <f>G39*0.085</f>
        <v>0</v>
      </c>
      <c r="I39" s="128">
        <f>G39+H39</f>
        <v>0</v>
      </c>
      <c r="J39" s="71"/>
      <c r="K39" s="71"/>
    </row>
    <row r="40" spans="1:11" ht="24">
      <c r="A40" s="19">
        <v>23</v>
      </c>
      <c r="B40" s="95" t="s">
        <v>667</v>
      </c>
      <c r="C40" s="19">
        <v>100</v>
      </c>
      <c r="D40" s="19" t="s">
        <v>8</v>
      </c>
      <c r="E40" s="109"/>
      <c r="F40" s="104"/>
      <c r="G40" s="104">
        <f>C40*F40</f>
        <v>0</v>
      </c>
      <c r="H40" s="110">
        <f>G40*0.085</f>
        <v>0</v>
      </c>
      <c r="I40" s="128">
        <f>G40+H40</f>
        <v>0</v>
      </c>
      <c r="J40" s="71"/>
      <c r="K40" s="71"/>
    </row>
    <row r="41" spans="1:11" ht="13.5">
      <c r="A41" s="19"/>
      <c r="B41" s="81" t="s">
        <v>108</v>
      </c>
      <c r="C41" s="28" t="s">
        <v>3</v>
      </c>
      <c r="D41" s="23" t="s">
        <v>3</v>
      </c>
      <c r="E41" s="109"/>
      <c r="F41" s="109"/>
      <c r="G41" s="109">
        <f>SUM(G38:G40)</f>
        <v>0</v>
      </c>
      <c r="H41" s="109">
        <f>G41*0.085</f>
        <v>0</v>
      </c>
      <c r="I41" s="129">
        <f>G41+H41</f>
        <v>0</v>
      </c>
      <c r="J41" s="71">
        <f>SUM(J38:J40)</f>
        <v>0</v>
      </c>
      <c r="K41" s="71">
        <f>SUM(K38:K40)</f>
        <v>0</v>
      </c>
    </row>
    <row r="42" spans="1:9" ht="12.75">
      <c r="A42" s="4"/>
      <c r="B42" s="56"/>
      <c r="C42" s="33"/>
      <c r="D42" s="34"/>
      <c r="E42" s="34"/>
      <c r="F42" s="34"/>
      <c r="G42" s="34"/>
      <c r="H42" s="6"/>
      <c r="I42" s="6"/>
    </row>
    <row r="43" spans="1:9" ht="12.75">
      <c r="A43" s="4"/>
      <c r="B43" s="68"/>
      <c r="C43" s="6"/>
      <c r="D43" s="6"/>
      <c r="E43" s="6"/>
      <c r="F43" s="6"/>
      <c r="G43" s="6"/>
      <c r="H43" s="6"/>
      <c r="I43" s="6"/>
    </row>
    <row r="44" spans="1:9" ht="12.75">
      <c r="A44" s="4"/>
      <c r="B44" s="68"/>
      <c r="C44" s="6"/>
      <c r="D44" s="6"/>
      <c r="E44" s="6"/>
      <c r="F44" s="6"/>
      <c r="G44" s="6"/>
      <c r="H44" s="6"/>
      <c r="I44" s="6"/>
    </row>
    <row r="45" spans="1:11" s="124" customFormat="1" ht="30.75" customHeight="1">
      <c r="A45" s="161" t="s">
        <v>417</v>
      </c>
      <c r="B45" s="162"/>
      <c r="C45" s="25"/>
      <c r="D45" s="123"/>
      <c r="E45" s="9"/>
      <c r="F45" s="9"/>
      <c r="G45" s="9"/>
      <c r="H45" s="9"/>
      <c r="I45" s="9"/>
      <c r="J45" s="9"/>
      <c r="K45" s="9"/>
    </row>
    <row r="46" spans="1:11" s="124" customFormat="1" ht="12.75">
      <c r="A46" s="159" t="s">
        <v>418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</row>
    <row r="47" spans="1:11" s="124" customFormat="1" ht="15.75" customHeight="1">
      <c r="A47" s="159" t="s">
        <v>419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</row>
    <row r="48" spans="1:11" s="124" customFormat="1" ht="15.75" customHeight="1">
      <c r="A48" s="159" t="s">
        <v>420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</row>
    <row r="49" spans="1:11" s="124" customFormat="1" ht="16.5" customHeight="1">
      <c r="A49" s="159" t="s">
        <v>421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</row>
    <row r="50" spans="1:11" s="124" customFormat="1" ht="15.75" customHeight="1">
      <c r="A50" s="159" t="s">
        <v>422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</row>
    <row r="51" spans="1:11" s="124" customFormat="1" ht="15.75" customHeight="1">
      <c r="A51" s="159" t="s">
        <v>423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</row>
    <row r="52" spans="1:11" s="124" customFormat="1" ht="16.5" customHeight="1">
      <c r="A52" s="159" t="s">
        <v>424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</row>
    <row r="53" spans="1:11" s="124" customFormat="1" ht="30" customHeight="1">
      <c r="A53" s="159" t="s">
        <v>492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</row>
    <row r="54" spans="1:11" s="124" customFormat="1" ht="27" customHeight="1">
      <c r="A54" s="159" t="s">
        <v>493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</row>
    <row r="55" spans="1:11" s="124" customFormat="1" ht="16.5" customHeight="1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</row>
    <row r="56" spans="1:11" s="124" customFormat="1" ht="16.5" customHeight="1">
      <c r="A56" s="160" t="s">
        <v>425</v>
      </c>
      <c r="B56" s="160"/>
      <c r="C56" s="126" t="s">
        <v>7</v>
      </c>
      <c r="D56" s="123"/>
      <c r="E56" s="9"/>
      <c r="F56" s="127" t="s">
        <v>4</v>
      </c>
      <c r="G56" s="9"/>
      <c r="H56" s="9"/>
      <c r="I56" s="9"/>
      <c r="J56" s="9"/>
      <c r="K56" s="9"/>
    </row>
  </sheetData>
  <sheetProtection/>
  <mergeCells count="18">
    <mergeCell ref="A53:K53"/>
    <mergeCell ref="A54:K54"/>
    <mergeCell ref="A56:B56"/>
    <mergeCell ref="A30:I30"/>
    <mergeCell ref="A37:I37"/>
    <mergeCell ref="A45:B45"/>
    <mergeCell ref="A46:K46"/>
    <mergeCell ref="A47:K47"/>
    <mergeCell ref="A49:K49"/>
    <mergeCell ref="A50:K50"/>
    <mergeCell ref="A51:K51"/>
    <mergeCell ref="A52:K52"/>
    <mergeCell ref="A3:I3"/>
    <mergeCell ref="A7:I7"/>
    <mergeCell ref="A20:I20"/>
    <mergeCell ref="A15:I15"/>
    <mergeCell ref="A26:I26"/>
    <mergeCell ref="A48:K48"/>
  </mergeCells>
  <dataValidations count="1">
    <dataValidation type="whole" operator="equal" allowBlank="1" showInputMessage="1" showErrorMessage="1" sqref="J8:K13 J16:K18 J21:K24 J27:K28 J31:K35 J38:K40">
      <formula1>1</formula1>
    </dataValidation>
  </dataValidations>
  <printOptions/>
  <pageMargins left="0.7086614173228347" right="0.51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5"/>
  <sheetViews>
    <sheetView zoomScalePageLayoutView="0" workbookViewId="0" topLeftCell="A148">
      <selection activeCell="C159" sqref="C159"/>
    </sheetView>
  </sheetViews>
  <sheetFormatPr defaultColWidth="9.140625" defaultRowHeight="12.75"/>
  <cols>
    <col min="1" max="1" width="5.00390625" style="65" customWidth="1"/>
    <col min="2" max="2" width="23.8515625" style="0" customWidth="1"/>
    <col min="3" max="3" width="7.140625" style="0" customWidth="1"/>
    <col min="4" max="4" width="7.8515625" style="0" customWidth="1"/>
    <col min="5" max="5" width="16.57421875" style="0" customWidth="1"/>
    <col min="6" max="6" width="16.7109375" style="0" customWidth="1"/>
    <col min="7" max="7" width="13.421875" style="0" customWidth="1"/>
    <col min="8" max="8" width="14.7109375" style="0" customWidth="1"/>
    <col min="9" max="9" width="13.57421875" style="0" customWidth="1"/>
  </cols>
  <sheetData>
    <row r="1" spans="1:8" ht="12.75">
      <c r="A1" s="64" t="s">
        <v>379</v>
      </c>
      <c r="B1" s="3"/>
      <c r="C1" s="25"/>
      <c r="D1" s="25"/>
      <c r="E1" s="1"/>
      <c r="F1" s="1"/>
      <c r="G1" s="1"/>
      <c r="H1" s="1"/>
    </row>
    <row r="2" spans="1:9" ht="12.75">
      <c r="A2" s="9" t="s">
        <v>481</v>
      </c>
      <c r="B2" s="3"/>
      <c r="C2" s="25"/>
      <c r="D2" s="25"/>
      <c r="E2" s="1"/>
      <c r="F2" s="1"/>
      <c r="G2" s="1"/>
      <c r="H2" s="1"/>
      <c r="I2" s="1"/>
    </row>
    <row r="3" spans="1:9" ht="18">
      <c r="A3" s="158" t="s">
        <v>126</v>
      </c>
      <c r="B3" s="158"/>
      <c r="C3" s="158"/>
      <c r="D3" s="158"/>
      <c r="E3" s="158"/>
      <c r="F3" s="158"/>
      <c r="G3" s="158"/>
      <c r="H3" s="158"/>
      <c r="I3" s="158"/>
    </row>
    <row r="4" spans="1:9" ht="12.75">
      <c r="A4" s="64"/>
      <c r="B4" s="3"/>
      <c r="C4" s="25"/>
      <c r="D4" s="25"/>
      <c r="E4" s="1"/>
      <c r="F4" s="1"/>
      <c r="G4" s="1"/>
      <c r="H4" s="1"/>
      <c r="I4" s="1"/>
    </row>
    <row r="5" spans="1:9" ht="12.75">
      <c r="A5" s="64"/>
      <c r="B5" s="3"/>
      <c r="C5" s="25"/>
      <c r="D5" s="25"/>
      <c r="E5" s="1"/>
      <c r="F5" s="1"/>
      <c r="G5" s="1"/>
      <c r="H5" s="1"/>
      <c r="I5" s="1"/>
    </row>
    <row r="6" spans="1:11" ht="48">
      <c r="A6" s="51" t="s">
        <v>2</v>
      </c>
      <c r="B6" s="8" t="s">
        <v>0</v>
      </c>
      <c r="C6" s="8" t="s">
        <v>1</v>
      </c>
      <c r="D6" s="8" t="s">
        <v>6</v>
      </c>
      <c r="E6" s="10" t="s">
        <v>5</v>
      </c>
      <c r="F6" s="10" t="s">
        <v>429</v>
      </c>
      <c r="G6" s="10" t="s">
        <v>431</v>
      </c>
      <c r="H6" s="10" t="s">
        <v>430</v>
      </c>
      <c r="I6" s="10" t="s">
        <v>416</v>
      </c>
      <c r="J6" s="117" t="s">
        <v>878</v>
      </c>
      <c r="K6" s="117" t="s">
        <v>453</v>
      </c>
    </row>
    <row r="7" spans="1:11" ht="12.75">
      <c r="A7" s="51">
        <v>1</v>
      </c>
      <c r="B7" s="8">
        <v>2</v>
      </c>
      <c r="C7" s="8">
        <v>3</v>
      </c>
      <c r="D7" s="8">
        <v>4</v>
      </c>
      <c r="E7" s="13">
        <v>5</v>
      </c>
      <c r="F7" s="13">
        <v>6</v>
      </c>
      <c r="G7" s="10" t="s">
        <v>436</v>
      </c>
      <c r="H7" s="13" t="s">
        <v>437</v>
      </c>
      <c r="I7" s="13" t="s">
        <v>428</v>
      </c>
      <c r="J7" s="118">
        <v>10</v>
      </c>
      <c r="K7" s="118">
        <v>11</v>
      </c>
    </row>
    <row r="8" spans="1:11" ht="13.5">
      <c r="A8" s="191" t="s">
        <v>472</v>
      </c>
      <c r="B8" s="224"/>
      <c r="C8" s="225"/>
      <c r="D8" s="225"/>
      <c r="E8" s="225"/>
      <c r="F8" s="225"/>
      <c r="G8" s="225"/>
      <c r="H8" s="225"/>
      <c r="I8" s="226"/>
      <c r="J8" s="135"/>
      <c r="K8" s="135"/>
    </row>
    <row r="9" spans="1:11" ht="34.5" customHeight="1">
      <c r="A9" s="19">
        <v>1</v>
      </c>
      <c r="B9" s="92" t="s">
        <v>127</v>
      </c>
      <c r="C9" s="22">
        <v>2000</v>
      </c>
      <c r="D9" s="19" t="s">
        <v>8</v>
      </c>
      <c r="E9" s="108"/>
      <c r="F9" s="104"/>
      <c r="G9" s="104">
        <f aca="true" t="shared" si="0" ref="G9:G17">C9*F9</f>
        <v>0</v>
      </c>
      <c r="H9" s="110">
        <f aca="true" t="shared" si="1" ref="H9:H19">G9*0.085</f>
        <v>0</v>
      </c>
      <c r="I9" s="128">
        <f aca="true" t="shared" si="2" ref="I9:I19">G9+H9</f>
        <v>0</v>
      </c>
      <c r="J9" s="42"/>
      <c r="K9" s="42"/>
    </row>
    <row r="10" spans="1:11" ht="24">
      <c r="A10" s="19">
        <v>2</v>
      </c>
      <c r="B10" s="92" t="s">
        <v>128</v>
      </c>
      <c r="C10" s="22">
        <v>100</v>
      </c>
      <c r="D10" s="19" t="s">
        <v>8</v>
      </c>
      <c r="E10" s="108"/>
      <c r="F10" s="104"/>
      <c r="G10" s="104">
        <f t="shared" si="0"/>
        <v>0</v>
      </c>
      <c r="H10" s="110">
        <f t="shared" si="1"/>
        <v>0</v>
      </c>
      <c r="I10" s="128">
        <f t="shared" si="2"/>
        <v>0</v>
      </c>
      <c r="J10" s="42"/>
      <c r="K10" s="42"/>
    </row>
    <row r="11" spans="1:11" ht="24">
      <c r="A11" s="19">
        <v>3</v>
      </c>
      <c r="B11" s="92" t="s">
        <v>713</v>
      </c>
      <c r="C11" s="22">
        <v>3000</v>
      </c>
      <c r="D11" s="19" t="s">
        <v>8</v>
      </c>
      <c r="E11" s="108"/>
      <c r="F11" s="104"/>
      <c r="G11" s="104">
        <f>C11*F11</f>
        <v>0</v>
      </c>
      <c r="H11" s="110">
        <f>G11*0.085</f>
        <v>0</v>
      </c>
      <c r="I11" s="128">
        <f>G11+H11</f>
        <v>0</v>
      </c>
      <c r="J11" s="42"/>
      <c r="K11" s="42"/>
    </row>
    <row r="12" spans="1:11" ht="24">
      <c r="A12" s="19">
        <v>4</v>
      </c>
      <c r="B12" s="92" t="s">
        <v>129</v>
      </c>
      <c r="C12" s="22">
        <v>100</v>
      </c>
      <c r="D12" s="19" t="s">
        <v>8</v>
      </c>
      <c r="E12" s="108"/>
      <c r="F12" s="104"/>
      <c r="G12" s="104">
        <f t="shared" si="0"/>
        <v>0</v>
      </c>
      <c r="H12" s="110">
        <f t="shared" si="1"/>
        <v>0</v>
      </c>
      <c r="I12" s="128">
        <f t="shared" si="2"/>
        <v>0</v>
      </c>
      <c r="J12" s="42"/>
      <c r="K12" s="42"/>
    </row>
    <row r="13" spans="1:11" ht="24">
      <c r="A13" s="19">
        <v>5</v>
      </c>
      <c r="B13" s="92" t="s">
        <v>714</v>
      </c>
      <c r="C13" s="22">
        <v>2000</v>
      </c>
      <c r="D13" s="19" t="s">
        <v>8</v>
      </c>
      <c r="E13" s="108"/>
      <c r="F13" s="104"/>
      <c r="G13" s="104">
        <f>C13*F13</f>
        <v>0</v>
      </c>
      <c r="H13" s="110">
        <f>G13*0.085</f>
        <v>0</v>
      </c>
      <c r="I13" s="128">
        <f>G13+H13</f>
        <v>0</v>
      </c>
      <c r="J13" s="42"/>
      <c r="K13" s="42"/>
    </row>
    <row r="14" spans="1:11" ht="24">
      <c r="A14" s="19">
        <v>6</v>
      </c>
      <c r="B14" s="92" t="s">
        <v>717</v>
      </c>
      <c r="C14" s="22">
        <v>100</v>
      </c>
      <c r="D14" s="19" t="s">
        <v>8</v>
      </c>
      <c r="E14" s="108"/>
      <c r="F14" s="104"/>
      <c r="G14" s="104">
        <f t="shared" si="0"/>
        <v>0</v>
      </c>
      <c r="H14" s="110">
        <f t="shared" si="1"/>
        <v>0</v>
      </c>
      <c r="I14" s="128">
        <f t="shared" si="2"/>
        <v>0</v>
      </c>
      <c r="J14" s="42"/>
      <c r="K14" s="42"/>
    </row>
    <row r="15" spans="1:11" ht="24">
      <c r="A15" s="19">
        <v>7</v>
      </c>
      <c r="B15" s="92" t="s">
        <v>716</v>
      </c>
      <c r="C15" s="22">
        <v>1000</v>
      </c>
      <c r="D15" s="19" t="s">
        <v>8</v>
      </c>
      <c r="E15" s="108"/>
      <c r="F15" s="104"/>
      <c r="G15" s="104">
        <f t="shared" si="0"/>
        <v>0</v>
      </c>
      <c r="H15" s="110">
        <f t="shared" si="1"/>
        <v>0</v>
      </c>
      <c r="I15" s="128">
        <f t="shared" si="2"/>
        <v>0</v>
      </c>
      <c r="J15" s="42"/>
      <c r="K15" s="42"/>
    </row>
    <row r="16" spans="1:11" ht="24">
      <c r="A16" s="19">
        <v>8</v>
      </c>
      <c r="B16" s="92" t="s">
        <v>715</v>
      </c>
      <c r="C16" s="22">
        <v>1000</v>
      </c>
      <c r="D16" s="19" t="s">
        <v>8</v>
      </c>
      <c r="E16" s="108"/>
      <c r="F16" s="104"/>
      <c r="G16" s="104">
        <f>C16*F16</f>
        <v>0</v>
      </c>
      <c r="H16" s="110">
        <f>G16*0.085</f>
        <v>0</v>
      </c>
      <c r="I16" s="128">
        <f>G16+H16</f>
        <v>0</v>
      </c>
      <c r="J16" s="42"/>
      <c r="K16" s="42"/>
    </row>
    <row r="17" spans="1:11" ht="24">
      <c r="A17" s="19">
        <v>9</v>
      </c>
      <c r="B17" s="92" t="s">
        <v>130</v>
      </c>
      <c r="C17" s="22">
        <v>100</v>
      </c>
      <c r="D17" s="19" t="s">
        <v>8</v>
      </c>
      <c r="E17" s="108"/>
      <c r="F17" s="104"/>
      <c r="G17" s="104">
        <f t="shared" si="0"/>
        <v>0</v>
      </c>
      <c r="H17" s="110">
        <f t="shared" si="1"/>
        <v>0</v>
      </c>
      <c r="I17" s="128">
        <f t="shared" si="2"/>
        <v>0</v>
      </c>
      <c r="J17" s="42"/>
      <c r="K17" s="42"/>
    </row>
    <row r="18" spans="1:11" ht="24">
      <c r="A18" s="19">
        <v>10</v>
      </c>
      <c r="B18" s="92" t="s">
        <v>718</v>
      </c>
      <c r="C18" s="22">
        <v>300</v>
      </c>
      <c r="D18" s="19" t="s">
        <v>8</v>
      </c>
      <c r="E18" s="108"/>
      <c r="F18" s="104"/>
      <c r="G18" s="104">
        <f>C18*F18</f>
        <v>0</v>
      </c>
      <c r="H18" s="110">
        <f>G18*0.085</f>
        <v>0</v>
      </c>
      <c r="I18" s="128">
        <f>G18+H18</f>
        <v>0</v>
      </c>
      <c r="J18" s="42"/>
      <c r="K18" s="42"/>
    </row>
    <row r="19" spans="1:11" ht="24">
      <c r="A19" s="19">
        <v>11</v>
      </c>
      <c r="B19" s="92" t="s">
        <v>131</v>
      </c>
      <c r="C19" s="22">
        <v>100</v>
      </c>
      <c r="D19" s="19" t="s">
        <v>8</v>
      </c>
      <c r="E19" s="108"/>
      <c r="F19" s="104"/>
      <c r="G19" s="104">
        <f>C19*F19</f>
        <v>0</v>
      </c>
      <c r="H19" s="110">
        <f t="shared" si="1"/>
        <v>0</v>
      </c>
      <c r="I19" s="128">
        <f t="shared" si="2"/>
        <v>0</v>
      </c>
      <c r="J19" s="42"/>
      <c r="K19" s="42"/>
    </row>
    <row r="20" spans="1:11" ht="24">
      <c r="A20" s="19">
        <v>12</v>
      </c>
      <c r="B20" s="92" t="s">
        <v>719</v>
      </c>
      <c r="C20" s="22">
        <v>100</v>
      </c>
      <c r="D20" s="19" t="s">
        <v>8</v>
      </c>
      <c r="E20" s="108"/>
      <c r="F20" s="104"/>
      <c r="G20" s="104">
        <f>C20*F20</f>
        <v>0</v>
      </c>
      <c r="H20" s="110">
        <f>G20*0.085</f>
        <v>0</v>
      </c>
      <c r="I20" s="128">
        <f>G20+H20</f>
        <v>0</v>
      </c>
      <c r="J20" s="42"/>
      <c r="K20" s="42"/>
    </row>
    <row r="21" spans="1:11" ht="24">
      <c r="A21" s="19">
        <v>13</v>
      </c>
      <c r="B21" s="92" t="s">
        <v>132</v>
      </c>
      <c r="C21" s="22">
        <v>100</v>
      </c>
      <c r="D21" s="19" t="s">
        <v>8</v>
      </c>
      <c r="E21" s="108"/>
      <c r="F21" s="104"/>
      <c r="G21" s="104">
        <f aca="true" t="shared" si="3" ref="G21:G34">C21*F21</f>
        <v>0</v>
      </c>
      <c r="H21" s="110">
        <f aca="true" t="shared" si="4" ref="H21:H37">G21*0.085</f>
        <v>0</v>
      </c>
      <c r="I21" s="128">
        <f aca="true" t="shared" si="5" ref="I21:I37">G21+H21</f>
        <v>0</v>
      </c>
      <c r="J21" s="42"/>
      <c r="K21" s="42"/>
    </row>
    <row r="22" spans="1:11" ht="24">
      <c r="A22" s="19">
        <v>14</v>
      </c>
      <c r="B22" s="92" t="s">
        <v>720</v>
      </c>
      <c r="C22" s="22">
        <v>100</v>
      </c>
      <c r="D22" s="19" t="s">
        <v>8</v>
      </c>
      <c r="E22" s="108"/>
      <c r="F22" s="104"/>
      <c r="G22" s="104">
        <f>C22*F22</f>
        <v>0</v>
      </c>
      <c r="H22" s="110">
        <f>G22*0.085</f>
        <v>0</v>
      </c>
      <c r="I22" s="128">
        <f>G22+H22</f>
        <v>0</v>
      </c>
      <c r="J22" s="42"/>
      <c r="K22" s="42"/>
    </row>
    <row r="23" spans="1:11" ht="24">
      <c r="A23" s="19">
        <v>15</v>
      </c>
      <c r="B23" s="92" t="s">
        <v>133</v>
      </c>
      <c r="C23" s="22">
        <v>100</v>
      </c>
      <c r="D23" s="19" t="s">
        <v>8</v>
      </c>
      <c r="E23" s="108"/>
      <c r="F23" s="104"/>
      <c r="G23" s="104">
        <f t="shared" si="3"/>
        <v>0</v>
      </c>
      <c r="H23" s="110">
        <f t="shared" si="4"/>
        <v>0</v>
      </c>
      <c r="I23" s="128">
        <f t="shared" si="5"/>
        <v>0</v>
      </c>
      <c r="J23" s="42"/>
      <c r="K23" s="42"/>
    </row>
    <row r="24" spans="1:11" ht="24">
      <c r="A24" s="19">
        <v>16</v>
      </c>
      <c r="B24" s="92" t="s">
        <v>721</v>
      </c>
      <c r="C24" s="22">
        <v>100</v>
      </c>
      <c r="D24" s="19" t="s">
        <v>8</v>
      </c>
      <c r="E24" s="108"/>
      <c r="F24" s="104"/>
      <c r="G24" s="104">
        <f>C24*F24</f>
        <v>0</v>
      </c>
      <c r="H24" s="110">
        <f>G24*0.085</f>
        <v>0</v>
      </c>
      <c r="I24" s="128">
        <f>G24+H24</f>
        <v>0</v>
      </c>
      <c r="J24" s="42"/>
      <c r="K24" s="42"/>
    </row>
    <row r="25" spans="1:11" ht="24">
      <c r="A25" s="19">
        <v>17</v>
      </c>
      <c r="B25" s="92" t="s">
        <v>134</v>
      </c>
      <c r="C25" s="22">
        <v>100</v>
      </c>
      <c r="D25" s="19" t="s">
        <v>8</v>
      </c>
      <c r="E25" s="108"/>
      <c r="F25" s="104"/>
      <c r="G25" s="104">
        <f t="shared" si="3"/>
        <v>0</v>
      </c>
      <c r="H25" s="110">
        <f t="shared" si="4"/>
        <v>0</v>
      </c>
      <c r="I25" s="128">
        <f t="shared" si="5"/>
        <v>0</v>
      </c>
      <c r="J25" s="42"/>
      <c r="K25" s="42"/>
    </row>
    <row r="26" spans="1:11" ht="24">
      <c r="A26" s="19">
        <v>18</v>
      </c>
      <c r="B26" s="92" t="s">
        <v>722</v>
      </c>
      <c r="C26" s="22">
        <v>100</v>
      </c>
      <c r="D26" s="19" t="s">
        <v>8</v>
      </c>
      <c r="E26" s="108"/>
      <c r="F26" s="104"/>
      <c r="G26" s="104">
        <f>C26*F26</f>
        <v>0</v>
      </c>
      <c r="H26" s="110">
        <f>G26*0.085</f>
        <v>0</v>
      </c>
      <c r="I26" s="128">
        <f>G26+H26</f>
        <v>0</v>
      </c>
      <c r="J26" s="42"/>
      <c r="K26" s="42"/>
    </row>
    <row r="27" spans="1:11" ht="24">
      <c r="A27" s="19">
        <v>19</v>
      </c>
      <c r="B27" s="92" t="s">
        <v>135</v>
      </c>
      <c r="C27" s="22">
        <v>100</v>
      </c>
      <c r="D27" s="19" t="s">
        <v>8</v>
      </c>
      <c r="E27" s="108"/>
      <c r="F27" s="104"/>
      <c r="G27" s="104">
        <f t="shared" si="3"/>
        <v>0</v>
      </c>
      <c r="H27" s="110">
        <f t="shared" si="4"/>
        <v>0</v>
      </c>
      <c r="I27" s="128">
        <f t="shared" si="5"/>
        <v>0</v>
      </c>
      <c r="J27" s="42"/>
      <c r="K27" s="42"/>
    </row>
    <row r="28" spans="1:11" ht="24">
      <c r="A28" s="19">
        <v>20</v>
      </c>
      <c r="B28" s="92" t="s">
        <v>136</v>
      </c>
      <c r="C28" s="22">
        <v>50</v>
      </c>
      <c r="D28" s="19" t="s">
        <v>8</v>
      </c>
      <c r="E28" s="108"/>
      <c r="F28" s="104"/>
      <c r="G28" s="104">
        <f t="shared" si="3"/>
        <v>0</v>
      </c>
      <c r="H28" s="110">
        <f t="shared" si="4"/>
        <v>0</v>
      </c>
      <c r="I28" s="128">
        <f t="shared" si="5"/>
        <v>0</v>
      </c>
      <c r="J28" s="42"/>
      <c r="K28" s="42"/>
    </row>
    <row r="29" spans="1:11" ht="24">
      <c r="A29" s="19">
        <v>21</v>
      </c>
      <c r="B29" s="92" t="s">
        <v>723</v>
      </c>
      <c r="C29" s="22">
        <v>100</v>
      </c>
      <c r="D29" s="19" t="s">
        <v>8</v>
      </c>
      <c r="E29" s="108"/>
      <c r="F29" s="104"/>
      <c r="G29" s="104">
        <f t="shared" si="3"/>
        <v>0</v>
      </c>
      <c r="H29" s="110">
        <f t="shared" si="4"/>
        <v>0</v>
      </c>
      <c r="I29" s="128">
        <f t="shared" si="5"/>
        <v>0</v>
      </c>
      <c r="J29" s="42"/>
      <c r="K29" s="42"/>
    </row>
    <row r="30" spans="1:11" ht="24">
      <c r="A30" s="19">
        <v>22</v>
      </c>
      <c r="B30" s="92" t="s">
        <v>724</v>
      </c>
      <c r="C30" s="22">
        <v>100</v>
      </c>
      <c r="D30" s="19" t="s">
        <v>8</v>
      </c>
      <c r="E30" s="108"/>
      <c r="F30" s="104"/>
      <c r="G30" s="104">
        <f t="shared" si="3"/>
        <v>0</v>
      </c>
      <c r="H30" s="110">
        <f t="shared" si="4"/>
        <v>0</v>
      </c>
      <c r="I30" s="128">
        <f t="shared" si="5"/>
        <v>0</v>
      </c>
      <c r="J30" s="42"/>
      <c r="K30" s="42"/>
    </row>
    <row r="31" spans="1:11" ht="24">
      <c r="A31" s="19">
        <v>23</v>
      </c>
      <c r="B31" s="92" t="s">
        <v>725</v>
      </c>
      <c r="C31" s="22">
        <v>100</v>
      </c>
      <c r="D31" s="19" t="s">
        <v>8</v>
      </c>
      <c r="E31" s="108"/>
      <c r="F31" s="104"/>
      <c r="G31" s="104">
        <f>C31*F31</f>
        <v>0</v>
      </c>
      <c r="H31" s="110">
        <f>G31*0.085</f>
        <v>0</v>
      </c>
      <c r="I31" s="128">
        <f>G31+H31</f>
        <v>0</v>
      </c>
      <c r="J31" s="42"/>
      <c r="K31" s="42"/>
    </row>
    <row r="32" spans="1:11" ht="24">
      <c r="A32" s="19">
        <v>24</v>
      </c>
      <c r="B32" s="92" t="s">
        <v>137</v>
      </c>
      <c r="C32" s="22">
        <v>100</v>
      </c>
      <c r="D32" s="19" t="s">
        <v>8</v>
      </c>
      <c r="E32" s="108"/>
      <c r="F32" s="104"/>
      <c r="G32" s="104">
        <f t="shared" si="3"/>
        <v>0</v>
      </c>
      <c r="H32" s="110">
        <f t="shared" si="4"/>
        <v>0</v>
      </c>
      <c r="I32" s="128">
        <f t="shared" si="5"/>
        <v>0</v>
      </c>
      <c r="J32" s="42"/>
      <c r="K32" s="42"/>
    </row>
    <row r="33" spans="1:11" ht="24">
      <c r="A33" s="19">
        <v>25</v>
      </c>
      <c r="B33" s="92" t="s">
        <v>726</v>
      </c>
      <c r="C33" s="22">
        <v>100</v>
      </c>
      <c r="D33" s="19" t="s">
        <v>8</v>
      </c>
      <c r="E33" s="108"/>
      <c r="F33" s="104"/>
      <c r="G33" s="104">
        <f t="shared" si="3"/>
        <v>0</v>
      </c>
      <c r="H33" s="110">
        <f t="shared" si="4"/>
        <v>0</v>
      </c>
      <c r="I33" s="128">
        <f t="shared" si="5"/>
        <v>0</v>
      </c>
      <c r="J33" s="42"/>
      <c r="K33" s="42"/>
    </row>
    <row r="34" spans="1:11" ht="24">
      <c r="A34" s="19">
        <v>26</v>
      </c>
      <c r="B34" s="92" t="s">
        <v>728</v>
      </c>
      <c r="C34" s="22">
        <v>100</v>
      </c>
      <c r="D34" s="19" t="s">
        <v>8</v>
      </c>
      <c r="E34" s="108"/>
      <c r="F34" s="104"/>
      <c r="G34" s="104">
        <f t="shared" si="3"/>
        <v>0</v>
      </c>
      <c r="H34" s="110">
        <f t="shared" si="4"/>
        <v>0</v>
      </c>
      <c r="I34" s="128">
        <f t="shared" si="5"/>
        <v>0</v>
      </c>
      <c r="J34" s="42"/>
      <c r="K34" s="42"/>
    </row>
    <row r="35" spans="1:11" ht="24">
      <c r="A35" s="19">
        <v>27</v>
      </c>
      <c r="B35" s="92" t="s">
        <v>727</v>
      </c>
      <c r="C35" s="22">
        <v>100</v>
      </c>
      <c r="D35" s="19" t="s">
        <v>8</v>
      </c>
      <c r="E35" s="108"/>
      <c r="F35" s="104"/>
      <c r="G35" s="104">
        <f>C35*F35</f>
        <v>0</v>
      </c>
      <c r="H35" s="110">
        <f>G35*0.085</f>
        <v>0</v>
      </c>
      <c r="I35" s="128">
        <f>G35+H35</f>
        <v>0</v>
      </c>
      <c r="J35" s="42"/>
      <c r="K35" s="42"/>
    </row>
    <row r="36" spans="1:11" ht="12.75">
      <c r="A36" s="19">
        <v>28</v>
      </c>
      <c r="B36" s="92" t="s">
        <v>757</v>
      </c>
      <c r="C36" s="22">
        <v>3</v>
      </c>
      <c r="D36" s="19" t="s">
        <v>8</v>
      </c>
      <c r="E36" s="108"/>
      <c r="F36" s="104"/>
      <c r="G36" s="104">
        <f>C36*F36</f>
        <v>0</v>
      </c>
      <c r="H36" s="110">
        <f>G36*0.085</f>
        <v>0</v>
      </c>
      <c r="I36" s="128">
        <f>G36+H36</f>
        <v>0</v>
      </c>
      <c r="J36" s="42"/>
      <c r="K36" s="42"/>
    </row>
    <row r="37" spans="1:11" ht="13.5">
      <c r="A37" s="19"/>
      <c r="B37" s="81" t="s">
        <v>323</v>
      </c>
      <c r="C37" s="28" t="s">
        <v>3</v>
      </c>
      <c r="D37" s="23" t="s">
        <v>3</v>
      </c>
      <c r="E37" s="109"/>
      <c r="F37" s="109"/>
      <c r="G37" s="109">
        <f>SUM(G9:G34)</f>
        <v>0</v>
      </c>
      <c r="H37" s="109">
        <f t="shared" si="4"/>
        <v>0</v>
      </c>
      <c r="I37" s="129">
        <f t="shared" si="5"/>
        <v>0</v>
      </c>
      <c r="J37" s="42">
        <f>SUM(J9:J36)</f>
        <v>0</v>
      </c>
      <c r="K37" s="42">
        <f>SUM(K9:K36)</f>
        <v>0</v>
      </c>
    </row>
    <row r="38" spans="1:11" ht="13.5">
      <c r="A38" s="172" t="s">
        <v>803</v>
      </c>
      <c r="B38" s="175"/>
      <c r="C38" s="227"/>
      <c r="D38" s="227"/>
      <c r="E38" s="227"/>
      <c r="F38" s="227"/>
      <c r="G38" s="227"/>
      <c r="H38" s="227"/>
      <c r="I38" s="227"/>
      <c r="J38" s="135"/>
      <c r="K38" s="135"/>
    </row>
    <row r="39" spans="1:11" ht="24">
      <c r="A39" s="19">
        <v>29</v>
      </c>
      <c r="B39" s="92" t="s">
        <v>138</v>
      </c>
      <c r="C39" s="22">
        <v>630</v>
      </c>
      <c r="D39" s="19" t="s">
        <v>14</v>
      </c>
      <c r="E39" s="108"/>
      <c r="F39" s="104"/>
      <c r="G39" s="104">
        <f aca="true" t="shared" si="6" ref="G39:G82">C39*F39</f>
        <v>0</v>
      </c>
      <c r="H39" s="110">
        <f aca="true" t="shared" si="7" ref="H39:H83">G39*0.085</f>
        <v>0</v>
      </c>
      <c r="I39" s="128">
        <f aca="true" t="shared" si="8" ref="I39:I83">G39+H39</f>
        <v>0</v>
      </c>
      <c r="J39" s="42"/>
      <c r="K39" s="42"/>
    </row>
    <row r="40" spans="1:11" ht="24">
      <c r="A40" s="19">
        <v>30</v>
      </c>
      <c r="B40" s="92" t="s">
        <v>139</v>
      </c>
      <c r="C40" s="22">
        <v>630</v>
      </c>
      <c r="D40" s="19" t="s">
        <v>14</v>
      </c>
      <c r="E40" s="108"/>
      <c r="F40" s="104"/>
      <c r="G40" s="104">
        <f t="shared" si="6"/>
        <v>0</v>
      </c>
      <c r="H40" s="110">
        <f t="shared" si="7"/>
        <v>0</v>
      </c>
      <c r="I40" s="128">
        <f t="shared" si="8"/>
        <v>0</v>
      </c>
      <c r="J40" s="42"/>
      <c r="K40" s="42"/>
    </row>
    <row r="41" spans="1:11" ht="24">
      <c r="A41" s="19">
        <v>31</v>
      </c>
      <c r="B41" s="92" t="s">
        <v>729</v>
      </c>
      <c r="C41" s="22">
        <v>200</v>
      </c>
      <c r="D41" s="19" t="s">
        <v>14</v>
      </c>
      <c r="E41" s="108"/>
      <c r="F41" s="104"/>
      <c r="G41" s="104">
        <f t="shared" si="6"/>
        <v>0</v>
      </c>
      <c r="H41" s="110">
        <f t="shared" si="7"/>
        <v>0</v>
      </c>
      <c r="I41" s="128">
        <f t="shared" si="8"/>
        <v>0</v>
      </c>
      <c r="J41" s="42"/>
      <c r="K41" s="42"/>
    </row>
    <row r="42" spans="1:11" ht="39" customHeight="1">
      <c r="A42" s="19">
        <v>32</v>
      </c>
      <c r="B42" s="92" t="s">
        <v>140</v>
      </c>
      <c r="C42" s="60">
        <v>630</v>
      </c>
      <c r="D42" s="61" t="s">
        <v>14</v>
      </c>
      <c r="E42" s="109"/>
      <c r="F42" s="104"/>
      <c r="G42" s="104">
        <f t="shared" si="6"/>
        <v>0</v>
      </c>
      <c r="H42" s="110">
        <f t="shared" si="7"/>
        <v>0</v>
      </c>
      <c r="I42" s="128">
        <f t="shared" si="8"/>
        <v>0</v>
      </c>
      <c r="J42" s="42"/>
      <c r="K42" s="42"/>
    </row>
    <row r="43" spans="1:11" ht="38.25" customHeight="1">
      <c r="A43" s="19">
        <v>33</v>
      </c>
      <c r="B43" s="92" t="s">
        <v>730</v>
      </c>
      <c r="C43" s="60">
        <v>200</v>
      </c>
      <c r="D43" s="61" t="s">
        <v>14</v>
      </c>
      <c r="E43" s="109"/>
      <c r="F43" s="104"/>
      <c r="G43" s="104">
        <f t="shared" si="6"/>
        <v>0</v>
      </c>
      <c r="H43" s="110">
        <f t="shared" si="7"/>
        <v>0</v>
      </c>
      <c r="I43" s="128">
        <f t="shared" si="8"/>
        <v>0</v>
      </c>
      <c r="J43" s="42"/>
      <c r="K43" s="42"/>
    </row>
    <row r="44" spans="1:11" ht="24">
      <c r="A44" s="19">
        <v>34</v>
      </c>
      <c r="B44" s="92" t="s">
        <v>141</v>
      </c>
      <c r="C44" s="60">
        <v>630</v>
      </c>
      <c r="D44" s="61" t="s">
        <v>14</v>
      </c>
      <c r="E44" s="109"/>
      <c r="F44" s="104"/>
      <c r="G44" s="104">
        <f t="shared" si="6"/>
        <v>0</v>
      </c>
      <c r="H44" s="110">
        <f t="shared" si="7"/>
        <v>0</v>
      </c>
      <c r="I44" s="128">
        <f t="shared" si="8"/>
        <v>0</v>
      </c>
      <c r="J44" s="42"/>
      <c r="K44" s="42"/>
    </row>
    <row r="45" spans="1:11" ht="24">
      <c r="A45" s="19">
        <v>35</v>
      </c>
      <c r="B45" s="92" t="s">
        <v>731</v>
      </c>
      <c r="C45" s="60">
        <v>200</v>
      </c>
      <c r="D45" s="61" t="s">
        <v>14</v>
      </c>
      <c r="E45" s="109"/>
      <c r="F45" s="104"/>
      <c r="G45" s="104">
        <f t="shared" si="6"/>
        <v>0</v>
      </c>
      <c r="H45" s="110">
        <f t="shared" si="7"/>
        <v>0</v>
      </c>
      <c r="I45" s="128">
        <f t="shared" si="8"/>
        <v>0</v>
      </c>
      <c r="J45" s="42"/>
      <c r="K45" s="42"/>
    </row>
    <row r="46" spans="1:11" ht="34.5" customHeight="1">
      <c r="A46" s="19">
        <v>36</v>
      </c>
      <c r="B46" s="92" t="s">
        <v>142</v>
      </c>
      <c r="C46" s="60">
        <v>630</v>
      </c>
      <c r="D46" s="61" t="s">
        <v>14</v>
      </c>
      <c r="E46" s="109"/>
      <c r="F46" s="104"/>
      <c r="G46" s="104">
        <f t="shared" si="6"/>
        <v>0</v>
      </c>
      <c r="H46" s="110">
        <f t="shared" si="7"/>
        <v>0</v>
      </c>
      <c r="I46" s="128">
        <f t="shared" si="8"/>
        <v>0</v>
      </c>
      <c r="J46" s="42"/>
      <c r="K46" s="42"/>
    </row>
    <row r="47" spans="1:11" ht="34.5" customHeight="1">
      <c r="A47" s="19">
        <v>37</v>
      </c>
      <c r="B47" s="92" t="s">
        <v>732</v>
      </c>
      <c r="C47" s="60">
        <v>200</v>
      </c>
      <c r="D47" s="61" t="s">
        <v>14</v>
      </c>
      <c r="E47" s="109"/>
      <c r="F47" s="104"/>
      <c r="G47" s="104">
        <f t="shared" si="6"/>
        <v>0</v>
      </c>
      <c r="H47" s="110">
        <f t="shared" si="7"/>
        <v>0</v>
      </c>
      <c r="I47" s="128">
        <f t="shared" si="8"/>
        <v>0</v>
      </c>
      <c r="J47" s="42"/>
      <c r="K47" s="42"/>
    </row>
    <row r="48" spans="1:11" ht="24">
      <c r="A48" s="19">
        <v>38</v>
      </c>
      <c r="B48" s="92" t="s">
        <v>143</v>
      </c>
      <c r="C48" s="60">
        <v>630</v>
      </c>
      <c r="D48" s="61" t="s">
        <v>14</v>
      </c>
      <c r="E48" s="109"/>
      <c r="F48" s="104"/>
      <c r="G48" s="104">
        <f t="shared" si="6"/>
        <v>0</v>
      </c>
      <c r="H48" s="110">
        <f t="shared" si="7"/>
        <v>0</v>
      </c>
      <c r="I48" s="128">
        <f t="shared" si="8"/>
        <v>0</v>
      </c>
      <c r="J48" s="42"/>
      <c r="K48" s="42"/>
    </row>
    <row r="49" spans="1:11" ht="24">
      <c r="A49" s="19">
        <v>39</v>
      </c>
      <c r="B49" s="92" t="s">
        <v>733</v>
      </c>
      <c r="C49" s="60">
        <v>200</v>
      </c>
      <c r="D49" s="61" t="s">
        <v>14</v>
      </c>
      <c r="E49" s="109"/>
      <c r="F49" s="104"/>
      <c r="G49" s="104">
        <f t="shared" si="6"/>
        <v>0</v>
      </c>
      <c r="H49" s="110">
        <f t="shared" si="7"/>
        <v>0</v>
      </c>
      <c r="I49" s="128">
        <f t="shared" si="8"/>
        <v>0</v>
      </c>
      <c r="J49" s="42"/>
      <c r="K49" s="42"/>
    </row>
    <row r="50" spans="1:11" ht="24">
      <c r="A50" s="19">
        <v>40</v>
      </c>
      <c r="B50" s="92" t="s">
        <v>144</v>
      </c>
      <c r="C50" s="60">
        <v>630</v>
      </c>
      <c r="D50" s="61" t="s">
        <v>14</v>
      </c>
      <c r="E50" s="109"/>
      <c r="F50" s="104"/>
      <c r="G50" s="104">
        <f t="shared" si="6"/>
        <v>0</v>
      </c>
      <c r="H50" s="110">
        <f t="shared" si="7"/>
        <v>0</v>
      </c>
      <c r="I50" s="128">
        <f t="shared" si="8"/>
        <v>0</v>
      </c>
      <c r="J50" s="42"/>
      <c r="K50" s="42"/>
    </row>
    <row r="51" spans="1:11" ht="24">
      <c r="A51" s="19">
        <v>41</v>
      </c>
      <c r="B51" s="92" t="s">
        <v>734</v>
      </c>
      <c r="C51" s="60">
        <v>200</v>
      </c>
      <c r="D51" s="61" t="s">
        <v>14</v>
      </c>
      <c r="E51" s="109"/>
      <c r="F51" s="104"/>
      <c r="G51" s="104">
        <f t="shared" si="6"/>
        <v>0</v>
      </c>
      <c r="H51" s="110">
        <f t="shared" si="7"/>
        <v>0</v>
      </c>
      <c r="I51" s="128">
        <f t="shared" si="8"/>
        <v>0</v>
      </c>
      <c r="J51" s="42"/>
      <c r="K51" s="42"/>
    </row>
    <row r="52" spans="1:11" ht="24">
      <c r="A52" s="19">
        <v>42</v>
      </c>
      <c r="B52" s="92" t="s">
        <v>145</v>
      </c>
      <c r="C52" s="60">
        <v>630</v>
      </c>
      <c r="D52" s="61" t="s">
        <v>14</v>
      </c>
      <c r="E52" s="109"/>
      <c r="F52" s="104"/>
      <c r="G52" s="104">
        <f t="shared" si="6"/>
        <v>0</v>
      </c>
      <c r="H52" s="110">
        <f t="shared" si="7"/>
        <v>0</v>
      </c>
      <c r="I52" s="128">
        <f t="shared" si="8"/>
        <v>0</v>
      </c>
      <c r="J52" s="42"/>
      <c r="K52" s="42"/>
    </row>
    <row r="53" spans="1:11" ht="24">
      <c r="A53" s="19">
        <v>43</v>
      </c>
      <c r="B53" s="92" t="s">
        <v>735</v>
      </c>
      <c r="C53" s="60">
        <v>200</v>
      </c>
      <c r="D53" s="61" t="s">
        <v>14</v>
      </c>
      <c r="E53" s="109"/>
      <c r="F53" s="104"/>
      <c r="G53" s="104">
        <f t="shared" si="6"/>
        <v>0</v>
      </c>
      <c r="H53" s="110">
        <f t="shared" si="7"/>
        <v>0</v>
      </c>
      <c r="I53" s="128">
        <f t="shared" si="8"/>
        <v>0</v>
      </c>
      <c r="J53" s="42"/>
      <c r="K53" s="42"/>
    </row>
    <row r="54" spans="1:11" ht="24">
      <c r="A54" s="19">
        <v>44</v>
      </c>
      <c r="B54" s="92" t="s">
        <v>736</v>
      </c>
      <c r="C54" s="60">
        <v>630</v>
      </c>
      <c r="D54" s="61" t="s">
        <v>14</v>
      </c>
      <c r="E54" s="109"/>
      <c r="F54" s="104"/>
      <c r="G54" s="104">
        <f t="shared" si="6"/>
        <v>0</v>
      </c>
      <c r="H54" s="110">
        <f t="shared" si="7"/>
        <v>0</v>
      </c>
      <c r="I54" s="128">
        <f t="shared" si="8"/>
        <v>0</v>
      </c>
      <c r="J54" s="42"/>
      <c r="K54" s="42"/>
    </row>
    <row r="55" spans="1:11" ht="24">
      <c r="A55" s="19">
        <v>45</v>
      </c>
      <c r="B55" s="92" t="s">
        <v>737</v>
      </c>
      <c r="C55" s="60">
        <v>200</v>
      </c>
      <c r="D55" s="61" t="s">
        <v>14</v>
      </c>
      <c r="E55" s="109"/>
      <c r="F55" s="104"/>
      <c r="G55" s="104">
        <f t="shared" si="6"/>
        <v>0</v>
      </c>
      <c r="H55" s="110">
        <f t="shared" si="7"/>
        <v>0</v>
      </c>
      <c r="I55" s="128">
        <f t="shared" si="8"/>
        <v>0</v>
      </c>
      <c r="J55" s="42"/>
      <c r="K55" s="42"/>
    </row>
    <row r="56" spans="1:11" ht="24">
      <c r="A56" s="19">
        <v>46</v>
      </c>
      <c r="B56" s="92" t="s">
        <v>146</v>
      </c>
      <c r="C56" s="60">
        <v>630</v>
      </c>
      <c r="D56" s="61" t="s">
        <v>14</v>
      </c>
      <c r="E56" s="109"/>
      <c r="F56" s="104"/>
      <c r="G56" s="104">
        <f t="shared" si="6"/>
        <v>0</v>
      </c>
      <c r="H56" s="110">
        <f t="shared" si="7"/>
        <v>0</v>
      </c>
      <c r="I56" s="128">
        <f t="shared" si="8"/>
        <v>0</v>
      </c>
      <c r="J56" s="42"/>
      <c r="K56" s="42"/>
    </row>
    <row r="57" spans="1:11" ht="24">
      <c r="A57" s="19">
        <v>47</v>
      </c>
      <c r="B57" s="92" t="s">
        <v>738</v>
      </c>
      <c r="C57" s="60">
        <v>200</v>
      </c>
      <c r="D57" s="61" t="s">
        <v>14</v>
      </c>
      <c r="E57" s="109"/>
      <c r="F57" s="104"/>
      <c r="G57" s="104">
        <f t="shared" si="6"/>
        <v>0</v>
      </c>
      <c r="H57" s="110">
        <f t="shared" si="7"/>
        <v>0</v>
      </c>
      <c r="I57" s="128">
        <f t="shared" si="8"/>
        <v>0</v>
      </c>
      <c r="J57" s="42"/>
      <c r="K57" s="42"/>
    </row>
    <row r="58" spans="1:11" ht="24">
      <c r="A58" s="19">
        <v>48</v>
      </c>
      <c r="B58" s="92" t="s">
        <v>752</v>
      </c>
      <c r="C58" s="60">
        <v>200</v>
      </c>
      <c r="D58" s="61" t="s">
        <v>14</v>
      </c>
      <c r="E58" s="109"/>
      <c r="F58" s="104"/>
      <c r="G58" s="104">
        <f t="shared" si="6"/>
        <v>0</v>
      </c>
      <c r="H58" s="110">
        <f t="shared" si="7"/>
        <v>0</v>
      </c>
      <c r="I58" s="128">
        <f t="shared" si="8"/>
        <v>0</v>
      </c>
      <c r="J58" s="42"/>
      <c r="K58" s="42"/>
    </row>
    <row r="59" spans="1:11" ht="33.75" customHeight="1">
      <c r="A59" s="19">
        <v>49</v>
      </c>
      <c r="B59" s="92" t="s">
        <v>147</v>
      </c>
      <c r="C59" s="60">
        <v>630</v>
      </c>
      <c r="D59" s="61" t="s">
        <v>14</v>
      </c>
      <c r="E59" s="109"/>
      <c r="F59" s="104"/>
      <c r="G59" s="104">
        <f t="shared" si="6"/>
        <v>0</v>
      </c>
      <c r="H59" s="110">
        <f t="shared" si="7"/>
        <v>0</v>
      </c>
      <c r="I59" s="128">
        <f t="shared" si="8"/>
        <v>0</v>
      </c>
      <c r="J59" s="42"/>
      <c r="K59" s="42"/>
    </row>
    <row r="60" spans="1:11" ht="33.75" customHeight="1">
      <c r="A60" s="19">
        <v>50</v>
      </c>
      <c r="B60" s="92" t="s">
        <v>739</v>
      </c>
      <c r="C60" s="60">
        <v>200</v>
      </c>
      <c r="D60" s="61" t="s">
        <v>14</v>
      </c>
      <c r="E60" s="109"/>
      <c r="F60" s="104"/>
      <c r="G60" s="104">
        <f t="shared" si="6"/>
        <v>0</v>
      </c>
      <c r="H60" s="110">
        <f t="shared" si="7"/>
        <v>0</v>
      </c>
      <c r="I60" s="128">
        <f t="shared" si="8"/>
        <v>0</v>
      </c>
      <c r="J60" s="42"/>
      <c r="K60" s="42"/>
    </row>
    <row r="61" spans="1:11" ht="33.75" customHeight="1">
      <c r="A61" s="19">
        <v>51</v>
      </c>
      <c r="B61" s="92" t="s">
        <v>753</v>
      </c>
      <c r="C61" s="60">
        <v>200</v>
      </c>
      <c r="D61" s="61" t="s">
        <v>14</v>
      </c>
      <c r="E61" s="109"/>
      <c r="F61" s="104"/>
      <c r="G61" s="104">
        <f t="shared" si="6"/>
        <v>0</v>
      </c>
      <c r="H61" s="110">
        <f t="shared" si="7"/>
        <v>0</v>
      </c>
      <c r="I61" s="128">
        <f t="shared" si="8"/>
        <v>0</v>
      </c>
      <c r="J61" s="42"/>
      <c r="K61" s="42"/>
    </row>
    <row r="62" spans="1:11" ht="33.75" customHeight="1">
      <c r="A62" s="19">
        <v>52</v>
      </c>
      <c r="B62" s="92" t="s">
        <v>148</v>
      </c>
      <c r="C62" s="60">
        <v>630</v>
      </c>
      <c r="D62" s="61" t="s">
        <v>14</v>
      </c>
      <c r="E62" s="109"/>
      <c r="F62" s="104"/>
      <c r="G62" s="104">
        <f t="shared" si="6"/>
        <v>0</v>
      </c>
      <c r="H62" s="110">
        <f t="shared" si="7"/>
        <v>0</v>
      </c>
      <c r="I62" s="128">
        <f t="shared" si="8"/>
        <v>0</v>
      </c>
      <c r="J62" s="42"/>
      <c r="K62" s="42"/>
    </row>
    <row r="63" spans="1:11" ht="33.75" customHeight="1">
      <c r="A63" s="19">
        <v>53</v>
      </c>
      <c r="B63" s="92" t="s">
        <v>740</v>
      </c>
      <c r="C63" s="60">
        <v>200</v>
      </c>
      <c r="D63" s="61" t="s">
        <v>14</v>
      </c>
      <c r="E63" s="109"/>
      <c r="F63" s="104"/>
      <c r="G63" s="104">
        <f t="shared" si="6"/>
        <v>0</v>
      </c>
      <c r="H63" s="110">
        <f t="shared" si="7"/>
        <v>0</v>
      </c>
      <c r="I63" s="128">
        <f t="shared" si="8"/>
        <v>0</v>
      </c>
      <c r="J63" s="42"/>
      <c r="K63" s="42"/>
    </row>
    <row r="64" spans="1:11" ht="24">
      <c r="A64" s="19">
        <v>54</v>
      </c>
      <c r="B64" s="92" t="s">
        <v>149</v>
      </c>
      <c r="C64" s="60">
        <v>630</v>
      </c>
      <c r="D64" s="61" t="s">
        <v>14</v>
      </c>
      <c r="E64" s="109"/>
      <c r="F64" s="104"/>
      <c r="G64" s="104">
        <f t="shared" si="6"/>
        <v>0</v>
      </c>
      <c r="H64" s="110">
        <f t="shared" si="7"/>
        <v>0</v>
      </c>
      <c r="I64" s="128">
        <f t="shared" si="8"/>
        <v>0</v>
      </c>
      <c r="J64" s="42"/>
      <c r="K64" s="42"/>
    </row>
    <row r="65" spans="1:11" ht="24">
      <c r="A65" s="19">
        <v>55</v>
      </c>
      <c r="B65" s="92" t="s">
        <v>741</v>
      </c>
      <c r="C65" s="60">
        <v>200</v>
      </c>
      <c r="D65" s="61" t="s">
        <v>14</v>
      </c>
      <c r="E65" s="109"/>
      <c r="F65" s="104"/>
      <c r="G65" s="104">
        <f t="shared" si="6"/>
        <v>0</v>
      </c>
      <c r="H65" s="110">
        <f t="shared" si="7"/>
        <v>0</v>
      </c>
      <c r="I65" s="128">
        <f t="shared" si="8"/>
        <v>0</v>
      </c>
      <c r="J65" s="42"/>
      <c r="K65" s="42"/>
    </row>
    <row r="66" spans="1:11" ht="24">
      <c r="A66" s="19">
        <v>56</v>
      </c>
      <c r="B66" s="92" t="s">
        <v>747</v>
      </c>
      <c r="C66" s="60">
        <v>630</v>
      </c>
      <c r="D66" s="61" t="s">
        <v>14</v>
      </c>
      <c r="E66" s="109"/>
      <c r="F66" s="104"/>
      <c r="G66" s="104">
        <f t="shared" si="6"/>
        <v>0</v>
      </c>
      <c r="H66" s="110">
        <f t="shared" si="7"/>
        <v>0</v>
      </c>
      <c r="I66" s="128">
        <f t="shared" si="8"/>
        <v>0</v>
      </c>
      <c r="J66" s="42"/>
      <c r="K66" s="42"/>
    </row>
    <row r="67" spans="1:11" ht="24">
      <c r="A67" s="19">
        <v>57</v>
      </c>
      <c r="B67" s="92" t="s">
        <v>748</v>
      </c>
      <c r="C67" s="60">
        <v>200</v>
      </c>
      <c r="D67" s="61" t="s">
        <v>14</v>
      </c>
      <c r="E67" s="109"/>
      <c r="F67" s="104"/>
      <c r="G67" s="104">
        <f t="shared" si="6"/>
        <v>0</v>
      </c>
      <c r="H67" s="110">
        <f t="shared" si="7"/>
        <v>0</v>
      </c>
      <c r="I67" s="128">
        <f t="shared" si="8"/>
        <v>0</v>
      </c>
      <c r="J67" s="42"/>
      <c r="K67" s="42"/>
    </row>
    <row r="68" spans="1:11" ht="24">
      <c r="A68" s="19">
        <v>58</v>
      </c>
      <c r="B68" s="92" t="s">
        <v>749</v>
      </c>
      <c r="C68" s="60">
        <v>630</v>
      </c>
      <c r="D68" s="61" t="s">
        <v>14</v>
      </c>
      <c r="E68" s="109"/>
      <c r="F68" s="104"/>
      <c r="G68" s="104">
        <f t="shared" si="6"/>
        <v>0</v>
      </c>
      <c r="H68" s="110">
        <f t="shared" si="7"/>
        <v>0</v>
      </c>
      <c r="I68" s="128">
        <f t="shared" si="8"/>
        <v>0</v>
      </c>
      <c r="J68" s="42"/>
      <c r="K68" s="42"/>
    </row>
    <row r="69" spans="1:11" ht="24">
      <c r="A69" s="19">
        <v>59</v>
      </c>
      <c r="B69" s="92" t="s">
        <v>750</v>
      </c>
      <c r="C69" s="60">
        <v>200</v>
      </c>
      <c r="D69" s="61" t="s">
        <v>14</v>
      </c>
      <c r="E69" s="109"/>
      <c r="F69" s="104"/>
      <c r="G69" s="104">
        <f t="shared" si="6"/>
        <v>0</v>
      </c>
      <c r="H69" s="110">
        <f t="shared" si="7"/>
        <v>0</v>
      </c>
      <c r="I69" s="128">
        <f t="shared" si="8"/>
        <v>0</v>
      </c>
      <c r="J69" s="42"/>
      <c r="K69" s="42"/>
    </row>
    <row r="70" spans="1:11" ht="24">
      <c r="A70" s="19">
        <v>60</v>
      </c>
      <c r="B70" s="92" t="s">
        <v>751</v>
      </c>
      <c r="C70" s="60">
        <v>200</v>
      </c>
      <c r="D70" s="61" t="s">
        <v>14</v>
      </c>
      <c r="E70" s="109"/>
      <c r="F70" s="104"/>
      <c r="G70" s="104">
        <f t="shared" si="6"/>
        <v>0</v>
      </c>
      <c r="H70" s="110">
        <f t="shared" si="7"/>
        <v>0</v>
      </c>
      <c r="I70" s="128">
        <f t="shared" si="8"/>
        <v>0</v>
      </c>
      <c r="J70" s="42"/>
      <c r="K70" s="42"/>
    </row>
    <row r="71" spans="1:11" ht="24">
      <c r="A71" s="19">
        <v>61</v>
      </c>
      <c r="B71" s="92" t="s">
        <v>150</v>
      </c>
      <c r="C71" s="60">
        <v>630</v>
      </c>
      <c r="D71" s="61" t="s">
        <v>14</v>
      </c>
      <c r="E71" s="109"/>
      <c r="F71" s="104"/>
      <c r="G71" s="104">
        <f t="shared" si="6"/>
        <v>0</v>
      </c>
      <c r="H71" s="110">
        <f t="shared" si="7"/>
        <v>0</v>
      </c>
      <c r="I71" s="128">
        <f t="shared" si="8"/>
        <v>0</v>
      </c>
      <c r="J71" s="42"/>
      <c r="K71" s="42"/>
    </row>
    <row r="72" spans="1:11" ht="24">
      <c r="A72" s="19">
        <v>62</v>
      </c>
      <c r="B72" s="92" t="s">
        <v>742</v>
      </c>
      <c r="C72" s="60">
        <v>200</v>
      </c>
      <c r="D72" s="61" t="s">
        <v>14</v>
      </c>
      <c r="E72" s="109"/>
      <c r="F72" s="104"/>
      <c r="G72" s="104">
        <f t="shared" si="6"/>
        <v>0</v>
      </c>
      <c r="H72" s="110">
        <f t="shared" si="7"/>
        <v>0</v>
      </c>
      <c r="I72" s="128">
        <f t="shared" si="8"/>
        <v>0</v>
      </c>
      <c r="J72" s="42"/>
      <c r="K72" s="42"/>
    </row>
    <row r="73" spans="1:11" ht="24">
      <c r="A73" s="19">
        <v>63</v>
      </c>
      <c r="B73" s="92" t="s">
        <v>151</v>
      </c>
      <c r="C73" s="60">
        <v>630</v>
      </c>
      <c r="D73" s="61" t="s">
        <v>14</v>
      </c>
      <c r="E73" s="109"/>
      <c r="F73" s="104"/>
      <c r="G73" s="104">
        <f t="shared" si="6"/>
        <v>0</v>
      </c>
      <c r="H73" s="110">
        <f t="shared" si="7"/>
        <v>0</v>
      </c>
      <c r="I73" s="128">
        <f t="shared" si="8"/>
        <v>0</v>
      </c>
      <c r="J73" s="42"/>
      <c r="K73" s="42"/>
    </row>
    <row r="74" spans="1:11" ht="24">
      <c r="A74" s="19">
        <v>64</v>
      </c>
      <c r="B74" s="92" t="s">
        <v>743</v>
      </c>
      <c r="C74" s="60">
        <v>200</v>
      </c>
      <c r="D74" s="61" t="s">
        <v>14</v>
      </c>
      <c r="E74" s="109"/>
      <c r="F74" s="104"/>
      <c r="G74" s="104">
        <f t="shared" si="6"/>
        <v>0</v>
      </c>
      <c r="H74" s="110">
        <f t="shared" si="7"/>
        <v>0</v>
      </c>
      <c r="I74" s="128">
        <f t="shared" si="8"/>
        <v>0</v>
      </c>
      <c r="J74" s="42"/>
      <c r="K74" s="42"/>
    </row>
    <row r="75" spans="1:11" ht="24">
      <c r="A75" s="19">
        <v>65</v>
      </c>
      <c r="B75" s="92" t="s">
        <v>152</v>
      </c>
      <c r="C75" s="60">
        <v>200</v>
      </c>
      <c r="D75" s="61" t="s">
        <v>14</v>
      </c>
      <c r="E75" s="109"/>
      <c r="F75" s="104"/>
      <c r="G75" s="104">
        <f t="shared" si="6"/>
        <v>0</v>
      </c>
      <c r="H75" s="110">
        <f t="shared" si="7"/>
        <v>0</v>
      </c>
      <c r="I75" s="128">
        <f t="shared" si="8"/>
        <v>0</v>
      </c>
      <c r="J75" s="42"/>
      <c r="K75" s="42"/>
    </row>
    <row r="76" spans="1:11" ht="24">
      <c r="A76" s="19">
        <v>66</v>
      </c>
      <c r="B76" s="92" t="s">
        <v>153</v>
      </c>
      <c r="C76" s="60">
        <v>630</v>
      </c>
      <c r="D76" s="61" t="s">
        <v>14</v>
      </c>
      <c r="E76" s="109"/>
      <c r="F76" s="104"/>
      <c r="G76" s="104">
        <f t="shared" si="6"/>
        <v>0</v>
      </c>
      <c r="H76" s="110">
        <f t="shared" si="7"/>
        <v>0</v>
      </c>
      <c r="I76" s="128">
        <f t="shared" si="8"/>
        <v>0</v>
      </c>
      <c r="J76" s="42"/>
      <c r="K76" s="42"/>
    </row>
    <row r="77" spans="1:11" ht="24">
      <c r="A77" s="19">
        <v>67</v>
      </c>
      <c r="B77" s="92" t="s">
        <v>744</v>
      </c>
      <c r="C77" s="60">
        <v>630</v>
      </c>
      <c r="D77" s="61" t="s">
        <v>14</v>
      </c>
      <c r="E77" s="109"/>
      <c r="F77" s="104"/>
      <c r="G77" s="104">
        <f t="shared" si="6"/>
        <v>0</v>
      </c>
      <c r="H77" s="110">
        <f t="shared" si="7"/>
        <v>0</v>
      </c>
      <c r="I77" s="128">
        <f t="shared" si="8"/>
        <v>0</v>
      </c>
      <c r="J77" s="42"/>
      <c r="K77" s="42"/>
    </row>
    <row r="78" spans="1:11" ht="24">
      <c r="A78" s="19">
        <v>68</v>
      </c>
      <c r="B78" s="92" t="s">
        <v>154</v>
      </c>
      <c r="C78" s="60">
        <v>630</v>
      </c>
      <c r="D78" s="61" t="s">
        <v>14</v>
      </c>
      <c r="E78" s="109"/>
      <c r="F78" s="104"/>
      <c r="G78" s="104">
        <f t="shared" si="6"/>
        <v>0</v>
      </c>
      <c r="H78" s="110">
        <f t="shared" si="7"/>
        <v>0</v>
      </c>
      <c r="I78" s="128">
        <f t="shared" si="8"/>
        <v>0</v>
      </c>
      <c r="J78" s="42"/>
      <c r="K78" s="42"/>
    </row>
    <row r="79" spans="1:11" ht="24">
      <c r="A79" s="19">
        <v>69</v>
      </c>
      <c r="B79" s="92" t="s">
        <v>745</v>
      </c>
      <c r="C79" s="60">
        <v>200</v>
      </c>
      <c r="D79" s="61" t="s">
        <v>14</v>
      </c>
      <c r="E79" s="109"/>
      <c r="F79" s="104"/>
      <c r="G79" s="104">
        <f t="shared" si="6"/>
        <v>0</v>
      </c>
      <c r="H79" s="110">
        <f t="shared" si="7"/>
        <v>0</v>
      </c>
      <c r="I79" s="128">
        <f t="shared" si="8"/>
        <v>0</v>
      </c>
      <c r="J79" s="42"/>
      <c r="K79" s="42"/>
    </row>
    <row r="80" spans="1:11" ht="24">
      <c r="A80" s="19">
        <v>70</v>
      </c>
      <c r="B80" s="92" t="s">
        <v>155</v>
      </c>
      <c r="C80" s="60">
        <v>630</v>
      </c>
      <c r="D80" s="61" t="s">
        <v>14</v>
      </c>
      <c r="E80" s="109"/>
      <c r="F80" s="104"/>
      <c r="G80" s="104">
        <f t="shared" si="6"/>
        <v>0</v>
      </c>
      <c r="H80" s="110">
        <f t="shared" si="7"/>
        <v>0</v>
      </c>
      <c r="I80" s="128">
        <f t="shared" si="8"/>
        <v>0</v>
      </c>
      <c r="J80" s="42"/>
      <c r="K80" s="42"/>
    </row>
    <row r="81" spans="1:11" ht="24">
      <c r="A81" s="19">
        <v>71</v>
      </c>
      <c r="B81" s="92" t="s">
        <v>746</v>
      </c>
      <c r="C81" s="60">
        <v>200</v>
      </c>
      <c r="D81" s="61" t="s">
        <v>14</v>
      </c>
      <c r="E81" s="109"/>
      <c r="F81" s="104"/>
      <c r="G81" s="104">
        <f t="shared" si="6"/>
        <v>0</v>
      </c>
      <c r="H81" s="110">
        <f t="shared" si="7"/>
        <v>0</v>
      </c>
      <c r="I81" s="128">
        <f t="shared" si="8"/>
        <v>0</v>
      </c>
      <c r="J81" s="42"/>
      <c r="K81" s="42"/>
    </row>
    <row r="82" spans="1:11" ht="36">
      <c r="A82" s="19">
        <v>72</v>
      </c>
      <c r="B82" s="92" t="s">
        <v>754</v>
      </c>
      <c r="C82" s="60">
        <v>630</v>
      </c>
      <c r="D82" s="61" t="s">
        <v>14</v>
      </c>
      <c r="E82" s="109"/>
      <c r="F82" s="104"/>
      <c r="G82" s="104">
        <f t="shared" si="6"/>
        <v>0</v>
      </c>
      <c r="H82" s="110">
        <f t="shared" si="7"/>
        <v>0</v>
      </c>
      <c r="I82" s="128">
        <f t="shared" si="8"/>
        <v>0</v>
      </c>
      <c r="J82" s="42"/>
      <c r="K82" s="42"/>
    </row>
    <row r="83" spans="1:11" ht="13.5">
      <c r="A83" s="19"/>
      <c r="B83" s="81" t="s">
        <v>15</v>
      </c>
      <c r="C83" s="60" t="s">
        <v>3</v>
      </c>
      <c r="D83" s="67" t="s">
        <v>3</v>
      </c>
      <c r="E83" s="109"/>
      <c r="F83" s="109"/>
      <c r="G83" s="109">
        <f>SUM(G39:G81)</f>
        <v>0</v>
      </c>
      <c r="H83" s="109">
        <f t="shared" si="7"/>
        <v>0</v>
      </c>
      <c r="I83" s="129">
        <f t="shared" si="8"/>
        <v>0</v>
      </c>
      <c r="J83" s="42">
        <f>SUM(J39:J82)</f>
        <v>0</v>
      </c>
      <c r="K83" s="42">
        <f>SUM(K39:K82)</f>
        <v>0</v>
      </c>
    </row>
    <row r="84" spans="1:11" ht="13.5">
      <c r="A84" s="172" t="s">
        <v>809</v>
      </c>
      <c r="B84" s="196"/>
      <c r="C84" s="196"/>
      <c r="D84" s="196"/>
      <c r="E84" s="196"/>
      <c r="F84" s="196"/>
      <c r="G84" s="196"/>
      <c r="H84" s="196"/>
      <c r="I84" s="196"/>
      <c r="J84" s="135"/>
      <c r="K84" s="135"/>
    </row>
    <row r="85" spans="1:11" ht="24">
      <c r="A85" s="19">
        <v>73</v>
      </c>
      <c r="B85" s="92" t="s">
        <v>156</v>
      </c>
      <c r="C85" s="60">
        <v>630</v>
      </c>
      <c r="D85" s="61" t="s">
        <v>14</v>
      </c>
      <c r="E85" s="109"/>
      <c r="F85" s="104"/>
      <c r="G85" s="104">
        <f aca="true" t="shared" si="9" ref="G85:G98">C85*F85</f>
        <v>0</v>
      </c>
      <c r="H85" s="110">
        <f aca="true" t="shared" si="10" ref="H85:H104">G85*0.085</f>
        <v>0</v>
      </c>
      <c r="I85" s="128">
        <f aca="true" t="shared" si="11" ref="I85:I104">G85+H85</f>
        <v>0</v>
      </c>
      <c r="J85" s="42"/>
      <c r="K85" s="42"/>
    </row>
    <row r="86" spans="1:11" ht="24">
      <c r="A86" s="19">
        <v>74</v>
      </c>
      <c r="B86" s="92" t="s">
        <v>812</v>
      </c>
      <c r="C86" s="49">
        <v>630</v>
      </c>
      <c r="D86" s="49" t="s">
        <v>14</v>
      </c>
      <c r="E86" s="109"/>
      <c r="F86" s="104"/>
      <c r="G86" s="104">
        <f t="shared" si="9"/>
        <v>0</v>
      </c>
      <c r="H86" s="110">
        <f t="shared" si="10"/>
        <v>0</v>
      </c>
      <c r="I86" s="128">
        <f t="shared" si="11"/>
        <v>0</v>
      </c>
      <c r="J86" s="42"/>
      <c r="K86" s="42"/>
    </row>
    <row r="87" spans="1:11" ht="24">
      <c r="A87" s="19">
        <v>75</v>
      </c>
      <c r="B87" s="92" t="s">
        <v>808</v>
      </c>
      <c r="C87" s="49">
        <v>630</v>
      </c>
      <c r="D87" s="49" t="s">
        <v>14</v>
      </c>
      <c r="E87" s="109"/>
      <c r="F87" s="104"/>
      <c r="G87" s="104">
        <f t="shared" si="9"/>
        <v>0</v>
      </c>
      <c r="H87" s="110">
        <f t="shared" si="10"/>
        <v>0</v>
      </c>
      <c r="I87" s="128">
        <f t="shared" si="11"/>
        <v>0</v>
      </c>
      <c r="J87" s="42"/>
      <c r="K87" s="42"/>
    </row>
    <row r="88" spans="1:11" ht="24">
      <c r="A88" s="19">
        <v>76</v>
      </c>
      <c r="B88" s="97" t="s">
        <v>157</v>
      </c>
      <c r="C88" s="49">
        <v>630</v>
      </c>
      <c r="D88" s="49" t="s">
        <v>14</v>
      </c>
      <c r="E88" s="109"/>
      <c r="F88" s="104"/>
      <c r="G88" s="104">
        <f t="shared" si="9"/>
        <v>0</v>
      </c>
      <c r="H88" s="110">
        <f t="shared" si="10"/>
        <v>0</v>
      </c>
      <c r="I88" s="128">
        <f t="shared" si="11"/>
        <v>0</v>
      </c>
      <c r="J88" s="42"/>
      <c r="K88" s="42"/>
    </row>
    <row r="89" spans="1:11" ht="24">
      <c r="A89" s="19">
        <v>77</v>
      </c>
      <c r="B89" s="97" t="s">
        <v>158</v>
      </c>
      <c r="C89" s="49">
        <v>630</v>
      </c>
      <c r="D89" s="49" t="s">
        <v>14</v>
      </c>
      <c r="E89" s="109"/>
      <c r="F89" s="104"/>
      <c r="G89" s="104">
        <f t="shared" si="9"/>
        <v>0</v>
      </c>
      <c r="H89" s="110">
        <f t="shared" si="10"/>
        <v>0</v>
      </c>
      <c r="I89" s="128">
        <f t="shared" si="11"/>
        <v>0</v>
      </c>
      <c r="J89" s="42"/>
      <c r="K89" s="42"/>
    </row>
    <row r="90" spans="1:11" ht="24">
      <c r="A90" s="19">
        <v>78</v>
      </c>
      <c r="B90" s="97" t="s">
        <v>159</v>
      </c>
      <c r="C90" s="49">
        <v>630</v>
      </c>
      <c r="D90" s="49" t="s">
        <v>14</v>
      </c>
      <c r="E90" s="109"/>
      <c r="F90" s="104"/>
      <c r="G90" s="104">
        <f t="shared" si="9"/>
        <v>0</v>
      </c>
      <c r="H90" s="110">
        <f t="shared" si="10"/>
        <v>0</v>
      </c>
      <c r="I90" s="128">
        <f t="shared" si="11"/>
        <v>0</v>
      </c>
      <c r="J90" s="42"/>
      <c r="K90" s="42"/>
    </row>
    <row r="91" spans="1:11" ht="24">
      <c r="A91" s="19">
        <v>79</v>
      </c>
      <c r="B91" s="92" t="s">
        <v>160</v>
      </c>
      <c r="C91" s="49">
        <v>200</v>
      </c>
      <c r="D91" s="49" t="s">
        <v>14</v>
      </c>
      <c r="E91" s="109"/>
      <c r="F91" s="104"/>
      <c r="G91" s="104">
        <f t="shared" si="9"/>
        <v>0</v>
      </c>
      <c r="H91" s="110">
        <f t="shared" si="10"/>
        <v>0</v>
      </c>
      <c r="I91" s="128">
        <f t="shared" si="11"/>
        <v>0</v>
      </c>
      <c r="J91" s="42"/>
      <c r="K91" s="42"/>
    </row>
    <row r="92" spans="1:11" ht="24">
      <c r="A92" s="19">
        <v>80</v>
      </c>
      <c r="B92" s="97" t="s">
        <v>161</v>
      </c>
      <c r="C92" s="49">
        <v>630</v>
      </c>
      <c r="D92" s="49" t="s">
        <v>14</v>
      </c>
      <c r="E92" s="109"/>
      <c r="F92" s="104"/>
      <c r="G92" s="104">
        <f t="shared" si="9"/>
        <v>0</v>
      </c>
      <c r="H92" s="110">
        <f t="shared" si="10"/>
        <v>0</v>
      </c>
      <c r="I92" s="128">
        <f t="shared" si="11"/>
        <v>0</v>
      </c>
      <c r="J92" s="42"/>
      <c r="K92" s="42"/>
    </row>
    <row r="93" spans="1:11" ht="24">
      <c r="A93" s="19">
        <v>81</v>
      </c>
      <c r="B93" s="97" t="s">
        <v>755</v>
      </c>
      <c r="C93" s="49">
        <v>630</v>
      </c>
      <c r="D93" s="49" t="s">
        <v>14</v>
      </c>
      <c r="E93" s="109"/>
      <c r="F93" s="104"/>
      <c r="G93" s="104">
        <f>C93*F93</f>
        <v>0</v>
      </c>
      <c r="H93" s="110">
        <f>G93*0.085</f>
        <v>0</v>
      </c>
      <c r="I93" s="128">
        <f>G93+H93</f>
        <v>0</v>
      </c>
      <c r="J93" s="42"/>
      <c r="K93" s="42"/>
    </row>
    <row r="94" spans="1:11" ht="24">
      <c r="A94" s="19">
        <v>82</v>
      </c>
      <c r="B94" s="97" t="s">
        <v>756</v>
      </c>
      <c r="C94" s="49">
        <v>200</v>
      </c>
      <c r="D94" s="49" t="s">
        <v>14</v>
      </c>
      <c r="E94" s="109"/>
      <c r="F94" s="104"/>
      <c r="G94" s="104">
        <f>C94*F94</f>
        <v>0</v>
      </c>
      <c r="H94" s="110">
        <f>G94*0.085</f>
        <v>0</v>
      </c>
      <c r="I94" s="128">
        <f>G94+H94</f>
        <v>0</v>
      </c>
      <c r="J94" s="42"/>
      <c r="K94" s="42"/>
    </row>
    <row r="95" spans="1:11" ht="24">
      <c r="A95" s="19">
        <v>83</v>
      </c>
      <c r="B95" s="92" t="s">
        <v>162</v>
      </c>
      <c r="C95" s="49">
        <v>200</v>
      </c>
      <c r="D95" s="49" t="s">
        <v>14</v>
      </c>
      <c r="E95" s="109"/>
      <c r="F95" s="104"/>
      <c r="G95" s="104">
        <f t="shared" si="9"/>
        <v>0</v>
      </c>
      <c r="H95" s="110">
        <f t="shared" si="10"/>
        <v>0</v>
      </c>
      <c r="I95" s="128">
        <f t="shared" si="11"/>
        <v>0</v>
      </c>
      <c r="J95" s="42"/>
      <c r="K95" s="42"/>
    </row>
    <row r="96" spans="1:11" ht="24">
      <c r="A96" s="19">
        <v>84</v>
      </c>
      <c r="B96" s="97" t="s">
        <v>163</v>
      </c>
      <c r="C96" s="49">
        <v>630</v>
      </c>
      <c r="D96" s="49" t="s">
        <v>14</v>
      </c>
      <c r="E96" s="109"/>
      <c r="F96" s="104"/>
      <c r="G96" s="104">
        <f t="shared" si="9"/>
        <v>0</v>
      </c>
      <c r="H96" s="110">
        <f t="shared" si="10"/>
        <v>0</v>
      </c>
      <c r="I96" s="128">
        <f t="shared" si="11"/>
        <v>0</v>
      </c>
      <c r="J96" s="42"/>
      <c r="K96" s="42"/>
    </row>
    <row r="97" spans="1:11" ht="12.75">
      <c r="A97" s="19">
        <v>85</v>
      </c>
      <c r="B97" s="97" t="s">
        <v>164</v>
      </c>
      <c r="C97" s="49">
        <v>300</v>
      </c>
      <c r="D97" s="49" t="s">
        <v>14</v>
      </c>
      <c r="E97" s="109"/>
      <c r="F97" s="104"/>
      <c r="G97" s="104">
        <f t="shared" si="9"/>
        <v>0</v>
      </c>
      <c r="H97" s="110">
        <f t="shared" si="10"/>
        <v>0</v>
      </c>
      <c r="I97" s="128">
        <f t="shared" si="11"/>
        <v>0</v>
      </c>
      <c r="J97" s="42"/>
      <c r="K97" s="42"/>
    </row>
    <row r="98" spans="1:11" ht="12.75">
      <c r="A98" s="19">
        <v>86</v>
      </c>
      <c r="B98" s="97" t="s">
        <v>804</v>
      </c>
      <c r="C98" s="60">
        <v>300</v>
      </c>
      <c r="D98" s="61" t="s">
        <v>14</v>
      </c>
      <c r="E98" s="109"/>
      <c r="F98" s="104"/>
      <c r="G98" s="104">
        <f t="shared" si="9"/>
        <v>0</v>
      </c>
      <c r="H98" s="110">
        <f t="shared" si="10"/>
        <v>0</v>
      </c>
      <c r="I98" s="128">
        <f t="shared" si="11"/>
        <v>0</v>
      </c>
      <c r="J98" s="42"/>
      <c r="K98" s="42"/>
    </row>
    <row r="99" spans="1:11" ht="12.75">
      <c r="A99" s="19">
        <v>87</v>
      </c>
      <c r="B99" s="97" t="s">
        <v>806</v>
      </c>
      <c r="C99" s="60">
        <v>300</v>
      </c>
      <c r="D99" s="61" t="s">
        <v>14</v>
      </c>
      <c r="E99" s="109"/>
      <c r="F99" s="104"/>
      <c r="G99" s="104">
        <f>C99*F99</f>
        <v>0</v>
      </c>
      <c r="H99" s="110">
        <f>G99*0.085</f>
        <v>0</v>
      </c>
      <c r="I99" s="128">
        <f>G99+H99</f>
        <v>0</v>
      </c>
      <c r="J99" s="42"/>
      <c r="K99" s="42"/>
    </row>
    <row r="100" spans="1:11" ht="12.75">
      <c r="A100" s="19">
        <v>88</v>
      </c>
      <c r="B100" s="97" t="s">
        <v>805</v>
      </c>
      <c r="C100" s="60">
        <v>300</v>
      </c>
      <c r="D100" s="61" t="s">
        <v>14</v>
      </c>
      <c r="E100" s="109"/>
      <c r="F100" s="104"/>
      <c r="G100" s="104">
        <f>C100*F100</f>
        <v>0</v>
      </c>
      <c r="H100" s="110">
        <f>G100*0.085</f>
        <v>0</v>
      </c>
      <c r="I100" s="128">
        <f>G100+H100</f>
        <v>0</v>
      </c>
      <c r="J100" s="42"/>
      <c r="K100" s="42"/>
    </row>
    <row r="101" spans="1:11" ht="12.75">
      <c r="A101" s="19">
        <v>89</v>
      </c>
      <c r="B101" s="97" t="s">
        <v>807</v>
      </c>
      <c r="C101" s="60">
        <v>100</v>
      </c>
      <c r="D101" s="61" t="s">
        <v>14</v>
      </c>
      <c r="E101" s="109"/>
      <c r="F101" s="104"/>
      <c r="G101" s="104">
        <f>C101*F101</f>
        <v>0</v>
      </c>
      <c r="H101" s="110">
        <f>G101*0.085</f>
        <v>0</v>
      </c>
      <c r="I101" s="128">
        <f>G101+H101</f>
        <v>0</v>
      </c>
      <c r="J101" s="42"/>
      <c r="K101" s="42"/>
    </row>
    <row r="102" spans="1:11" ht="12.75">
      <c r="A102" s="19">
        <v>90</v>
      </c>
      <c r="B102" s="97" t="s">
        <v>758</v>
      </c>
      <c r="C102" s="60">
        <v>50</v>
      </c>
      <c r="D102" s="61" t="s">
        <v>14</v>
      </c>
      <c r="E102" s="109"/>
      <c r="F102" s="104"/>
      <c r="G102" s="104">
        <f>C102*F102</f>
        <v>0</v>
      </c>
      <c r="H102" s="110">
        <f>G102*0.085</f>
        <v>0</v>
      </c>
      <c r="I102" s="128">
        <f>G102+H102</f>
        <v>0</v>
      </c>
      <c r="J102" s="42"/>
      <c r="K102" s="42"/>
    </row>
    <row r="103" spans="1:11" ht="12.75">
      <c r="A103" s="19">
        <v>91</v>
      </c>
      <c r="B103" s="97" t="s">
        <v>759</v>
      </c>
      <c r="C103" s="60">
        <v>300</v>
      </c>
      <c r="D103" s="61" t="s">
        <v>14</v>
      </c>
      <c r="E103" s="109"/>
      <c r="F103" s="104"/>
      <c r="G103" s="104">
        <f>C103*F103</f>
        <v>0</v>
      </c>
      <c r="H103" s="110">
        <f>G103*0.085</f>
        <v>0</v>
      </c>
      <c r="I103" s="128">
        <f>G103+H103</f>
        <v>0</v>
      </c>
      <c r="J103" s="42"/>
      <c r="K103" s="42"/>
    </row>
    <row r="104" spans="1:11" ht="13.5">
      <c r="A104" s="19"/>
      <c r="B104" s="81" t="s">
        <v>16</v>
      </c>
      <c r="C104" s="60" t="s">
        <v>3</v>
      </c>
      <c r="D104" s="67" t="s">
        <v>3</v>
      </c>
      <c r="E104" s="109"/>
      <c r="F104" s="109"/>
      <c r="G104" s="109">
        <f>SUM(G85:G98)</f>
        <v>0</v>
      </c>
      <c r="H104" s="109">
        <f t="shared" si="10"/>
        <v>0</v>
      </c>
      <c r="I104" s="129">
        <f t="shared" si="11"/>
        <v>0</v>
      </c>
      <c r="J104" s="42">
        <f>SUM(J85:J103)</f>
        <v>0</v>
      </c>
      <c r="K104" s="42">
        <f>SUM(K85:K103)</f>
        <v>0</v>
      </c>
    </row>
    <row r="105" spans="1:11" ht="12.75">
      <c r="A105" s="222" t="s">
        <v>473</v>
      </c>
      <c r="B105" s="223"/>
      <c r="C105" s="223"/>
      <c r="D105" s="223"/>
      <c r="E105" s="223"/>
      <c r="F105" s="223"/>
      <c r="G105" s="223"/>
      <c r="H105" s="223"/>
      <c r="I105" s="223"/>
      <c r="J105" s="135"/>
      <c r="K105" s="135"/>
    </row>
    <row r="106" spans="1:11" ht="24">
      <c r="A106" s="19">
        <v>92</v>
      </c>
      <c r="B106" s="92" t="s">
        <v>165</v>
      </c>
      <c r="C106" s="60">
        <v>630</v>
      </c>
      <c r="D106" s="61" t="s">
        <v>14</v>
      </c>
      <c r="E106" s="109"/>
      <c r="F106" s="104"/>
      <c r="G106" s="104">
        <f>C106*F106</f>
        <v>0</v>
      </c>
      <c r="H106" s="110">
        <f>G106*0.085</f>
        <v>0</v>
      </c>
      <c r="I106" s="128">
        <f>G106+H106</f>
        <v>0</v>
      </c>
      <c r="J106" s="42"/>
      <c r="K106" s="42"/>
    </row>
    <row r="107" spans="1:11" ht="24">
      <c r="A107" s="19">
        <v>93</v>
      </c>
      <c r="B107" s="92" t="s">
        <v>166</v>
      </c>
      <c r="C107" s="60">
        <v>630</v>
      </c>
      <c r="D107" s="61" t="s">
        <v>14</v>
      </c>
      <c r="E107" s="109"/>
      <c r="F107" s="104"/>
      <c r="G107" s="104">
        <f aca="true" t="shared" si="12" ref="G107:G127">C107*F107</f>
        <v>0</v>
      </c>
      <c r="H107" s="110">
        <f aca="true" t="shared" si="13" ref="H107:H128">G107*0.085</f>
        <v>0</v>
      </c>
      <c r="I107" s="128">
        <f aca="true" t="shared" si="14" ref="I107:I128">G107+H107</f>
        <v>0</v>
      </c>
      <c r="J107" s="42"/>
      <c r="K107" s="42"/>
    </row>
    <row r="108" spans="1:11" ht="24">
      <c r="A108" s="19">
        <v>94</v>
      </c>
      <c r="B108" s="92" t="s">
        <v>167</v>
      </c>
      <c r="C108" s="60">
        <v>630</v>
      </c>
      <c r="D108" s="61" t="s">
        <v>14</v>
      </c>
      <c r="E108" s="109"/>
      <c r="F108" s="104"/>
      <c r="G108" s="104">
        <f t="shared" si="12"/>
        <v>0</v>
      </c>
      <c r="H108" s="110">
        <f t="shared" si="13"/>
        <v>0</v>
      </c>
      <c r="I108" s="128">
        <f t="shared" si="14"/>
        <v>0</v>
      </c>
      <c r="J108" s="42"/>
      <c r="K108" s="42"/>
    </row>
    <row r="109" spans="1:11" ht="12.75">
      <c r="A109" s="19">
        <v>95</v>
      </c>
      <c r="B109" s="92" t="s">
        <v>168</v>
      </c>
      <c r="C109" s="60">
        <v>630</v>
      </c>
      <c r="D109" s="61" t="s">
        <v>14</v>
      </c>
      <c r="E109" s="109"/>
      <c r="F109" s="104"/>
      <c r="G109" s="104">
        <f t="shared" si="12"/>
        <v>0</v>
      </c>
      <c r="H109" s="110">
        <f t="shared" si="13"/>
        <v>0</v>
      </c>
      <c r="I109" s="128">
        <f t="shared" si="14"/>
        <v>0</v>
      </c>
      <c r="J109" s="42"/>
      <c r="K109" s="42"/>
    </row>
    <row r="110" spans="1:11" ht="12.75">
      <c r="A110" s="19">
        <v>96</v>
      </c>
      <c r="B110" s="92" t="s">
        <v>169</v>
      </c>
      <c r="C110" s="60">
        <v>630</v>
      </c>
      <c r="D110" s="61" t="s">
        <v>14</v>
      </c>
      <c r="E110" s="109"/>
      <c r="F110" s="104"/>
      <c r="G110" s="104">
        <f t="shared" si="12"/>
        <v>0</v>
      </c>
      <c r="H110" s="110">
        <f t="shared" si="13"/>
        <v>0</v>
      </c>
      <c r="I110" s="128">
        <f t="shared" si="14"/>
        <v>0</v>
      </c>
      <c r="J110" s="42"/>
      <c r="K110" s="42"/>
    </row>
    <row r="111" spans="1:11" ht="12.75">
      <c r="A111" s="19">
        <v>97</v>
      </c>
      <c r="B111" s="92" t="s">
        <v>170</v>
      </c>
      <c r="C111" s="60">
        <v>630</v>
      </c>
      <c r="D111" s="61" t="s">
        <v>14</v>
      </c>
      <c r="E111" s="109"/>
      <c r="F111" s="104"/>
      <c r="G111" s="104">
        <f t="shared" si="12"/>
        <v>0</v>
      </c>
      <c r="H111" s="110">
        <f t="shared" si="13"/>
        <v>0</v>
      </c>
      <c r="I111" s="128">
        <f t="shared" si="14"/>
        <v>0</v>
      </c>
      <c r="J111" s="42"/>
      <c r="K111" s="42"/>
    </row>
    <row r="112" spans="1:11" ht="12.75">
      <c r="A112" s="19">
        <v>98</v>
      </c>
      <c r="B112" s="92" t="s">
        <v>171</v>
      </c>
      <c r="C112" s="60">
        <v>630</v>
      </c>
      <c r="D112" s="61" t="s">
        <v>14</v>
      </c>
      <c r="E112" s="109"/>
      <c r="F112" s="104"/>
      <c r="G112" s="104">
        <f t="shared" si="12"/>
        <v>0</v>
      </c>
      <c r="H112" s="110">
        <f t="shared" si="13"/>
        <v>0</v>
      </c>
      <c r="I112" s="128">
        <f t="shared" si="14"/>
        <v>0</v>
      </c>
      <c r="J112" s="42"/>
      <c r="K112" s="42"/>
    </row>
    <row r="113" spans="1:11" ht="12.75">
      <c r="A113" s="19">
        <v>99</v>
      </c>
      <c r="B113" s="92" t="s">
        <v>172</v>
      </c>
      <c r="C113" s="60">
        <v>630</v>
      </c>
      <c r="D113" s="61" t="s">
        <v>14</v>
      </c>
      <c r="E113" s="109"/>
      <c r="F113" s="104"/>
      <c r="G113" s="104">
        <f t="shared" si="12"/>
        <v>0</v>
      </c>
      <c r="H113" s="110">
        <f t="shared" si="13"/>
        <v>0</v>
      </c>
      <c r="I113" s="128">
        <f t="shared" si="14"/>
        <v>0</v>
      </c>
      <c r="J113" s="42"/>
      <c r="K113" s="42"/>
    </row>
    <row r="114" spans="1:11" ht="24">
      <c r="A114" s="19">
        <v>100</v>
      </c>
      <c r="B114" s="92" t="s">
        <v>173</v>
      </c>
      <c r="C114" s="60">
        <v>630</v>
      </c>
      <c r="D114" s="61" t="s">
        <v>14</v>
      </c>
      <c r="E114" s="109"/>
      <c r="F114" s="104"/>
      <c r="G114" s="104">
        <f t="shared" si="12"/>
        <v>0</v>
      </c>
      <c r="H114" s="110">
        <f t="shared" si="13"/>
        <v>0</v>
      </c>
      <c r="I114" s="128">
        <f t="shared" si="14"/>
        <v>0</v>
      </c>
      <c r="J114" s="42"/>
      <c r="K114" s="42"/>
    </row>
    <row r="115" spans="1:11" ht="24">
      <c r="A115" s="19">
        <v>101</v>
      </c>
      <c r="B115" s="92" t="s">
        <v>174</v>
      </c>
      <c r="C115" s="60">
        <v>50</v>
      </c>
      <c r="D115" s="61" t="s">
        <v>8</v>
      </c>
      <c r="E115" s="109"/>
      <c r="F115" s="104"/>
      <c r="G115" s="104">
        <f t="shared" si="12"/>
        <v>0</v>
      </c>
      <c r="H115" s="110">
        <f t="shared" si="13"/>
        <v>0</v>
      </c>
      <c r="I115" s="128">
        <f t="shared" si="14"/>
        <v>0</v>
      </c>
      <c r="J115" s="42"/>
      <c r="K115" s="42"/>
    </row>
    <row r="116" spans="1:11" ht="27" customHeight="1">
      <c r="A116" s="19">
        <v>102</v>
      </c>
      <c r="B116" s="92" t="s">
        <v>175</v>
      </c>
      <c r="C116" s="60">
        <v>630</v>
      </c>
      <c r="D116" s="61" t="s">
        <v>14</v>
      </c>
      <c r="E116" s="109"/>
      <c r="F116" s="104"/>
      <c r="G116" s="104">
        <f t="shared" si="12"/>
        <v>0</v>
      </c>
      <c r="H116" s="110">
        <f t="shared" si="13"/>
        <v>0</v>
      </c>
      <c r="I116" s="128">
        <f t="shared" si="14"/>
        <v>0</v>
      </c>
      <c r="J116" s="42"/>
      <c r="K116" s="42"/>
    </row>
    <row r="117" spans="1:11" ht="25.5" customHeight="1">
      <c r="A117" s="19">
        <v>103</v>
      </c>
      <c r="B117" s="92" t="s">
        <v>176</v>
      </c>
      <c r="C117" s="49">
        <v>630</v>
      </c>
      <c r="D117" s="49" t="s">
        <v>14</v>
      </c>
      <c r="E117" s="109"/>
      <c r="F117" s="104"/>
      <c r="G117" s="104">
        <f t="shared" si="12"/>
        <v>0</v>
      </c>
      <c r="H117" s="110">
        <f t="shared" si="13"/>
        <v>0</v>
      </c>
      <c r="I117" s="128">
        <f t="shared" si="14"/>
        <v>0</v>
      </c>
      <c r="J117" s="42"/>
      <c r="K117" s="42"/>
    </row>
    <row r="118" spans="1:11" ht="12.75">
      <c r="A118" s="19">
        <v>104</v>
      </c>
      <c r="B118" s="92" t="s">
        <v>177</v>
      </c>
      <c r="C118" s="49">
        <v>630</v>
      </c>
      <c r="D118" s="49" t="s">
        <v>14</v>
      </c>
      <c r="E118" s="109"/>
      <c r="F118" s="104"/>
      <c r="G118" s="104">
        <f t="shared" si="12"/>
        <v>0</v>
      </c>
      <c r="H118" s="110">
        <f t="shared" si="13"/>
        <v>0</v>
      </c>
      <c r="I118" s="128">
        <f t="shared" si="14"/>
        <v>0</v>
      </c>
      <c r="J118" s="42"/>
      <c r="K118" s="42"/>
    </row>
    <row r="119" spans="1:11" ht="12.75">
      <c r="A119" s="19">
        <v>105</v>
      </c>
      <c r="B119" s="92" t="s">
        <v>762</v>
      </c>
      <c r="C119" s="49">
        <v>630</v>
      </c>
      <c r="D119" s="49" t="s">
        <v>14</v>
      </c>
      <c r="E119" s="109"/>
      <c r="F119" s="104"/>
      <c r="G119" s="104">
        <f t="shared" si="12"/>
        <v>0</v>
      </c>
      <c r="H119" s="110">
        <f t="shared" si="13"/>
        <v>0</v>
      </c>
      <c r="I119" s="128">
        <f t="shared" si="14"/>
        <v>0</v>
      </c>
      <c r="J119" s="42"/>
      <c r="K119" s="42"/>
    </row>
    <row r="120" spans="1:11" ht="12.75">
      <c r="A120" s="19">
        <v>106</v>
      </c>
      <c r="B120" s="92" t="s">
        <v>811</v>
      </c>
      <c r="C120" s="49">
        <v>630</v>
      </c>
      <c r="D120" s="49" t="s">
        <v>14</v>
      </c>
      <c r="E120" s="109"/>
      <c r="F120" s="104"/>
      <c r="G120" s="104">
        <f>C120*F120</f>
        <v>0</v>
      </c>
      <c r="H120" s="110">
        <f>G120*0.085</f>
        <v>0</v>
      </c>
      <c r="I120" s="128">
        <f>G120+H120</f>
        <v>0</v>
      </c>
      <c r="J120" s="42"/>
      <c r="K120" s="42"/>
    </row>
    <row r="121" spans="1:11" ht="12.75">
      <c r="A121" s="19">
        <v>107</v>
      </c>
      <c r="B121" s="92" t="s">
        <v>178</v>
      </c>
      <c r="C121" s="49">
        <v>5</v>
      </c>
      <c r="D121" s="49" t="s">
        <v>8</v>
      </c>
      <c r="E121" s="109"/>
      <c r="F121" s="104"/>
      <c r="G121" s="104">
        <f t="shared" si="12"/>
        <v>0</v>
      </c>
      <c r="H121" s="110">
        <f t="shared" si="13"/>
        <v>0</v>
      </c>
      <c r="I121" s="128">
        <f t="shared" si="14"/>
        <v>0</v>
      </c>
      <c r="J121" s="42"/>
      <c r="K121" s="42"/>
    </row>
    <row r="122" spans="1:11" ht="12.75">
      <c r="A122" s="19">
        <v>108</v>
      </c>
      <c r="B122" s="92" t="s">
        <v>179</v>
      </c>
      <c r="C122" s="49">
        <v>530</v>
      </c>
      <c r="D122" s="49" t="s">
        <v>14</v>
      </c>
      <c r="E122" s="109"/>
      <c r="F122" s="104"/>
      <c r="G122" s="104">
        <f t="shared" si="12"/>
        <v>0</v>
      </c>
      <c r="H122" s="110">
        <f t="shared" si="13"/>
        <v>0</v>
      </c>
      <c r="I122" s="128">
        <f t="shared" si="14"/>
        <v>0</v>
      </c>
      <c r="J122" s="42"/>
      <c r="K122" s="42"/>
    </row>
    <row r="123" spans="1:11" ht="30" customHeight="1">
      <c r="A123" s="19">
        <v>109</v>
      </c>
      <c r="B123" s="92" t="s">
        <v>180</v>
      </c>
      <c r="C123" s="49">
        <v>630</v>
      </c>
      <c r="D123" s="49" t="s">
        <v>14</v>
      </c>
      <c r="E123" s="109"/>
      <c r="F123" s="104"/>
      <c r="G123" s="104">
        <f t="shared" si="12"/>
        <v>0</v>
      </c>
      <c r="H123" s="110">
        <f t="shared" si="13"/>
        <v>0</v>
      </c>
      <c r="I123" s="128">
        <f t="shared" si="14"/>
        <v>0</v>
      </c>
      <c r="J123" s="42"/>
      <c r="K123" s="42"/>
    </row>
    <row r="124" spans="1:11" ht="30.75" customHeight="1">
      <c r="A124" s="19">
        <v>110</v>
      </c>
      <c r="B124" s="97" t="s">
        <v>181</v>
      </c>
      <c r="C124" s="49">
        <v>630</v>
      </c>
      <c r="D124" s="49" t="s">
        <v>14</v>
      </c>
      <c r="E124" s="109"/>
      <c r="F124" s="104"/>
      <c r="G124" s="104">
        <f t="shared" si="12"/>
        <v>0</v>
      </c>
      <c r="H124" s="110">
        <f t="shared" si="13"/>
        <v>0</v>
      </c>
      <c r="I124" s="128">
        <f t="shared" si="14"/>
        <v>0</v>
      </c>
      <c r="J124" s="42"/>
      <c r="K124" s="42"/>
    </row>
    <row r="125" spans="1:11" ht="29.25" customHeight="1">
      <c r="A125" s="19">
        <v>111</v>
      </c>
      <c r="B125" s="92" t="s">
        <v>810</v>
      </c>
      <c r="C125" s="49">
        <v>100</v>
      </c>
      <c r="D125" s="49" t="s">
        <v>14</v>
      </c>
      <c r="E125" s="109"/>
      <c r="F125" s="104"/>
      <c r="G125" s="104">
        <f t="shared" si="12"/>
        <v>0</v>
      </c>
      <c r="H125" s="110">
        <f t="shared" si="13"/>
        <v>0</v>
      </c>
      <c r="I125" s="128">
        <f t="shared" si="14"/>
        <v>0</v>
      </c>
      <c r="J125" s="42"/>
      <c r="K125" s="42"/>
    </row>
    <row r="126" spans="1:11" ht="12.75">
      <c r="A126" s="19">
        <v>112</v>
      </c>
      <c r="B126" s="92" t="s">
        <v>182</v>
      </c>
      <c r="C126" s="49">
        <v>500</v>
      </c>
      <c r="D126" s="49" t="s">
        <v>14</v>
      </c>
      <c r="E126" s="109"/>
      <c r="F126" s="104"/>
      <c r="G126" s="104">
        <f t="shared" si="12"/>
        <v>0</v>
      </c>
      <c r="H126" s="110">
        <f t="shared" si="13"/>
        <v>0</v>
      </c>
      <c r="I126" s="128">
        <f t="shared" si="14"/>
        <v>0</v>
      </c>
      <c r="J126" s="42"/>
      <c r="K126" s="42"/>
    </row>
    <row r="127" spans="1:11" ht="12.75">
      <c r="A127" s="19">
        <v>113</v>
      </c>
      <c r="B127" s="92" t="s">
        <v>183</v>
      </c>
      <c r="C127" s="49">
        <v>500</v>
      </c>
      <c r="D127" s="49" t="s">
        <v>14</v>
      </c>
      <c r="E127" s="109"/>
      <c r="F127" s="104"/>
      <c r="G127" s="104">
        <f t="shared" si="12"/>
        <v>0</v>
      </c>
      <c r="H127" s="110">
        <f t="shared" si="13"/>
        <v>0</v>
      </c>
      <c r="I127" s="128">
        <f t="shared" si="14"/>
        <v>0</v>
      </c>
      <c r="J127" s="42"/>
      <c r="K127" s="42"/>
    </row>
    <row r="128" spans="1:11" ht="13.5">
      <c r="A128" s="19"/>
      <c r="B128" s="81" t="s">
        <v>106</v>
      </c>
      <c r="C128" s="60" t="s">
        <v>3</v>
      </c>
      <c r="D128" s="67" t="s">
        <v>3</v>
      </c>
      <c r="E128" s="109"/>
      <c r="F128" s="109"/>
      <c r="G128" s="109">
        <f>SUM(G106:G127)</f>
        <v>0</v>
      </c>
      <c r="H128" s="109">
        <f t="shared" si="13"/>
        <v>0</v>
      </c>
      <c r="I128" s="129">
        <f t="shared" si="14"/>
        <v>0</v>
      </c>
      <c r="J128" s="42">
        <f>SUM(J106:J127)</f>
        <v>0</v>
      </c>
      <c r="K128" s="42">
        <f>SUM(K106:K127)</f>
        <v>0</v>
      </c>
    </row>
    <row r="129" spans="1:11" ht="12.75">
      <c r="A129" s="172" t="s">
        <v>474</v>
      </c>
      <c r="B129" s="223"/>
      <c r="C129" s="223"/>
      <c r="D129" s="223"/>
      <c r="E129" s="223"/>
      <c r="F129" s="223"/>
      <c r="G129" s="223"/>
      <c r="H129" s="223"/>
      <c r="I129" s="223"/>
      <c r="J129" s="135"/>
      <c r="K129" s="135"/>
    </row>
    <row r="130" spans="1:11" ht="12.75">
      <c r="A130" s="19">
        <v>114</v>
      </c>
      <c r="B130" s="92" t="s">
        <v>184</v>
      </c>
      <c r="C130" s="19">
        <v>630</v>
      </c>
      <c r="D130" s="19" t="s">
        <v>14</v>
      </c>
      <c r="E130" s="109"/>
      <c r="F130" s="104"/>
      <c r="G130" s="104">
        <f aca="true" t="shared" si="15" ref="G130:G139">C130*F130</f>
        <v>0</v>
      </c>
      <c r="H130" s="110">
        <f>G130*0.085</f>
        <v>0</v>
      </c>
      <c r="I130" s="128">
        <f>G130+H130</f>
        <v>0</v>
      </c>
      <c r="J130" s="42"/>
      <c r="K130" s="42"/>
    </row>
    <row r="131" spans="1:11" ht="12.75">
      <c r="A131" s="19">
        <v>115</v>
      </c>
      <c r="B131" s="92" t="s">
        <v>185</v>
      </c>
      <c r="C131" s="19">
        <v>630</v>
      </c>
      <c r="D131" s="19" t="s">
        <v>14</v>
      </c>
      <c r="E131" s="109"/>
      <c r="F131" s="104"/>
      <c r="G131" s="104">
        <f t="shared" si="15"/>
        <v>0</v>
      </c>
      <c r="H131" s="110">
        <f aca="true" t="shared" si="16" ref="H131:H140">G131*0.085</f>
        <v>0</v>
      </c>
      <c r="I131" s="128">
        <f aca="true" t="shared" si="17" ref="I131:I140">G131+H131</f>
        <v>0</v>
      </c>
      <c r="J131" s="42"/>
      <c r="K131" s="42"/>
    </row>
    <row r="132" spans="1:11" ht="24">
      <c r="A132" s="19">
        <v>116</v>
      </c>
      <c r="B132" s="92" t="s">
        <v>760</v>
      </c>
      <c r="C132" s="19">
        <v>630</v>
      </c>
      <c r="D132" s="19" t="s">
        <v>14</v>
      </c>
      <c r="E132" s="109"/>
      <c r="F132" s="104"/>
      <c r="G132" s="104"/>
      <c r="H132" s="110"/>
      <c r="I132" s="128"/>
      <c r="J132" s="42"/>
      <c r="K132" s="42"/>
    </row>
    <row r="133" spans="1:11" ht="24">
      <c r="A133" s="19">
        <v>117</v>
      </c>
      <c r="B133" s="92" t="s">
        <v>761</v>
      </c>
      <c r="C133" s="19">
        <v>630</v>
      </c>
      <c r="D133" s="19" t="s">
        <v>14</v>
      </c>
      <c r="E133" s="109"/>
      <c r="F133" s="104"/>
      <c r="G133" s="104"/>
      <c r="H133" s="110"/>
      <c r="I133" s="128"/>
      <c r="J133" s="42"/>
      <c r="K133" s="42"/>
    </row>
    <row r="134" spans="1:11" ht="30" customHeight="1">
      <c r="A134" s="19">
        <v>118</v>
      </c>
      <c r="B134" s="92" t="s">
        <v>186</v>
      </c>
      <c r="C134" s="19">
        <v>630</v>
      </c>
      <c r="D134" s="19" t="s">
        <v>14</v>
      </c>
      <c r="E134" s="109"/>
      <c r="F134" s="104"/>
      <c r="G134" s="104">
        <f t="shared" si="15"/>
        <v>0</v>
      </c>
      <c r="H134" s="110">
        <f t="shared" si="16"/>
        <v>0</v>
      </c>
      <c r="I134" s="128">
        <f t="shared" si="17"/>
        <v>0</v>
      </c>
      <c r="J134" s="236"/>
      <c r="K134" s="42"/>
    </row>
    <row r="135" spans="1:11" ht="27.75" customHeight="1">
      <c r="A135" s="19">
        <v>119</v>
      </c>
      <c r="B135" s="92" t="s">
        <v>187</v>
      </c>
      <c r="C135" s="19">
        <v>630</v>
      </c>
      <c r="D135" s="19" t="s">
        <v>14</v>
      </c>
      <c r="E135" s="109"/>
      <c r="F135" s="104"/>
      <c r="G135" s="104">
        <f t="shared" si="15"/>
        <v>0</v>
      </c>
      <c r="H135" s="110">
        <f t="shared" si="16"/>
        <v>0</v>
      </c>
      <c r="I135" s="128">
        <f t="shared" si="17"/>
        <v>0</v>
      </c>
      <c r="J135" s="236"/>
      <c r="K135" s="42"/>
    </row>
    <row r="136" spans="1:11" ht="27.75" customHeight="1">
      <c r="A136" s="19">
        <v>120</v>
      </c>
      <c r="B136" s="92" t="s">
        <v>784</v>
      </c>
      <c r="C136" s="19">
        <v>75</v>
      </c>
      <c r="D136" s="19" t="s">
        <v>8</v>
      </c>
      <c r="E136" s="109"/>
      <c r="F136" s="104"/>
      <c r="G136" s="104">
        <f t="shared" si="15"/>
        <v>0</v>
      </c>
      <c r="H136" s="110">
        <f t="shared" si="16"/>
        <v>0</v>
      </c>
      <c r="I136" s="128">
        <f t="shared" si="17"/>
        <v>0</v>
      </c>
      <c r="J136" s="236"/>
      <c r="K136" s="42"/>
    </row>
    <row r="137" spans="1:11" ht="35.25" customHeight="1">
      <c r="A137" s="19">
        <v>121</v>
      </c>
      <c r="B137" s="92" t="s">
        <v>764</v>
      </c>
      <c r="C137" s="19">
        <v>75</v>
      </c>
      <c r="D137" s="19" t="s">
        <v>8</v>
      </c>
      <c r="E137" s="109"/>
      <c r="F137" s="104"/>
      <c r="G137" s="104">
        <f t="shared" si="15"/>
        <v>0</v>
      </c>
      <c r="H137" s="110">
        <f t="shared" si="16"/>
        <v>0</v>
      </c>
      <c r="I137" s="128">
        <f t="shared" si="17"/>
        <v>0</v>
      </c>
      <c r="J137" s="236"/>
      <c r="K137" s="42"/>
    </row>
    <row r="138" spans="1:11" ht="35.25" customHeight="1">
      <c r="A138" s="19">
        <v>122</v>
      </c>
      <c r="B138" s="92" t="s">
        <v>763</v>
      </c>
      <c r="C138" s="19">
        <v>630</v>
      </c>
      <c r="D138" s="19" t="s">
        <v>14</v>
      </c>
      <c r="E138" s="109"/>
      <c r="F138" s="104"/>
      <c r="G138" s="104">
        <f t="shared" si="15"/>
        <v>0</v>
      </c>
      <c r="H138" s="110">
        <f t="shared" si="16"/>
        <v>0</v>
      </c>
      <c r="I138" s="128">
        <f t="shared" si="17"/>
        <v>0</v>
      </c>
      <c r="J138" s="236"/>
      <c r="K138" s="42"/>
    </row>
    <row r="139" spans="1:11" ht="35.25" customHeight="1">
      <c r="A139" s="19">
        <v>123</v>
      </c>
      <c r="B139" s="92" t="s">
        <v>765</v>
      </c>
      <c r="C139" s="19">
        <v>630</v>
      </c>
      <c r="D139" s="19" t="s">
        <v>14</v>
      </c>
      <c r="E139" s="109"/>
      <c r="F139" s="104"/>
      <c r="G139" s="104">
        <f t="shared" si="15"/>
        <v>0</v>
      </c>
      <c r="H139" s="110">
        <f t="shared" si="16"/>
        <v>0</v>
      </c>
      <c r="I139" s="128">
        <f t="shared" si="17"/>
        <v>0</v>
      </c>
      <c r="J139" s="236"/>
      <c r="K139" s="42"/>
    </row>
    <row r="140" spans="1:11" ht="14.25">
      <c r="A140" s="19"/>
      <c r="B140" s="81" t="s">
        <v>107</v>
      </c>
      <c r="C140" s="28" t="s">
        <v>3</v>
      </c>
      <c r="D140" s="23" t="s">
        <v>3</v>
      </c>
      <c r="E140" s="109"/>
      <c r="F140" s="109"/>
      <c r="G140" s="109">
        <f>SUM(G130:G139)</f>
        <v>0</v>
      </c>
      <c r="H140" s="109">
        <f t="shared" si="16"/>
        <v>0</v>
      </c>
      <c r="I140" s="129">
        <f t="shared" si="17"/>
        <v>0</v>
      </c>
      <c r="J140" s="239">
        <f>SUM(J130:J139)</f>
        <v>0</v>
      </c>
      <c r="K140" s="239">
        <f>SUM(K130:K139)</f>
        <v>0</v>
      </c>
    </row>
    <row r="141" spans="1:11" ht="14.25">
      <c r="A141" s="172" t="s">
        <v>475</v>
      </c>
      <c r="B141" s="223"/>
      <c r="C141" s="223"/>
      <c r="D141" s="223"/>
      <c r="E141" s="223"/>
      <c r="F141" s="223"/>
      <c r="G141" s="223"/>
      <c r="H141" s="223"/>
      <c r="I141" s="223"/>
      <c r="J141" s="237"/>
      <c r="K141" s="135"/>
    </row>
    <row r="142" spans="1:11" ht="33.75" customHeight="1">
      <c r="A142" s="55">
        <v>124</v>
      </c>
      <c r="B142" s="92" t="s">
        <v>363</v>
      </c>
      <c r="C142" s="19">
        <v>20</v>
      </c>
      <c r="D142" s="63" t="s">
        <v>8</v>
      </c>
      <c r="E142" s="109"/>
      <c r="F142" s="104"/>
      <c r="G142" s="104">
        <f>C142*F142</f>
        <v>0</v>
      </c>
      <c r="H142" s="110">
        <f>G142*0.085</f>
        <v>0</v>
      </c>
      <c r="I142" s="128">
        <f>G142+H142</f>
        <v>0</v>
      </c>
      <c r="J142" s="236"/>
      <c r="K142" s="42"/>
    </row>
    <row r="143" spans="1:11" ht="14.25">
      <c r="A143" s="55">
        <v>125</v>
      </c>
      <c r="B143" s="92" t="s">
        <v>364</v>
      </c>
      <c r="C143" s="19">
        <v>20</v>
      </c>
      <c r="D143" s="63" t="s">
        <v>8</v>
      </c>
      <c r="E143" s="109"/>
      <c r="F143" s="104"/>
      <c r="G143" s="104">
        <f aca="true" t="shared" si="18" ref="G143:G152">C143*F143</f>
        <v>0</v>
      </c>
      <c r="H143" s="110">
        <f aca="true" t="shared" si="19" ref="H143:H155">G143*0.085</f>
        <v>0</v>
      </c>
      <c r="I143" s="128">
        <f aca="true" t="shared" si="20" ref="I143:I155">G143+H143</f>
        <v>0</v>
      </c>
      <c r="J143" s="236"/>
      <c r="K143" s="42"/>
    </row>
    <row r="144" spans="1:11" ht="14.25">
      <c r="A144" s="55">
        <v>126</v>
      </c>
      <c r="B144" s="92" t="s">
        <v>365</v>
      </c>
      <c r="C144" s="19">
        <v>20</v>
      </c>
      <c r="D144" s="63" t="s">
        <v>8</v>
      </c>
      <c r="E144" s="109"/>
      <c r="F144" s="104"/>
      <c r="G144" s="104">
        <f t="shared" si="18"/>
        <v>0</v>
      </c>
      <c r="H144" s="110">
        <f t="shared" si="19"/>
        <v>0</v>
      </c>
      <c r="I144" s="128">
        <f t="shared" si="20"/>
        <v>0</v>
      </c>
      <c r="J144" s="236"/>
      <c r="K144" s="42"/>
    </row>
    <row r="145" spans="1:11" ht="14.25">
      <c r="A145" s="55">
        <v>127</v>
      </c>
      <c r="B145" s="92" t="s">
        <v>366</v>
      </c>
      <c r="C145" s="19">
        <v>20</v>
      </c>
      <c r="D145" s="63" t="s">
        <v>8</v>
      </c>
      <c r="E145" s="109"/>
      <c r="F145" s="104"/>
      <c r="G145" s="104">
        <f t="shared" si="18"/>
        <v>0</v>
      </c>
      <c r="H145" s="110">
        <f t="shared" si="19"/>
        <v>0</v>
      </c>
      <c r="I145" s="128">
        <f t="shared" si="20"/>
        <v>0</v>
      </c>
      <c r="J145" s="236"/>
      <c r="K145" s="42"/>
    </row>
    <row r="146" spans="1:11" ht="24">
      <c r="A146" s="55">
        <v>128</v>
      </c>
      <c r="B146" s="92" t="s">
        <v>767</v>
      </c>
      <c r="C146" s="19">
        <v>20</v>
      </c>
      <c r="D146" s="63" t="s">
        <v>8</v>
      </c>
      <c r="E146" s="109"/>
      <c r="F146" s="104"/>
      <c r="G146" s="104">
        <f t="shared" si="18"/>
        <v>0</v>
      </c>
      <c r="H146" s="110">
        <f t="shared" si="19"/>
        <v>0</v>
      </c>
      <c r="I146" s="128">
        <f t="shared" si="20"/>
        <v>0</v>
      </c>
      <c r="J146" s="236"/>
      <c r="K146" s="42"/>
    </row>
    <row r="147" spans="1:11" ht="14.25">
      <c r="A147" s="55">
        <v>129</v>
      </c>
      <c r="B147" s="92" t="s">
        <v>367</v>
      </c>
      <c r="C147" s="19">
        <v>20</v>
      </c>
      <c r="D147" s="63" t="s">
        <v>8</v>
      </c>
      <c r="E147" s="109"/>
      <c r="F147" s="104"/>
      <c r="G147" s="104">
        <f t="shared" si="18"/>
        <v>0</v>
      </c>
      <c r="H147" s="110">
        <f t="shared" si="19"/>
        <v>0</v>
      </c>
      <c r="I147" s="128">
        <f t="shared" si="20"/>
        <v>0</v>
      </c>
      <c r="J147" s="236"/>
      <c r="K147" s="42"/>
    </row>
    <row r="148" spans="1:11" ht="14.25">
      <c r="A148" s="55">
        <v>130</v>
      </c>
      <c r="B148" s="92" t="s">
        <v>368</v>
      </c>
      <c r="C148" s="19">
        <v>20</v>
      </c>
      <c r="D148" s="63" t="s">
        <v>8</v>
      </c>
      <c r="E148" s="109"/>
      <c r="F148" s="104"/>
      <c r="G148" s="104">
        <f t="shared" si="18"/>
        <v>0</v>
      </c>
      <c r="H148" s="110">
        <f t="shared" si="19"/>
        <v>0</v>
      </c>
      <c r="I148" s="128">
        <f t="shared" si="20"/>
        <v>0</v>
      </c>
      <c r="J148" s="236"/>
      <c r="K148" s="42"/>
    </row>
    <row r="149" spans="1:11" ht="14.25">
      <c r="A149" s="55">
        <v>131</v>
      </c>
      <c r="B149" s="92" t="s">
        <v>766</v>
      </c>
      <c r="C149" s="19">
        <v>20</v>
      </c>
      <c r="D149" s="63" t="s">
        <v>8</v>
      </c>
      <c r="E149" s="109"/>
      <c r="F149" s="104"/>
      <c r="G149" s="104">
        <f t="shared" si="18"/>
        <v>0</v>
      </c>
      <c r="H149" s="110">
        <f t="shared" si="19"/>
        <v>0</v>
      </c>
      <c r="I149" s="128">
        <f t="shared" si="20"/>
        <v>0</v>
      </c>
      <c r="J149" s="236"/>
      <c r="K149" s="42"/>
    </row>
    <row r="150" spans="1:11" ht="14.25">
      <c r="A150" s="55">
        <v>132</v>
      </c>
      <c r="B150" s="92" t="s">
        <v>768</v>
      </c>
      <c r="C150" s="19">
        <v>20</v>
      </c>
      <c r="D150" s="63" t="s">
        <v>8</v>
      </c>
      <c r="E150" s="109"/>
      <c r="F150" s="104"/>
      <c r="G150" s="104">
        <f t="shared" si="18"/>
        <v>0</v>
      </c>
      <c r="H150" s="110">
        <f t="shared" si="19"/>
        <v>0</v>
      </c>
      <c r="I150" s="128">
        <f t="shared" si="20"/>
        <v>0</v>
      </c>
      <c r="J150" s="236"/>
      <c r="K150" s="42"/>
    </row>
    <row r="151" spans="1:11" ht="24">
      <c r="A151" s="66">
        <v>133</v>
      </c>
      <c r="B151" s="92" t="s">
        <v>769</v>
      </c>
      <c r="C151" s="19">
        <v>20</v>
      </c>
      <c r="D151" s="63" t="s">
        <v>8</v>
      </c>
      <c r="E151" s="109"/>
      <c r="F151" s="104"/>
      <c r="G151" s="104">
        <f t="shared" si="18"/>
        <v>0</v>
      </c>
      <c r="H151" s="110">
        <f t="shared" si="19"/>
        <v>0</v>
      </c>
      <c r="I151" s="128">
        <f t="shared" si="20"/>
        <v>0</v>
      </c>
      <c r="J151" s="236"/>
      <c r="K151" s="42"/>
    </row>
    <row r="152" spans="1:11" ht="14.25">
      <c r="A152" s="66">
        <v>134</v>
      </c>
      <c r="B152" s="92" t="s">
        <v>770</v>
      </c>
      <c r="C152" s="19">
        <v>20</v>
      </c>
      <c r="D152" s="63" t="s">
        <v>8</v>
      </c>
      <c r="E152" s="109"/>
      <c r="F152" s="104"/>
      <c r="G152" s="104">
        <f t="shared" si="18"/>
        <v>0</v>
      </c>
      <c r="H152" s="110">
        <f t="shared" si="19"/>
        <v>0</v>
      </c>
      <c r="I152" s="128">
        <f t="shared" si="20"/>
        <v>0</v>
      </c>
      <c r="J152" s="236"/>
      <c r="K152" s="42"/>
    </row>
    <row r="153" spans="1:11" ht="14.25">
      <c r="A153" s="66">
        <v>135</v>
      </c>
      <c r="B153" s="92" t="s">
        <v>813</v>
      </c>
      <c r="C153" s="19">
        <v>20</v>
      </c>
      <c r="D153" s="63" t="s">
        <v>8</v>
      </c>
      <c r="E153" s="109"/>
      <c r="F153" s="104"/>
      <c r="G153" s="104">
        <f>C153*F153</f>
        <v>0</v>
      </c>
      <c r="H153" s="110">
        <f>G153*0.085</f>
        <v>0</v>
      </c>
      <c r="I153" s="128">
        <f>G153+H153</f>
        <v>0</v>
      </c>
      <c r="J153" s="236"/>
      <c r="K153" s="42"/>
    </row>
    <row r="154" spans="1:11" ht="14.25">
      <c r="A154" s="66">
        <v>136</v>
      </c>
      <c r="B154" s="92" t="s">
        <v>814</v>
      </c>
      <c r="C154" s="19">
        <v>20</v>
      </c>
      <c r="D154" s="63" t="s">
        <v>8</v>
      </c>
      <c r="E154" s="109"/>
      <c r="F154" s="104"/>
      <c r="G154" s="104">
        <f>C154*F154</f>
        <v>0</v>
      </c>
      <c r="H154" s="110">
        <f>G154*0.085</f>
        <v>0</v>
      </c>
      <c r="I154" s="128">
        <f>G154+H154</f>
        <v>0</v>
      </c>
      <c r="J154" s="236"/>
      <c r="K154" s="42"/>
    </row>
    <row r="155" spans="1:11" ht="14.25">
      <c r="A155" s="66"/>
      <c r="B155" s="81" t="s">
        <v>108</v>
      </c>
      <c r="C155" s="28" t="s">
        <v>3</v>
      </c>
      <c r="D155" s="23" t="s">
        <v>3</v>
      </c>
      <c r="E155" s="109"/>
      <c r="F155" s="109"/>
      <c r="G155" s="109">
        <f>SUM(G142:G152)</f>
        <v>0</v>
      </c>
      <c r="H155" s="109">
        <f t="shared" si="19"/>
        <v>0</v>
      </c>
      <c r="I155" s="129">
        <f t="shared" si="20"/>
        <v>0</v>
      </c>
      <c r="J155" s="239">
        <f>SUM(J142:J154)</f>
        <v>0</v>
      </c>
      <c r="K155" s="239">
        <f>SUM(K142:K154)</f>
        <v>0</v>
      </c>
    </row>
    <row r="156" spans="1:11" ht="14.25" customHeight="1">
      <c r="A156" s="172" t="s">
        <v>490</v>
      </c>
      <c r="B156" s="223"/>
      <c r="C156" s="223"/>
      <c r="D156" s="223"/>
      <c r="E156" s="223"/>
      <c r="F156" s="223"/>
      <c r="G156" s="223"/>
      <c r="H156" s="223"/>
      <c r="I156" s="223"/>
      <c r="J156" s="237"/>
      <c r="K156" s="135"/>
    </row>
    <row r="157" spans="1:11" ht="21" customHeight="1">
      <c r="A157" s="55">
        <v>137</v>
      </c>
      <c r="B157" s="92" t="s">
        <v>774</v>
      </c>
      <c r="C157" s="19">
        <v>24</v>
      </c>
      <c r="D157" s="19" t="s">
        <v>8</v>
      </c>
      <c r="E157" s="109"/>
      <c r="F157" s="104"/>
      <c r="G157" s="104">
        <f aca="true" t="shared" si="21" ref="G157:G164">C157*F157</f>
        <v>0</v>
      </c>
      <c r="H157" s="110">
        <f aca="true" t="shared" si="22" ref="H157:H165">G157*0.085</f>
        <v>0</v>
      </c>
      <c r="I157" s="128">
        <f aca="true" t="shared" si="23" ref="I157:I165">G157+H157</f>
        <v>0</v>
      </c>
      <c r="J157" s="236"/>
      <c r="K157" s="42"/>
    </row>
    <row r="158" spans="1:11" ht="21" customHeight="1">
      <c r="A158" s="55">
        <v>138</v>
      </c>
      <c r="B158" s="92" t="s">
        <v>880</v>
      </c>
      <c r="C158" s="19">
        <v>24</v>
      </c>
      <c r="D158" s="19" t="s">
        <v>8</v>
      </c>
      <c r="E158" s="109"/>
      <c r="F158" s="104"/>
      <c r="G158" s="104">
        <f t="shared" si="21"/>
        <v>0</v>
      </c>
      <c r="H158" s="110">
        <f t="shared" si="22"/>
        <v>0</v>
      </c>
      <c r="I158" s="128">
        <f t="shared" si="23"/>
        <v>0</v>
      </c>
      <c r="J158" s="236"/>
      <c r="K158" s="42"/>
    </row>
    <row r="159" spans="1:11" ht="21" customHeight="1">
      <c r="A159" s="55">
        <v>139</v>
      </c>
      <c r="B159" s="92" t="s">
        <v>773</v>
      </c>
      <c r="C159" s="19">
        <v>24</v>
      </c>
      <c r="D159" s="19" t="s">
        <v>8</v>
      </c>
      <c r="E159" s="109"/>
      <c r="F159" s="104"/>
      <c r="G159" s="104">
        <f t="shared" si="21"/>
        <v>0</v>
      </c>
      <c r="H159" s="110">
        <f t="shared" si="22"/>
        <v>0</v>
      </c>
      <c r="I159" s="128">
        <f t="shared" si="23"/>
        <v>0</v>
      </c>
      <c r="J159" s="236"/>
      <c r="K159" s="42"/>
    </row>
    <row r="160" spans="1:11" ht="21" customHeight="1">
      <c r="A160" s="55">
        <v>140</v>
      </c>
      <c r="B160" s="92" t="s">
        <v>772</v>
      </c>
      <c r="C160" s="19">
        <v>24</v>
      </c>
      <c r="D160" s="19" t="s">
        <v>8</v>
      </c>
      <c r="E160" s="109"/>
      <c r="F160" s="104"/>
      <c r="G160" s="104">
        <f t="shared" si="21"/>
        <v>0</v>
      </c>
      <c r="H160" s="110">
        <f t="shared" si="22"/>
        <v>0</v>
      </c>
      <c r="I160" s="128">
        <f t="shared" si="23"/>
        <v>0</v>
      </c>
      <c r="J160" s="236"/>
      <c r="K160" s="42"/>
    </row>
    <row r="161" spans="1:11" ht="21" customHeight="1">
      <c r="A161" s="55">
        <v>141</v>
      </c>
      <c r="B161" s="92" t="s">
        <v>771</v>
      </c>
      <c r="C161" s="19">
        <v>24</v>
      </c>
      <c r="D161" s="19" t="s">
        <v>8</v>
      </c>
      <c r="E161" s="109"/>
      <c r="F161" s="104"/>
      <c r="G161" s="104">
        <f t="shared" si="21"/>
        <v>0</v>
      </c>
      <c r="H161" s="110">
        <f t="shared" si="22"/>
        <v>0</v>
      </c>
      <c r="I161" s="128">
        <f t="shared" si="23"/>
        <v>0</v>
      </c>
      <c r="J161" s="236"/>
      <c r="K161" s="42"/>
    </row>
    <row r="162" spans="1:11" ht="14.25">
      <c r="A162" s="19">
        <v>142</v>
      </c>
      <c r="B162" s="97" t="s">
        <v>776</v>
      </c>
      <c r="C162" s="49">
        <v>75</v>
      </c>
      <c r="D162" s="49" t="s">
        <v>8</v>
      </c>
      <c r="E162" s="112"/>
      <c r="F162" s="113"/>
      <c r="G162" s="104">
        <f t="shared" si="21"/>
        <v>0</v>
      </c>
      <c r="H162" s="110">
        <f t="shared" si="22"/>
        <v>0</v>
      </c>
      <c r="I162" s="128">
        <f t="shared" si="23"/>
        <v>0</v>
      </c>
      <c r="J162" s="236"/>
      <c r="K162" s="42"/>
    </row>
    <row r="163" spans="1:11" ht="14.25">
      <c r="A163" s="19">
        <v>143</v>
      </c>
      <c r="B163" s="97" t="s">
        <v>775</v>
      </c>
      <c r="C163" s="49">
        <v>70</v>
      </c>
      <c r="D163" s="49" t="s">
        <v>8</v>
      </c>
      <c r="E163" s="112"/>
      <c r="F163" s="113"/>
      <c r="G163" s="104">
        <f t="shared" si="21"/>
        <v>0</v>
      </c>
      <c r="H163" s="110">
        <f t="shared" si="22"/>
        <v>0</v>
      </c>
      <c r="I163" s="128">
        <f t="shared" si="23"/>
        <v>0</v>
      </c>
      <c r="J163" s="236"/>
      <c r="K163" s="42"/>
    </row>
    <row r="164" spans="1:11" ht="14.25">
      <c r="A164" s="19">
        <v>144</v>
      </c>
      <c r="B164" s="97" t="s">
        <v>369</v>
      </c>
      <c r="C164" s="49">
        <v>50</v>
      </c>
      <c r="D164" s="49" t="s">
        <v>8</v>
      </c>
      <c r="E164" s="112"/>
      <c r="F164" s="113"/>
      <c r="G164" s="104">
        <f t="shared" si="21"/>
        <v>0</v>
      </c>
      <c r="H164" s="110">
        <f t="shared" si="22"/>
        <v>0</v>
      </c>
      <c r="I164" s="128">
        <f t="shared" si="23"/>
        <v>0</v>
      </c>
      <c r="J164" s="236"/>
      <c r="K164" s="42"/>
    </row>
    <row r="165" spans="1:11" ht="14.25">
      <c r="A165" s="55"/>
      <c r="B165" s="81" t="s">
        <v>110</v>
      </c>
      <c r="C165" s="28" t="s">
        <v>3</v>
      </c>
      <c r="D165" s="23" t="s">
        <v>3</v>
      </c>
      <c r="E165" s="109"/>
      <c r="F165" s="109"/>
      <c r="G165" s="109">
        <f>SUM(G157:G164)</f>
        <v>0</v>
      </c>
      <c r="H165" s="109">
        <f t="shared" si="22"/>
        <v>0</v>
      </c>
      <c r="I165" s="129">
        <f t="shared" si="23"/>
        <v>0</v>
      </c>
      <c r="J165" s="239">
        <f>SUM(J157:J164)</f>
        <v>0</v>
      </c>
      <c r="K165" s="239">
        <f>SUM(K157:K164)</f>
        <v>0</v>
      </c>
    </row>
    <row r="166" spans="1:11" ht="14.25">
      <c r="A166" s="172" t="s">
        <v>491</v>
      </c>
      <c r="B166" s="238"/>
      <c r="C166" s="238"/>
      <c r="D166" s="238"/>
      <c r="E166" s="238"/>
      <c r="F166" s="238"/>
      <c r="G166" s="238"/>
      <c r="H166" s="238"/>
      <c r="I166" s="238"/>
      <c r="J166" s="237"/>
      <c r="K166" s="135"/>
    </row>
    <row r="167" spans="1:11" ht="24">
      <c r="A167" s="55">
        <v>145</v>
      </c>
      <c r="B167" s="92" t="s">
        <v>188</v>
      </c>
      <c r="C167" s="19">
        <v>50</v>
      </c>
      <c r="D167" s="19" t="s">
        <v>8</v>
      </c>
      <c r="E167" s="109"/>
      <c r="F167" s="104"/>
      <c r="G167" s="104">
        <f>C167*F167</f>
        <v>0</v>
      </c>
      <c r="H167" s="110">
        <f>G167*0.085</f>
        <v>0</v>
      </c>
      <c r="I167" s="128">
        <f>G167+H167</f>
        <v>0</v>
      </c>
      <c r="J167" s="236"/>
      <c r="K167" s="42"/>
    </row>
    <row r="168" spans="1:11" ht="14.25">
      <c r="A168" s="55"/>
      <c r="B168" s="81" t="s">
        <v>111</v>
      </c>
      <c r="C168" s="28" t="s">
        <v>3</v>
      </c>
      <c r="D168" s="23" t="s">
        <v>3</v>
      </c>
      <c r="E168" s="109"/>
      <c r="F168" s="109"/>
      <c r="G168" s="109">
        <f>SUM(G167)</f>
        <v>0</v>
      </c>
      <c r="H168" s="109">
        <f>SUM(H167)</f>
        <v>0</v>
      </c>
      <c r="I168" s="129">
        <f>SUM(I167)</f>
        <v>0</v>
      </c>
      <c r="J168" s="239">
        <f>+J167</f>
        <v>0</v>
      </c>
      <c r="K168" s="42">
        <f>+K167</f>
        <v>0</v>
      </c>
    </row>
    <row r="169" spans="1:11" ht="12.75">
      <c r="A169" s="172" t="s">
        <v>777</v>
      </c>
      <c r="B169" s="238"/>
      <c r="C169" s="238"/>
      <c r="D169" s="238"/>
      <c r="E169" s="238"/>
      <c r="F169" s="238"/>
      <c r="G169" s="238"/>
      <c r="H169" s="238"/>
      <c r="I169" s="238"/>
      <c r="J169" s="135"/>
      <c r="K169" s="135"/>
    </row>
    <row r="170" spans="1:11" ht="12.75">
      <c r="A170" s="49">
        <v>146</v>
      </c>
      <c r="B170" s="97" t="s">
        <v>778</v>
      </c>
      <c r="C170" s="49">
        <v>20</v>
      </c>
      <c r="D170" s="19" t="s">
        <v>8</v>
      </c>
      <c r="E170" s="109"/>
      <c r="F170" s="104"/>
      <c r="G170" s="104">
        <f>C170*F170</f>
        <v>0</v>
      </c>
      <c r="H170" s="110">
        <f>G170*0.085</f>
        <v>0</v>
      </c>
      <c r="I170" s="128">
        <f>G170+H170</f>
        <v>0</v>
      </c>
      <c r="J170" s="42"/>
      <c r="K170" s="42"/>
    </row>
    <row r="171" spans="1:11" ht="13.5">
      <c r="A171" s="48"/>
      <c r="B171" s="81" t="s">
        <v>112</v>
      </c>
      <c r="C171" s="28" t="s">
        <v>3</v>
      </c>
      <c r="D171" s="23" t="s">
        <v>3</v>
      </c>
      <c r="E171" s="109"/>
      <c r="F171" s="109"/>
      <c r="G171" s="109">
        <f>SUM(G170)</f>
        <v>0</v>
      </c>
      <c r="H171" s="109">
        <f>SUM(H170)</f>
        <v>0</v>
      </c>
      <c r="I171" s="129">
        <f>SUM(I170)</f>
        <v>0</v>
      </c>
      <c r="J171" s="42">
        <f>+J170</f>
        <v>0</v>
      </c>
      <c r="K171" s="42">
        <f>+K170</f>
        <v>0</v>
      </c>
    </row>
    <row r="172" ht="14.25">
      <c r="J172" s="12"/>
    </row>
    <row r="173" ht="14.25">
      <c r="J173" s="12"/>
    </row>
    <row r="174" spans="1:11" s="124" customFormat="1" ht="30.75" customHeight="1">
      <c r="A174" s="161" t="s">
        <v>417</v>
      </c>
      <c r="B174" s="162"/>
      <c r="C174" s="25"/>
      <c r="D174" s="123"/>
      <c r="E174" s="9"/>
      <c r="F174" s="9"/>
      <c r="G174" s="9"/>
      <c r="H174" s="9"/>
      <c r="I174" s="9"/>
      <c r="J174" s="9"/>
      <c r="K174" s="9"/>
    </row>
    <row r="175" spans="1:11" s="124" customFormat="1" ht="12.75">
      <c r="A175" s="159" t="s">
        <v>418</v>
      </c>
      <c r="B175" s="159"/>
      <c r="C175" s="159"/>
      <c r="D175" s="159"/>
      <c r="E175" s="159"/>
      <c r="F175" s="159"/>
      <c r="G175" s="159"/>
      <c r="H175" s="159"/>
      <c r="I175" s="159"/>
      <c r="J175" s="159"/>
      <c r="K175" s="159"/>
    </row>
    <row r="176" spans="1:11" s="124" customFormat="1" ht="15.75" customHeight="1">
      <c r="A176" s="159" t="s">
        <v>419</v>
      </c>
      <c r="B176" s="159"/>
      <c r="C176" s="159"/>
      <c r="D176" s="159"/>
      <c r="E176" s="159"/>
      <c r="F176" s="159"/>
      <c r="G176" s="159"/>
      <c r="H176" s="159"/>
      <c r="I176" s="159"/>
      <c r="J176" s="159"/>
      <c r="K176" s="159"/>
    </row>
    <row r="177" spans="1:11" s="124" customFormat="1" ht="15.75" customHeight="1">
      <c r="A177" s="159" t="s">
        <v>420</v>
      </c>
      <c r="B177" s="159"/>
      <c r="C177" s="159"/>
      <c r="D177" s="159"/>
      <c r="E177" s="159"/>
      <c r="F177" s="159"/>
      <c r="G177" s="159"/>
      <c r="H177" s="159"/>
      <c r="I177" s="159"/>
      <c r="J177" s="159"/>
      <c r="K177" s="159"/>
    </row>
    <row r="178" spans="1:11" s="124" customFormat="1" ht="16.5" customHeight="1">
      <c r="A178" s="159" t="s">
        <v>421</v>
      </c>
      <c r="B178" s="159"/>
      <c r="C178" s="159"/>
      <c r="D178" s="159"/>
      <c r="E178" s="159"/>
      <c r="F178" s="159"/>
      <c r="G178" s="159"/>
      <c r="H178" s="159"/>
      <c r="I178" s="159"/>
      <c r="J178" s="159"/>
      <c r="K178" s="159"/>
    </row>
    <row r="179" spans="1:11" s="124" customFormat="1" ht="15.75" customHeight="1">
      <c r="A179" s="159" t="s">
        <v>422</v>
      </c>
      <c r="B179" s="159"/>
      <c r="C179" s="159"/>
      <c r="D179" s="159"/>
      <c r="E179" s="159"/>
      <c r="F179" s="159"/>
      <c r="G179" s="159"/>
      <c r="H179" s="159"/>
      <c r="I179" s="159"/>
      <c r="J179" s="159"/>
      <c r="K179" s="159"/>
    </row>
    <row r="180" spans="1:11" s="124" customFormat="1" ht="15.75" customHeight="1">
      <c r="A180" s="159" t="s">
        <v>423</v>
      </c>
      <c r="B180" s="159"/>
      <c r="C180" s="159"/>
      <c r="D180" s="159"/>
      <c r="E180" s="159"/>
      <c r="F180" s="159"/>
      <c r="G180" s="159"/>
      <c r="H180" s="159"/>
      <c r="I180" s="159"/>
      <c r="J180" s="159"/>
      <c r="K180" s="159"/>
    </row>
    <row r="181" spans="1:11" s="124" customFormat="1" ht="16.5" customHeight="1">
      <c r="A181" s="159" t="s">
        <v>424</v>
      </c>
      <c r="B181" s="159"/>
      <c r="C181" s="159"/>
      <c r="D181" s="159"/>
      <c r="E181" s="159"/>
      <c r="F181" s="159"/>
      <c r="G181" s="159"/>
      <c r="H181" s="159"/>
      <c r="I181" s="159"/>
      <c r="J181" s="159"/>
      <c r="K181" s="159"/>
    </row>
    <row r="182" spans="1:11" s="124" customFormat="1" ht="30" customHeight="1">
      <c r="A182" s="159" t="s">
        <v>492</v>
      </c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</row>
    <row r="183" spans="1:11" s="124" customFormat="1" ht="27" customHeight="1">
      <c r="A183" s="159" t="s">
        <v>493</v>
      </c>
      <c r="B183" s="159"/>
      <c r="C183" s="159"/>
      <c r="D183" s="159"/>
      <c r="E183" s="159"/>
      <c r="F183" s="159"/>
      <c r="G183" s="159"/>
      <c r="H183" s="159"/>
      <c r="I183" s="159"/>
      <c r="J183" s="159"/>
      <c r="K183" s="159"/>
    </row>
    <row r="184" spans="1:11" s="124" customFormat="1" ht="16.5" customHeight="1">
      <c r="A184" s="125"/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</row>
    <row r="185" spans="1:11" s="124" customFormat="1" ht="16.5" customHeight="1">
      <c r="A185" s="160" t="s">
        <v>425</v>
      </c>
      <c r="B185" s="160"/>
      <c r="C185" s="126" t="s">
        <v>7</v>
      </c>
      <c r="D185" s="123"/>
      <c r="E185" s="9"/>
      <c r="F185" s="127" t="s">
        <v>4</v>
      </c>
      <c r="G185" s="9"/>
      <c r="H185" s="9"/>
      <c r="I185" s="9"/>
      <c r="J185" s="9"/>
      <c r="K185" s="9"/>
    </row>
  </sheetData>
  <sheetProtection/>
  <mergeCells count="21">
    <mergeCell ref="A3:I3"/>
    <mergeCell ref="A8:I8"/>
    <mergeCell ref="A38:I38"/>
    <mergeCell ref="A84:I84"/>
    <mergeCell ref="A105:I105"/>
    <mergeCell ref="A141:I141"/>
    <mergeCell ref="A156:I156"/>
    <mergeCell ref="A166:I166"/>
    <mergeCell ref="A174:B174"/>
    <mergeCell ref="A175:K175"/>
    <mergeCell ref="A129:I129"/>
    <mergeCell ref="A182:K182"/>
    <mergeCell ref="A169:I169"/>
    <mergeCell ref="A183:K183"/>
    <mergeCell ref="A176:K176"/>
    <mergeCell ref="A178:K178"/>
    <mergeCell ref="A185:B185"/>
    <mergeCell ref="A177:K177"/>
    <mergeCell ref="A180:K180"/>
    <mergeCell ref="A179:K179"/>
    <mergeCell ref="A181:K181"/>
  </mergeCells>
  <dataValidations count="1">
    <dataValidation type="whole" operator="equal" allowBlank="1" showInputMessage="1" showErrorMessage="1" sqref="J9:K36 J39:K82 J85:K103 J106:K127 J130:K139 J142:K154 J157:K164 J167:K167 J170:K170">
      <formula1>1</formula1>
    </dataValidation>
  </dataValidations>
  <printOptions/>
  <pageMargins left="0.7086614173228347" right="0.51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07"/>
  <sheetViews>
    <sheetView zoomScalePageLayoutView="0" workbookViewId="0" topLeftCell="A67">
      <selection activeCell="B18" sqref="B18"/>
    </sheetView>
  </sheetViews>
  <sheetFormatPr defaultColWidth="9.140625" defaultRowHeight="12.75"/>
  <cols>
    <col min="1" max="1" width="4.57421875" style="0" customWidth="1"/>
    <col min="2" max="2" width="24.140625" style="0" customWidth="1"/>
    <col min="3" max="3" width="7.57421875" style="46" customWidth="1"/>
    <col min="4" max="4" width="7.57421875" style="0" customWidth="1"/>
    <col min="5" max="5" width="16.28125" style="0" customWidth="1"/>
    <col min="6" max="6" width="13.421875" style="0" customWidth="1"/>
    <col min="7" max="7" width="16.421875" style="0" customWidth="1"/>
    <col min="8" max="8" width="16.140625" style="0" customWidth="1"/>
    <col min="9" max="9" width="14.28125" style="0" customWidth="1"/>
  </cols>
  <sheetData>
    <row r="1" spans="1:10" ht="12.75">
      <c r="A1" s="1" t="s">
        <v>9</v>
      </c>
      <c r="B1" s="3"/>
      <c r="C1" s="73"/>
      <c r="D1" s="25"/>
      <c r="E1" s="9"/>
      <c r="F1" s="9"/>
      <c r="G1" s="9"/>
      <c r="H1" s="9"/>
      <c r="J1" s="1"/>
    </row>
    <row r="2" spans="1:10" ht="12.75">
      <c r="A2" s="9" t="s">
        <v>480</v>
      </c>
      <c r="B2" s="3"/>
      <c r="C2" s="73"/>
      <c r="D2" s="25"/>
      <c r="E2" s="9"/>
      <c r="F2" s="9"/>
      <c r="G2" s="9"/>
      <c r="H2" s="9"/>
      <c r="I2" s="9"/>
      <c r="J2" s="1"/>
    </row>
    <row r="3" spans="1:10" ht="18">
      <c r="A3" s="158" t="s">
        <v>117</v>
      </c>
      <c r="B3" s="158"/>
      <c r="C3" s="158"/>
      <c r="D3" s="158"/>
      <c r="E3" s="158"/>
      <c r="F3" s="158"/>
      <c r="G3" s="158"/>
      <c r="H3" s="158"/>
      <c r="I3" s="158"/>
      <c r="J3" s="1"/>
    </row>
    <row r="4" spans="1:10" ht="12.75">
      <c r="A4" s="1"/>
      <c r="B4" s="3"/>
      <c r="C4" s="73"/>
      <c r="D4" s="25"/>
      <c r="E4" s="9"/>
      <c r="F4" s="9"/>
      <c r="G4" s="9"/>
      <c r="H4" s="9"/>
      <c r="I4" s="9"/>
      <c r="J4" s="1"/>
    </row>
    <row r="5" spans="1:11" ht="48">
      <c r="A5" s="8" t="s">
        <v>2</v>
      </c>
      <c r="B5" s="8" t="s">
        <v>0</v>
      </c>
      <c r="C5" s="44" t="s">
        <v>1</v>
      </c>
      <c r="D5" s="8" t="s">
        <v>6</v>
      </c>
      <c r="E5" s="10" t="s">
        <v>5</v>
      </c>
      <c r="F5" s="10" t="s">
        <v>429</v>
      </c>
      <c r="G5" s="10" t="s">
        <v>431</v>
      </c>
      <c r="H5" s="10" t="s">
        <v>430</v>
      </c>
      <c r="I5" s="10" t="s">
        <v>416</v>
      </c>
      <c r="J5" s="117" t="s">
        <v>878</v>
      </c>
      <c r="K5" s="117" t="s">
        <v>453</v>
      </c>
    </row>
    <row r="6" spans="1:11" ht="12.75">
      <c r="A6" s="8">
        <v>1</v>
      </c>
      <c r="B6" s="8">
        <v>2</v>
      </c>
      <c r="C6" s="44">
        <v>3</v>
      </c>
      <c r="D6" s="8">
        <v>4</v>
      </c>
      <c r="E6" s="13">
        <v>5</v>
      </c>
      <c r="F6" s="13">
        <v>6</v>
      </c>
      <c r="G6" s="10" t="s">
        <v>436</v>
      </c>
      <c r="H6" s="13" t="s">
        <v>437</v>
      </c>
      <c r="I6" s="13" t="s">
        <v>428</v>
      </c>
      <c r="J6" s="118">
        <v>10</v>
      </c>
      <c r="K6" s="118">
        <v>11</v>
      </c>
    </row>
    <row r="7" spans="1:11" ht="12.75">
      <c r="A7" s="187" t="s">
        <v>118</v>
      </c>
      <c r="B7" s="188"/>
      <c r="C7" s="189"/>
      <c r="D7" s="189"/>
      <c r="E7" s="189"/>
      <c r="F7" s="189"/>
      <c r="G7" s="189"/>
      <c r="H7" s="189"/>
      <c r="I7" s="189"/>
      <c r="J7" s="185"/>
      <c r="K7" s="135"/>
    </row>
    <row r="8" spans="1:11" ht="36">
      <c r="A8" s="17">
        <v>1</v>
      </c>
      <c r="B8" s="98" t="s">
        <v>787</v>
      </c>
      <c r="C8" s="72">
        <v>40</v>
      </c>
      <c r="D8" s="19" t="s">
        <v>8</v>
      </c>
      <c r="E8" s="103"/>
      <c r="F8" s="104"/>
      <c r="G8" s="104">
        <f>C8*F8</f>
        <v>0</v>
      </c>
      <c r="H8" s="110">
        <f>G8*0.085</f>
        <v>0</v>
      </c>
      <c r="I8" s="128">
        <f>G8+H8</f>
        <v>0</v>
      </c>
      <c r="J8" s="71"/>
      <c r="K8" s="42"/>
    </row>
    <row r="9" spans="1:11" ht="12.75">
      <c r="A9" s="17">
        <v>2</v>
      </c>
      <c r="B9" s="99" t="s">
        <v>672</v>
      </c>
      <c r="C9" s="72">
        <v>20</v>
      </c>
      <c r="D9" s="19" t="s">
        <v>8</v>
      </c>
      <c r="E9" s="103"/>
      <c r="F9" s="104"/>
      <c r="G9" s="104">
        <f aca="true" t="shared" si="0" ref="G9:G18">C9*F9</f>
        <v>0</v>
      </c>
      <c r="H9" s="110">
        <f aca="true" t="shared" si="1" ref="H9:H19">G9*0.085</f>
        <v>0</v>
      </c>
      <c r="I9" s="128">
        <f aca="true" t="shared" si="2" ref="I9:I19">G9+H9</f>
        <v>0</v>
      </c>
      <c r="J9" s="71"/>
      <c r="K9" s="42"/>
    </row>
    <row r="10" spans="1:11" ht="12.75">
      <c r="A10" s="17">
        <v>3</v>
      </c>
      <c r="B10" s="95" t="s">
        <v>879</v>
      </c>
      <c r="C10" s="72">
        <v>25</v>
      </c>
      <c r="D10" s="19" t="s">
        <v>8</v>
      </c>
      <c r="E10" s="103"/>
      <c r="F10" s="104"/>
      <c r="G10" s="104">
        <f t="shared" si="0"/>
        <v>0</v>
      </c>
      <c r="H10" s="110">
        <f t="shared" si="1"/>
        <v>0</v>
      </c>
      <c r="I10" s="128">
        <f t="shared" si="2"/>
        <v>0</v>
      </c>
      <c r="J10" s="71"/>
      <c r="K10" s="42"/>
    </row>
    <row r="11" spans="1:11" ht="12.75">
      <c r="A11" s="17">
        <v>4</v>
      </c>
      <c r="B11" s="95" t="s">
        <v>674</v>
      </c>
      <c r="C11" s="72">
        <v>10</v>
      </c>
      <c r="D11" s="19" t="s">
        <v>8</v>
      </c>
      <c r="E11" s="103"/>
      <c r="F11" s="104"/>
      <c r="G11" s="104">
        <f>C11*F11</f>
        <v>0</v>
      </c>
      <c r="H11" s="110">
        <f>G11*0.085</f>
        <v>0</v>
      </c>
      <c r="I11" s="128">
        <f>G11+H11</f>
        <v>0</v>
      </c>
      <c r="J11" s="71"/>
      <c r="K11" s="42"/>
    </row>
    <row r="12" spans="1:11" ht="24">
      <c r="A12" s="17">
        <v>5</v>
      </c>
      <c r="B12" s="95" t="s">
        <v>675</v>
      </c>
      <c r="C12" s="72">
        <v>20</v>
      </c>
      <c r="D12" s="19" t="s">
        <v>8</v>
      </c>
      <c r="E12" s="103"/>
      <c r="F12" s="104"/>
      <c r="G12" s="104">
        <f>C12*F12</f>
        <v>0</v>
      </c>
      <c r="H12" s="110">
        <f>G12*0.085</f>
        <v>0</v>
      </c>
      <c r="I12" s="128">
        <f>G12+H12</f>
        <v>0</v>
      </c>
      <c r="J12" s="71"/>
      <c r="K12" s="42"/>
    </row>
    <row r="13" spans="1:11" ht="12.75">
      <c r="A13" s="17">
        <v>6</v>
      </c>
      <c r="B13" s="95" t="s">
        <v>677</v>
      </c>
      <c r="C13" s="72">
        <v>5</v>
      </c>
      <c r="D13" s="19" t="s">
        <v>8</v>
      </c>
      <c r="E13" s="103"/>
      <c r="F13" s="104"/>
      <c r="G13" s="104">
        <f>C13*F13</f>
        <v>0</v>
      </c>
      <c r="H13" s="110">
        <f>G13*0.085</f>
        <v>0</v>
      </c>
      <c r="I13" s="128">
        <f>G13+H13</f>
        <v>0</v>
      </c>
      <c r="J13" s="71"/>
      <c r="K13" s="42"/>
    </row>
    <row r="14" spans="1:11" ht="12.75">
      <c r="A14" s="17">
        <v>7</v>
      </c>
      <c r="B14" s="95" t="s">
        <v>676</v>
      </c>
      <c r="C14" s="72">
        <v>5</v>
      </c>
      <c r="D14" s="19" t="s">
        <v>8</v>
      </c>
      <c r="E14" s="103"/>
      <c r="F14" s="104"/>
      <c r="G14" s="104">
        <f>C14*F14</f>
        <v>0</v>
      </c>
      <c r="H14" s="110">
        <f>G14*0.085</f>
        <v>0</v>
      </c>
      <c r="I14" s="128">
        <f>G14+H14</f>
        <v>0</v>
      </c>
      <c r="J14" s="71"/>
      <c r="K14" s="42"/>
    </row>
    <row r="15" spans="1:11" ht="24">
      <c r="A15" s="17">
        <v>8</v>
      </c>
      <c r="B15" s="95" t="s">
        <v>385</v>
      </c>
      <c r="C15" s="72">
        <v>3</v>
      </c>
      <c r="D15" s="19" t="s">
        <v>8</v>
      </c>
      <c r="E15" s="103"/>
      <c r="F15" s="104"/>
      <c r="G15" s="104">
        <f t="shared" si="0"/>
        <v>0</v>
      </c>
      <c r="H15" s="110">
        <f t="shared" si="1"/>
        <v>0</v>
      </c>
      <c r="I15" s="128">
        <f t="shared" si="2"/>
        <v>0</v>
      </c>
      <c r="J15" s="71"/>
      <c r="K15" s="42"/>
    </row>
    <row r="16" spans="1:11" ht="24">
      <c r="A16" s="17">
        <v>9</v>
      </c>
      <c r="B16" s="95" t="s">
        <v>381</v>
      </c>
      <c r="C16" s="72">
        <v>5</v>
      </c>
      <c r="D16" s="19" t="s">
        <v>8</v>
      </c>
      <c r="E16" s="103"/>
      <c r="F16" s="104"/>
      <c r="G16" s="104">
        <f t="shared" si="0"/>
        <v>0</v>
      </c>
      <c r="H16" s="110">
        <f t="shared" si="1"/>
        <v>0</v>
      </c>
      <c r="I16" s="128">
        <f t="shared" si="2"/>
        <v>0</v>
      </c>
      <c r="J16" s="71"/>
      <c r="K16" s="42"/>
    </row>
    <row r="17" spans="1:11" ht="36">
      <c r="A17" s="17">
        <v>10</v>
      </c>
      <c r="B17" s="95" t="s">
        <v>678</v>
      </c>
      <c r="C17" s="72">
        <v>100</v>
      </c>
      <c r="D17" s="19" t="s">
        <v>8</v>
      </c>
      <c r="E17" s="103"/>
      <c r="F17" s="104"/>
      <c r="G17" s="104">
        <f t="shared" si="0"/>
        <v>0</v>
      </c>
      <c r="H17" s="110">
        <f t="shared" si="1"/>
        <v>0</v>
      </c>
      <c r="I17" s="128">
        <f t="shared" si="2"/>
        <v>0</v>
      </c>
      <c r="J17" s="71"/>
      <c r="K17" s="42"/>
    </row>
    <row r="18" spans="1:11" ht="24">
      <c r="A18" s="17">
        <v>11</v>
      </c>
      <c r="B18" s="95" t="s">
        <v>679</v>
      </c>
      <c r="C18" s="72">
        <v>5</v>
      </c>
      <c r="D18" s="19" t="s">
        <v>8</v>
      </c>
      <c r="E18" s="103"/>
      <c r="F18" s="104"/>
      <c r="G18" s="104">
        <f t="shared" si="0"/>
        <v>0</v>
      </c>
      <c r="H18" s="110">
        <f t="shared" si="1"/>
        <v>0</v>
      </c>
      <c r="I18" s="128">
        <f t="shared" si="2"/>
        <v>0</v>
      </c>
      <c r="J18" s="71"/>
      <c r="K18" s="42"/>
    </row>
    <row r="19" spans="1:11" ht="13.5">
      <c r="A19" s="47"/>
      <c r="B19" s="82" t="s">
        <v>10</v>
      </c>
      <c r="C19" s="74" t="s">
        <v>3</v>
      </c>
      <c r="D19" s="23" t="s">
        <v>3</v>
      </c>
      <c r="E19" s="109"/>
      <c r="F19" s="109"/>
      <c r="G19" s="109">
        <f>SUM(G8:G18)</f>
        <v>0</v>
      </c>
      <c r="H19" s="109">
        <f t="shared" si="1"/>
        <v>0</v>
      </c>
      <c r="I19" s="129">
        <f t="shared" si="2"/>
        <v>0</v>
      </c>
      <c r="J19" s="71">
        <f>SUM(J8:J18)</f>
        <v>0</v>
      </c>
      <c r="K19" s="71">
        <f>SUM(K8:K18)</f>
        <v>0</v>
      </c>
    </row>
    <row r="20" spans="1:11" ht="13.5">
      <c r="A20" s="172" t="s">
        <v>119</v>
      </c>
      <c r="B20" s="175"/>
      <c r="C20" s="206"/>
      <c r="D20" s="206"/>
      <c r="E20" s="206"/>
      <c r="F20" s="206"/>
      <c r="G20" s="206"/>
      <c r="H20" s="206"/>
      <c r="I20" s="206"/>
      <c r="J20" s="185"/>
      <c r="K20" s="135"/>
    </row>
    <row r="21" spans="1:11" ht="37.5" customHeight="1">
      <c r="A21" s="17">
        <v>12</v>
      </c>
      <c r="B21" s="99" t="s">
        <v>802</v>
      </c>
      <c r="C21" s="72">
        <v>20</v>
      </c>
      <c r="D21" s="19" t="s">
        <v>8</v>
      </c>
      <c r="E21" s="103"/>
      <c r="F21" s="104"/>
      <c r="G21" s="104">
        <f aca="true" t="shared" si="3" ref="G21:G32">C21*F21</f>
        <v>0</v>
      </c>
      <c r="H21" s="110">
        <f aca="true" t="shared" si="4" ref="H21:H33">G21*0.085</f>
        <v>0</v>
      </c>
      <c r="I21" s="128">
        <f aca="true" t="shared" si="5" ref="I21:I33">G21+H21</f>
        <v>0</v>
      </c>
      <c r="J21" s="71"/>
      <c r="K21" s="42"/>
    </row>
    <row r="22" spans="1:11" ht="38.25" customHeight="1">
      <c r="A22" s="17">
        <v>13</v>
      </c>
      <c r="B22" s="99" t="s">
        <v>370</v>
      </c>
      <c r="C22" s="72">
        <v>20</v>
      </c>
      <c r="D22" s="19" t="s">
        <v>8</v>
      </c>
      <c r="E22" s="103"/>
      <c r="F22" s="104"/>
      <c r="G22" s="104">
        <f t="shared" si="3"/>
        <v>0</v>
      </c>
      <c r="H22" s="110">
        <f t="shared" si="4"/>
        <v>0</v>
      </c>
      <c r="I22" s="128">
        <f t="shared" si="5"/>
        <v>0</v>
      </c>
      <c r="J22" s="71"/>
      <c r="K22" s="42"/>
    </row>
    <row r="23" spans="1:11" ht="40.5" customHeight="1">
      <c r="A23" s="17">
        <v>14</v>
      </c>
      <c r="B23" s="99" t="s">
        <v>386</v>
      </c>
      <c r="C23" s="72">
        <v>20</v>
      </c>
      <c r="D23" s="19" t="s">
        <v>8</v>
      </c>
      <c r="E23" s="103"/>
      <c r="F23" s="104"/>
      <c r="G23" s="104">
        <f t="shared" si="3"/>
        <v>0</v>
      </c>
      <c r="H23" s="110">
        <f t="shared" si="4"/>
        <v>0</v>
      </c>
      <c r="I23" s="128">
        <f t="shared" si="5"/>
        <v>0</v>
      </c>
      <c r="J23" s="71"/>
      <c r="K23" s="42"/>
    </row>
    <row r="24" spans="1:11" ht="40.5" customHeight="1">
      <c r="A24" s="17">
        <v>15</v>
      </c>
      <c r="B24" s="99" t="s">
        <v>821</v>
      </c>
      <c r="C24" s="72">
        <v>20</v>
      </c>
      <c r="D24" s="19" t="s">
        <v>8</v>
      </c>
      <c r="E24" s="103"/>
      <c r="F24" s="104"/>
      <c r="G24" s="104">
        <f t="shared" si="3"/>
        <v>0</v>
      </c>
      <c r="H24" s="110">
        <f t="shared" si="4"/>
        <v>0</v>
      </c>
      <c r="I24" s="128">
        <f t="shared" si="5"/>
        <v>0</v>
      </c>
      <c r="J24" s="71"/>
      <c r="K24" s="42"/>
    </row>
    <row r="25" spans="1:11" ht="40.5" customHeight="1">
      <c r="A25" s="17">
        <v>16</v>
      </c>
      <c r="B25" s="99" t="s">
        <v>822</v>
      </c>
      <c r="C25" s="72">
        <v>20</v>
      </c>
      <c r="D25" s="19" t="s">
        <v>8</v>
      </c>
      <c r="E25" s="103"/>
      <c r="F25" s="104"/>
      <c r="G25" s="104">
        <f t="shared" si="3"/>
        <v>0</v>
      </c>
      <c r="H25" s="110">
        <f aca="true" t="shared" si="6" ref="H25:H31">G25*0.085</f>
        <v>0</v>
      </c>
      <c r="I25" s="128">
        <f aca="true" t="shared" si="7" ref="I25:I31">G25+H25</f>
        <v>0</v>
      </c>
      <c r="J25" s="71"/>
      <c r="K25" s="42"/>
    </row>
    <row r="26" spans="1:11" ht="40.5" customHeight="1">
      <c r="A26" s="17">
        <v>17</v>
      </c>
      <c r="B26" s="99" t="s">
        <v>823</v>
      </c>
      <c r="C26" s="72">
        <v>20</v>
      </c>
      <c r="D26" s="19" t="s">
        <v>8</v>
      </c>
      <c r="E26" s="103"/>
      <c r="F26" s="104"/>
      <c r="G26" s="104">
        <f t="shared" si="3"/>
        <v>0</v>
      </c>
      <c r="H26" s="110">
        <f t="shared" si="6"/>
        <v>0</v>
      </c>
      <c r="I26" s="128">
        <f t="shared" si="7"/>
        <v>0</v>
      </c>
      <c r="J26" s="71"/>
      <c r="K26" s="42"/>
    </row>
    <row r="27" spans="1:11" ht="40.5" customHeight="1">
      <c r="A27" s="17">
        <v>18</v>
      </c>
      <c r="B27" s="99" t="s">
        <v>824</v>
      </c>
      <c r="C27" s="72">
        <v>20</v>
      </c>
      <c r="D27" s="19" t="s">
        <v>8</v>
      </c>
      <c r="E27" s="103"/>
      <c r="F27" s="104"/>
      <c r="G27" s="104">
        <f t="shared" si="3"/>
        <v>0</v>
      </c>
      <c r="H27" s="110">
        <f t="shared" si="6"/>
        <v>0</v>
      </c>
      <c r="I27" s="128">
        <f t="shared" si="7"/>
        <v>0</v>
      </c>
      <c r="J27" s="71"/>
      <c r="K27" s="42"/>
    </row>
    <row r="28" spans="1:11" ht="40.5" customHeight="1">
      <c r="A28" s="17">
        <v>19</v>
      </c>
      <c r="B28" s="99" t="s">
        <v>825</v>
      </c>
      <c r="C28" s="72">
        <v>20</v>
      </c>
      <c r="D28" s="19" t="s">
        <v>8</v>
      </c>
      <c r="E28" s="103"/>
      <c r="F28" s="104"/>
      <c r="G28" s="104">
        <f t="shared" si="3"/>
        <v>0</v>
      </c>
      <c r="H28" s="110">
        <f t="shared" si="6"/>
        <v>0</v>
      </c>
      <c r="I28" s="128">
        <f t="shared" si="7"/>
        <v>0</v>
      </c>
      <c r="J28" s="71"/>
      <c r="K28" s="42"/>
    </row>
    <row r="29" spans="1:11" ht="40.5" customHeight="1">
      <c r="A29" s="17">
        <v>20</v>
      </c>
      <c r="B29" s="99" t="s">
        <v>826</v>
      </c>
      <c r="C29" s="72">
        <v>20</v>
      </c>
      <c r="D29" s="19" t="s">
        <v>8</v>
      </c>
      <c r="E29" s="103"/>
      <c r="F29" s="104"/>
      <c r="G29" s="104">
        <f t="shared" si="3"/>
        <v>0</v>
      </c>
      <c r="H29" s="110">
        <f t="shared" si="6"/>
        <v>0</v>
      </c>
      <c r="I29" s="128">
        <f t="shared" si="7"/>
        <v>0</v>
      </c>
      <c r="J29" s="71"/>
      <c r="K29" s="42"/>
    </row>
    <row r="30" spans="1:11" ht="40.5" customHeight="1">
      <c r="A30" s="17">
        <v>21</v>
      </c>
      <c r="B30" s="99" t="s">
        <v>827</v>
      </c>
      <c r="C30" s="72">
        <v>20</v>
      </c>
      <c r="D30" s="19" t="s">
        <v>8</v>
      </c>
      <c r="E30" s="103"/>
      <c r="F30" s="104"/>
      <c r="G30" s="104">
        <f t="shared" si="3"/>
        <v>0</v>
      </c>
      <c r="H30" s="110">
        <f t="shared" si="6"/>
        <v>0</v>
      </c>
      <c r="I30" s="128">
        <f t="shared" si="7"/>
        <v>0</v>
      </c>
      <c r="J30" s="71"/>
      <c r="K30" s="42"/>
    </row>
    <row r="31" spans="1:11" ht="40.5" customHeight="1">
      <c r="A31" s="17">
        <v>22</v>
      </c>
      <c r="B31" s="99" t="s">
        <v>828</v>
      </c>
      <c r="C31" s="72">
        <v>20</v>
      </c>
      <c r="D31" s="19" t="s">
        <v>8</v>
      </c>
      <c r="E31" s="103"/>
      <c r="F31" s="104"/>
      <c r="G31" s="104">
        <f t="shared" si="3"/>
        <v>0</v>
      </c>
      <c r="H31" s="110">
        <f t="shared" si="6"/>
        <v>0</v>
      </c>
      <c r="I31" s="128">
        <f t="shared" si="7"/>
        <v>0</v>
      </c>
      <c r="J31" s="71"/>
      <c r="K31" s="42"/>
    </row>
    <row r="32" spans="1:11" ht="41.25" customHeight="1">
      <c r="A32" s="17">
        <v>23</v>
      </c>
      <c r="B32" s="99" t="s">
        <v>371</v>
      </c>
      <c r="C32" s="72">
        <v>20</v>
      </c>
      <c r="D32" s="19" t="s">
        <v>8</v>
      </c>
      <c r="E32" s="103"/>
      <c r="F32" s="104"/>
      <c r="G32" s="104">
        <f t="shared" si="3"/>
        <v>0</v>
      </c>
      <c r="H32" s="110">
        <f t="shared" si="4"/>
        <v>0</v>
      </c>
      <c r="I32" s="128">
        <f t="shared" si="5"/>
        <v>0</v>
      </c>
      <c r="J32" s="71"/>
      <c r="K32" s="42"/>
    </row>
    <row r="33" spans="1:11" ht="13.5">
      <c r="A33" s="17"/>
      <c r="B33" s="83" t="s">
        <v>11</v>
      </c>
      <c r="C33" s="74" t="s">
        <v>3</v>
      </c>
      <c r="D33" s="23" t="s">
        <v>3</v>
      </c>
      <c r="E33" s="109"/>
      <c r="F33" s="109"/>
      <c r="G33" s="109">
        <f>SUM(G21:G32)</f>
        <v>0</v>
      </c>
      <c r="H33" s="109">
        <f t="shared" si="4"/>
        <v>0</v>
      </c>
      <c r="I33" s="129">
        <f t="shared" si="5"/>
        <v>0</v>
      </c>
      <c r="J33" s="71">
        <f>SUM(J21:J32)</f>
        <v>0</v>
      </c>
      <c r="K33" s="71">
        <f>SUM(K21:K32)</f>
        <v>0</v>
      </c>
    </row>
    <row r="34" spans="1:11" ht="12.75">
      <c r="A34" s="172" t="s">
        <v>816</v>
      </c>
      <c r="B34" s="184"/>
      <c r="C34" s="184"/>
      <c r="D34" s="184"/>
      <c r="E34" s="184"/>
      <c r="F34" s="184"/>
      <c r="G34" s="184"/>
      <c r="H34" s="184"/>
      <c r="I34" s="184"/>
      <c r="J34" s="185"/>
      <c r="K34" s="135"/>
    </row>
    <row r="35" spans="1:11" ht="12.75">
      <c r="A35" s="17">
        <v>24</v>
      </c>
      <c r="B35" s="99" t="s">
        <v>689</v>
      </c>
      <c r="C35" s="72">
        <v>150</v>
      </c>
      <c r="D35" s="19" t="s">
        <v>8</v>
      </c>
      <c r="E35" s="103"/>
      <c r="F35" s="104"/>
      <c r="G35" s="104">
        <f>C35*F35</f>
        <v>0</v>
      </c>
      <c r="H35" s="110">
        <f>G35*0.085</f>
        <v>0</v>
      </c>
      <c r="I35" s="128">
        <f>G35+H35</f>
        <v>0</v>
      </c>
      <c r="J35" s="71"/>
      <c r="K35" s="42"/>
    </row>
    <row r="36" spans="1:11" ht="12.75">
      <c r="A36" s="17">
        <v>25</v>
      </c>
      <c r="B36" s="99" t="s">
        <v>690</v>
      </c>
      <c r="C36" s="72">
        <v>40</v>
      </c>
      <c r="D36" s="19" t="s">
        <v>14</v>
      </c>
      <c r="E36" s="103"/>
      <c r="F36" s="104"/>
      <c r="G36" s="104">
        <f>C36*F36</f>
        <v>0</v>
      </c>
      <c r="H36" s="110">
        <f>G36*0.085</f>
        <v>0</v>
      </c>
      <c r="I36" s="128">
        <f>G36+H36</f>
        <v>0</v>
      </c>
      <c r="J36" s="71"/>
      <c r="K36" s="42"/>
    </row>
    <row r="37" spans="1:11" ht="12.75">
      <c r="A37" s="17">
        <v>26</v>
      </c>
      <c r="B37" s="99" t="s">
        <v>680</v>
      </c>
      <c r="C37" s="72">
        <v>10</v>
      </c>
      <c r="D37" s="19" t="s">
        <v>8</v>
      </c>
      <c r="E37" s="103"/>
      <c r="F37" s="104"/>
      <c r="G37" s="104">
        <f aca="true" t="shared" si="8" ref="G37:G65">C37*F37</f>
        <v>0</v>
      </c>
      <c r="H37" s="110">
        <f aca="true" t="shared" si="9" ref="H37:H66">G37*0.085</f>
        <v>0</v>
      </c>
      <c r="I37" s="128">
        <f aca="true" t="shared" si="10" ref="I37:I66">G37+H37</f>
        <v>0</v>
      </c>
      <c r="J37" s="71"/>
      <c r="K37" s="42"/>
    </row>
    <row r="38" spans="1:11" ht="24">
      <c r="A38" s="17">
        <v>27</v>
      </c>
      <c r="B38" s="99" t="s">
        <v>691</v>
      </c>
      <c r="C38" s="72">
        <v>50</v>
      </c>
      <c r="D38" s="19" t="s">
        <v>8</v>
      </c>
      <c r="E38" s="103"/>
      <c r="F38" s="104"/>
      <c r="G38" s="104">
        <f>C38*F38</f>
        <v>0</v>
      </c>
      <c r="H38" s="110">
        <f>G38*0.085</f>
        <v>0</v>
      </c>
      <c r="I38" s="128">
        <f>G38+H38</f>
        <v>0</v>
      </c>
      <c r="J38" s="71"/>
      <c r="K38" s="42"/>
    </row>
    <row r="39" spans="1:11" ht="24">
      <c r="A39" s="17">
        <v>28</v>
      </c>
      <c r="B39" s="99" t="s">
        <v>692</v>
      </c>
      <c r="C39" s="72">
        <v>130</v>
      </c>
      <c r="D39" s="19" t="s">
        <v>8</v>
      </c>
      <c r="E39" s="103"/>
      <c r="F39" s="104"/>
      <c r="G39" s="104">
        <f>C39*F39</f>
        <v>0</v>
      </c>
      <c r="H39" s="110">
        <f>G39*0.085</f>
        <v>0</v>
      </c>
      <c r="I39" s="128">
        <f>G39+H39</f>
        <v>0</v>
      </c>
      <c r="J39" s="71"/>
      <c r="K39" s="42"/>
    </row>
    <row r="40" spans="1:11" ht="24">
      <c r="A40" s="17">
        <v>29</v>
      </c>
      <c r="B40" s="99" t="s">
        <v>693</v>
      </c>
      <c r="C40" s="72">
        <v>5</v>
      </c>
      <c r="D40" s="19" t="s">
        <v>8</v>
      </c>
      <c r="E40" s="103"/>
      <c r="F40" s="104"/>
      <c r="G40" s="104">
        <f>C40*F40</f>
        <v>0</v>
      </c>
      <c r="H40" s="110">
        <f>G40*0.085</f>
        <v>0</v>
      </c>
      <c r="I40" s="128">
        <f>G40+H40</f>
        <v>0</v>
      </c>
      <c r="J40" s="71"/>
      <c r="K40" s="42"/>
    </row>
    <row r="41" spans="1:11" ht="24">
      <c r="A41" s="17">
        <v>30</v>
      </c>
      <c r="B41" s="99" t="s">
        <v>681</v>
      </c>
      <c r="C41" s="72">
        <v>10</v>
      </c>
      <c r="D41" s="19" t="s">
        <v>8</v>
      </c>
      <c r="E41" s="103"/>
      <c r="F41" s="104"/>
      <c r="G41" s="104">
        <f t="shared" si="8"/>
        <v>0</v>
      </c>
      <c r="H41" s="110">
        <f t="shared" si="9"/>
        <v>0</v>
      </c>
      <c r="I41" s="128">
        <f t="shared" si="10"/>
        <v>0</v>
      </c>
      <c r="J41" s="71"/>
      <c r="K41" s="42"/>
    </row>
    <row r="42" spans="1:11" ht="48">
      <c r="A42" s="17">
        <v>31</v>
      </c>
      <c r="B42" s="99" t="s">
        <v>786</v>
      </c>
      <c r="C42" s="72">
        <v>600</v>
      </c>
      <c r="D42" s="19" t="s">
        <v>8</v>
      </c>
      <c r="E42" s="103"/>
      <c r="F42" s="104"/>
      <c r="G42" s="104">
        <f>C42*F42</f>
        <v>0</v>
      </c>
      <c r="H42" s="110">
        <f>G42*0.085</f>
        <v>0</v>
      </c>
      <c r="I42" s="128">
        <f>G42+H42</f>
        <v>0</v>
      </c>
      <c r="J42" s="71"/>
      <c r="K42" s="42"/>
    </row>
    <row r="43" spans="1:11" ht="12.75">
      <c r="A43" s="17">
        <v>32</v>
      </c>
      <c r="B43" s="99" t="s">
        <v>820</v>
      </c>
      <c r="C43" s="72">
        <v>400</v>
      </c>
      <c r="D43" s="19" t="s">
        <v>8</v>
      </c>
      <c r="E43" s="103"/>
      <c r="F43" s="104"/>
      <c r="G43" s="104">
        <f>C43*F43</f>
        <v>0</v>
      </c>
      <c r="H43" s="110">
        <f>G43*0.085</f>
        <v>0</v>
      </c>
      <c r="I43" s="128">
        <f>G43+H43</f>
        <v>0</v>
      </c>
      <c r="J43" s="71"/>
      <c r="K43" s="42"/>
    </row>
    <row r="44" spans="1:11" ht="12.75">
      <c r="A44" s="17">
        <v>33</v>
      </c>
      <c r="B44" s="99" t="s">
        <v>682</v>
      </c>
      <c r="C44" s="72">
        <v>10</v>
      </c>
      <c r="D44" s="19" t="s">
        <v>8</v>
      </c>
      <c r="E44" s="103"/>
      <c r="F44" s="104"/>
      <c r="G44" s="104">
        <f>C44*F44</f>
        <v>0</v>
      </c>
      <c r="H44" s="110">
        <f>G44*0.085</f>
        <v>0</v>
      </c>
      <c r="I44" s="128">
        <f>G44+H44</f>
        <v>0</v>
      </c>
      <c r="J44" s="71"/>
      <c r="K44" s="42"/>
    </row>
    <row r="45" spans="1:11" ht="36">
      <c r="A45" s="17">
        <v>34</v>
      </c>
      <c r="B45" s="99" t="s">
        <v>391</v>
      </c>
      <c r="C45" s="72">
        <v>0.5</v>
      </c>
      <c r="D45" s="19" t="s">
        <v>8</v>
      </c>
      <c r="E45" s="103"/>
      <c r="F45" s="104"/>
      <c r="G45" s="104">
        <f>C45*F45</f>
        <v>0</v>
      </c>
      <c r="H45" s="110">
        <f>G45*0.085</f>
        <v>0</v>
      </c>
      <c r="I45" s="128">
        <f>G45+H45</f>
        <v>0</v>
      </c>
      <c r="J45" s="71"/>
      <c r="K45" s="42"/>
    </row>
    <row r="46" spans="1:11" ht="13.5">
      <c r="A46" s="17"/>
      <c r="B46" s="84" t="s">
        <v>12</v>
      </c>
      <c r="C46" s="74" t="s">
        <v>3</v>
      </c>
      <c r="D46" s="23" t="s">
        <v>3</v>
      </c>
      <c r="E46" s="109"/>
      <c r="F46" s="109"/>
      <c r="G46" s="109">
        <f>SUM(G11:G41)</f>
        <v>0</v>
      </c>
      <c r="H46" s="109">
        <f>G46*0.085</f>
        <v>0</v>
      </c>
      <c r="I46" s="129">
        <f>G46+H46</f>
        <v>0</v>
      </c>
      <c r="J46" s="71">
        <f>SUM(J35:J45)</f>
        <v>0</v>
      </c>
      <c r="K46" s="71">
        <f>SUM(K35:K45)</f>
        <v>0</v>
      </c>
    </row>
    <row r="47" spans="1:11" ht="12.75">
      <c r="A47" s="172" t="s">
        <v>817</v>
      </c>
      <c r="B47" s="184"/>
      <c r="C47" s="184"/>
      <c r="D47" s="184"/>
      <c r="E47" s="184"/>
      <c r="F47" s="184"/>
      <c r="G47" s="184"/>
      <c r="H47" s="184"/>
      <c r="I47" s="184"/>
      <c r="J47" s="185"/>
      <c r="K47" s="135"/>
    </row>
    <row r="48" spans="1:11" ht="12.75">
      <c r="A48" s="17">
        <v>35</v>
      </c>
      <c r="B48" s="99" t="s">
        <v>819</v>
      </c>
      <c r="C48" s="72">
        <v>3</v>
      </c>
      <c r="D48" s="19" t="s">
        <v>8</v>
      </c>
      <c r="E48" s="103"/>
      <c r="F48" s="104"/>
      <c r="G48" s="104">
        <f t="shared" si="8"/>
        <v>0</v>
      </c>
      <c r="H48" s="110">
        <f t="shared" si="9"/>
        <v>0</v>
      </c>
      <c r="I48" s="128">
        <f t="shared" si="10"/>
        <v>0</v>
      </c>
      <c r="J48" s="71"/>
      <c r="K48" s="42"/>
    </row>
    <row r="49" spans="1:11" ht="24">
      <c r="A49" s="17">
        <v>36</v>
      </c>
      <c r="B49" s="99" t="s">
        <v>688</v>
      </c>
      <c r="C49" s="72">
        <v>2</v>
      </c>
      <c r="D49" s="19" t="s">
        <v>8</v>
      </c>
      <c r="E49" s="103"/>
      <c r="F49" s="104"/>
      <c r="G49" s="104">
        <f t="shared" si="8"/>
        <v>0</v>
      </c>
      <c r="H49" s="110">
        <f t="shared" si="9"/>
        <v>0</v>
      </c>
      <c r="I49" s="128">
        <f t="shared" si="10"/>
        <v>0</v>
      </c>
      <c r="J49" s="71"/>
      <c r="K49" s="42"/>
    </row>
    <row r="50" spans="1:11" ht="24">
      <c r="A50" s="17">
        <v>37</v>
      </c>
      <c r="B50" s="99" t="s">
        <v>120</v>
      </c>
      <c r="C50" s="72">
        <v>5</v>
      </c>
      <c r="D50" s="19" t="s">
        <v>8</v>
      </c>
      <c r="E50" s="103"/>
      <c r="F50" s="104"/>
      <c r="G50" s="104">
        <f t="shared" si="8"/>
        <v>0</v>
      </c>
      <c r="H50" s="110">
        <f t="shared" si="9"/>
        <v>0</v>
      </c>
      <c r="I50" s="128">
        <f t="shared" si="10"/>
        <v>0</v>
      </c>
      <c r="J50" s="71"/>
      <c r="K50" s="42"/>
    </row>
    <row r="51" spans="1:11" ht="12.75">
      <c r="A51" s="17">
        <v>38</v>
      </c>
      <c r="B51" s="99" t="s">
        <v>387</v>
      </c>
      <c r="C51" s="72">
        <v>5</v>
      </c>
      <c r="D51" s="19" t="s">
        <v>8</v>
      </c>
      <c r="E51" s="103"/>
      <c r="F51" s="104"/>
      <c r="G51" s="104">
        <f t="shared" si="8"/>
        <v>0</v>
      </c>
      <c r="H51" s="110">
        <f t="shared" si="9"/>
        <v>0</v>
      </c>
      <c r="I51" s="128">
        <f t="shared" si="10"/>
        <v>0</v>
      </c>
      <c r="J51" s="71"/>
      <c r="K51" s="42"/>
    </row>
    <row r="52" spans="1:11" ht="12.75">
      <c r="A52" s="17">
        <v>39</v>
      </c>
      <c r="B52" s="99" t="s">
        <v>393</v>
      </c>
      <c r="C52" s="72">
        <v>1</v>
      </c>
      <c r="D52" s="19" t="s">
        <v>8</v>
      </c>
      <c r="E52" s="103"/>
      <c r="F52" s="104"/>
      <c r="G52" s="104">
        <f t="shared" si="8"/>
        <v>0</v>
      </c>
      <c r="H52" s="110">
        <f t="shared" si="9"/>
        <v>0</v>
      </c>
      <c r="I52" s="128">
        <f t="shared" si="10"/>
        <v>0</v>
      </c>
      <c r="J52" s="71"/>
      <c r="K52" s="42"/>
    </row>
    <row r="53" spans="1:11" ht="12.75">
      <c r="A53" s="17">
        <v>40</v>
      </c>
      <c r="B53" s="99" t="s">
        <v>388</v>
      </c>
      <c r="C53" s="72">
        <v>6</v>
      </c>
      <c r="D53" s="19" t="s">
        <v>8</v>
      </c>
      <c r="E53" s="103"/>
      <c r="F53" s="104"/>
      <c r="G53" s="104">
        <f t="shared" si="8"/>
        <v>0</v>
      </c>
      <c r="H53" s="110">
        <f t="shared" si="9"/>
        <v>0</v>
      </c>
      <c r="I53" s="128">
        <f t="shared" si="10"/>
        <v>0</v>
      </c>
      <c r="J53" s="71"/>
      <c r="K53" s="42"/>
    </row>
    <row r="54" spans="1:11" ht="12.75">
      <c r="A54" s="17">
        <v>41</v>
      </c>
      <c r="B54" s="99" t="s">
        <v>389</v>
      </c>
      <c r="C54" s="72">
        <v>1</v>
      </c>
      <c r="D54" s="19" t="s">
        <v>8</v>
      </c>
      <c r="E54" s="103"/>
      <c r="F54" s="104"/>
      <c r="G54" s="104">
        <f t="shared" si="8"/>
        <v>0</v>
      </c>
      <c r="H54" s="110">
        <f t="shared" si="9"/>
        <v>0</v>
      </c>
      <c r="I54" s="128">
        <f t="shared" si="10"/>
        <v>0</v>
      </c>
      <c r="J54" s="71"/>
      <c r="K54" s="42"/>
    </row>
    <row r="55" spans="1:11" ht="12.75">
      <c r="A55" s="17">
        <v>42</v>
      </c>
      <c r="B55" s="99" t="s">
        <v>815</v>
      </c>
      <c r="C55" s="72">
        <v>1</v>
      </c>
      <c r="D55" s="19" t="s">
        <v>8</v>
      </c>
      <c r="E55" s="103"/>
      <c r="F55" s="104"/>
      <c r="G55" s="104">
        <f t="shared" si="8"/>
        <v>0</v>
      </c>
      <c r="H55" s="110">
        <f t="shared" si="9"/>
        <v>0</v>
      </c>
      <c r="I55" s="128">
        <f t="shared" si="10"/>
        <v>0</v>
      </c>
      <c r="J55" s="71"/>
      <c r="K55" s="42"/>
    </row>
    <row r="56" spans="1:11" ht="12.75">
      <c r="A56" s="17">
        <v>43</v>
      </c>
      <c r="B56" s="99" t="s">
        <v>121</v>
      </c>
      <c r="C56" s="72">
        <v>1</v>
      </c>
      <c r="D56" s="19" t="s">
        <v>8</v>
      </c>
      <c r="E56" s="103"/>
      <c r="F56" s="104"/>
      <c r="G56" s="104">
        <f t="shared" si="8"/>
        <v>0</v>
      </c>
      <c r="H56" s="110">
        <f t="shared" si="9"/>
        <v>0</v>
      </c>
      <c r="I56" s="128">
        <f t="shared" si="10"/>
        <v>0</v>
      </c>
      <c r="J56" s="71"/>
      <c r="K56" s="42"/>
    </row>
    <row r="57" spans="1:11" ht="12.75">
      <c r="A57" s="17">
        <v>44</v>
      </c>
      <c r="B57" s="99" t="s">
        <v>390</v>
      </c>
      <c r="C57" s="72">
        <v>1</v>
      </c>
      <c r="D57" s="19" t="s">
        <v>8</v>
      </c>
      <c r="E57" s="103"/>
      <c r="F57" s="104"/>
      <c r="G57" s="104">
        <f t="shared" si="8"/>
        <v>0</v>
      </c>
      <c r="H57" s="110">
        <f t="shared" si="9"/>
        <v>0</v>
      </c>
      <c r="I57" s="128">
        <f t="shared" si="10"/>
        <v>0</v>
      </c>
      <c r="J57" s="71"/>
      <c r="K57" s="42"/>
    </row>
    <row r="58" spans="1:11" ht="12.75">
      <c r="A58" s="17">
        <v>45</v>
      </c>
      <c r="B58" s="99" t="s">
        <v>504</v>
      </c>
      <c r="C58" s="72">
        <v>1</v>
      </c>
      <c r="D58" s="19" t="s">
        <v>8</v>
      </c>
      <c r="E58" s="103"/>
      <c r="F58" s="104"/>
      <c r="G58" s="104">
        <f>C58*F58</f>
        <v>0</v>
      </c>
      <c r="H58" s="110">
        <f>G58*0.085</f>
        <v>0</v>
      </c>
      <c r="I58" s="128">
        <f>G58+H58</f>
        <v>0</v>
      </c>
      <c r="J58" s="71"/>
      <c r="K58" s="42"/>
    </row>
    <row r="59" spans="1:11" ht="12.75">
      <c r="A59" s="17">
        <v>46</v>
      </c>
      <c r="B59" s="99" t="s">
        <v>122</v>
      </c>
      <c r="C59" s="72">
        <v>1</v>
      </c>
      <c r="D59" s="19" t="s">
        <v>8</v>
      </c>
      <c r="E59" s="103"/>
      <c r="F59" s="104"/>
      <c r="G59" s="104">
        <f t="shared" si="8"/>
        <v>0</v>
      </c>
      <c r="H59" s="110">
        <f t="shared" si="9"/>
        <v>0</v>
      </c>
      <c r="I59" s="128">
        <f t="shared" si="10"/>
        <v>0</v>
      </c>
      <c r="J59" s="71"/>
      <c r="K59" s="42"/>
    </row>
    <row r="60" spans="1:11" ht="12.75">
      <c r="A60" s="17">
        <v>47</v>
      </c>
      <c r="B60" s="99" t="s">
        <v>502</v>
      </c>
      <c r="C60" s="72">
        <v>2</v>
      </c>
      <c r="D60" s="19" t="s">
        <v>8</v>
      </c>
      <c r="E60" s="103"/>
      <c r="F60" s="104"/>
      <c r="G60" s="104">
        <f t="shared" si="8"/>
        <v>0</v>
      </c>
      <c r="H60" s="110">
        <f t="shared" si="9"/>
        <v>0</v>
      </c>
      <c r="I60" s="128">
        <f t="shared" si="10"/>
        <v>0</v>
      </c>
      <c r="J60" s="71"/>
      <c r="K60" s="42"/>
    </row>
    <row r="61" spans="1:11" ht="12.75">
      <c r="A61" s="17">
        <v>48</v>
      </c>
      <c r="B61" s="99" t="s">
        <v>377</v>
      </c>
      <c r="C61" s="72">
        <v>0.5</v>
      </c>
      <c r="D61" s="19" t="s">
        <v>8</v>
      </c>
      <c r="E61" s="103"/>
      <c r="F61" s="104"/>
      <c r="G61" s="104">
        <f t="shared" si="8"/>
        <v>0</v>
      </c>
      <c r="H61" s="110">
        <f t="shared" si="9"/>
        <v>0</v>
      </c>
      <c r="I61" s="128">
        <f t="shared" si="10"/>
        <v>0</v>
      </c>
      <c r="J61" s="71"/>
      <c r="K61" s="42"/>
    </row>
    <row r="62" spans="1:11" ht="12.75">
      <c r="A62" s="17">
        <v>49</v>
      </c>
      <c r="B62" s="99" t="s">
        <v>503</v>
      </c>
      <c r="C62" s="72">
        <v>0.5</v>
      </c>
      <c r="D62" s="19" t="s">
        <v>8</v>
      </c>
      <c r="E62" s="103"/>
      <c r="F62" s="104"/>
      <c r="G62" s="104">
        <f t="shared" si="8"/>
        <v>0</v>
      </c>
      <c r="H62" s="110">
        <f t="shared" si="9"/>
        <v>0</v>
      </c>
      <c r="I62" s="128">
        <f t="shared" si="10"/>
        <v>0</v>
      </c>
      <c r="J62" s="71"/>
      <c r="K62" s="42"/>
    </row>
    <row r="63" spans="1:11" ht="12.75">
      <c r="A63" s="17">
        <v>50</v>
      </c>
      <c r="B63" s="99" t="s">
        <v>376</v>
      </c>
      <c r="C63" s="72">
        <v>0.5</v>
      </c>
      <c r="D63" s="19" t="s">
        <v>8</v>
      </c>
      <c r="E63" s="103"/>
      <c r="F63" s="104"/>
      <c r="G63" s="104">
        <f t="shared" si="8"/>
        <v>0</v>
      </c>
      <c r="H63" s="110">
        <f t="shared" si="9"/>
        <v>0</v>
      </c>
      <c r="I63" s="128">
        <f t="shared" si="10"/>
        <v>0</v>
      </c>
      <c r="J63" s="71"/>
      <c r="K63" s="42"/>
    </row>
    <row r="64" spans="1:11" ht="24">
      <c r="A64" s="17">
        <v>51</v>
      </c>
      <c r="B64" s="99" t="s">
        <v>372</v>
      </c>
      <c r="C64" s="72">
        <v>10</v>
      </c>
      <c r="D64" s="19" t="s">
        <v>8</v>
      </c>
      <c r="E64" s="103"/>
      <c r="F64" s="104"/>
      <c r="G64" s="104">
        <f t="shared" si="8"/>
        <v>0</v>
      </c>
      <c r="H64" s="110">
        <f t="shared" si="9"/>
        <v>0</v>
      </c>
      <c r="I64" s="128">
        <f t="shared" si="10"/>
        <v>0</v>
      </c>
      <c r="J64" s="71"/>
      <c r="K64" s="42"/>
    </row>
    <row r="65" spans="1:11" ht="12.75">
      <c r="A65" s="17">
        <v>52</v>
      </c>
      <c r="B65" s="99" t="s">
        <v>123</v>
      </c>
      <c r="C65" s="72">
        <v>1</v>
      </c>
      <c r="D65" s="19" t="s">
        <v>8</v>
      </c>
      <c r="E65" s="103"/>
      <c r="F65" s="104"/>
      <c r="G65" s="104">
        <f t="shared" si="8"/>
        <v>0</v>
      </c>
      <c r="H65" s="110">
        <f t="shared" si="9"/>
        <v>0</v>
      </c>
      <c r="I65" s="128">
        <f t="shared" si="10"/>
        <v>0</v>
      </c>
      <c r="J65" s="71"/>
      <c r="K65" s="42"/>
    </row>
    <row r="66" spans="1:11" ht="13.5">
      <c r="A66" s="17"/>
      <c r="B66" s="84" t="s">
        <v>57</v>
      </c>
      <c r="C66" s="74" t="s">
        <v>3</v>
      </c>
      <c r="D66" s="23" t="s">
        <v>3</v>
      </c>
      <c r="E66" s="109"/>
      <c r="F66" s="109"/>
      <c r="G66" s="109">
        <f>SUM(G35:G65)</f>
        <v>0</v>
      </c>
      <c r="H66" s="109">
        <f t="shared" si="9"/>
        <v>0</v>
      </c>
      <c r="I66" s="129">
        <f t="shared" si="10"/>
        <v>0</v>
      </c>
      <c r="J66" s="71">
        <f>SUM(J48:J65)</f>
        <v>0</v>
      </c>
      <c r="K66" s="71">
        <f>SUM(K48:K65)</f>
        <v>0</v>
      </c>
    </row>
    <row r="67" spans="1:11" ht="12.75">
      <c r="A67" s="172" t="s">
        <v>818</v>
      </c>
      <c r="B67" s="184"/>
      <c r="C67" s="184"/>
      <c r="D67" s="184"/>
      <c r="E67" s="184"/>
      <c r="F67" s="184"/>
      <c r="G67" s="184"/>
      <c r="H67" s="184"/>
      <c r="I67" s="184"/>
      <c r="J67" s="185"/>
      <c r="K67" s="135"/>
    </row>
    <row r="68" spans="1:11" ht="12.75">
      <c r="A68" s="17">
        <v>53</v>
      </c>
      <c r="B68" s="99" t="s">
        <v>373</v>
      </c>
      <c r="C68" s="72">
        <v>3</v>
      </c>
      <c r="D68" s="19" t="s">
        <v>13</v>
      </c>
      <c r="E68" s="103"/>
      <c r="F68" s="104"/>
      <c r="G68" s="104">
        <f>C68*F68</f>
        <v>0</v>
      </c>
      <c r="H68" s="110">
        <f>G68*0.085</f>
        <v>0</v>
      </c>
      <c r="I68" s="128">
        <f>G68+H68</f>
        <v>0</v>
      </c>
      <c r="J68" s="71"/>
      <c r="K68" s="42"/>
    </row>
    <row r="69" spans="1:11" ht="13.5">
      <c r="A69" s="20"/>
      <c r="B69" s="83" t="s">
        <v>58</v>
      </c>
      <c r="C69" s="74" t="s">
        <v>3</v>
      </c>
      <c r="D69" s="23" t="s">
        <v>3</v>
      </c>
      <c r="E69" s="109"/>
      <c r="F69" s="109"/>
      <c r="G69" s="109">
        <f>SUM(G68:G68)</f>
        <v>0</v>
      </c>
      <c r="H69" s="109">
        <f>SUM(H68:H68)</f>
        <v>0</v>
      </c>
      <c r="I69" s="129">
        <f>G69+H69</f>
        <v>0</v>
      </c>
      <c r="J69" s="71">
        <f>+J68</f>
        <v>0</v>
      </c>
      <c r="K69" s="42">
        <f>+K68</f>
        <v>0</v>
      </c>
    </row>
    <row r="70" spans="1:11" ht="12.75">
      <c r="A70" s="172" t="s">
        <v>872</v>
      </c>
      <c r="B70" s="241"/>
      <c r="C70" s="241"/>
      <c r="D70" s="241"/>
      <c r="E70" s="241"/>
      <c r="F70" s="241"/>
      <c r="G70" s="241"/>
      <c r="H70" s="241"/>
      <c r="I70" s="241"/>
      <c r="J70" s="185"/>
      <c r="K70" s="135"/>
    </row>
    <row r="71" spans="1:11" ht="12.75">
      <c r="A71" s="17">
        <v>54</v>
      </c>
      <c r="B71" s="99" t="s">
        <v>392</v>
      </c>
      <c r="C71" s="72">
        <v>40</v>
      </c>
      <c r="D71" s="19" t="s">
        <v>8</v>
      </c>
      <c r="E71" s="103"/>
      <c r="F71" s="104"/>
      <c r="G71" s="104">
        <f>C71*F71</f>
        <v>0</v>
      </c>
      <c r="H71" s="110">
        <f>G71*0.085</f>
        <v>0</v>
      </c>
      <c r="I71" s="128">
        <f>G71+H71</f>
        <v>0</v>
      </c>
      <c r="J71" s="71"/>
      <c r="K71" s="42"/>
    </row>
    <row r="72" spans="1:11" ht="12.75">
      <c r="A72" s="17">
        <v>55</v>
      </c>
      <c r="B72" s="98" t="s">
        <v>683</v>
      </c>
      <c r="C72" s="75">
        <v>20</v>
      </c>
      <c r="D72" s="63" t="s">
        <v>13</v>
      </c>
      <c r="E72" s="103"/>
      <c r="F72" s="104"/>
      <c r="G72" s="104">
        <f aca="true" t="shared" si="11" ref="G72:G80">C72*F72</f>
        <v>0</v>
      </c>
      <c r="H72" s="110">
        <f aca="true" t="shared" si="12" ref="H72:H81">G72*0.085</f>
        <v>0</v>
      </c>
      <c r="I72" s="128">
        <f aca="true" t="shared" si="13" ref="I72:I81">G72+H72</f>
        <v>0</v>
      </c>
      <c r="J72" s="71"/>
      <c r="K72" s="42"/>
    </row>
    <row r="73" spans="1:11" ht="12.75">
      <c r="A73" s="17">
        <v>56</v>
      </c>
      <c r="B73" s="98" t="s">
        <v>684</v>
      </c>
      <c r="C73" s="75">
        <v>20</v>
      </c>
      <c r="D73" s="63" t="s">
        <v>13</v>
      </c>
      <c r="E73" s="103"/>
      <c r="F73" s="104"/>
      <c r="G73" s="104">
        <f t="shared" si="11"/>
        <v>0</v>
      </c>
      <c r="H73" s="110">
        <f t="shared" si="12"/>
        <v>0</v>
      </c>
      <c r="I73" s="128">
        <f t="shared" si="13"/>
        <v>0</v>
      </c>
      <c r="J73" s="71"/>
      <c r="K73" s="42"/>
    </row>
    <row r="74" spans="1:11" ht="12.75">
      <c r="A74" s="17">
        <v>57</v>
      </c>
      <c r="B74" s="99" t="s">
        <v>124</v>
      </c>
      <c r="C74" s="72">
        <v>40</v>
      </c>
      <c r="D74" s="19" t="s">
        <v>8</v>
      </c>
      <c r="E74" s="103"/>
      <c r="F74" s="104"/>
      <c r="G74" s="104">
        <f t="shared" si="11"/>
        <v>0</v>
      </c>
      <c r="H74" s="110">
        <f t="shared" si="12"/>
        <v>0</v>
      </c>
      <c r="I74" s="128">
        <f t="shared" si="13"/>
        <v>0</v>
      </c>
      <c r="J74" s="71"/>
      <c r="K74" s="42"/>
    </row>
    <row r="75" spans="1:11" ht="12.75">
      <c r="A75" s="17">
        <v>58</v>
      </c>
      <c r="B75" s="99" t="s">
        <v>125</v>
      </c>
      <c r="C75" s="72">
        <v>1</v>
      </c>
      <c r="D75" s="19" t="s">
        <v>8</v>
      </c>
      <c r="E75" s="103"/>
      <c r="F75" s="104"/>
      <c r="G75" s="104">
        <f t="shared" si="11"/>
        <v>0</v>
      </c>
      <c r="H75" s="110">
        <f t="shared" si="12"/>
        <v>0</v>
      </c>
      <c r="I75" s="128">
        <f t="shared" si="13"/>
        <v>0</v>
      </c>
      <c r="J75" s="71"/>
      <c r="K75" s="42"/>
    </row>
    <row r="76" spans="1:11" ht="12.75">
      <c r="A76" s="17">
        <v>59</v>
      </c>
      <c r="B76" s="99" t="s">
        <v>685</v>
      </c>
      <c r="C76" s="72">
        <v>10</v>
      </c>
      <c r="D76" s="19" t="s">
        <v>13</v>
      </c>
      <c r="E76" s="103"/>
      <c r="F76" s="104"/>
      <c r="G76" s="104">
        <f t="shared" si="11"/>
        <v>0</v>
      </c>
      <c r="H76" s="110">
        <f t="shared" si="12"/>
        <v>0</v>
      </c>
      <c r="I76" s="128">
        <f t="shared" si="13"/>
        <v>0</v>
      </c>
      <c r="J76" s="71"/>
      <c r="K76" s="42"/>
    </row>
    <row r="77" spans="1:11" ht="12.75">
      <c r="A77" s="20">
        <v>60</v>
      </c>
      <c r="B77" s="95" t="s">
        <v>686</v>
      </c>
      <c r="C77" s="19">
        <v>40</v>
      </c>
      <c r="D77" s="19" t="s">
        <v>13</v>
      </c>
      <c r="E77" s="108"/>
      <c r="F77" s="104"/>
      <c r="G77" s="104">
        <f t="shared" si="11"/>
        <v>0</v>
      </c>
      <c r="H77" s="110">
        <f t="shared" si="12"/>
        <v>0</v>
      </c>
      <c r="I77" s="128">
        <f t="shared" si="13"/>
        <v>0</v>
      </c>
      <c r="J77" s="42"/>
      <c r="K77" s="42"/>
    </row>
    <row r="78" spans="1:11" ht="12.75">
      <c r="A78" s="20">
        <v>61</v>
      </c>
      <c r="B78" s="95" t="s">
        <v>687</v>
      </c>
      <c r="C78" s="19">
        <v>3</v>
      </c>
      <c r="D78" s="19" t="s">
        <v>8</v>
      </c>
      <c r="E78" s="108"/>
      <c r="F78" s="104"/>
      <c r="G78" s="104">
        <f t="shared" si="11"/>
        <v>0</v>
      </c>
      <c r="H78" s="110">
        <f t="shared" si="12"/>
        <v>0</v>
      </c>
      <c r="I78" s="128">
        <f t="shared" si="13"/>
        <v>0</v>
      </c>
      <c r="J78" s="42"/>
      <c r="K78" s="42"/>
    </row>
    <row r="79" spans="1:11" ht="12.75">
      <c r="A79" s="20">
        <v>62</v>
      </c>
      <c r="B79" s="99" t="s">
        <v>694</v>
      </c>
      <c r="C79" s="72">
        <v>10</v>
      </c>
      <c r="D79" s="19" t="s">
        <v>8</v>
      </c>
      <c r="E79" s="103"/>
      <c r="F79" s="104"/>
      <c r="G79" s="104">
        <f>C79*F79</f>
        <v>0</v>
      </c>
      <c r="H79" s="110">
        <f>G79*0.085</f>
        <v>0</v>
      </c>
      <c r="I79" s="128">
        <f>G79+H79</f>
        <v>0</v>
      </c>
      <c r="J79" s="42"/>
      <c r="K79" s="42"/>
    </row>
    <row r="80" spans="1:11" ht="16.5" customHeight="1">
      <c r="A80" s="20">
        <v>63</v>
      </c>
      <c r="B80" s="95" t="s">
        <v>706</v>
      </c>
      <c r="C80" s="19">
        <v>6</v>
      </c>
      <c r="D80" s="19" t="s">
        <v>13</v>
      </c>
      <c r="E80" s="108"/>
      <c r="F80" s="104"/>
      <c r="G80" s="104">
        <f t="shared" si="11"/>
        <v>0</v>
      </c>
      <c r="H80" s="110">
        <f t="shared" si="12"/>
        <v>0</v>
      </c>
      <c r="I80" s="128">
        <f t="shared" si="13"/>
        <v>0</v>
      </c>
      <c r="J80" s="42"/>
      <c r="K80" s="42"/>
    </row>
    <row r="81" spans="1:11" ht="13.5">
      <c r="A81" s="19"/>
      <c r="B81" s="81" t="s">
        <v>59</v>
      </c>
      <c r="C81" s="74" t="s">
        <v>3</v>
      </c>
      <c r="D81" s="23" t="s">
        <v>3</v>
      </c>
      <c r="E81" s="109"/>
      <c r="F81" s="109"/>
      <c r="G81" s="109">
        <f>SUM(G71:G80)</f>
        <v>0</v>
      </c>
      <c r="H81" s="109">
        <f t="shared" si="12"/>
        <v>0</v>
      </c>
      <c r="I81" s="129">
        <f t="shared" si="13"/>
        <v>0</v>
      </c>
      <c r="J81" s="71">
        <f>SUM(J71:J80)</f>
        <v>0</v>
      </c>
      <c r="K81" s="71">
        <f>SUM(K71:K80)</f>
        <v>0</v>
      </c>
    </row>
    <row r="82" spans="1:11" ht="12.75">
      <c r="A82" s="172" t="s">
        <v>873</v>
      </c>
      <c r="B82" s="241"/>
      <c r="C82" s="241"/>
      <c r="D82" s="241"/>
      <c r="E82" s="241"/>
      <c r="F82" s="241"/>
      <c r="G82" s="241"/>
      <c r="H82" s="241"/>
      <c r="I82" s="241"/>
      <c r="J82" s="185"/>
      <c r="K82" s="135"/>
    </row>
    <row r="83" spans="1:11" ht="24">
      <c r="A83" s="147">
        <v>64</v>
      </c>
      <c r="B83" s="93" t="s">
        <v>699</v>
      </c>
      <c r="C83" s="146">
        <v>6</v>
      </c>
      <c r="D83" s="146" t="s">
        <v>8</v>
      </c>
      <c r="E83" s="145"/>
      <c r="F83" s="104"/>
      <c r="G83" s="104">
        <f aca="true" t="shared" si="14" ref="G83:G89">C83*F83</f>
        <v>0</v>
      </c>
      <c r="H83" s="110">
        <f aca="true" t="shared" si="15" ref="H83:H89">G83*0.085</f>
        <v>0</v>
      </c>
      <c r="I83" s="128">
        <f aca="true" t="shared" si="16" ref="I83:I89">G83+H83</f>
        <v>0</v>
      </c>
      <c r="J83" s="71"/>
      <c r="K83" s="42"/>
    </row>
    <row r="84" spans="1:11" ht="24">
      <c r="A84" s="147">
        <v>65</v>
      </c>
      <c r="B84" s="93" t="s">
        <v>700</v>
      </c>
      <c r="C84" s="146">
        <v>6</v>
      </c>
      <c r="D84" s="146" t="s">
        <v>8</v>
      </c>
      <c r="E84" s="145"/>
      <c r="F84" s="104"/>
      <c r="G84" s="104">
        <f t="shared" si="14"/>
        <v>0</v>
      </c>
      <c r="H84" s="110">
        <f t="shared" si="15"/>
        <v>0</v>
      </c>
      <c r="I84" s="128">
        <f t="shared" si="16"/>
        <v>0</v>
      </c>
      <c r="J84" s="71"/>
      <c r="K84" s="42"/>
    </row>
    <row r="85" spans="1:11" ht="12.75">
      <c r="A85" s="147">
        <v>66</v>
      </c>
      <c r="B85" s="93" t="s">
        <v>701</v>
      </c>
      <c r="C85" s="146">
        <v>6</v>
      </c>
      <c r="D85" s="146" t="s">
        <v>8</v>
      </c>
      <c r="E85" s="145"/>
      <c r="F85" s="104"/>
      <c r="G85" s="104">
        <f t="shared" si="14"/>
        <v>0</v>
      </c>
      <c r="H85" s="110">
        <f t="shared" si="15"/>
        <v>0</v>
      </c>
      <c r="I85" s="128">
        <f t="shared" si="16"/>
        <v>0</v>
      </c>
      <c r="J85" s="71"/>
      <c r="K85" s="42"/>
    </row>
    <row r="86" spans="1:11" ht="24">
      <c r="A86" s="147">
        <v>67</v>
      </c>
      <c r="B86" s="93" t="s">
        <v>702</v>
      </c>
      <c r="C86" s="146">
        <v>6</v>
      </c>
      <c r="D86" s="146" t="s">
        <v>8</v>
      </c>
      <c r="E86" s="145"/>
      <c r="F86" s="104"/>
      <c r="G86" s="104">
        <f t="shared" si="14"/>
        <v>0</v>
      </c>
      <c r="H86" s="110">
        <f t="shared" si="15"/>
        <v>0</v>
      </c>
      <c r="I86" s="128">
        <f t="shared" si="16"/>
        <v>0</v>
      </c>
      <c r="J86" s="71"/>
      <c r="K86" s="42"/>
    </row>
    <row r="87" spans="1:11" ht="12.75">
      <c r="A87" s="147">
        <v>68</v>
      </c>
      <c r="B87" s="93" t="s">
        <v>703</v>
      </c>
      <c r="C87" s="146">
        <v>6</v>
      </c>
      <c r="D87" s="146" t="s">
        <v>8</v>
      </c>
      <c r="E87" s="145"/>
      <c r="F87" s="104"/>
      <c r="G87" s="104">
        <f t="shared" si="14"/>
        <v>0</v>
      </c>
      <c r="H87" s="110">
        <f t="shared" si="15"/>
        <v>0</v>
      </c>
      <c r="I87" s="128">
        <f t="shared" si="16"/>
        <v>0</v>
      </c>
      <c r="J87" s="71"/>
      <c r="K87" s="42"/>
    </row>
    <row r="88" spans="1:11" ht="24">
      <c r="A88" s="147">
        <v>69</v>
      </c>
      <c r="B88" s="93" t="s">
        <v>704</v>
      </c>
      <c r="C88" s="146">
        <v>6</v>
      </c>
      <c r="D88" s="146" t="s">
        <v>8</v>
      </c>
      <c r="E88" s="145"/>
      <c r="F88" s="104"/>
      <c r="G88" s="104">
        <f t="shared" si="14"/>
        <v>0</v>
      </c>
      <c r="H88" s="110">
        <f t="shared" si="15"/>
        <v>0</v>
      </c>
      <c r="I88" s="128">
        <f t="shared" si="16"/>
        <v>0</v>
      </c>
      <c r="J88" s="71"/>
      <c r="K88" s="42"/>
    </row>
    <row r="89" spans="1:11" ht="24">
      <c r="A89" s="147">
        <v>70</v>
      </c>
      <c r="B89" s="93" t="s">
        <v>705</v>
      </c>
      <c r="C89" s="146">
        <v>6</v>
      </c>
      <c r="D89" s="146" t="s">
        <v>8</v>
      </c>
      <c r="E89" s="145"/>
      <c r="F89" s="104"/>
      <c r="G89" s="104">
        <f t="shared" si="14"/>
        <v>0</v>
      </c>
      <c r="H89" s="110">
        <f t="shared" si="15"/>
        <v>0</v>
      </c>
      <c r="I89" s="128">
        <f t="shared" si="16"/>
        <v>0</v>
      </c>
      <c r="J89" s="71"/>
      <c r="K89" s="42"/>
    </row>
    <row r="90" spans="1:11" ht="13.5">
      <c r="A90" s="19"/>
      <c r="B90" s="81" t="s">
        <v>698</v>
      </c>
      <c r="C90" s="74" t="s">
        <v>3</v>
      </c>
      <c r="D90" s="23" t="s">
        <v>3</v>
      </c>
      <c r="E90" s="109"/>
      <c r="F90" s="109"/>
      <c r="G90" s="109">
        <f>SUM(G75:G86)</f>
        <v>0</v>
      </c>
      <c r="H90" s="109">
        <f>G90*0.085</f>
        <v>0</v>
      </c>
      <c r="I90" s="129">
        <f>G90+H90</f>
        <v>0</v>
      </c>
      <c r="J90" s="71">
        <f>SUM(J83:J89)</f>
        <v>0</v>
      </c>
      <c r="K90" s="71">
        <f>SUM(K83:K89)</f>
        <v>0</v>
      </c>
    </row>
    <row r="91" spans="1:11" ht="12.75">
      <c r="A91" s="172" t="s">
        <v>874</v>
      </c>
      <c r="B91" s="241"/>
      <c r="C91" s="241"/>
      <c r="D91" s="241"/>
      <c r="E91" s="241"/>
      <c r="F91" s="241"/>
      <c r="G91" s="241"/>
      <c r="H91" s="241"/>
      <c r="I91" s="241"/>
      <c r="J91" s="185"/>
      <c r="K91" s="135"/>
    </row>
    <row r="92" spans="1:11" ht="48">
      <c r="A92" s="147">
        <v>71</v>
      </c>
      <c r="B92" s="93" t="s">
        <v>790</v>
      </c>
      <c r="C92" s="146">
        <v>3</v>
      </c>
      <c r="D92" s="146" t="s">
        <v>8</v>
      </c>
      <c r="E92" s="145"/>
      <c r="F92" s="104"/>
      <c r="G92" s="104">
        <f>C92*F92</f>
        <v>0</v>
      </c>
      <c r="H92" s="110">
        <f>G92*0.085</f>
        <v>0</v>
      </c>
      <c r="I92" s="128">
        <f>G92+H92</f>
        <v>0</v>
      </c>
      <c r="J92" s="71"/>
      <c r="K92" s="42"/>
    </row>
    <row r="93" spans="1:11" s="124" customFormat="1" ht="30.75" customHeight="1">
      <c r="A93" s="154">
        <v>72</v>
      </c>
      <c r="B93" s="95" t="s">
        <v>673</v>
      </c>
      <c r="C93" s="155">
        <v>4</v>
      </c>
      <c r="D93" s="155" t="s">
        <v>8</v>
      </c>
      <c r="E93" s="156"/>
      <c r="F93" s="104"/>
      <c r="G93" s="104">
        <f>C93*F93</f>
        <v>0</v>
      </c>
      <c r="H93" s="110">
        <f>G93*0.085</f>
        <v>0</v>
      </c>
      <c r="I93" s="128">
        <f>G93+H93</f>
        <v>0</v>
      </c>
      <c r="J93" s="240"/>
      <c r="K93" s="240"/>
    </row>
    <row r="94" spans="1:11" s="124" customFormat="1" ht="15.75" customHeight="1">
      <c r="A94" s="19"/>
      <c r="B94" s="81" t="s">
        <v>789</v>
      </c>
      <c r="C94" s="74" t="s">
        <v>3</v>
      </c>
      <c r="D94" s="23" t="s">
        <v>3</v>
      </c>
      <c r="E94" s="109"/>
      <c r="F94" s="109"/>
      <c r="G94" s="109">
        <f>SUM(G80:G90)</f>
        <v>0</v>
      </c>
      <c r="H94" s="109">
        <f>G94*0.085</f>
        <v>0</v>
      </c>
      <c r="I94" s="129">
        <f>G94+H94</f>
        <v>0</v>
      </c>
      <c r="J94" s="242">
        <f>SUM(J92:J93)</f>
        <v>0</v>
      </c>
      <c r="K94" s="242">
        <f>SUM(K92:K93)</f>
        <v>0</v>
      </c>
    </row>
    <row r="95" spans="1:11" s="124" customFormat="1" ht="30.75" customHeight="1">
      <c r="A95" s="148"/>
      <c r="B95" s="149"/>
      <c r="C95" s="150"/>
      <c r="D95" s="150"/>
      <c r="E95" s="151"/>
      <c r="F95" s="152"/>
      <c r="G95" s="152"/>
      <c r="H95" s="153"/>
      <c r="I95" s="152"/>
      <c r="J95" s="9"/>
      <c r="K95" s="9"/>
    </row>
    <row r="96" spans="1:11" s="124" customFormat="1" ht="30.75" customHeight="1">
      <c r="A96" s="148"/>
      <c r="B96" s="149"/>
      <c r="C96" s="150"/>
      <c r="D96" s="150"/>
      <c r="E96" s="151"/>
      <c r="F96" s="152"/>
      <c r="G96" s="152"/>
      <c r="H96" s="153"/>
      <c r="I96" s="152"/>
      <c r="J96" s="9"/>
      <c r="K96" s="9"/>
    </row>
    <row r="97" spans="1:11" s="124" customFormat="1" ht="12.75">
      <c r="A97" s="159" t="s">
        <v>418</v>
      </c>
      <c r="B97" s="159"/>
      <c r="C97" s="159"/>
      <c r="D97" s="159"/>
      <c r="E97" s="159"/>
      <c r="F97" s="159"/>
      <c r="G97" s="159"/>
      <c r="H97" s="159"/>
      <c r="I97" s="159"/>
      <c r="J97" s="159"/>
      <c r="K97" s="159"/>
    </row>
    <row r="98" spans="1:11" s="124" customFormat="1" ht="15.75" customHeight="1">
      <c r="A98" s="159" t="s">
        <v>419</v>
      </c>
      <c r="B98" s="159"/>
      <c r="C98" s="159"/>
      <c r="D98" s="159"/>
      <c r="E98" s="159"/>
      <c r="F98" s="159"/>
      <c r="G98" s="159"/>
      <c r="H98" s="159"/>
      <c r="I98" s="159"/>
      <c r="J98" s="159"/>
      <c r="K98" s="159"/>
    </row>
    <row r="99" spans="1:11" s="124" customFormat="1" ht="15.75" customHeight="1">
      <c r="A99" s="159" t="s">
        <v>420</v>
      </c>
      <c r="B99" s="159"/>
      <c r="C99" s="159"/>
      <c r="D99" s="159"/>
      <c r="E99" s="159"/>
      <c r="F99" s="159"/>
      <c r="G99" s="159"/>
      <c r="H99" s="159"/>
      <c r="I99" s="159"/>
      <c r="J99" s="159"/>
      <c r="K99" s="159"/>
    </row>
    <row r="100" spans="1:11" s="124" customFormat="1" ht="16.5" customHeight="1">
      <c r="A100" s="159" t="s">
        <v>421</v>
      </c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</row>
    <row r="101" spans="1:11" s="124" customFormat="1" ht="15.75" customHeight="1">
      <c r="A101" s="159" t="s">
        <v>422</v>
      </c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</row>
    <row r="102" spans="1:11" s="124" customFormat="1" ht="15.75" customHeight="1">
      <c r="A102" s="159" t="s">
        <v>423</v>
      </c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</row>
    <row r="103" spans="1:11" s="124" customFormat="1" ht="16.5" customHeight="1">
      <c r="A103" s="159" t="s">
        <v>424</v>
      </c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</row>
    <row r="104" spans="1:11" s="124" customFormat="1" ht="30" customHeight="1">
      <c r="A104" s="159" t="s">
        <v>492</v>
      </c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</row>
    <row r="105" spans="1:11" s="124" customFormat="1" ht="27" customHeight="1">
      <c r="A105" s="159" t="s">
        <v>493</v>
      </c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</row>
    <row r="106" spans="1:11" s="124" customFormat="1" ht="16.5" customHeight="1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</row>
    <row r="107" spans="1:11" s="124" customFormat="1" ht="16.5" customHeight="1">
      <c r="A107" s="160" t="s">
        <v>425</v>
      </c>
      <c r="B107" s="160"/>
      <c r="C107" s="126" t="s">
        <v>7</v>
      </c>
      <c r="D107" s="123"/>
      <c r="E107" s="9"/>
      <c r="F107" s="127" t="s">
        <v>4</v>
      </c>
      <c r="G107" s="9"/>
      <c r="H107" s="9"/>
      <c r="I107" s="9"/>
      <c r="J107" s="9"/>
      <c r="K107" s="9"/>
    </row>
  </sheetData>
  <sheetProtection/>
  <mergeCells count="19">
    <mergeCell ref="A82:I82"/>
    <mergeCell ref="A105:K105"/>
    <mergeCell ref="A107:B107"/>
    <mergeCell ref="A3:I3"/>
    <mergeCell ref="A7:I7"/>
    <mergeCell ref="A20:I20"/>
    <mergeCell ref="A34:I34"/>
    <mergeCell ref="A67:I67"/>
    <mergeCell ref="A70:I70"/>
    <mergeCell ref="A47:I47"/>
    <mergeCell ref="A91:I91"/>
    <mergeCell ref="A103:K103"/>
    <mergeCell ref="A104:K104"/>
    <mergeCell ref="A97:K97"/>
    <mergeCell ref="A98:K98"/>
    <mergeCell ref="A99:K99"/>
    <mergeCell ref="A100:K100"/>
    <mergeCell ref="A101:K101"/>
    <mergeCell ref="A102:K102"/>
  </mergeCells>
  <dataValidations count="1">
    <dataValidation type="whole" operator="equal" allowBlank="1" showInputMessage="1" showErrorMessage="1" sqref="J8:K18 J21:K32 J35:K45 J48:K65 J71:K80 J83:K89 J92:K93">
      <formula1>1</formula1>
    </dataValidation>
  </dataValidations>
  <printOptions/>
  <pageMargins left="0.49" right="0.2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2:K145"/>
  <sheetViews>
    <sheetView zoomScalePageLayoutView="0" workbookViewId="0" topLeftCell="A101">
      <selection activeCell="J134" sqref="J134"/>
    </sheetView>
  </sheetViews>
  <sheetFormatPr defaultColWidth="9.140625" defaultRowHeight="12.75"/>
  <cols>
    <col min="1" max="1" width="6.140625" style="0" customWidth="1"/>
    <col min="2" max="2" width="27.00390625" style="0" customWidth="1"/>
  </cols>
  <sheetData>
    <row r="2" spans="1:8" ht="12.75">
      <c r="A2" s="1" t="s">
        <v>9</v>
      </c>
      <c r="B2" s="3"/>
      <c r="C2" s="73"/>
      <c r="D2" s="25"/>
      <c r="E2" s="9"/>
      <c r="F2" s="9"/>
      <c r="G2" s="9"/>
      <c r="H2" s="9"/>
    </row>
    <row r="3" spans="1:9" ht="12.75">
      <c r="A3" s="9" t="s">
        <v>479</v>
      </c>
      <c r="B3" s="3"/>
      <c r="C3" s="73"/>
      <c r="D3" s="25"/>
      <c r="E3" s="9"/>
      <c r="F3" s="9"/>
      <c r="G3" s="9"/>
      <c r="H3" s="9"/>
      <c r="I3" s="9"/>
    </row>
    <row r="4" spans="1:9" ht="12.75">
      <c r="A4" s="9"/>
      <c r="B4" s="3"/>
      <c r="C4" s="73"/>
      <c r="D4" s="25"/>
      <c r="E4" s="9"/>
      <c r="F4" s="9"/>
      <c r="G4" s="9"/>
      <c r="H4" s="9"/>
      <c r="I4" s="9"/>
    </row>
    <row r="5" spans="1:9" ht="18">
      <c r="A5" s="158" t="s">
        <v>536</v>
      </c>
      <c r="B5" s="158"/>
      <c r="C5" s="158"/>
      <c r="D5" s="158"/>
      <c r="E5" s="158"/>
      <c r="F5" s="158"/>
      <c r="G5" s="158"/>
      <c r="H5" s="158"/>
      <c r="I5" s="158"/>
    </row>
    <row r="6" ht="12.75" customHeight="1"/>
    <row r="7" ht="12.75" customHeight="1"/>
    <row r="8" spans="1:10" ht="48">
      <c r="A8" s="8" t="s">
        <v>2</v>
      </c>
      <c r="B8" s="8" t="s">
        <v>0</v>
      </c>
      <c r="C8" s="44" t="s">
        <v>1</v>
      </c>
      <c r="D8" s="8" t="s">
        <v>6</v>
      </c>
      <c r="E8" s="10" t="s">
        <v>5</v>
      </c>
      <c r="F8" s="10" t="s">
        <v>429</v>
      </c>
      <c r="G8" s="10" t="s">
        <v>431</v>
      </c>
      <c r="H8" s="10" t="s">
        <v>430</v>
      </c>
      <c r="I8" s="10" t="s">
        <v>416</v>
      </c>
      <c r="J8" s="117" t="s">
        <v>453</v>
      </c>
    </row>
    <row r="9" spans="1:10" ht="24">
      <c r="A9" s="8">
        <v>1</v>
      </c>
      <c r="B9" s="8">
        <v>2</v>
      </c>
      <c r="C9" s="44">
        <v>3</v>
      </c>
      <c r="D9" s="8">
        <v>4</v>
      </c>
      <c r="E9" s="13">
        <v>5</v>
      </c>
      <c r="F9" s="13">
        <v>6</v>
      </c>
      <c r="G9" s="10" t="s">
        <v>436</v>
      </c>
      <c r="H9" s="13" t="s">
        <v>437</v>
      </c>
      <c r="I9" s="13" t="s">
        <v>428</v>
      </c>
      <c r="J9" s="118">
        <v>10</v>
      </c>
    </row>
    <row r="10" spans="1:10" ht="12.75">
      <c r="A10" s="178" t="s">
        <v>477</v>
      </c>
      <c r="B10" s="179"/>
      <c r="C10" s="179"/>
      <c r="D10" s="179"/>
      <c r="E10" s="179"/>
      <c r="F10" s="179"/>
      <c r="G10" s="179"/>
      <c r="H10" s="179"/>
      <c r="I10" s="180"/>
      <c r="J10" s="118"/>
    </row>
    <row r="11" spans="1:10" ht="12.75">
      <c r="A11" s="17">
        <v>1</v>
      </c>
      <c r="B11" s="138" t="s">
        <v>247</v>
      </c>
      <c r="C11" s="31">
        <v>8000</v>
      </c>
      <c r="D11" s="30" t="s">
        <v>13</v>
      </c>
      <c r="E11" s="103"/>
      <c r="F11" s="104"/>
      <c r="G11" s="122">
        <f>C11*F11</f>
        <v>0</v>
      </c>
      <c r="H11" s="122">
        <f>G11*0.085</f>
        <v>0</v>
      </c>
      <c r="I11" s="130">
        <f>G11+H11</f>
        <v>0</v>
      </c>
      <c r="J11" s="42"/>
    </row>
    <row r="12" spans="1:10" ht="24">
      <c r="A12" s="17">
        <v>2</v>
      </c>
      <c r="B12" s="138" t="s">
        <v>548</v>
      </c>
      <c r="C12" s="22">
        <v>90</v>
      </c>
      <c r="D12" s="19" t="s">
        <v>13</v>
      </c>
      <c r="E12" s="103"/>
      <c r="F12" s="104"/>
      <c r="G12" s="122">
        <f>C12*F12</f>
        <v>0</v>
      </c>
      <c r="H12" s="122">
        <f>G12*0.085</f>
        <v>0</v>
      </c>
      <c r="I12" s="130">
        <f>G12+H12</f>
        <v>0</v>
      </c>
      <c r="J12" s="42"/>
    </row>
    <row r="13" spans="1:10" ht="24">
      <c r="A13" s="17">
        <v>3</v>
      </c>
      <c r="B13" s="99" t="s">
        <v>226</v>
      </c>
      <c r="C13" s="22">
        <v>90</v>
      </c>
      <c r="D13" s="19" t="s">
        <v>13</v>
      </c>
      <c r="E13" s="103"/>
      <c r="F13" s="104"/>
      <c r="G13" s="122">
        <f aca="true" t="shared" si="0" ref="G13:G30">C13*F13</f>
        <v>0</v>
      </c>
      <c r="H13" s="122">
        <f aca="true" t="shared" si="1" ref="H13:H31">G13*0.085</f>
        <v>0</v>
      </c>
      <c r="I13" s="130">
        <f aca="true" t="shared" si="2" ref="I13:I31">G13+H13</f>
        <v>0</v>
      </c>
      <c r="J13" s="42"/>
    </row>
    <row r="14" spans="1:10" ht="24">
      <c r="A14" s="17">
        <v>4</v>
      </c>
      <c r="B14" s="99" t="s">
        <v>549</v>
      </c>
      <c r="C14" s="22">
        <v>90</v>
      </c>
      <c r="D14" s="19" t="s">
        <v>13</v>
      </c>
      <c r="E14" s="103"/>
      <c r="F14" s="104"/>
      <c r="G14" s="122">
        <f>C14*F14</f>
        <v>0</v>
      </c>
      <c r="H14" s="122">
        <f>G14*0.085</f>
        <v>0</v>
      </c>
      <c r="I14" s="130">
        <f>G14+H14</f>
        <v>0</v>
      </c>
      <c r="J14" s="42"/>
    </row>
    <row r="15" spans="1:10" ht="24">
      <c r="A15" s="17">
        <v>5</v>
      </c>
      <c r="B15" s="99" t="s">
        <v>550</v>
      </c>
      <c r="C15" s="22">
        <v>90</v>
      </c>
      <c r="D15" s="19" t="s">
        <v>13</v>
      </c>
      <c r="E15" s="103"/>
      <c r="F15" s="104"/>
      <c r="G15" s="122">
        <f>C15*F15</f>
        <v>0</v>
      </c>
      <c r="H15" s="122">
        <f>G15*0.085</f>
        <v>0</v>
      </c>
      <c r="I15" s="130">
        <f>G15+H15</f>
        <v>0</v>
      </c>
      <c r="J15" s="42"/>
    </row>
    <row r="16" spans="1:10" ht="12.75">
      <c r="A16" s="17">
        <v>6</v>
      </c>
      <c r="B16" s="138" t="s">
        <v>54</v>
      </c>
      <c r="C16" s="31">
        <v>90</v>
      </c>
      <c r="D16" s="30" t="s">
        <v>13</v>
      </c>
      <c r="E16" s="103"/>
      <c r="F16" s="104"/>
      <c r="G16" s="122">
        <f t="shared" si="0"/>
        <v>0</v>
      </c>
      <c r="H16" s="122">
        <f t="shared" si="1"/>
        <v>0</v>
      </c>
      <c r="I16" s="130">
        <f t="shared" si="2"/>
        <v>0</v>
      </c>
      <c r="J16" s="42"/>
    </row>
    <row r="17" spans="1:10" ht="12.75">
      <c r="A17" s="17">
        <v>7</v>
      </c>
      <c r="B17" s="138" t="s">
        <v>551</v>
      </c>
      <c r="C17" s="31">
        <v>150</v>
      </c>
      <c r="D17" s="30" t="s">
        <v>13</v>
      </c>
      <c r="E17" s="103"/>
      <c r="F17" s="104"/>
      <c r="G17" s="122">
        <f>C17*F17</f>
        <v>0</v>
      </c>
      <c r="H17" s="122">
        <f>G17*0.085</f>
        <v>0</v>
      </c>
      <c r="I17" s="130">
        <f>G17+H17</f>
        <v>0</v>
      </c>
      <c r="J17" s="42"/>
    </row>
    <row r="18" spans="1:10" ht="12.75">
      <c r="A18" s="17">
        <v>8</v>
      </c>
      <c r="B18" s="138" t="s">
        <v>552</v>
      </c>
      <c r="C18" s="31">
        <v>116</v>
      </c>
      <c r="D18" s="30" t="s">
        <v>13</v>
      </c>
      <c r="E18" s="103"/>
      <c r="F18" s="104"/>
      <c r="G18" s="122">
        <f>C18*F18</f>
        <v>0</v>
      </c>
      <c r="H18" s="122">
        <f>G18*0.085</f>
        <v>0</v>
      </c>
      <c r="I18" s="130">
        <f>G18+H18</f>
        <v>0</v>
      </c>
      <c r="J18" s="42"/>
    </row>
    <row r="19" spans="1:10" ht="12.75">
      <c r="A19" s="17">
        <v>9</v>
      </c>
      <c r="B19" s="138" t="s">
        <v>55</v>
      </c>
      <c r="C19" s="31">
        <v>450</v>
      </c>
      <c r="D19" s="30" t="s">
        <v>8</v>
      </c>
      <c r="E19" s="103"/>
      <c r="F19" s="104"/>
      <c r="G19" s="122">
        <f t="shared" si="0"/>
        <v>0</v>
      </c>
      <c r="H19" s="122">
        <f t="shared" si="1"/>
        <v>0</v>
      </c>
      <c r="I19" s="130">
        <f t="shared" si="2"/>
        <v>0</v>
      </c>
      <c r="J19" s="42"/>
    </row>
    <row r="20" spans="1:10" ht="24">
      <c r="A20" s="17">
        <v>10</v>
      </c>
      <c r="B20" s="138" t="s">
        <v>227</v>
      </c>
      <c r="C20" s="31">
        <v>90</v>
      </c>
      <c r="D20" s="30" t="s">
        <v>13</v>
      </c>
      <c r="E20" s="103"/>
      <c r="F20" s="104"/>
      <c r="G20" s="122">
        <f>C20*F20</f>
        <v>0</v>
      </c>
      <c r="H20" s="122">
        <f>G20*0.085</f>
        <v>0</v>
      </c>
      <c r="I20" s="130">
        <f>G20+H20</f>
        <v>0</v>
      </c>
      <c r="J20" s="42"/>
    </row>
    <row r="21" spans="1:10" ht="24">
      <c r="A21" s="17">
        <v>11</v>
      </c>
      <c r="B21" s="138" t="s">
        <v>553</v>
      </c>
      <c r="C21" s="31">
        <v>1000</v>
      </c>
      <c r="D21" s="30" t="s">
        <v>13</v>
      </c>
      <c r="E21" s="103"/>
      <c r="F21" s="104"/>
      <c r="G21" s="122">
        <f>C21*F21</f>
        <v>0</v>
      </c>
      <c r="H21" s="122">
        <f>G21*0.085</f>
        <v>0</v>
      </c>
      <c r="I21" s="130">
        <f>G21+H21</f>
        <v>0</v>
      </c>
      <c r="J21" s="42"/>
    </row>
    <row r="22" spans="1:10" ht="24">
      <c r="A22" s="17">
        <v>12</v>
      </c>
      <c r="B22" s="138" t="s">
        <v>554</v>
      </c>
      <c r="C22" s="31">
        <v>90</v>
      </c>
      <c r="D22" s="30" t="s">
        <v>13</v>
      </c>
      <c r="E22" s="103"/>
      <c r="F22" s="104"/>
      <c r="G22" s="122">
        <f>C22*F22</f>
        <v>0</v>
      </c>
      <c r="H22" s="122">
        <f>G22*0.085</f>
        <v>0</v>
      </c>
      <c r="I22" s="130">
        <f>G22+H22</f>
        <v>0</v>
      </c>
      <c r="J22" s="42"/>
    </row>
    <row r="23" spans="1:10" ht="24">
      <c r="A23" s="17">
        <v>13</v>
      </c>
      <c r="B23" s="138" t="s">
        <v>555</v>
      </c>
      <c r="C23" s="31">
        <v>1000</v>
      </c>
      <c r="D23" s="30" t="s">
        <v>13</v>
      </c>
      <c r="E23" s="103"/>
      <c r="F23" s="104"/>
      <c r="G23" s="122">
        <f>C23*F23</f>
        <v>0</v>
      </c>
      <c r="H23" s="122">
        <f>G23*0.085</f>
        <v>0</v>
      </c>
      <c r="I23" s="130">
        <f>G23+H23</f>
        <v>0</v>
      </c>
      <c r="J23" s="42"/>
    </row>
    <row r="24" spans="1:10" ht="24">
      <c r="A24" s="17">
        <v>14</v>
      </c>
      <c r="B24" s="138" t="s">
        <v>248</v>
      </c>
      <c r="C24" s="31">
        <v>120</v>
      </c>
      <c r="D24" s="30" t="s">
        <v>8</v>
      </c>
      <c r="E24" s="103"/>
      <c r="F24" s="104"/>
      <c r="G24" s="122">
        <f t="shared" si="0"/>
        <v>0</v>
      </c>
      <c r="H24" s="122">
        <f t="shared" si="1"/>
        <v>0</v>
      </c>
      <c r="I24" s="130">
        <f t="shared" si="2"/>
        <v>0</v>
      </c>
      <c r="J24" s="42"/>
    </row>
    <row r="25" spans="1:10" ht="12.75">
      <c r="A25" s="17">
        <v>15</v>
      </c>
      <c r="B25" s="138" t="s">
        <v>556</v>
      </c>
      <c r="C25" s="31">
        <v>20</v>
      </c>
      <c r="D25" s="30" t="s">
        <v>8</v>
      </c>
      <c r="E25" s="103"/>
      <c r="F25" s="104"/>
      <c r="G25" s="122">
        <f t="shared" si="0"/>
        <v>0</v>
      </c>
      <c r="H25" s="122">
        <f t="shared" si="1"/>
        <v>0</v>
      </c>
      <c r="I25" s="130">
        <f t="shared" si="2"/>
        <v>0</v>
      </c>
      <c r="J25" s="42"/>
    </row>
    <row r="26" spans="1:10" ht="12.75">
      <c r="A26" s="17">
        <v>16</v>
      </c>
      <c r="B26" s="138" t="s">
        <v>560</v>
      </c>
      <c r="C26" s="31">
        <v>50</v>
      </c>
      <c r="D26" s="30" t="s">
        <v>8</v>
      </c>
      <c r="E26" s="103"/>
      <c r="F26" s="104"/>
      <c r="G26" s="122">
        <f t="shared" si="0"/>
        <v>0</v>
      </c>
      <c r="H26" s="122">
        <f t="shared" si="1"/>
        <v>0</v>
      </c>
      <c r="I26" s="130">
        <f t="shared" si="2"/>
        <v>0</v>
      </c>
      <c r="J26" s="42"/>
    </row>
    <row r="27" spans="1:10" ht="12.75">
      <c r="A27" s="17">
        <v>17</v>
      </c>
      <c r="B27" s="138" t="s">
        <v>561</v>
      </c>
      <c r="C27" s="31">
        <v>3</v>
      </c>
      <c r="D27" s="30" t="s">
        <v>8</v>
      </c>
      <c r="E27" s="103"/>
      <c r="F27" s="104"/>
      <c r="G27" s="122">
        <f>C27*F27</f>
        <v>0</v>
      </c>
      <c r="H27" s="122">
        <f>G27*0.085</f>
        <v>0</v>
      </c>
      <c r="I27" s="130">
        <f>G27+H27</f>
        <v>0</v>
      </c>
      <c r="J27" s="42"/>
    </row>
    <row r="28" spans="1:10" ht="12.75">
      <c r="A28" s="17">
        <v>18</v>
      </c>
      <c r="B28" s="138" t="s">
        <v>557</v>
      </c>
      <c r="C28" s="31">
        <v>20</v>
      </c>
      <c r="D28" s="30" t="s">
        <v>8</v>
      </c>
      <c r="E28" s="103"/>
      <c r="F28" s="104"/>
      <c r="G28" s="122">
        <f t="shared" si="0"/>
        <v>0</v>
      </c>
      <c r="H28" s="122">
        <f t="shared" si="1"/>
        <v>0</v>
      </c>
      <c r="I28" s="130">
        <f t="shared" si="2"/>
        <v>0</v>
      </c>
      <c r="J28" s="42"/>
    </row>
    <row r="29" spans="1:10" ht="12.75">
      <c r="A29" s="17">
        <v>19</v>
      </c>
      <c r="B29" s="138" t="s">
        <v>558</v>
      </c>
      <c r="C29" s="31">
        <v>200</v>
      </c>
      <c r="D29" s="30" t="s">
        <v>8</v>
      </c>
      <c r="E29" s="103"/>
      <c r="F29" s="104"/>
      <c r="G29" s="122">
        <f t="shared" si="0"/>
        <v>0</v>
      </c>
      <c r="H29" s="122">
        <f t="shared" si="1"/>
        <v>0</v>
      </c>
      <c r="I29" s="130">
        <f t="shared" si="2"/>
        <v>0</v>
      </c>
      <c r="J29" s="42"/>
    </row>
    <row r="30" spans="1:10" ht="12.75">
      <c r="A30" s="17">
        <v>20</v>
      </c>
      <c r="B30" s="138" t="s">
        <v>559</v>
      </c>
      <c r="C30" s="31">
        <v>20</v>
      </c>
      <c r="D30" s="30" t="s">
        <v>13</v>
      </c>
      <c r="E30" s="103"/>
      <c r="F30" s="104"/>
      <c r="G30" s="122">
        <f t="shared" si="0"/>
        <v>0</v>
      </c>
      <c r="H30" s="122">
        <f t="shared" si="1"/>
        <v>0</v>
      </c>
      <c r="I30" s="130">
        <f t="shared" si="2"/>
        <v>0</v>
      </c>
      <c r="J30" s="42"/>
    </row>
    <row r="31" spans="1:10" ht="13.5">
      <c r="A31" s="17"/>
      <c r="B31" s="80" t="s">
        <v>478</v>
      </c>
      <c r="C31" s="28" t="s">
        <v>3</v>
      </c>
      <c r="D31" s="23" t="s">
        <v>3</v>
      </c>
      <c r="E31" s="23" t="s">
        <v>3</v>
      </c>
      <c r="F31" s="23" t="s">
        <v>3</v>
      </c>
      <c r="G31" s="23">
        <f>SUM(G11:G30)</f>
        <v>0</v>
      </c>
      <c r="H31" s="23">
        <f t="shared" si="1"/>
        <v>0</v>
      </c>
      <c r="I31" s="131">
        <f t="shared" si="2"/>
        <v>0</v>
      </c>
      <c r="J31" s="42">
        <f>SUM(J11:J30)</f>
        <v>0</v>
      </c>
    </row>
    <row r="32" spans="1:10" s="114" customFormat="1" ht="16.5">
      <c r="A32" s="174" t="s">
        <v>489</v>
      </c>
      <c r="B32" s="175"/>
      <c r="C32" s="175"/>
      <c r="D32" s="175"/>
      <c r="E32" s="175"/>
      <c r="F32" s="175"/>
      <c r="G32" s="175"/>
      <c r="H32" s="175"/>
      <c r="I32" s="175"/>
      <c r="J32" s="134"/>
    </row>
    <row r="33" spans="1:10" s="114" customFormat="1" ht="32.25" customHeight="1">
      <c r="A33" s="17">
        <v>21</v>
      </c>
      <c r="B33" s="91" t="s">
        <v>233</v>
      </c>
      <c r="C33" s="22">
        <v>50</v>
      </c>
      <c r="D33" s="19" t="s">
        <v>8</v>
      </c>
      <c r="E33" s="104"/>
      <c r="F33" s="104"/>
      <c r="G33" s="104">
        <f aca="true" t="shared" si="3" ref="G33:G41">C33*F33</f>
        <v>0</v>
      </c>
      <c r="H33" s="106">
        <f aca="true" t="shared" si="4" ref="H33:H45">G33*0.085</f>
        <v>0</v>
      </c>
      <c r="I33" s="132">
        <f>G33+H34</f>
        <v>0</v>
      </c>
      <c r="J33" s="133"/>
    </row>
    <row r="34" spans="1:10" s="114" customFormat="1" ht="24">
      <c r="A34" s="17">
        <v>22</v>
      </c>
      <c r="B34" s="91" t="s">
        <v>618</v>
      </c>
      <c r="C34" s="22">
        <v>400</v>
      </c>
      <c r="D34" s="19" t="s">
        <v>8</v>
      </c>
      <c r="E34" s="104"/>
      <c r="F34" s="104"/>
      <c r="G34" s="104">
        <f t="shared" si="3"/>
        <v>0</v>
      </c>
      <c r="H34" s="106">
        <f t="shared" si="4"/>
        <v>0</v>
      </c>
      <c r="I34" s="132">
        <f>G34+H47</f>
        <v>0</v>
      </c>
      <c r="J34" s="133"/>
    </row>
    <row r="35" spans="1:10" s="114" customFormat="1" ht="24">
      <c r="A35" s="17">
        <v>23</v>
      </c>
      <c r="B35" s="91" t="s">
        <v>496</v>
      </c>
      <c r="C35" s="22">
        <v>100</v>
      </c>
      <c r="D35" s="19" t="s">
        <v>8</v>
      </c>
      <c r="E35" s="104"/>
      <c r="F35" s="104"/>
      <c r="G35" s="104">
        <f t="shared" si="3"/>
        <v>0</v>
      </c>
      <c r="H35" s="106">
        <f t="shared" si="4"/>
        <v>0</v>
      </c>
      <c r="I35" s="132">
        <f>G35+H50</f>
        <v>0</v>
      </c>
      <c r="J35" s="133"/>
    </row>
    <row r="36" spans="1:10" s="114" customFormat="1" ht="16.5">
      <c r="A36" s="17">
        <v>24</v>
      </c>
      <c r="B36" s="91" t="s">
        <v>497</v>
      </c>
      <c r="C36" s="22">
        <v>300</v>
      </c>
      <c r="D36" s="19" t="s">
        <v>8</v>
      </c>
      <c r="E36" s="104"/>
      <c r="F36" s="104"/>
      <c r="G36" s="104">
        <f t="shared" si="3"/>
        <v>0</v>
      </c>
      <c r="H36" s="106">
        <f t="shared" si="4"/>
        <v>0</v>
      </c>
      <c r="I36" s="132">
        <f>G36+H52</f>
        <v>0</v>
      </c>
      <c r="J36" s="133"/>
    </row>
    <row r="37" spans="1:10" s="114" customFormat="1" ht="16.5">
      <c r="A37" s="17">
        <v>25</v>
      </c>
      <c r="B37" s="91" t="s">
        <v>498</v>
      </c>
      <c r="C37" s="22">
        <v>45</v>
      </c>
      <c r="D37" s="19" t="s">
        <v>8</v>
      </c>
      <c r="E37" s="104"/>
      <c r="F37" s="104"/>
      <c r="G37" s="104">
        <f t="shared" si="3"/>
        <v>0</v>
      </c>
      <c r="H37" s="106">
        <f t="shared" si="4"/>
        <v>0</v>
      </c>
      <c r="I37" s="132">
        <f>G37+H52</f>
        <v>0</v>
      </c>
      <c r="J37" s="133"/>
    </row>
    <row r="38" spans="1:10" s="114" customFormat="1" ht="16.5">
      <c r="A38" s="17">
        <v>26</v>
      </c>
      <c r="B38" s="91" t="s">
        <v>780</v>
      </c>
      <c r="C38" s="22">
        <v>25</v>
      </c>
      <c r="D38" s="19" t="s">
        <v>8</v>
      </c>
      <c r="E38" s="104"/>
      <c r="F38" s="104"/>
      <c r="G38" s="104">
        <f>C38*F38</f>
        <v>0</v>
      </c>
      <c r="H38" s="106">
        <f>G38*0.085</f>
        <v>0</v>
      </c>
      <c r="I38" s="132">
        <f>G38+H53</f>
        <v>0</v>
      </c>
      <c r="J38" s="133"/>
    </row>
    <row r="39" spans="1:10" s="114" customFormat="1" ht="16.5">
      <c r="A39" s="17">
        <v>27</v>
      </c>
      <c r="B39" s="91" t="s">
        <v>581</v>
      </c>
      <c r="C39" s="22">
        <v>60</v>
      </c>
      <c r="D39" s="19" t="s">
        <v>8</v>
      </c>
      <c r="E39" s="104"/>
      <c r="F39" s="104"/>
      <c r="G39" s="104">
        <f t="shared" si="3"/>
        <v>0</v>
      </c>
      <c r="H39" s="106">
        <f>G39*0.085</f>
        <v>0</v>
      </c>
      <c r="I39" s="132">
        <f>G39+H50</f>
        <v>0</v>
      </c>
      <c r="J39" s="133"/>
    </row>
    <row r="40" spans="1:10" s="114" customFormat="1" ht="16.5">
      <c r="A40" s="17">
        <v>28</v>
      </c>
      <c r="B40" s="91" t="s">
        <v>407</v>
      </c>
      <c r="C40" s="22">
        <v>50</v>
      </c>
      <c r="D40" s="19" t="s">
        <v>8</v>
      </c>
      <c r="E40" s="104"/>
      <c r="F40" s="104"/>
      <c r="G40" s="104">
        <f t="shared" si="3"/>
        <v>0</v>
      </c>
      <c r="H40" s="106">
        <f t="shared" si="4"/>
        <v>0</v>
      </c>
      <c r="I40" s="132">
        <f>G40+H52</f>
        <v>0</v>
      </c>
      <c r="J40" s="133"/>
    </row>
    <row r="41" spans="1:10" s="114" customFormat="1" ht="16.5">
      <c r="A41" s="17">
        <v>29</v>
      </c>
      <c r="B41" s="91" t="s">
        <v>580</v>
      </c>
      <c r="C41" s="22">
        <v>600</v>
      </c>
      <c r="D41" s="19" t="s">
        <v>8</v>
      </c>
      <c r="E41" s="104"/>
      <c r="F41" s="104"/>
      <c r="G41" s="104">
        <f t="shared" si="3"/>
        <v>0</v>
      </c>
      <c r="H41" s="106">
        <f>G41*0.085</f>
        <v>0</v>
      </c>
      <c r="I41" s="132">
        <f>G41+H53</f>
        <v>0</v>
      </c>
      <c r="J41" s="133"/>
    </row>
    <row r="42" spans="1:10" s="114" customFormat="1" ht="16.5">
      <c r="A42" s="17">
        <v>30</v>
      </c>
      <c r="B42" s="133" t="s">
        <v>712</v>
      </c>
      <c r="C42" s="22">
        <v>20</v>
      </c>
      <c r="D42" s="19" t="s">
        <v>8</v>
      </c>
      <c r="E42" s="104"/>
      <c r="F42" s="104"/>
      <c r="G42" s="104">
        <f>C42*F42</f>
        <v>0</v>
      </c>
      <c r="H42" s="106">
        <f>G42*0.085</f>
        <v>0</v>
      </c>
      <c r="I42" s="132">
        <f>G42+H54</f>
        <v>0</v>
      </c>
      <c r="J42" s="133"/>
    </row>
    <row r="43" spans="1:10" s="114" customFormat="1" ht="33">
      <c r="A43" s="17">
        <v>31</v>
      </c>
      <c r="B43" s="133" t="s">
        <v>781</v>
      </c>
      <c r="C43" s="22">
        <v>100</v>
      </c>
      <c r="D43" s="19" t="s">
        <v>8</v>
      </c>
      <c r="E43" s="104"/>
      <c r="F43" s="104"/>
      <c r="G43" s="104">
        <f>C43*F43</f>
        <v>0</v>
      </c>
      <c r="H43" s="106">
        <f>G43*0.085</f>
        <v>0</v>
      </c>
      <c r="I43" s="132">
        <f>G43+H55</f>
        <v>0</v>
      </c>
      <c r="J43" s="133"/>
    </row>
    <row r="44" spans="1:10" s="114" customFormat="1" ht="33">
      <c r="A44" s="17">
        <v>32</v>
      </c>
      <c r="B44" s="114" t="s">
        <v>779</v>
      </c>
      <c r="C44" s="22">
        <v>30</v>
      </c>
      <c r="D44" s="19" t="s">
        <v>8</v>
      </c>
      <c r="E44" s="104"/>
      <c r="F44" s="104"/>
      <c r="G44" s="104">
        <f>C44*F44</f>
        <v>0</v>
      </c>
      <c r="H44" s="106">
        <f>G44*0.085</f>
        <v>0</v>
      </c>
      <c r="I44" s="132">
        <f>G44+H55</f>
        <v>0</v>
      </c>
      <c r="J44" s="133"/>
    </row>
    <row r="45" spans="1:10" s="114" customFormat="1" ht="16.5">
      <c r="A45" s="17"/>
      <c r="B45" s="81" t="s">
        <v>64</v>
      </c>
      <c r="C45" s="28" t="s">
        <v>3</v>
      </c>
      <c r="D45" s="23" t="s">
        <v>3</v>
      </c>
      <c r="E45" s="109"/>
      <c r="F45" s="109"/>
      <c r="G45" s="109">
        <f>SUM(G29:G37)</f>
        <v>0</v>
      </c>
      <c r="H45" s="109">
        <f t="shared" si="4"/>
        <v>0</v>
      </c>
      <c r="I45" s="129">
        <f>SUM(I29:I37)</f>
        <v>0</v>
      </c>
      <c r="J45" s="133">
        <f>SUM(J33:J44)</f>
        <v>0</v>
      </c>
    </row>
    <row r="46" spans="1:10" s="114" customFormat="1" ht="16.5">
      <c r="A46" s="181" t="s">
        <v>495</v>
      </c>
      <c r="B46" s="182"/>
      <c r="C46" s="182"/>
      <c r="D46" s="182"/>
      <c r="E46" s="182"/>
      <c r="F46" s="182"/>
      <c r="G46" s="182"/>
      <c r="H46" s="182"/>
      <c r="I46" s="183"/>
      <c r="J46" s="134"/>
    </row>
    <row r="47" spans="1:10" s="114" customFormat="1" ht="24">
      <c r="A47" s="17">
        <v>33</v>
      </c>
      <c r="B47" s="91" t="s">
        <v>234</v>
      </c>
      <c r="C47" s="22">
        <v>400</v>
      </c>
      <c r="D47" s="19" t="s">
        <v>8</v>
      </c>
      <c r="E47" s="104"/>
      <c r="F47" s="104"/>
      <c r="G47" s="104">
        <f>C47*F47</f>
        <v>0</v>
      </c>
      <c r="H47" s="106">
        <f aca="true" t="shared" si="5" ref="H47:H52">G47*0.085</f>
        <v>0</v>
      </c>
      <c r="I47" s="132">
        <f>G47+H50</f>
        <v>0</v>
      </c>
      <c r="J47" s="133"/>
    </row>
    <row r="48" spans="1:10" s="114" customFormat="1" ht="16.5">
      <c r="A48" s="17">
        <v>34</v>
      </c>
      <c r="B48" s="91" t="s">
        <v>711</v>
      </c>
      <c r="C48" s="22">
        <v>90</v>
      </c>
      <c r="D48" s="19" t="s">
        <v>8</v>
      </c>
      <c r="E48" s="104"/>
      <c r="F48" s="104"/>
      <c r="G48" s="104">
        <f>C48*F48</f>
        <v>0</v>
      </c>
      <c r="H48" s="106">
        <f t="shared" si="5"/>
        <v>0</v>
      </c>
      <c r="I48" s="132">
        <f>G48+H52</f>
        <v>0</v>
      </c>
      <c r="J48" s="133"/>
    </row>
    <row r="49" spans="1:10" s="114" customFormat="1" ht="24">
      <c r="A49" s="17">
        <v>35</v>
      </c>
      <c r="B49" s="91" t="s">
        <v>710</v>
      </c>
      <c r="C49" s="22">
        <v>20</v>
      </c>
      <c r="D49" s="19" t="s">
        <v>8</v>
      </c>
      <c r="E49" s="104"/>
      <c r="F49" s="104"/>
      <c r="G49" s="104">
        <f>C49*F49</f>
        <v>0</v>
      </c>
      <c r="H49" s="106">
        <f t="shared" si="5"/>
        <v>0</v>
      </c>
      <c r="I49" s="132">
        <f>G49+H53</f>
        <v>0</v>
      </c>
      <c r="J49" s="133"/>
    </row>
    <row r="50" spans="1:10" s="114" customFormat="1" ht="16.5">
      <c r="A50" s="17">
        <v>36</v>
      </c>
      <c r="B50" s="92" t="s">
        <v>33</v>
      </c>
      <c r="C50" s="22">
        <v>40</v>
      </c>
      <c r="D50" s="19" t="s">
        <v>8</v>
      </c>
      <c r="E50" s="104"/>
      <c r="F50" s="104"/>
      <c r="G50" s="104">
        <f>C50*F50</f>
        <v>0</v>
      </c>
      <c r="H50" s="106">
        <f t="shared" si="5"/>
        <v>0</v>
      </c>
      <c r="I50" s="132">
        <f>G50+H52</f>
        <v>0</v>
      </c>
      <c r="J50" s="133"/>
    </row>
    <row r="51" spans="1:10" s="114" customFormat="1" ht="16.5">
      <c r="A51" s="17">
        <v>37</v>
      </c>
      <c r="B51" s="91" t="s">
        <v>709</v>
      </c>
      <c r="C51" s="22">
        <v>2</v>
      </c>
      <c r="D51" s="19" t="s">
        <v>8</v>
      </c>
      <c r="E51" s="104"/>
      <c r="F51" s="104"/>
      <c r="G51" s="104">
        <f>C51*F51</f>
        <v>0</v>
      </c>
      <c r="H51" s="106">
        <f t="shared" si="5"/>
        <v>0</v>
      </c>
      <c r="I51" s="132">
        <f>G51+H53</f>
        <v>0</v>
      </c>
      <c r="J51" s="133"/>
    </row>
    <row r="52" spans="1:10" s="114" customFormat="1" ht="16.5">
      <c r="A52" s="17"/>
      <c r="B52" s="81" t="s">
        <v>457</v>
      </c>
      <c r="C52" s="28" t="s">
        <v>3</v>
      </c>
      <c r="D52" s="23" t="s">
        <v>3</v>
      </c>
      <c r="E52" s="109"/>
      <c r="F52" s="109"/>
      <c r="G52" s="109">
        <f>SUM(G33:G50)</f>
        <v>0</v>
      </c>
      <c r="H52" s="109">
        <f t="shared" si="5"/>
        <v>0</v>
      </c>
      <c r="I52" s="129">
        <f>SUM(I33:I50)</f>
        <v>0</v>
      </c>
      <c r="J52" s="133">
        <f>SUM(J47:J51)</f>
        <v>0</v>
      </c>
    </row>
    <row r="53" spans="1:10" s="114" customFormat="1" ht="16.5">
      <c r="A53" s="176" t="s">
        <v>871</v>
      </c>
      <c r="B53" s="173"/>
      <c r="C53" s="173"/>
      <c r="D53" s="173"/>
      <c r="E53" s="173"/>
      <c r="F53" s="173"/>
      <c r="G53" s="173"/>
      <c r="H53" s="173"/>
      <c r="I53" s="177"/>
      <c r="J53" s="134"/>
    </row>
    <row r="54" spans="1:10" s="114" customFormat="1" ht="24">
      <c r="A54" s="17">
        <v>38</v>
      </c>
      <c r="B54" s="95" t="s">
        <v>861</v>
      </c>
      <c r="C54" s="19">
        <v>4000</v>
      </c>
      <c r="D54" s="19" t="s">
        <v>8</v>
      </c>
      <c r="E54" s="108"/>
      <c r="F54" s="108"/>
      <c r="G54" s="104">
        <f aca="true" t="shared" si="6" ref="G54:G87">C54*F54</f>
        <v>0</v>
      </c>
      <c r="H54" s="110">
        <f aca="true" t="shared" si="7" ref="H54:H87">G54*0.085</f>
        <v>0</v>
      </c>
      <c r="I54" s="128">
        <f aca="true" t="shared" si="8" ref="I54:I87">G54+H54</f>
        <v>0</v>
      </c>
      <c r="J54" s="133"/>
    </row>
    <row r="55" spans="1:10" s="114" customFormat="1" ht="24">
      <c r="A55" s="17">
        <v>39</v>
      </c>
      <c r="B55" s="95" t="s">
        <v>860</v>
      </c>
      <c r="C55" s="19">
        <v>500</v>
      </c>
      <c r="D55" s="19" t="s">
        <v>8</v>
      </c>
      <c r="E55" s="108"/>
      <c r="F55" s="108"/>
      <c r="G55" s="104">
        <f t="shared" si="6"/>
        <v>0</v>
      </c>
      <c r="H55" s="110">
        <f t="shared" si="7"/>
        <v>0</v>
      </c>
      <c r="I55" s="128">
        <f t="shared" si="8"/>
        <v>0</v>
      </c>
      <c r="J55" s="133"/>
    </row>
    <row r="56" spans="1:10" s="114" customFormat="1" ht="24">
      <c r="A56" s="17">
        <v>40</v>
      </c>
      <c r="B56" s="95" t="s">
        <v>859</v>
      </c>
      <c r="C56" s="19">
        <v>400</v>
      </c>
      <c r="D56" s="19" t="s">
        <v>8</v>
      </c>
      <c r="E56" s="108"/>
      <c r="F56" s="108"/>
      <c r="G56" s="104">
        <f t="shared" si="6"/>
        <v>0</v>
      </c>
      <c r="H56" s="110">
        <f t="shared" si="7"/>
        <v>0</v>
      </c>
      <c r="I56" s="128">
        <f t="shared" si="8"/>
        <v>0</v>
      </c>
      <c r="J56" s="133"/>
    </row>
    <row r="57" spans="1:10" s="114" customFormat="1" ht="24">
      <c r="A57" s="17">
        <v>41</v>
      </c>
      <c r="B57" s="95" t="s">
        <v>858</v>
      </c>
      <c r="C57" s="19">
        <v>400</v>
      </c>
      <c r="D57" s="19" t="s">
        <v>8</v>
      </c>
      <c r="E57" s="108"/>
      <c r="F57" s="108"/>
      <c r="G57" s="104">
        <f t="shared" si="6"/>
        <v>0</v>
      </c>
      <c r="H57" s="110">
        <f t="shared" si="7"/>
        <v>0</v>
      </c>
      <c r="I57" s="128">
        <f t="shared" si="8"/>
        <v>0</v>
      </c>
      <c r="J57" s="133"/>
    </row>
    <row r="58" spans="1:10" s="114" customFormat="1" ht="24">
      <c r="A58" s="17">
        <v>42</v>
      </c>
      <c r="B58" s="95" t="s">
        <v>857</v>
      </c>
      <c r="C58" s="19">
        <v>400</v>
      </c>
      <c r="D58" s="19" t="s">
        <v>8</v>
      </c>
      <c r="E58" s="108"/>
      <c r="F58" s="108"/>
      <c r="G58" s="104">
        <f t="shared" si="6"/>
        <v>0</v>
      </c>
      <c r="H58" s="110">
        <f t="shared" si="7"/>
        <v>0</v>
      </c>
      <c r="I58" s="128">
        <f t="shared" si="8"/>
        <v>0</v>
      </c>
      <c r="J58" s="133"/>
    </row>
    <row r="59" spans="1:10" s="114" customFormat="1" ht="24">
      <c r="A59" s="17">
        <v>43</v>
      </c>
      <c r="B59" s="95" t="s">
        <v>856</v>
      </c>
      <c r="C59" s="19">
        <v>200</v>
      </c>
      <c r="D59" s="19" t="s">
        <v>8</v>
      </c>
      <c r="E59" s="108"/>
      <c r="F59" s="108"/>
      <c r="G59" s="104">
        <f t="shared" si="6"/>
        <v>0</v>
      </c>
      <c r="H59" s="110">
        <f t="shared" si="7"/>
        <v>0</v>
      </c>
      <c r="I59" s="128">
        <f t="shared" si="8"/>
        <v>0</v>
      </c>
      <c r="J59" s="133"/>
    </row>
    <row r="60" spans="1:10" s="114" customFormat="1" ht="24">
      <c r="A60" s="17">
        <v>44</v>
      </c>
      <c r="B60" s="95" t="s">
        <v>855</v>
      </c>
      <c r="C60" s="19">
        <v>200</v>
      </c>
      <c r="D60" s="19" t="s">
        <v>8</v>
      </c>
      <c r="E60" s="108"/>
      <c r="F60" s="108"/>
      <c r="G60" s="104">
        <f t="shared" si="6"/>
        <v>0</v>
      </c>
      <c r="H60" s="110">
        <f t="shared" si="7"/>
        <v>0</v>
      </c>
      <c r="I60" s="128">
        <f t="shared" si="8"/>
        <v>0</v>
      </c>
      <c r="J60" s="133"/>
    </row>
    <row r="61" spans="1:10" s="114" customFormat="1" ht="24">
      <c r="A61" s="17">
        <v>45</v>
      </c>
      <c r="B61" s="95" t="s">
        <v>854</v>
      </c>
      <c r="C61" s="19">
        <v>100</v>
      </c>
      <c r="D61" s="19" t="s">
        <v>8</v>
      </c>
      <c r="E61" s="108"/>
      <c r="F61" s="108"/>
      <c r="G61" s="104">
        <f t="shared" si="6"/>
        <v>0</v>
      </c>
      <c r="H61" s="110">
        <f t="shared" si="7"/>
        <v>0</v>
      </c>
      <c r="I61" s="128">
        <f t="shared" si="8"/>
        <v>0</v>
      </c>
      <c r="J61" s="133"/>
    </row>
    <row r="62" spans="1:10" s="114" customFormat="1" ht="24">
      <c r="A62" s="17">
        <v>46</v>
      </c>
      <c r="B62" s="95" t="s">
        <v>853</v>
      </c>
      <c r="C62" s="19">
        <v>100</v>
      </c>
      <c r="D62" s="19" t="s">
        <v>8</v>
      </c>
      <c r="E62" s="108"/>
      <c r="F62" s="108"/>
      <c r="G62" s="104">
        <f>C62*F62</f>
        <v>0</v>
      </c>
      <c r="H62" s="110">
        <f>G62*0.085</f>
        <v>0</v>
      </c>
      <c r="I62" s="128">
        <f>G62+H62</f>
        <v>0</v>
      </c>
      <c r="J62" s="133"/>
    </row>
    <row r="63" spans="1:10" s="114" customFormat="1" ht="24">
      <c r="A63" s="17">
        <v>47</v>
      </c>
      <c r="B63" s="95" t="s">
        <v>852</v>
      </c>
      <c r="C63" s="19">
        <v>50</v>
      </c>
      <c r="D63" s="19" t="s">
        <v>8</v>
      </c>
      <c r="E63" s="108"/>
      <c r="F63" s="108"/>
      <c r="G63" s="104">
        <f>C63*F63</f>
        <v>0</v>
      </c>
      <c r="H63" s="110">
        <f>G63*0.085</f>
        <v>0</v>
      </c>
      <c r="I63" s="128">
        <f>G63+H63</f>
        <v>0</v>
      </c>
      <c r="J63" s="133"/>
    </row>
    <row r="64" spans="1:10" s="114" customFormat="1" ht="24">
      <c r="A64" s="17">
        <v>48</v>
      </c>
      <c r="B64" s="95" t="s">
        <v>851</v>
      </c>
      <c r="C64" s="19">
        <v>100</v>
      </c>
      <c r="D64" s="19" t="s">
        <v>8</v>
      </c>
      <c r="E64" s="108"/>
      <c r="F64" s="108"/>
      <c r="G64" s="104">
        <f>C64*F64</f>
        <v>0</v>
      </c>
      <c r="H64" s="110">
        <f>G64*0.085</f>
        <v>0</v>
      </c>
      <c r="I64" s="128">
        <f>G64+H64</f>
        <v>0</v>
      </c>
      <c r="J64" s="133"/>
    </row>
    <row r="65" spans="1:10" s="114" customFormat="1" ht="24">
      <c r="A65" s="17">
        <v>49</v>
      </c>
      <c r="B65" s="95" t="s">
        <v>850</v>
      </c>
      <c r="C65" s="19">
        <v>1000</v>
      </c>
      <c r="D65" s="19" t="s">
        <v>8</v>
      </c>
      <c r="E65" s="108"/>
      <c r="F65" s="108"/>
      <c r="G65" s="104">
        <f t="shared" si="6"/>
        <v>0</v>
      </c>
      <c r="H65" s="110">
        <f t="shared" si="7"/>
        <v>0</v>
      </c>
      <c r="I65" s="128">
        <f t="shared" si="8"/>
        <v>0</v>
      </c>
      <c r="J65" s="133"/>
    </row>
    <row r="66" spans="1:10" s="114" customFormat="1" ht="36">
      <c r="A66" s="17">
        <v>50</v>
      </c>
      <c r="B66" s="95" t="s">
        <v>849</v>
      </c>
      <c r="C66" s="19">
        <v>1100</v>
      </c>
      <c r="D66" s="19" t="s">
        <v>8</v>
      </c>
      <c r="E66" s="108"/>
      <c r="F66" s="108"/>
      <c r="G66" s="104">
        <f t="shared" si="6"/>
        <v>0</v>
      </c>
      <c r="H66" s="110">
        <f t="shared" si="7"/>
        <v>0</v>
      </c>
      <c r="I66" s="128">
        <f t="shared" si="8"/>
        <v>0</v>
      </c>
      <c r="J66" s="133"/>
    </row>
    <row r="67" spans="1:10" s="114" customFormat="1" ht="24">
      <c r="A67" s="17">
        <v>51</v>
      </c>
      <c r="B67" s="95" t="s">
        <v>848</v>
      </c>
      <c r="C67" s="19">
        <v>1500</v>
      </c>
      <c r="D67" s="19" t="s">
        <v>8</v>
      </c>
      <c r="E67" s="108"/>
      <c r="F67" s="108"/>
      <c r="G67" s="104">
        <f t="shared" si="6"/>
        <v>0</v>
      </c>
      <c r="H67" s="110">
        <f t="shared" si="7"/>
        <v>0</v>
      </c>
      <c r="I67" s="128">
        <f t="shared" si="8"/>
        <v>0</v>
      </c>
      <c r="J67" s="133"/>
    </row>
    <row r="68" spans="1:10" s="114" customFormat="1" ht="24">
      <c r="A68" s="17">
        <v>52</v>
      </c>
      <c r="B68" s="95" t="s">
        <v>847</v>
      </c>
      <c r="C68" s="19">
        <v>25</v>
      </c>
      <c r="D68" s="19" t="s">
        <v>8</v>
      </c>
      <c r="E68" s="108"/>
      <c r="F68" s="108"/>
      <c r="G68" s="104">
        <f t="shared" si="6"/>
        <v>0</v>
      </c>
      <c r="H68" s="110">
        <f t="shared" si="7"/>
        <v>0</v>
      </c>
      <c r="I68" s="128">
        <f t="shared" si="8"/>
        <v>0</v>
      </c>
      <c r="J68" s="133"/>
    </row>
    <row r="69" spans="1:10" s="114" customFormat="1" ht="16.5">
      <c r="A69" s="17">
        <v>53</v>
      </c>
      <c r="B69" s="95" t="s">
        <v>829</v>
      </c>
      <c r="C69" s="19">
        <v>400</v>
      </c>
      <c r="D69" s="19" t="s">
        <v>8</v>
      </c>
      <c r="E69" s="108"/>
      <c r="F69" s="108"/>
      <c r="G69" s="104">
        <f t="shared" si="6"/>
        <v>0</v>
      </c>
      <c r="H69" s="110">
        <f t="shared" si="7"/>
        <v>0</v>
      </c>
      <c r="I69" s="128">
        <f t="shared" si="8"/>
        <v>0</v>
      </c>
      <c r="J69" s="133"/>
    </row>
    <row r="70" spans="1:10" s="114" customFormat="1" ht="24">
      <c r="A70" s="17">
        <v>54</v>
      </c>
      <c r="B70" s="95" t="s">
        <v>862</v>
      </c>
      <c r="C70" s="19">
        <v>400</v>
      </c>
      <c r="D70" s="19" t="s">
        <v>8</v>
      </c>
      <c r="E70" s="108"/>
      <c r="F70" s="108"/>
      <c r="G70" s="104">
        <f t="shared" si="6"/>
        <v>0</v>
      </c>
      <c r="H70" s="110">
        <f t="shared" si="7"/>
        <v>0</v>
      </c>
      <c r="I70" s="128">
        <f t="shared" si="8"/>
        <v>0</v>
      </c>
      <c r="J70" s="133"/>
    </row>
    <row r="71" spans="1:10" s="114" customFormat="1" ht="24">
      <c r="A71" s="17">
        <v>55</v>
      </c>
      <c r="B71" s="95" t="s">
        <v>863</v>
      </c>
      <c r="C71" s="19">
        <v>10</v>
      </c>
      <c r="D71" s="19" t="s">
        <v>8</v>
      </c>
      <c r="E71" s="108"/>
      <c r="F71" s="108"/>
      <c r="G71" s="104">
        <f t="shared" si="6"/>
        <v>0</v>
      </c>
      <c r="H71" s="110">
        <f t="shared" si="7"/>
        <v>0</v>
      </c>
      <c r="I71" s="128">
        <f t="shared" si="8"/>
        <v>0</v>
      </c>
      <c r="J71" s="133"/>
    </row>
    <row r="72" spans="1:10" s="114" customFormat="1" ht="16.5">
      <c r="A72" s="17">
        <v>56</v>
      </c>
      <c r="B72" s="95" t="s">
        <v>830</v>
      </c>
      <c r="C72" s="19">
        <v>2000</v>
      </c>
      <c r="D72" s="19" t="s">
        <v>8</v>
      </c>
      <c r="E72" s="108"/>
      <c r="F72" s="108"/>
      <c r="G72" s="104">
        <f t="shared" si="6"/>
        <v>0</v>
      </c>
      <c r="H72" s="110">
        <f t="shared" si="7"/>
        <v>0</v>
      </c>
      <c r="I72" s="128">
        <f t="shared" si="8"/>
        <v>0</v>
      </c>
      <c r="J72" s="133"/>
    </row>
    <row r="73" spans="1:10" s="114" customFormat="1" ht="16.5">
      <c r="A73" s="17">
        <v>57</v>
      </c>
      <c r="B73" s="95" t="s">
        <v>831</v>
      </c>
      <c r="C73" s="19">
        <v>50</v>
      </c>
      <c r="D73" s="19" t="s">
        <v>8</v>
      </c>
      <c r="E73" s="108"/>
      <c r="F73" s="108"/>
      <c r="G73" s="104">
        <f>C73*F73</f>
        <v>0</v>
      </c>
      <c r="H73" s="110">
        <f>G73*0.085</f>
        <v>0</v>
      </c>
      <c r="I73" s="128">
        <f>G73+H73</f>
        <v>0</v>
      </c>
      <c r="J73" s="133"/>
    </row>
    <row r="74" spans="1:10" s="114" customFormat="1" ht="16.5">
      <c r="A74" s="17">
        <v>58</v>
      </c>
      <c r="B74" s="95" t="s">
        <v>832</v>
      </c>
      <c r="C74" s="19">
        <v>1</v>
      </c>
      <c r="D74" s="19" t="s">
        <v>8</v>
      </c>
      <c r="E74" s="108"/>
      <c r="F74" s="108"/>
      <c r="G74" s="104">
        <f>C74*F74</f>
        <v>0</v>
      </c>
      <c r="H74" s="110">
        <f>G74*0.085</f>
        <v>0</v>
      </c>
      <c r="I74" s="128">
        <f>G74+H74</f>
        <v>0</v>
      </c>
      <c r="J74" s="133"/>
    </row>
    <row r="75" spans="1:10" s="114" customFormat="1" ht="16.5">
      <c r="A75" s="17">
        <v>59</v>
      </c>
      <c r="B75" s="95" t="s">
        <v>833</v>
      </c>
      <c r="C75" s="19">
        <v>500</v>
      </c>
      <c r="D75" s="19" t="s">
        <v>8</v>
      </c>
      <c r="E75" s="108"/>
      <c r="F75" s="108"/>
      <c r="G75" s="104">
        <f>C75*F75</f>
        <v>0</v>
      </c>
      <c r="H75" s="110">
        <f>G75*0.085</f>
        <v>0</v>
      </c>
      <c r="I75" s="128">
        <f>G75+H75</f>
        <v>0</v>
      </c>
      <c r="J75" s="133"/>
    </row>
    <row r="76" spans="1:10" s="114" customFormat="1" ht="16.5">
      <c r="A76" s="17">
        <v>60</v>
      </c>
      <c r="B76" s="95" t="s">
        <v>864</v>
      </c>
      <c r="C76" s="19">
        <v>30</v>
      </c>
      <c r="D76" s="19" t="s">
        <v>8</v>
      </c>
      <c r="E76" s="108"/>
      <c r="F76" s="108"/>
      <c r="G76" s="104">
        <f t="shared" si="6"/>
        <v>0</v>
      </c>
      <c r="H76" s="110">
        <f t="shared" si="7"/>
        <v>0</v>
      </c>
      <c r="I76" s="128">
        <f t="shared" si="8"/>
        <v>0</v>
      </c>
      <c r="J76" s="133"/>
    </row>
    <row r="77" spans="1:10" s="114" customFormat="1" ht="16.5">
      <c r="A77" s="17">
        <v>61</v>
      </c>
      <c r="B77" s="95" t="s">
        <v>865</v>
      </c>
      <c r="C77" s="19">
        <v>50</v>
      </c>
      <c r="D77" s="19" t="s">
        <v>8</v>
      </c>
      <c r="E77" s="108"/>
      <c r="F77" s="108"/>
      <c r="G77" s="104">
        <f>C77*F77</f>
        <v>0</v>
      </c>
      <c r="H77" s="110">
        <f>G77*0.085</f>
        <v>0</v>
      </c>
      <c r="I77" s="128">
        <f>G77+H77</f>
        <v>0</v>
      </c>
      <c r="J77" s="133"/>
    </row>
    <row r="78" spans="1:10" s="114" customFormat="1" ht="16.5">
      <c r="A78" s="17">
        <v>62</v>
      </c>
      <c r="B78" s="95" t="s">
        <v>866</v>
      </c>
      <c r="C78" s="19">
        <v>5</v>
      </c>
      <c r="D78" s="19" t="s">
        <v>8</v>
      </c>
      <c r="E78" s="108"/>
      <c r="F78" s="108"/>
      <c r="G78" s="104">
        <f t="shared" si="6"/>
        <v>0</v>
      </c>
      <c r="H78" s="110">
        <f t="shared" si="7"/>
        <v>0</v>
      </c>
      <c r="I78" s="128">
        <f t="shared" si="8"/>
        <v>0</v>
      </c>
      <c r="J78" s="133"/>
    </row>
    <row r="79" spans="1:10" s="114" customFormat="1" ht="16.5">
      <c r="A79" s="17">
        <v>63</v>
      </c>
      <c r="B79" s="95" t="s">
        <v>867</v>
      </c>
      <c r="C79" s="19">
        <v>5</v>
      </c>
      <c r="D79" s="19" t="s">
        <v>8</v>
      </c>
      <c r="E79" s="108"/>
      <c r="F79" s="108"/>
      <c r="G79" s="104">
        <f t="shared" si="6"/>
        <v>0</v>
      </c>
      <c r="H79" s="110">
        <f t="shared" si="7"/>
        <v>0</v>
      </c>
      <c r="I79" s="128">
        <f t="shared" si="8"/>
        <v>0</v>
      </c>
      <c r="J79" s="133"/>
    </row>
    <row r="80" spans="1:10" s="114" customFormat="1" ht="16.5">
      <c r="A80" s="17">
        <v>64</v>
      </c>
      <c r="B80" s="95" t="s">
        <v>868</v>
      </c>
      <c r="C80" s="19">
        <v>100</v>
      </c>
      <c r="D80" s="19" t="s">
        <v>8</v>
      </c>
      <c r="E80" s="108"/>
      <c r="F80" s="108"/>
      <c r="G80" s="104">
        <f t="shared" si="6"/>
        <v>0</v>
      </c>
      <c r="H80" s="110">
        <f t="shared" si="7"/>
        <v>0</v>
      </c>
      <c r="I80" s="128">
        <f t="shared" si="8"/>
        <v>0</v>
      </c>
      <c r="J80" s="133"/>
    </row>
    <row r="81" spans="1:10" s="114" customFormat="1" ht="16.5">
      <c r="A81" s="17">
        <v>65</v>
      </c>
      <c r="B81" s="95" t="s">
        <v>869</v>
      </c>
      <c r="C81" s="19">
        <v>20</v>
      </c>
      <c r="D81" s="19" t="s">
        <v>8</v>
      </c>
      <c r="E81" s="108"/>
      <c r="F81" s="108"/>
      <c r="G81" s="104">
        <f>C81*F81</f>
        <v>0</v>
      </c>
      <c r="H81" s="110">
        <f>G81*0.085</f>
        <v>0</v>
      </c>
      <c r="I81" s="128">
        <f>G81+H81</f>
        <v>0</v>
      </c>
      <c r="J81" s="133"/>
    </row>
    <row r="82" spans="1:10" s="114" customFormat="1" ht="16.5">
      <c r="A82" s="17">
        <v>66</v>
      </c>
      <c r="B82" s="95" t="s">
        <v>870</v>
      </c>
      <c r="C82" s="19">
        <v>100</v>
      </c>
      <c r="D82" s="19" t="s">
        <v>8</v>
      </c>
      <c r="E82" s="108"/>
      <c r="F82" s="108"/>
      <c r="G82" s="104">
        <f>C82*F82</f>
        <v>0</v>
      </c>
      <c r="H82" s="110">
        <f>G82*0.085</f>
        <v>0</v>
      </c>
      <c r="I82" s="128">
        <f>G82+H82</f>
        <v>0</v>
      </c>
      <c r="J82" s="133"/>
    </row>
    <row r="83" spans="1:10" s="114" customFormat="1" ht="16.5">
      <c r="A83" s="17"/>
      <c r="B83" s="82" t="s">
        <v>106</v>
      </c>
      <c r="C83" s="28" t="s">
        <v>3</v>
      </c>
      <c r="D83" s="23" t="s">
        <v>3</v>
      </c>
      <c r="E83" s="109"/>
      <c r="F83" s="109"/>
      <c r="G83" s="109">
        <f>SUM(G50)</f>
        <v>0</v>
      </c>
      <c r="H83" s="109">
        <f>SUM(H50)</f>
        <v>0</v>
      </c>
      <c r="I83" s="129">
        <f>SUM(I50)</f>
        <v>0</v>
      </c>
      <c r="J83" s="133">
        <f>SUM(J54:J82)</f>
        <v>0</v>
      </c>
    </row>
    <row r="84" spans="1:10" s="114" customFormat="1" ht="16.5">
      <c r="A84" s="181" t="s">
        <v>834</v>
      </c>
      <c r="B84" s="182"/>
      <c r="C84" s="182"/>
      <c r="D84" s="182"/>
      <c r="E84" s="182"/>
      <c r="F84" s="182"/>
      <c r="G84" s="182"/>
      <c r="H84" s="182"/>
      <c r="I84" s="183"/>
      <c r="J84" s="134"/>
    </row>
    <row r="85" spans="1:10" s="114" customFormat="1" ht="16.5">
      <c r="A85" s="17">
        <v>67</v>
      </c>
      <c r="B85" s="95" t="s">
        <v>499</v>
      </c>
      <c r="C85" s="19">
        <v>20</v>
      </c>
      <c r="D85" s="19" t="s">
        <v>8</v>
      </c>
      <c r="E85" s="108"/>
      <c r="F85" s="108"/>
      <c r="G85" s="104">
        <f t="shared" si="6"/>
        <v>0</v>
      </c>
      <c r="H85" s="110">
        <f t="shared" si="7"/>
        <v>0</v>
      </c>
      <c r="I85" s="128">
        <f t="shared" si="8"/>
        <v>0</v>
      </c>
      <c r="J85" s="133"/>
    </row>
    <row r="86" spans="1:10" s="114" customFormat="1" ht="16.5">
      <c r="A86" s="17">
        <v>68</v>
      </c>
      <c r="B86" s="95" t="s">
        <v>636</v>
      </c>
      <c r="C86" s="19">
        <v>30</v>
      </c>
      <c r="D86" s="19" t="s">
        <v>8</v>
      </c>
      <c r="E86" s="108"/>
      <c r="F86" s="108"/>
      <c r="G86" s="104">
        <f t="shared" si="6"/>
        <v>0</v>
      </c>
      <c r="H86" s="110">
        <f t="shared" si="7"/>
        <v>0</v>
      </c>
      <c r="I86" s="128">
        <f t="shared" si="8"/>
        <v>0</v>
      </c>
      <c r="J86" s="133"/>
    </row>
    <row r="87" spans="1:10" s="114" customFormat="1" ht="16.5">
      <c r="A87" s="17">
        <v>69</v>
      </c>
      <c r="B87" s="95" t="s">
        <v>500</v>
      </c>
      <c r="C87" s="19">
        <v>30</v>
      </c>
      <c r="D87" s="19" t="s">
        <v>8</v>
      </c>
      <c r="E87" s="108"/>
      <c r="F87" s="108"/>
      <c r="G87" s="104">
        <f t="shared" si="6"/>
        <v>0</v>
      </c>
      <c r="H87" s="110">
        <f t="shared" si="7"/>
        <v>0</v>
      </c>
      <c r="I87" s="128">
        <f t="shared" si="8"/>
        <v>0</v>
      </c>
      <c r="J87" s="133"/>
    </row>
    <row r="88" spans="1:10" s="114" customFormat="1" ht="16.5">
      <c r="A88" s="48"/>
      <c r="B88" s="82" t="s">
        <v>107</v>
      </c>
      <c r="C88" s="28" t="s">
        <v>3</v>
      </c>
      <c r="D88" s="23" t="s">
        <v>3</v>
      </c>
      <c r="E88" s="109"/>
      <c r="F88" s="109"/>
      <c r="G88" s="109">
        <f>SUM(G54)</f>
        <v>0</v>
      </c>
      <c r="H88" s="109">
        <f>SUM(H54)</f>
        <v>0</v>
      </c>
      <c r="I88" s="129">
        <f>SUM(I54)</f>
        <v>0</v>
      </c>
      <c r="J88" s="133">
        <f>SUM(J85:J87)</f>
        <v>0</v>
      </c>
    </row>
    <row r="89" spans="1:10" s="114" customFormat="1" ht="16.5">
      <c r="A89" s="181" t="s">
        <v>835</v>
      </c>
      <c r="B89" s="182"/>
      <c r="C89" s="182"/>
      <c r="D89" s="182"/>
      <c r="E89" s="182"/>
      <c r="F89" s="182"/>
      <c r="G89" s="182"/>
      <c r="H89" s="182"/>
      <c r="I89" s="183"/>
      <c r="J89" s="134"/>
    </row>
    <row r="90" spans="1:10" s="114" customFormat="1" ht="16.5">
      <c r="A90" s="48">
        <v>70</v>
      </c>
      <c r="B90" s="95" t="s">
        <v>588</v>
      </c>
      <c r="C90" s="60">
        <v>120</v>
      </c>
      <c r="D90" s="136" t="s">
        <v>13</v>
      </c>
      <c r="E90" s="108"/>
      <c r="F90" s="108"/>
      <c r="G90" s="104">
        <f>C90*F90</f>
        <v>0</v>
      </c>
      <c r="H90" s="110">
        <f>G90*0.085</f>
        <v>0</v>
      </c>
      <c r="I90" s="128">
        <f>G90+H90</f>
        <v>0</v>
      </c>
      <c r="J90" s="133"/>
    </row>
    <row r="91" spans="1:10" s="114" customFormat="1" ht="16.5">
      <c r="A91" s="48"/>
      <c r="B91" s="82" t="s">
        <v>108</v>
      </c>
      <c r="C91" s="28" t="s">
        <v>3</v>
      </c>
      <c r="D91" s="23" t="s">
        <v>3</v>
      </c>
      <c r="E91" s="109"/>
      <c r="F91" s="109"/>
      <c r="G91" s="109">
        <f>SUM(G59)</f>
        <v>0</v>
      </c>
      <c r="H91" s="109">
        <f>SUM(H59)</f>
        <v>0</v>
      </c>
      <c r="I91" s="129">
        <f>SUM(I59)</f>
        <v>0</v>
      </c>
      <c r="J91" s="133">
        <f>+J90</f>
        <v>0</v>
      </c>
    </row>
    <row r="92" spans="1:10" s="114" customFormat="1" ht="24" customHeight="1">
      <c r="A92" s="172" t="s">
        <v>836</v>
      </c>
      <c r="B92" s="173"/>
      <c r="C92" s="173"/>
      <c r="D92" s="173"/>
      <c r="E92" s="173"/>
      <c r="F92" s="173"/>
      <c r="G92" s="173"/>
      <c r="H92" s="173"/>
      <c r="I92" s="173"/>
      <c r="J92" s="134"/>
    </row>
    <row r="93" spans="1:10" ht="16.5" customHeight="1">
      <c r="A93" s="55">
        <v>71</v>
      </c>
      <c r="B93" s="92" t="s">
        <v>537</v>
      </c>
      <c r="C93" s="19">
        <v>50</v>
      </c>
      <c r="D93" s="19" t="s">
        <v>8</v>
      </c>
      <c r="E93" s="109"/>
      <c r="F93" s="104"/>
      <c r="G93" s="104">
        <f aca="true" t="shared" si="9" ref="G93:G103">C93*F93</f>
        <v>0</v>
      </c>
      <c r="H93" s="110">
        <f aca="true" t="shared" si="10" ref="H93:H104">G93*0.085</f>
        <v>0</v>
      </c>
      <c r="I93" s="128">
        <f aca="true" t="shared" si="11" ref="I93:I104">G93+H93</f>
        <v>0</v>
      </c>
      <c r="J93" s="42"/>
    </row>
    <row r="94" spans="1:10" ht="18" customHeight="1">
      <c r="A94" s="55">
        <v>72</v>
      </c>
      <c r="B94" s="92" t="s">
        <v>538</v>
      </c>
      <c r="C94" s="19">
        <v>50</v>
      </c>
      <c r="D94" s="19" t="s">
        <v>8</v>
      </c>
      <c r="E94" s="109"/>
      <c r="F94" s="104"/>
      <c r="G94" s="104">
        <f t="shared" si="9"/>
        <v>0</v>
      </c>
      <c r="H94" s="110">
        <f t="shared" si="10"/>
        <v>0</v>
      </c>
      <c r="I94" s="128">
        <f t="shared" si="11"/>
        <v>0</v>
      </c>
      <c r="J94" s="42"/>
    </row>
    <row r="95" spans="1:10" ht="16.5" customHeight="1">
      <c r="A95" s="55">
        <v>73</v>
      </c>
      <c r="B95" s="92" t="s">
        <v>539</v>
      </c>
      <c r="C95" s="19">
        <v>25</v>
      </c>
      <c r="D95" s="19" t="s">
        <v>8</v>
      </c>
      <c r="E95" s="109"/>
      <c r="F95" s="104"/>
      <c r="G95" s="104">
        <f t="shared" si="9"/>
        <v>0</v>
      </c>
      <c r="H95" s="110">
        <f t="shared" si="10"/>
        <v>0</v>
      </c>
      <c r="I95" s="128">
        <f t="shared" si="11"/>
        <v>0</v>
      </c>
      <c r="J95" s="42"/>
    </row>
    <row r="96" spans="1:10" ht="16.5" customHeight="1">
      <c r="A96" s="55">
        <v>74</v>
      </c>
      <c r="B96" s="92" t="s">
        <v>540</v>
      </c>
      <c r="C96" s="19">
        <v>50</v>
      </c>
      <c r="D96" s="19" t="s">
        <v>8</v>
      </c>
      <c r="E96" s="109"/>
      <c r="F96" s="104"/>
      <c r="G96" s="104">
        <f t="shared" si="9"/>
        <v>0</v>
      </c>
      <c r="H96" s="110">
        <f t="shared" si="10"/>
        <v>0</v>
      </c>
      <c r="I96" s="128">
        <f t="shared" si="11"/>
        <v>0</v>
      </c>
      <c r="J96" s="42"/>
    </row>
    <row r="97" spans="1:10" ht="16.5" customHeight="1">
      <c r="A97" s="55">
        <v>75</v>
      </c>
      <c r="B97" s="92" t="s">
        <v>541</v>
      </c>
      <c r="C97" s="19">
        <v>25</v>
      </c>
      <c r="D97" s="19" t="s">
        <v>8</v>
      </c>
      <c r="E97" s="109"/>
      <c r="F97" s="104"/>
      <c r="G97" s="104">
        <f t="shared" si="9"/>
        <v>0</v>
      </c>
      <c r="H97" s="110">
        <f t="shared" si="10"/>
        <v>0</v>
      </c>
      <c r="I97" s="128">
        <f t="shared" si="11"/>
        <v>0</v>
      </c>
      <c r="J97" s="42"/>
    </row>
    <row r="98" spans="1:10" ht="16.5" customHeight="1">
      <c r="A98" s="157">
        <v>76</v>
      </c>
      <c r="B98" s="137" t="s">
        <v>542</v>
      </c>
      <c r="C98" s="19">
        <v>10</v>
      </c>
      <c r="D98" s="19" t="s">
        <v>8</v>
      </c>
      <c r="E98" s="109"/>
      <c r="F98" s="104"/>
      <c r="G98" s="104">
        <f t="shared" si="9"/>
        <v>0</v>
      </c>
      <c r="H98" s="110">
        <f t="shared" si="10"/>
        <v>0</v>
      </c>
      <c r="I98" s="128">
        <f t="shared" si="11"/>
        <v>0</v>
      </c>
      <c r="J98" s="42"/>
    </row>
    <row r="99" spans="1:10" ht="16.5" customHeight="1">
      <c r="A99" s="55">
        <v>77</v>
      </c>
      <c r="B99" s="92" t="s">
        <v>543</v>
      </c>
      <c r="C99" s="19">
        <v>5</v>
      </c>
      <c r="D99" s="19" t="s">
        <v>8</v>
      </c>
      <c r="E99" s="109"/>
      <c r="F99" s="104"/>
      <c r="G99" s="104">
        <f t="shared" si="9"/>
        <v>0</v>
      </c>
      <c r="H99" s="110">
        <f t="shared" si="10"/>
        <v>0</v>
      </c>
      <c r="I99" s="128">
        <f t="shared" si="11"/>
        <v>0</v>
      </c>
      <c r="J99" s="42"/>
    </row>
    <row r="100" spans="1:10" ht="25.5" customHeight="1">
      <c r="A100" s="55">
        <v>78</v>
      </c>
      <c r="B100" s="92" t="s">
        <v>544</v>
      </c>
      <c r="C100" s="19">
        <v>5</v>
      </c>
      <c r="D100" s="19" t="s">
        <v>8</v>
      </c>
      <c r="E100" s="109"/>
      <c r="F100" s="104"/>
      <c r="G100" s="104">
        <f t="shared" si="9"/>
        <v>0</v>
      </c>
      <c r="H100" s="110">
        <f t="shared" si="10"/>
        <v>0</v>
      </c>
      <c r="I100" s="128">
        <f t="shared" si="11"/>
        <v>0</v>
      </c>
      <c r="J100" s="42"/>
    </row>
    <row r="101" spans="1:10" ht="16.5" customHeight="1">
      <c r="A101" s="55">
        <v>79</v>
      </c>
      <c r="B101" s="92" t="s">
        <v>545</v>
      </c>
      <c r="C101" s="19">
        <v>5</v>
      </c>
      <c r="D101" s="19" t="s">
        <v>8</v>
      </c>
      <c r="E101" s="109"/>
      <c r="F101" s="104"/>
      <c r="G101" s="104">
        <f t="shared" si="9"/>
        <v>0</v>
      </c>
      <c r="H101" s="110">
        <f t="shared" si="10"/>
        <v>0</v>
      </c>
      <c r="I101" s="128">
        <f t="shared" si="11"/>
        <v>0</v>
      </c>
      <c r="J101" s="42"/>
    </row>
    <row r="102" spans="1:10" ht="25.5" customHeight="1">
      <c r="A102" s="55">
        <v>80</v>
      </c>
      <c r="B102" s="92" t="s">
        <v>546</v>
      </c>
      <c r="C102" s="19">
        <v>5</v>
      </c>
      <c r="D102" s="19" t="s">
        <v>8</v>
      </c>
      <c r="E102" s="109"/>
      <c r="F102" s="104"/>
      <c r="G102" s="104">
        <f t="shared" si="9"/>
        <v>0</v>
      </c>
      <c r="H102" s="110">
        <f t="shared" si="10"/>
        <v>0</v>
      </c>
      <c r="I102" s="128">
        <f t="shared" si="11"/>
        <v>0</v>
      </c>
      <c r="J102" s="42"/>
    </row>
    <row r="103" spans="1:10" ht="16.5" customHeight="1">
      <c r="A103" s="55">
        <v>81</v>
      </c>
      <c r="B103" s="92" t="s">
        <v>547</v>
      </c>
      <c r="C103" s="19">
        <v>5</v>
      </c>
      <c r="D103" s="19" t="s">
        <v>8</v>
      </c>
      <c r="E103" s="109"/>
      <c r="F103" s="104"/>
      <c r="G103" s="104">
        <f t="shared" si="9"/>
        <v>0</v>
      </c>
      <c r="H103" s="110">
        <f t="shared" si="10"/>
        <v>0</v>
      </c>
      <c r="I103" s="128">
        <f t="shared" si="11"/>
        <v>0</v>
      </c>
      <c r="J103" s="42"/>
    </row>
    <row r="104" spans="1:10" ht="13.5">
      <c r="A104" s="55"/>
      <c r="B104" s="81" t="s">
        <v>110</v>
      </c>
      <c r="C104" s="28" t="s">
        <v>3</v>
      </c>
      <c r="D104" s="23" t="s">
        <v>3</v>
      </c>
      <c r="E104" s="109"/>
      <c r="F104" s="109"/>
      <c r="G104" s="109">
        <f>SUM(G93:G98)</f>
        <v>0</v>
      </c>
      <c r="H104" s="109">
        <f t="shared" si="10"/>
        <v>0</v>
      </c>
      <c r="I104" s="129">
        <f t="shared" si="11"/>
        <v>0</v>
      </c>
      <c r="J104" s="42">
        <f>SUM(J93:J103)</f>
        <v>0</v>
      </c>
    </row>
    <row r="105" spans="1:10" ht="16.5" customHeight="1">
      <c r="A105" s="169" t="s">
        <v>837</v>
      </c>
      <c r="B105" s="170"/>
      <c r="C105" s="170"/>
      <c r="D105" s="170"/>
      <c r="E105" s="170"/>
      <c r="F105" s="170"/>
      <c r="G105" s="170"/>
      <c r="H105" s="170"/>
      <c r="I105" s="171"/>
      <c r="J105" s="135"/>
    </row>
    <row r="106" spans="1:10" ht="15.75" customHeight="1">
      <c r="A106" s="55">
        <v>82</v>
      </c>
      <c r="B106" s="92" t="s">
        <v>562</v>
      </c>
      <c r="C106" s="19">
        <v>200</v>
      </c>
      <c r="D106" s="19" t="s">
        <v>8</v>
      </c>
      <c r="E106" s="109"/>
      <c r="F106" s="104"/>
      <c r="G106" s="104">
        <f aca="true" t="shared" si="12" ref="G106:G115">C106*F106</f>
        <v>0</v>
      </c>
      <c r="H106" s="110">
        <f aca="true" t="shared" si="13" ref="H106:H116">G106*0.085</f>
        <v>0</v>
      </c>
      <c r="I106" s="128">
        <f aca="true" t="shared" si="14" ref="I106:I116">G106+H106</f>
        <v>0</v>
      </c>
      <c r="J106" s="42"/>
    </row>
    <row r="107" spans="1:10" ht="15.75" customHeight="1">
      <c r="A107" s="55">
        <v>83</v>
      </c>
      <c r="B107" s="92" t="s">
        <v>707</v>
      </c>
      <c r="C107" s="19">
        <v>10</v>
      </c>
      <c r="D107" s="19" t="s">
        <v>8</v>
      </c>
      <c r="E107" s="109"/>
      <c r="F107" s="104"/>
      <c r="G107" s="104">
        <f>C107*F107</f>
        <v>0</v>
      </c>
      <c r="H107" s="110">
        <f>G107*0.085</f>
        <v>0</v>
      </c>
      <c r="I107" s="128">
        <f>G107+H107</f>
        <v>0</v>
      </c>
      <c r="J107" s="42"/>
    </row>
    <row r="108" spans="1:10" ht="15.75" customHeight="1">
      <c r="A108" s="55">
        <v>84</v>
      </c>
      <c r="B108" s="92" t="s">
        <v>708</v>
      </c>
      <c r="C108" s="19">
        <v>10</v>
      </c>
      <c r="D108" s="19" t="s">
        <v>8</v>
      </c>
      <c r="E108" s="109"/>
      <c r="F108" s="104"/>
      <c r="G108" s="104">
        <f>C108*F108</f>
        <v>0</v>
      </c>
      <c r="H108" s="110">
        <f>G108*0.085</f>
        <v>0</v>
      </c>
      <c r="I108" s="128">
        <f>G108+H108</f>
        <v>0</v>
      </c>
      <c r="J108" s="42"/>
    </row>
    <row r="109" spans="1:10" ht="16.5" customHeight="1">
      <c r="A109" s="55">
        <v>85</v>
      </c>
      <c r="B109" s="92" t="s">
        <v>563</v>
      </c>
      <c r="C109" s="19">
        <v>20</v>
      </c>
      <c r="D109" s="19" t="s">
        <v>8</v>
      </c>
      <c r="E109" s="109"/>
      <c r="F109" s="104"/>
      <c r="G109" s="104">
        <f t="shared" si="12"/>
        <v>0</v>
      </c>
      <c r="H109" s="110">
        <f t="shared" si="13"/>
        <v>0</v>
      </c>
      <c r="I109" s="128">
        <f t="shared" si="14"/>
        <v>0</v>
      </c>
      <c r="J109" s="42"/>
    </row>
    <row r="110" spans="1:10" ht="16.5" customHeight="1">
      <c r="A110" s="55">
        <v>86</v>
      </c>
      <c r="B110" s="92" t="s">
        <v>569</v>
      </c>
      <c r="C110" s="19">
        <v>40</v>
      </c>
      <c r="D110" s="19" t="s">
        <v>8</v>
      </c>
      <c r="E110" s="109"/>
      <c r="F110" s="104"/>
      <c r="G110" s="104">
        <f t="shared" si="12"/>
        <v>0</v>
      </c>
      <c r="H110" s="110">
        <f t="shared" si="13"/>
        <v>0</v>
      </c>
      <c r="I110" s="128">
        <f t="shared" si="14"/>
        <v>0</v>
      </c>
      <c r="J110" s="42"/>
    </row>
    <row r="111" spans="1:10" ht="16.5" customHeight="1">
      <c r="A111" s="55">
        <v>87</v>
      </c>
      <c r="B111" s="92" t="s">
        <v>564</v>
      </c>
      <c r="C111" s="19">
        <v>1</v>
      </c>
      <c r="D111" s="19" t="s">
        <v>8</v>
      </c>
      <c r="E111" s="109"/>
      <c r="F111" s="104"/>
      <c r="G111" s="104">
        <f t="shared" si="12"/>
        <v>0</v>
      </c>
      <c r="H111" s="110">
        <f t="shared" si="13"/>
        <v>0</v>
      </c>
      <c r="I111" s="128">
        <f t="shared" si="14"/>
        <v>0</v>
      </c>
      <c r="J111" s="42"/>
    </row>
    <row r="112" spans="1:10" ht="16.5" customHeight="1">
      <c r="A112" s="55">
        <v>88</v>
      </c>
      <c r="B112" s="92" t="s">
        <v>565</v>
      </c>
      <c r="C112" s="19">
        <v>5</v>
      </c>
      <c r="D112" s="19" t="s">
        <v>8</v>
      </c>
      <c r="E112" s="109"/>
      <c r="F112" s="104"/>
      <c r="G112" s="104">
        <f t="shared" si="12"/>
        <v>0</v>
      </c>
      <c r="H112" s="110">
        <f t="shared" si="13"/>
        <v>0</v>
      </c>
      <c r="I112" s="128">
        <f t="shared" si="14"/>
        <v>0</v>
      </c>
      <c r="J112" s="42"/>
    </row>
    <row r="113" spans="1:10" ht="16.5" customHeight="1">
      <c r="A113" s="55">
        <v>89</v>
      </c>
      <c r="B113" s="92" t="s">
        <v>566</v>
      </c>
      <c r="C113" s="19">
        <v>2</v>
      </c>
      <c r="D113" s="19" t="s">
        <v>8</v>
      </c>
      <c r="E113" s="109"/>
      <c r="F113" s="104"/>
      <c r="G113" s="104">
        <f t="shared" si="12"/>
        <v>0</v>
      </c>
      <c r="H113" s="110">
        <f t="shared" si="13"/>
        <v>0</v>
      </c>
      <c r="I113" s="128">
        <f t="shared" si="14"/>
        <v>0</v>
      </c>
      <c r="J113" s="42"/>
    </row>
    <row r="114" spans="1:10" ht="16.5" customHeight="1">
      <c r="A114" s="55">
        <v>90</v>
      </c>
      <c r="B114" s="92" t="s">
        <v>567</v>
      </c>
      <c r="C114" s="19">
        <v>2</v>
      </c>
      <c r="D114" s="19" t="s">
        <v>8</v>
      </c>
      <c r="E114" s="109"/>
      <c r="F114" s="104"/>
      <c r="G114" s="104">
        <f t="shared" si="12"/>
        <v>0</v>
      </c>
      <c r="H114" s="110">
        <f t="shared" si="13"/>
        <v>0</v>
      </c>
      <c r="I114" s="128">
        <f t="shared" si="14"/>
        <v>0</v>
      </c>
      <c r="J114" s="42"/>
    </row>
    <row r="115" spans="1:10" ht="16.5" customHeight="1">
      <c r="A115" s="55">
        <v>91</v>
      </c>
      <c r="B115" s="92" t="s">
        <v>568</v>
      </c>
      <c r="C115" s="19">
        <v>1</v>
      </c>
      <c r="D115" s="19" t="s">
        <v>8</v>
      </c>
      <c r="E115" s="109"/>
      <c r="F115" s="104"/>
      <c r="G115" s="104">
        <f t="shared" si="12"/>
        <v>0</v>
      </c>
      <c r="H115" s="110">
        <f t="shared" si="13"/>
        <v>0</v>
      </c>
      <c r="I115" s="128">
        <f t="shared" si="14"/>
        <v>0</v>
      </c>
      <c r="J115" s="42"/>
    </row>
    <row r="116" spans="1:10" ht="15" customHeight="1">
      <c r="A116" s="55"/>
      <c r="B116" s="81" t="s">
        <v>111</v>
      </c>
      <c r="C116" s="28" t="s">
        <v>3</v>
      </c>
      <c r="D116" s="23" t="s">
        <v>3</v>
      </c>
      <c r="E116" s="109"/>
      <c r="F116" s="109"/>
      <c r="G116" s="109">
        <f>SUM(G104:G109)</f>
        <v>0</v>
      </c>
      <c r="H116" s="109">
        <f t="shared" si="13"/>
        <v>0</v>
      </c>
      <c r="I116" s="129">
        <f t="shared" si="14"/>
        <v>0</v>
      </c>
      <c r="J116" s="42">
        <f>SUM(J106:J115)</f>
        <v>0</v>
      </c>
    </row>
    <row r="117" spans="1:10" ht="17.25" customHeight="1">
      <c r="A117" s="169" t="s">
        <v>838</v>
      </c>
      <c r="B117" s="170"/>
      <c r="C117" s="170"/>
      <c r="D117" s="170"/>
      <c r="E117" s="170"/>
      <c r="F117" s="170"/>
      <c r="G117" s="170"/>
      <c r="H117" s="170"/>
      <c r="I117" s="171"/>
      <c r="J117" s="135"/>
    </row>
    <row r="118" spans="1:10" ht="17.25" customHeight="1">
      <c r="A118" s="55">
        <v>92</v>
      </c>
      <c r="B118" s="92" t="s">
        <v>501</v>
      </c>
      <c r="C118" s="60">
        <v>100</v>
      </c>
      <c r="D118" s="61" t="s">
        <v>13</v>
      </c>
      <c r="E118" s="108"/>
      <c r="F118" s="108"/>
      <c r="G118" s="104">
        <f>C118*F118</f>
        <v>0</v>
      </c>
      <c r="H118" s="110">
        <f>G118*0.085</f>
        <v>0</v>
      </c>
      <c r="I118" s="128">
        <f>G118+H118</f>
        <v>0</v>
      </c>
      <c r="J118" s="133"/>
    </row>
    <row r="119" spans="1:10" ht="17.25" customHeight="1">
      <c r="A119" s="55"/>
      <c r="B119" s="81" t="s">
        <v>112</v>
      </c>
      <c r="C119" s="28" t="s">
        <v>3</v>
      </c>
      <c r="D119" s="23" t="s">
        <v>3</v>
      </c>
      <c r="E119" s="109"/>
      <c r="F119" s="109"/>
      <c r="G119" s="109">
        <f>SUM(G117:G118)</f>
        <v>0</v>
      </c>
      <c r="H119" s="109">
        <f>G119*0.085</f>
        <v>0</v>
      </c>
      <c r="I119" s="129">
        <f>G119+H119</f>
        <v>0</v>
      </c>
      <c r="J119" s="42">
        <f>+J118</f>
        <v>0</v>
      </c>
    </row>
    <row r="120" spans="1:10" ht="13.5">
      <c r="A120" s="169" t="s">
        <v>875</v>
      </c>
      <c r="B120" s="170"/>
      <c r="C120" s="170"/>
      <c r="D120" s="170"/>
      <c r="E120" s="170"/>
      <c r="F120" s="170"/>
      <c r="G120" s="170"/>
      <c r="H120" s="170"/>
      <c r="I120" s="171"/>
      <c r="J120" s="135"/>
    </row>
    <row r="121" spans="1:10" ht="24">
      <c r="A121" s="55">
        <v>93</v>
      </c>
      <c r="B121" s="92" t="s">
        <v>570</v>
      </c>
      <c r="C121" s="19">
        <v>5</v>
      </c>
      <c r="D121" s="19" t="s">
        <v>8</v>
      </c>
      <c r="E121" s="109"/>
      <c r="F121" s="104"/>
      <c r="G121" s="104">
        <f>C121*F121</f>
        <v>0</v>
      </c>
      <c r="H121" s="110">
        <f>G121*0.085</f>
        <v>0</v>
      </c>
      <c r="I121" s="128">
        <f>G121+H121</f>
        <v>0</v>
      </c>
      <c r="J121" s="42"/>
    </row>
    <row r="122" spans="1:10" ht="24">
      <c r="A122" s="55">
        <v>94</v>
      </c>
      <c r="B122" s="92" t="s">
        <v>573</v>
      </c>
      <c r="C122" s="19">
        <v>5</v>
      </c>
      <c r="D122" s="19" t="s">
        <v>8</v>
      </c>
      <c r="E122" s="109"/>
      <c r="F122" s="104"/>
      <c r="G122" s="104">
        <f>C122*F122</f>
        <v>0</v>
      </c>
      <c r="H122" s="110">
        <f>G122*0.085</f>
        <v>0</v>
      </c>
      <c r="I122" s="128">
        <f>G122+H122</f>
        <v>0</v>
      </c>
      <c r="J122" s="42"/>
    </row>
    <row r="123" spans="1:10" ht="25.5">
      <c r="A123" s="142">
        <v>95</v>
      </c>
      <c r="B123" s="141" t="s">
        <v>571</v>
      </c>
      <c r="C123" s="19">
        <v>5</v>
      </c>
      <c r="D123" s="19" t="s">
        <v>8</v>
      </c>
      <c r="E123" s="109"/>
      <c r="F123" s="104"/>
      <c r="G123" s="104">
        <f>C123*F123</f>
        <v>0</v>
      </c>
      <c r="H123" s="110">
        <f>G123*0.085</f>
        <v>0</v>
      </c>
      <c r="I123" s="128">
        <f>G123+H123</f>
        <v>0</v>
      </c>
      <c r="J123" s="42"/>
    </row>
    <row r="124" spans="1:10" ht="25.5">
      <c r="A124" s="142">
        <v>96</v>
      </c>
      <c r="B124" s="141" t="s">
        <v>572</v>
      </c>
      <c r="C124" s="19">
        <v>5</v>
      </c>
      <c r="D124" s="19" t="s">
        <v>8</v>
      </c>
      <c r="E124" s="109"/>
      <c r="F124" s="104"/>
      <c r="G124" s="104">
        <f>C124*F124</f>
        <v>0</v>
      </c>
      <c r="H124" s="110">
        <f>G124*0.085</f>
        <v>0</v>
      </c>
      <c r="I124" s="128">
        <f>G124+H124</f>
        <v>0</v>
      </c>
      <c r="J124" s="42"/>
    </row>
    <row r="125" spans="1:10" ht="13.5">
      <c r="A125" s="139"/>
      <c r="B125" s="81" t="s">
        <v>113</v>
      </c>
      <c r="C125" s="28" t="s">
        <v>3</v>
      </c>
      <c r="D125" s="23" t="s">
        <v>3</v>
      </c>
      <c r="E125" s="109"/>
      <c r="F125" s="109"/>
      <c r="G125" s="109">
        <f>SUM(G120:G120)</f>
        <v>0</v>
      </c>
      <c r="H125" s="109">
        <f>G125*0.085</f>
        <v>0</v>
      </c>
      <c r="I125" s="129">
        <f>G125+H125</f>
        <v>0</v>
      </c>
      <c r="J125" s="42">
        <f>SUM(J121:J124)</f>
        <v>0</v>
      </c>
    </row>
    <row r="126" spans="1:10" ht="13.5">
      <c r="A126" s="169" t="s">
        <v>876</v>
      </c>
      <c r="B126" s="170"/>
      <c r="C126" s="170"/>
      <c r="D126" s="170"/>
      <c r="E126" s="170"/>
      <c r="F126" s="170"/>
      <c r="G126" s="170"/>
      <c r="H126" s="170"/>
      <c r="I126" s="171"/>
      <c r="J126" s="135"/>
    </row>
    <row r="127" spans="1:10" ht="14.25">
      <c r="A127" s="157">
        <v>97</v>
      </c>
      <c r="B127" s="140" t="s">
        <v>576</v>
      </c>
      <c r="C127" s="19">
        <v>5</v>
      </c>
      <c r="D127" s="19" t="s">
        <v>13</v>
      </c>
      <c r="E127" s="109"/>
      <c r="F127" s="104"/>
      <c r="G127" s="104">
        <f aca="true" t="shared" si="15" ref="G127:G132">C127*F127</f>
        <v>0</v>
      </c>
      <c r="H127" s="110">
        <f aca="true" t="shared" si="16" ref="H127:H133">G127*0.085</f>
        <v>0</v>
      </c>
      <c r="I127" s="128">
        <f aca="true" t="shared" si="17" ref="I127:I133">G127+H127</f>
        <v>0</v>
      </c>
      <c r="J127" s="42"/>
    </row>
    <row r="128" spans="1:10" ht="14.25">
      <c r="A128" s="157">
        <v>98</v>
      </c>
      <c r="B128" s="140" t="s">
        <v>578</v>
      </c>
      <c r="C128" s="19">
        <v>20</v>
      </c>
      <c r="D128" s="19" t="s">
        <v>8</v>
      </c>
      <c r="E128" s="109"/>
      <c r="F128" s="104"/>
      <c r="G128" s="104">
        <f t="shared" si="15"/>
        <v>0</v>
      </c>
      <c r="H128" s="110">
        <f t="shared" si="16"/>
        <v>0</v>
      </c>
      <c r="I128" s="128">
        <f t="shared" si="17"/>
        <v>0</v>
      </c>
      <c r="J128" s="42"/>
    </row>
    <row r="129" spans="1:10" ht="14.25">
      <c r="A129" s="157">
        <v>99</v>
      </c>
      <c r="B129" s="140" t="s">
        <v>577</v>
      </c>
      <c r="C129" s="19">
        <v>100</v>
      </c>
      <c r="D129" s="19" t="s">
        <v>8</v>
      </c>
      <c r="E129" s="109"/>
      <c r="F129" s="104"/>
      <c r="G129" s="104">
        <f t="shared" si="15"/>
        <v>0</v>
      </c>
      <c r="H129" s="110">
        <f t="shared" si="16"/>
        <v>0</v>
      </c>
      <c r="I129" s="128">
        <f t="shared" si="17"/>
        <v>0</v>
      </c>
      <c r="J129" s="42"/>
    </row>
    <row r="130" spans="1:10" ht="14.25">
      <c r="A130" s="157">
        <v>100</v>
      </c>
      <c r="B130" s="140" t="s">
        <v>579</v>
      </c>
      <c r="C130" s="19">
        <v>100</v>
      </c>
      <c r="D130" s="19" t="s">
        <v>8</v>
      </c>
      <c r="E130" s="109"/>
      <c r="F130" s="104"/>
      <c r="G130" s="104">
        <f t="shared" si="15"/>
        <v>0</v>
      </c>
      <c r="H130" s="110">
        <f t="shared" si="16"/>
        <v>0</v>
      </c>
      <c r="I130" s="128">
        <f t="shared" si="17"/>
        <v>0</v>
      </c>
      <c r="J130" s="42"/>
    </row>
    <row r="131" spans="1:10" ht="14.25">
      <c r="A131" s="157">
        <v>101</v>
      </c>
      <c r="B131" s="92" t="s">
        <v>791</v>
      </c>
      <c r="C131" s="19">
        <v>7800</v>
      </c>
      <c r="D131" s="19" t="s">
        <v>575</v>
      </c>
      <c r="E131" s="109"/>
      <c r="F131" s="104"/>
      <c r="G131" s="104">
        <f t="shared" si="15"/>
        <v>0</v>
      </c>
      <c r="H131" s="110">
        <f t="shared" si="16"/>
        <v>0</v>
      </c>
      <c r="I131" s="128">
        <f t="shared" si="17"/>
        <v>0</v>
      </c>
      <c r="J131" s="42"/>
    </row>
    <row r="132" spans="1:10" ht="14.25">
      <c r="A132" s="157">
        <v>102</v>
      </c>
      <c r="B132" s="140" t="s">
        <v>574</v>
      </c>
      <c r="C132" s="19">
        <v>3</v>
      </c>
      <c r="D132" s="19" t="s">
        <v>8</v>
      </c>
      <c r="E132" s="109"/>
      <c r="F132" s="104"/>
      <c r="G132" s="104">
        <f t="shared" si="15"/>
        <v>0</v>
      </c>
      <c r="H132" s="110">
        <f t="shared" si="16"/>
        <v>0</v>
      </c>
      <c r="I132" s="128">
        <f t="shared" si="17"/>
        <v>0</v>
      </c>
      <c r="J132" s="42"/>
    </row>
    <row r="133" spans="1:10" ht="13.5">
      <c r="A133" s="139"/>
      <c r="B133" s="81" t="s">
        <v>114</v>
      </c>
      <c r="C133" s="28" t="s">
        <v>3</v>
      </c>
      <c r="D133" s="23" t="s">
        <v>3</v>
      </c>
      <c r="E133" s="109"/>
      <c r="F133" s="109"/>
      <c r="G133" s="109">
        <f>SUM(G125:G128)</f>
        <v>0</v>
      </c>
      <c r="H133" s="109">
        <f t="shared" si="16"/>
        <v>0</v>
      </c>
      <c r="I133" s="129">
        <f t="shared" si="17"/>
        <v>0</v>
      </c>
      <c r="J133" s="42">
        <f>SUM(J127:J132)</f>
        <v>0</v>
      </c>
    </row>
    <row r="135" spans="1:11" s="124" customFormat="1" ht="30.75" customHeight="1">
      <c r="A135" s="161" t="s">
        <v>417</v>
      </c>
      <c r="B135" s="162"/>
      <c r="C135" s="25"/>
      <c r="D135" s="123"/>
      <c r="E135" s="9"/>
      <c r="F135" s="9"/>
      <c r="G135" s="9"/>
      <c r="H135" s="9"/>
      <c r="I135" s="9"/>
      <c r="J135" s="9"/>
      <c r="K135" s="9"/>
    </row>
    <row r="136" spans="1:11" s="124" customFormat="1" ht="12.75">
      <c r="A136" s="159" t="s">
        <v>418</v>
      </c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</row>
    <row r="137" spans="1:11" s="124" customFormat="1" ht="15.75" customHeight="1">
      <c r="A137" s="159" t="s">
        <v>419</v>
      </c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</row>
    <row r="138" spans="1:11" s="124" customFormat="1" ht="15.75" customHeight="1">
      <c r="A138" s="159" t="s">
        <v>420</v>
      </c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</row>
    <row r="139" spans="1:11" s="124" customFormat="1" ht="16.5" customHeight="1">
      <c r="A139" s="159" t="s">
        <v>421</v>
      </c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</row>
    <row r="140" spans="1:11" s="124" customFormat="1" ht="15.75" customHeight="1">
      <c r="A140" s="159" t="s">
        <v>422</v>
      </c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</row>
    <row r="141" spans="1:11" s="124" customFormat="1" ht="15.75" customHeight="1">
      <c r="A141" s="159" t="s">
        <v>423</v>
      </c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</row>
    <row r="142" spans="1:11" s="124" customFormat="1" ht="16.5" customHeight="1">
      <c r="A142" s="159" t="s">
        <v>424</v>
      </c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</row>
    <row r="143" spans="1:11" s="124" customFormat="1" ht="42" customHeight="1">
      <c r="A143" s="159" t="s">
        <v>494</v>
      </c>
      <c r="B143" s="159"/>
      <c r="C143" s="159"/>
      <c r="D143" s="159"/>
      <c r="E143" s="159"/>
      <c r="F143" s="159"/>
      <c r="G143" s="159"/>
      <c r="H143" s="159"/>
      <c r="I143" s="159"/>
      <c r="J143" s="159"/>
      <c r="K143" s="159"/>
    </row>
    <row r="144" spans="1:11" s="124" customFormat="1" ht="16.5" customHeight="1">
      <c r="A144" s="125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</row>
    <row r="145" spans="1:11" s="124" customFormat="1" ht="16.5" customHeight="1">
      <c r="A145" s="160" t="s">
        <v>425</v>
      </c>
      <c r="B145" s="160"/>
      <c r="C145" s="126" t="s">
        <v>7</v>
      </c>
      <c r="D145" s="123"/>
      <c r="E145" s="9"/>
      <c r="F145" s="127" t="s">
        <v>4</v>
      </c>
      <c r="G145" s="9"/>
      <c r="H145" s="9"/>
      <c r="I145" s="9"/>
      <c r="J145" s="9"/>
      <c r="K145" s="9"/>
    </row>
  </sheetData>
  <sheetProtection/>
  <mergeCells count="22">
    <mergeCell ref="A141:K141"/>
    <mergeCell ref="A143:K143"/>
    <mergeCell ref="A46:I46"/>
    <mergeCell ref="A89:I89"/>
    <mergeCell ref="A84:I84"/>
    <mergeCell ref="A126:I126"/>
    <mergeCell ref="A117:I117"/>
    <mergeCell ref="A145:B145"/>
    <mergeCell ref="A136:K136"/>
    <mergeCell ref="A137:K137"/>
    <mergeCell ref="A138:K138"/>
    <mergeCell ref="A139:K139"/>
    <mergeCell ref="A105:I105"/>
    <mergeCell ref="A92:I92"/>
    <mergeCell ref="A120:I120"/>
    <mergeCell ref="A142:K142"/>
    <mergeCell ref="A140:K140"/>
    <mergeCell ref="A5:I5"/>
    <mergeCell ref="A32:I32"/>
    <mergeCell ref="A53:I53"/>
    <mergeCell ref="A10:I10"/>
    <mergeCell ref="A135:B135"/>
  </mergeCells>
  <dataValidations count="1">
    <dataValidation type="whole" operator="equal" allowBlank="1" showInputMessage="1" showErrorMessage="1" sqref="J127:J132 J121:J124 J106:J115 J90 J118 J93:J103 J85:J87 J54:J82 J46:J51 J11:J30 J33:J44">
      <formula1>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K116"/>
  <sheetViews>
    <sheetView zoomScalePageLayoutView="0" workbookViewId="0" topLeftCell="A1">
      <pane ySplit="6" topLeftCell="A79" activePane="bottomLeft" state="frozen"/>
      <selection pane="topLeft" activeCell="A1" sqref="A1"/>
      <selection pane="bottomLeft" activeCell="C84" sqref="C84"/>
    </sheetView>
  </sheetViews>
  <sheetFormatPr defaultColWidth="9.140625" defaultRowHeight="12.75"/>
  <cols>
    <col min="1" max="1" width="4.421875" style="0" customWidth="1"/>
    <col min="2" max="2" width="25.7109375" style="21" customWidth="1"/>
    <col min="3" max="3" width="12.00390625" style="26" customWidth="1"/>
    <col min="4" max="4" width="9.00390625" style="26" customWidth="1"/>
    <col min="5" max="5" width="13.140625" style="0" customWidth="1"/>
    <col min="6" max="6" width="12.421875" style="0" customWidth="1"/>
    <col min="7" max="7" width="15.7109375" style="0" customWidth="1"/>
    <col min="9" max="9" width="16.7109375" style="0" customWidth="1"/>
    <col min="10" max="10" width="16.00390625" style="0" customWidth="1"/>
    <col min="11" max="11" width="13.00390625" style="0" customWidth="1"/>
  </cols>
  <sheetData>
    <row r="1" spans="1:9" ht="12.75">
      <c r="A1" s="1" t="s">
        <v>9</v>
      </c>
      <c r="B1" s="3"/>
      <c r="C1" s="25"/>
      <c r="D1" s="25"/>
      <c r="E1" s="1" t="s">
        <v>378</v>
      </c>
      <c r="F1" s="1"/>
      <c r="G1" s="1"/>
      <c r="H1" s="1"/>
      <c r="I1" s="9"/>
    </row>
    <row r="2" spans="1:9" ht="12.75">
      <c r="A2" s="1" t="s">
        <v>486</v>
      </c>
      <c r="B2" s="3"/>
      <c r="C2" s="25"/>
      <c r="D2" s="25"/>
      <c r="E2" s="1"/>
      <c r="F2" s="1"/>
      <c r="G2" s="1"/>
      <c r="H2" s="1"/>
      <c r="I2" s="1"/>
    </row>
    <row r="3" spans="1:9" ht="18">
      <c r="A3" s="158" t="s">
        <v>17</v>
      </c>
      <c r="B3" s="158"/>
      <c r="C3" s="158"/>
      <c r="D3" s="158"/>
      <c r="E3" s="158"/>
      <c r="F3" s="158"/>
      <c r="G3" s="158"/>
      <c r="H3" s="158"/>
      <c r="I3" s="158"/>
    </row>
    <row r="4" spans="1:9" ht="12.75">
      <c r="A4" s="1"/>
      <c r="B4" s="3"/>
      <c r="C4" s="25"/>
      <c r="D4" s="25"/>
      <c r="E4" s="1"/>
      <c r="F4" s="1"/>
      <c r="G4" s="1"/>
      <c r="H4" s="1"/>
      <c r="I4" s="1"/>
    </row>
    <row r="5" spans="1:11" s="14" customFormat="1" ht="48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429</v>
      </c>
      <c r="G5" s="10" t="s">
        <v>431</v>
      </c>
      <c r="H5" s="10" t="s">
        <v>432</v>
      </c>
      <c r="I5" s="10" t="s">
        <v>416</v>
      </c>
      <c r="J5" s="117" t="s">
        <v>878</v>
      </c>
      <c r="K5" s="117" t="s">
        <v>453</v>
      </c>
    </row>
    <row r="6" spans="1:11" ht="24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436</v>
      </c>
      <c r="H6" s="13" t="s">
        <v>437</v>
      </c>
      <c r="I6" s="121" t="s">
        <v>428</v>
      </c>
      <c r="J6" s="118">
        <v>10</v>
      </c>
      <c r="K6" s="118">
        <v>11</v>
      </c>
    </row>
    <row r="7" spans="1:11" ht="12.75" customHeight="1">
      <c r="A7" s="191" t="s">
        <v>454</v>
      </c>
      <c r="B7" s="192"/>
      <c r="C7" s="193"/>
      <c r="D7" s="193"/>
      <c r="E7" s="193"/>
      <c r="F7" s="193"/>
      <c r="G7" s="193"/>
      <c r="H7" s="193"/>
      <c r="I7" s="194"/>
      <c r="J7" s="195"/>
      <c r="K7" s="195"/>
    </row>
    <row r="8" spans="1:11" ht="36.75" customHeight="1">
      <c r="A8" s="17">
        <v>1</v>
      </c>
      <c r="B8" s="90" t="s">
        <v>513</v>
      </c>
      <c r="C8" s="22">
        <v>150</v>
      </c>
      <c r="D8" s="19" t="s">
        <v>8</v>
      </c>
      <c r="E8" s="103"/>
      <c r="F8" s="100"/>
      <c r="G8" s="104">
        <f>C8*F8</f>
        <v>0</v>
      </c>
      <c r="H8" s="106">
        <f>G8*0.085</f>
        <v>0</v>
      </c>
      <c r="I8" s="106">
        <f>G8+H8</f>
        <v>0</v>
      </c>
      <c r="J8" s="116"/>
      <c r="K8" s="116"/>
    </row>
    <row r="9" spans="1:11" ht="36.75" customHeight="1">
      <c r="A9" s="17">
        <v>2</v>
      </c>
      <c r="B9" s="90" t="s">
        <v>384</v>
      </c>
      <c r="C9" s="22">
        <v>100</v>
      </c>
      <c r="D9" s="19" t="s">
        <v>8</v>
      </c>
      <c r="E9" s="103"/>
      <c r="F9" s="104"/>
      <c r="G9" s="104">
        <f aca="true" t="shared" si="0" ref="G9:G14">C9*F9</f>
        <v>0</v>
      </c>
      <c r="H9" s="106">
        <f aca="true" t="shared" si="1" ref="H9:H14">G9*0.085</f>
        <v>0</v>
      </c>
      <c r="I9" s="106">
        <f aca="true" t="shared" si="2" ref="I9:I26">G9+H9</f>
        <v>0</v>
      </c>
      <c r="J9" s="71"/>
      <c r="K9" s="71"/>
    </row>
    <row r="10" spans="1:11" ht="36.75" customHeight="1">
      <c r="A10" s="17">
        <v>3</v>
      </c>
      <c r="B10" s="90" t="s">
        <v>399</v>
      </c>
      <c r="C10" s="22">
        <v>70</v>
      </c>
      <c r="D10" s="19" t="s">
        <v>8</v>
      </c>
      <c r="E10" s="103"/>
      <c r="F10" s="104"/>
      <c r="G10" s="104">
        <f t="shared" si="0"/>
        <v>0</v>
      </c>
      <c r="H10" s="106">
        <f t="shared" si="1"/>
        <v>0</v>
      </c>
      <c r="I10" s="106">
        <f t="shared" si="2"/>
        <v>0</v>
      </c>
      <c r="J10" s="71"/>
      <c r="K10" s="71"/>
    </row>
    <row r="11" spans="1:11" ht="36.75" customHeight="1">
      <c r="A11" s="17">
        <v>4</v>
      </c>
      <c r="B11" s="90" t="s">
        <v>594</v>
      </c>
      <c r="C11" s="22">
        <v>300</v>
      </c>
      <c r="D11" s="19" t="s">
        <v>8</v>
      </c>
      <c r="E11" s="103"/>
      <c r="F11" s="104"/>
      <c r="G11" s="104">
        <f t="shared" si="0"/>
        <v>0</v>
      </c>
      <c r="H11" s="106">
        <f t="shared" si="1"/>
        <v>0</v>
      </c>
      <c r="I11" s="106">
        <f t="shared" si="2"/>
        <v>0</v>
      </c>
      <c r="J11" s="71"/>
      <c r="K11" s="71"/>
    </row>
    <row r="12" spans="1:11" ht="26.25" customHeight="1">
      <c r="A12" s="17">
        <v>5</v>
      </c>
      <c r="B12" s="91" t="s">
        <v>514</v>
      </c>
      <c r="C12" s="22">
        <v>700</v>
      </c>
      <c r="D12" s="19" t="s">
        <v>8</v>
      </c>
      <c r="E12" s="103"/>
      <c r="F12" s="104"/>
      <c r="G12" s="104">
        <f t="shared" si="0"/>
        <v>0</v>
      </c>
      <c r="H12" s="106">
        <f t="shared" si="1"/>
        <v>0</v>
      </c>
      <c r="I12" s="106">
        <f t="shared" si="2"/>
        <v>0</v>
      </c>
      <c r="J12" s="71"/>
      <c r="K12" s="71"/>
    </row>
    <row r="13" spans="1:11" ht="16.5" customHeight="1">
      <c r="A13" s="17">
        <v>6</v>
      </c>
      <c r="B13" s="91" t="s">
        <v>512</v>
      </c>
      <c r="C13" s="22">
        <v>60</v>
      </c>
      <c r="D13" s="19" t="s">
        <v>8</v>
      </c>
      <c r="E13" s="103"/>
      <c r="F13" s="104"/>
      <c r="G13" s="104">
        <f t="shared" si="0"/>
        <v>0</v>
      </c>
      <c r="H13" s="106">
        <f t="shared" si="1"/>
        <v>0</v>
      </c>
      <c r="I13" s="106">
        <f t="shared" si="2"/>
        <v>0</v>
      </c>
      <c r="J13" s="71"/>
      <c r="K13" s="71"/>
    </row>
    <row r="14" spans="1:11" ht="23.25" customHeight="1">
      <c r="A14" s="17">
        <v>7</v>
      </c>
      <c r="B14" s="92" t="s">
        <v>595</v>
      </c>
      <c r="C14" s="22">
        <v>400</v>
      </c>
      <c r="D14" s="19" t="s">
        <v>8</v>
      </c>
      <c r="E14" s="103"/>
      <c r="F14" s="104"/>
      <c r="G14" s="104">
        <f t="shared" si="0"/>
        <v>0</v>
      </c>
      <c r="H14" s="106">
        <f t="shared" si="1"/>
        <v>0</v>
      </c>
      <c r="I14" s="106">
        <f t="shared" si="2"/>
        <v>0</v>
      </c>
      <c r="J14" s="71"/>
      <c r="K14" s="71"/>
    </row>
    <row r="15" spans="1:11" ht="36">
      <c r="A15" s="17">
        <v>8</v>
      </c>
      <c r="B15" s="91" t="s">
        <v>515</v>
      </c>
      <c r="C15" s="22">
        <v>500</v>
      </c>
      <c r="D15" s="19" t="s">
        <v>8</v>
      </c>
      <c r="E15" s="103"/>
      <c r="F15" s="104"/>
      <c r="G15" s="104">
        <f>C15*F15</f>
        <v>0</v>
      </c>
      <c r="H15" s="106">
        <f>G15*0.085</f>
        <v>0</v>
      </c>
      <c r="I15" s="106">
        <f t="shared" si="2"/>
        <v>0</v>
      </c>
      <c r="J15" s="71"/>
      <c r="K15" s="71"/>
    </row>
    <row r="16" spans="1:11" ht="24">
      <c r="A16" s="17">
        <v>9</v>
      </c>
      <c r="B16" s="91" t="s">
        <v>516</v>
      </c>
      <c r="C16" s="22">
        <v>800</v>
      </c>
      <c r="D16" s="19" t="s">
        <v>8</v>
      </c>
      <c r="E16" s="103"/>
      <c r="F16" s="104"/>
      <c r="G16" s="104">
        <f aca="true" t="shared" si="3" ref="G16:G21">C16*F16</f>
        <v>0</v>
      </c>
      <c r="H16" s="106">
        <f aca="true" t="shared" si="4" ref="H16:H21">G16*0.085</f>
        <v>0</v>
      </c>
      <c r="I16" s="106">
        <f t="shared" si="2"/>
        <v>0</v>
      </c>
      <c r="J16" s="71"/>
      <c r="K16" s="71"/>
    </row>
    <row r="17" spans="1:11" ht="24">
      <c r="A17" s="17">
        <v>10</v>
      </c>
      <c r="B17" s="91" t="s">
        <v>382</v>
      </c>
      <c r="C17" s="22">
        <v>50</v>
      </c>
      <c r="D17" s="19" t="s">
        <v>8</v>
      </c>
      <c r="E17" s="103"/>
      <c r="F17" s="104"/>
      <c r="G17" s="104">
        <f t="shared" si="3"/>
        <v>0</v>
      </c>
      <c r="H17" s="106">
        <f t="shared" si="4"/>
        <v>0</v>
      </c>
      <c r="I17" s="106">
        <f t="shared" si="2"/>
        <v>0</v>
      </c>
      <c r="J17" s="71"/>
      <c r="K17" s="71"/>
    </row>
    <row r="18" spans="1:11" ht="24">
      <c r="A18" s="17">
        <v>11</v>
      </c>
      <c r="B18" s="91" t="s">
        <v>596</v>
      </c>
      <c r="C18" s="22">
        <v>500</v>
      </c>
      <c r="D18" s="19" t="s">
        <v>8</v>
      </c>
      <c r="E18" s="103"/>
      <c r="F18" s="104"/>
      <c r="G18" s="104">
        <f t="shared" si="3"/>
        <v>0</v>
      </c>
      <c r="H18" s="106">
        <f t="shared" si="4"/>
        <v>0</v>
      </c>
      <c r="I18" s="106">
        <f t="shared" si="2"/>
        <v>0</v>
      </c>
      <c r="J18" s="71"/>
      <c r="K18" s="71"/>
    </row>
    <row r="19" spans="1:11" ht="24">
      <c r="A19" s="17">
        <v>12</v>
      </c>
      <c r="B19" s="91" t="s">
        <v>597</v>
      </c>
      <c r="C19" s="22">
        <v>100</v>
      </c>
      <c r="D19" s="19" t="s">
        <v>8</v>
      </c>
      <c r="E19" s="103"/>
      <c r="F19" s="104"/>
      <c r="G19" s="104">
        <f t="shared" si="3"/>
        <v>0</v>
      </c>
      <c r="H19" s="106">
        <f t="shared" si="4"/>
        <v>0</v>
      </c>
      <c r="I19" s="106">
        <f t="shared" si="2"/>
        <v>0</v>
      </c>
      <c r="J19" s="71"/>
      <c r="K19" s="71"/>
    </row>
    <row r="20" spans="1:11" ht="24">
      <c r="A20" s="17">
        <v>13</v>
      </c>
      <c r="B20" s="91" t="s">
        <v>400</v>
      </c>
      <c r="C20" s="22">
        <v>60</v>
      </c>
      <c r="D20" s="19" t="s">
        <v>8</v>
      </c>
      <c r="E20" s="103"/>
      <c r="F20" s="104"/>
      <c r="G20" s="104">
        <f t="shared" si="3"/>
        <v>0</v>
      </c>
      <c r="H20" s="106">
        <f t="shared" si="4"/>
        <v>0</v>
      </c>
      <c r="I20" s="106">
        <f t="shared" si="2"/>
        <v>0</v>
      </c>
      <c r="J20" s="71"/>
      <c r="K20" s="71"/>
    </row>
    <row r="21" spans="1:11" ht="12.75">
      <c r="A21" s="17">
        <v>14</v>
      </c>
      <c r="B21" s="92" t="s">
        <v>598</v>
      </c>
      <c r="C21" s="22">
        <v>800</v>
      </c>
      <c r="D21" s="19" t="s">
        <v>8</v>
      </c>
      <c r="E21" s="103"/>
      <c r="F21" s="104"/>
      <c r="G21" s="104">
        <f t="shared" si="3"/>
        <v>0</v>
      </c>
      <c r="H21" s="106">
        <f t="shared" si="4"/>
        <v>0</v>
      </c>
      <c r="I21" s="106">
        <f t="shared" si="2"/>
        <v>0</v>
      </c>
      <c r="J21" s="71"/>
      <c r="K21" s="71"/>
    </row>
    <row r="22" spans="1:11" ht="36">
      <c r="A22" s="17">
        <v>15</v>
      </c>
      <c r="B22" s="92" t="s">
        <v>517</v>
      </c>
      <c r="C22" s="22">
        <v>25</v>
      </c>
      <c r="D22" s="19" t="s">
        <v>8</v>
      </c>
      <c r="E22" s="108"/>
      <c r="F22" s="104"/>
      <c r="G22" s="104">
        <f>C22*F22</f>
        <v>0</v>
      </c>
      <c r="H22" s="106">
        <f>G22*0.085</f>
        <v>0</v>
      </c>
      <c r="I22" s="106">
        <f t="shared" si="2"/>
        <v>0</v>
      </c>
      <c r="J22" s="71"/>
      <c r="K22" s="71"/>
    </row>
    <row r="23" spans="1:11" ht="24">
      <c r="A23" s="17">
        <v>16</v>
      </c>
      <c r="B23" s="91" t="s">
        <v>383</v>
      </c>
      <c r="C23" s="22">
        <v>50</v>
      </c>
      <c r="D23" s="19" t="s">
        <v>8</v>
      </c>
      <c r="E23" s="108"/>
      <c r="F23" s="104"/>
      <c r="G23" s="104">
        <f>C23*F23</f>
        <v>0</v>
      </c>
      <c r="H23" s="106">
        <f>G23*0.085</f>
        <v>0</v>
      </c>
      <c r="I23" s="106">
        <f t="shared" si="2"/>
        <v>0</v>
      </c>
      <c r="J23" s="71"/>
      <c r="K23" s="71"/>
    </row>
    <row r="24" spans="1:11" ht="24">
      <c r="A24" s="17">
        <v>17</v>
      </c>
      <c r="B24" s="91" t="s">
        <v>599</v>
      </c>
      <c r="C24" s="22">
        <v>100</v>
      </c>
      <c r="D24" s="19" t="s">
        <v>8</v>
      </c>
      <c r="E24" s="108"/>
      <c r="F24" s="104"/>
      <c r="G24" s="104">
        <f>C24*F24</f>
        <v>0</v>
      </c>
      <c r="H24" s="106">
        <f>G24*0.085</f>
        <v>0</v>
      </c>
      <c r="I24" s="106">
        <f>G24+H24</f>
        <v>0</v>
      </c>
      <c r="J24" s="71"/>
      <c r="K24" s="71"/>
    </row>
    <row r="25" spans="1:11" ht="27" customHeight="1">
      <c r="A25" s="17">
        <v>18</v>
      </c>
      <c r="B25" s="91" t="s">
        <v>600</v>
      </c>
      <c r="C25" s="22">
        <v>50</v>
      </c>
      <c r="D25" s="19" t="s">
        <v>8</v>
      </c>
      <c r="E25" s="108"/>
      <c r="F25" s="104"/>
      <c r="G25" s="104">
        <f>C25*F25</f>
        <v>0</v>
      </c>
      <c r="H25" s="106">
        <f>G25*0.085</f>
        <v>0</v>
      </c>
      <c r="I25" s="106">
        <f t="shared" si="2"/>
        <v>0</v>
      </c>
      <c r="J25" s="71"/>
      <c r="K25" s="71"/>
    </row>
    <row r="26" spans="1:11" ht="12.75" customHeight="1">
      <c r="A26" s="17"/>
      <c r="B26" s="81" t="s">
        <v>323</v>
      </c>
      <c r="C26" s="28" t="s">
        <v>3</v>
      </c>
      <c r="D26" s="23" t="s">
        <v>3</v>
      </c>
      <c r="E26" s="23" t="s">
        <v>3</v>
      </c>
      <c r="F26" s="23"/>
      <c r="G26" s="23">
        <f>SUM(G8:G25)</f>
        <v>0</v>
      </c>
      <c r="H26" s="23">
        <f>G26*0.085</f>
        <v>0</v>
      </c>
      <c r="I26" s="23">
        <f t="shared" si="2"/>
        <v>0</v>
      </c>
      <c r="J26" s="203">
        <f>SUM(J8:J25)</f>
        <v>0</v>
      </c>
      <c r="K26" s="203">
        <f>SUM(K8:K25)</f>
        <v>0</v>
      </c>
    </row>
    <row r="27" spans="1:11" ht="13.5">
      <c r="A27" s="174" t="s">
        <v>455</v>
      </c>
      <c r="B27" s="196"/>
      <c r="C27" s="196"/>
      <c r="D27" s="196"/>
      <c r="E27" s="196"/>
      <c r="F27" s="196"/>
      <c r="G27" s="196"/>
      <c r="H27" s="196"/>
      <c r="I27" s="197"/>
      <c r="J27" s="135"/>
      <c r="K27" s="135"/>
    </row>
    <row r="28" spans="1:11" ht="36">
      <c r="A28" s="17">
        <v>19</v>
      </c>
      <c r="B28" s="91" t="s">
        <v>228</v>
      </c>
      <c r="C28" s="22">
        <v>800</v>
      </c>
      <c r="D28" s="19" t="s">
        <v>8</v>
      </c>
      <c r="E28" s="104"/>
      <c r="F28" s="104"/>
      <c r="G28" s="104">
        <f>C28*F28</f>
        <v>0</v>
      </c>
      <c r="H28" s="106">
        <f>G28*0.085</f>
        <v>0</v>
      </c>
      <c r="I28" s="106">
        <f>G28+H29</f>
        <v>0</v>
      </c>
      <c r="J28" s="42"/>
      <c r="K28" s="42"/>
    </row>
    <row r="29" spans="1:11" ht="36">
      <c r="A29" s="17">
        <v>20</v>
      </c>
      <c r="B29" s="91" t="s">
        <v>601</v>
      </c>
      <c r="C29" s="22">
        <v>800</v>
      </c>
      <c r="D29" s="19" t="s">
        <v>8</v>
      </c>
      <c r="E29" s="104"/>
      <c r="F29" s="104"/>
      <c r="G29" s="104">
        <f aca="true" t="shared" si="5" ref="G29:G42">C29*F29</f>
        <v>0</v>
      </c>
      <c r="H29" s="106">
        <f aca="true" t="shared" si="6" ref="H29:H43">G29*0.085</f>
        <v>0</v>
      </c>
      <c r="I29" s="106">
        <f aca="true" t="shared" si="7" ref="I29:I42">G29+H30</f>
        <v>0</v>
      </c>
      <c r="J29" s="42"/>
      <c r="K29" s="42"/>
    </row>
    <row r="30" spans="1:11" ht="36">
      <c r="A30" s="17">
        <v>21</v>
      </c>
      <c r="B30" s="91" t="s">
        <v>229</v>
      </c>
      <c r="C30" s="22">
        <v>1000</v>
      </c>
      <c r="D30" s="19" t="s">
        <v>8</v>
      </c>
      <c r="E30" s="104"/>
      <c r="F30" s="104"/>
      <c r="G30" s="104">
        <f t="shared" si="5"/>
        <v>0</v>
      </c>
      <c r="H30" s="106">
        <f t="shared" si="6"/>
        <v>0</v>
      </c>
      <c r="I30" s="106" t="e">
        <f>G30+#REF!</f>
        <v>#REF!</v>
      </c>
      <c r="J30" s="42"/>
      <c r="K30" s="42"/>
    </row>
    <row r="31" spans="1:11" ht="24">
      <c r="A31" s="17">
        <v>22</v>
      </c>
      <c r="B31" s="91" t="s">
        <v>602</v>
      </c>
      <c r="C31" s="22">
        <v>400</v>
      </c>
      <c r="D31" s="19" t="s">
        <v>8</v>
      </c>
      <c r="E31" s="104"/>
      <c r="F31" s="104"/>
      <c r="G31" s="104">
        <f>C31*F31</f>
        <v>0</v>
      </c>
      <c r="H31" s="106">
        <f>G31*0.085</f>
        <v>0</v>
      </c>
      <c r="I31" s="106">
        <f>G31+H32</f>
        <v>0</v>
      </c>
      <c r="J31" s="42"/>
      <c r="K31" s="42"/>
    </row>
    <row r="32" spans="1:11" ht="24">
      <c r="A32" s="17">
        <v>23</v>
      </c>
      <c r="B32" s="91" t="s">
        <v>230</v>
      </c>
      <c r="C32" s="22">
        <v>60</v>
      </c>
      <c r="D32" s="19" t="s">
        <v>8</v>
      </c>
      <c r="E32" s="104"/>
      <c r="F32" s="104"/>
      <c r="G32" s="104">
        <f t="shared" si="5"/>
        <v>0</v>
      </c>
      <c r="H32" s="106">
        <f t="shared" si="6"/>
        <v>0</v>
      </c>
      <c r="I32" s="106">
        <f t="shared" si="7"/>
        <v>0</v>
      </c>
      <c r="J32" s="42"/>
      <c r="K32" s="42"/>
    </row>
    <row r="33" spans="1:11" ht="24">
      <c r="A33" s="17">
        <v>24</v>
      </c>
      <c r="B33" s="91" t="s">
        <v>18</v>
      </c>
      <c r="C33" s="22">
        <v>60</v>
      </c>
      <c r="D33" s="19" t="s">
        <v>8</v>
      </c>
      <c r="E33" s="104"/>
      <c r="F33" s="104"/>
      <c r="G33" s="104">
        <f t="shared" si="5"/>
        <v>0</v>
      </c>
      <c r="H33" s="106">
        <f t="shared" si="6"/>
        <v>0</v>
      </c>
      <c r="I33" s="106">
        <f>G33+H35</f>
        <v>0</v>
      </c>
      <c r="J33" s="42"/>
      <c r="K33" s="42"/>
    </row>
    <row r="34" spans="1:11" ht="24">
      <c r="A34" s="17">
        <v>25</v>
      </c>
      <c r="B34" s="91" t="s">
        <v>603</v>
      </c>
      <c r="C34" s="22">
        <v>60</v>
      </c>
      <c r="D34" s="19" t="s">
        <v>8</v>
      </c>
      <c r="E34" s="104"/>
      <c r="F34" s="104"/>
      <c r="G34" s="104">
        <f>C34*F34</f>
        <v>0</v>
      </c>
      <c r="H34" s="106">
        <f>G34*0.085</f>
        <v>0</v>
      </c>
      <c r="I34" s="106">
        <f>G34+H36</f>
        <v>0</v>
      </c>
      <c r="J34" s="42"/>
      <c r="K34" s="42"/>
    </row>
    <row r="35" spans="1:11" ht="24">
      <c r="A35" s="17">
        <v>26</v>
      </c>
      <c r="B35" s="91" t="s">
        <v>410</v>
      </c>
      <c r="C35" s="22">
        <v>60</v>
      </c>
      <c r="D35" s="19" t="s">
        <v>8</v>
      </c>
      <c r="E35" s="104"/>
      <c r="F35" s="104"/>
      <c r="G35" s="104">
        <f t="shared" si="5"/>
        <v>0</v>
      </c>
      <c r="H35" s="106">
        <f t="shared" si="6"/>
        <v>0</v>
      </c>
      <c r="I35" s="106">
        <f t="shared" si="7"/>
        <v>0</v>
      </c>
      <c r="J35" s="42"/>
      <c r="K35" s="42"/>
    </row>
    <row r="36" spans="1:11" ht="12.75">
      <c r="A36" s="17">
        <v>27</v>
      </c>
      <c r="B36" s="91" t="s">
        <v>616</v>
      </c>
      <c r="C36" s="22">
        <v>50</v>
      </c>
      <c r="D36" s="19" t="s">
        <v>411</v>
      </c>
      <c r="E36" s="104"/>
      <c r="F36" s="104"/>
      <c r="G36" s="104">
        <f t="shared" si="5"/>
        <v>0</v>
      </c>
      <c r="H36" s="106">
        <f t="shared" si="6"/>
        <v>0</v>
      </c>
      <c r="I36" s="106">
        <f t="shared" si="7"/>
        <v>0</v>
      </c>
      <c r="J36" s="42"/>
      <c r="K36" s="42"/>
    </row>
    <row r="37" spans="1:11" ht="24">
      <c r="A37" s="17">
        <v>28</v>
      </c>
      <c r="B37" s="92" t="s">
        <v>604</v>
      </c>
      <c r="C37" s="22">
        <v>800</v>
      </c>
      <c r="D37" s="19" t="s">
        <v>8</v>
      </c>
      <c r="E37" s="104"/>
      <c r="F37" s="104"/>
      <c r="G37" s="104">
        <f t="shared" si="5"/>
        <v>0</v>
      </c>
      <c r="H37" s="106">
        <f t="shared" si="6"/>
        <v>0</v>
      </c>
      <c r="I37" s="106">
        <f t="shared" si="7"/>
        <v>0</v>
      </c>
      <c r="J37" s="42"/>
      <c r="K37" s="42"/>
    </row>
    <row r="38" spans="1:11" ht="24">
      <c r="A38" s="17">
        <v>29</v>
      </c>
      <c r="B38" s="91" t="s">
        <v>605</v>
      </c>
      <c r="C38" s="22">
        <v>800</v>
      </c>
      <c r="D38" s="19" t="s">
        <v>8</v>
      </c>
      <c r="E38" s="104"/>
      <c r="F38" s="104"/>
      <c r="G38" s="104">
        <f t="shared" si="5"/>
        <v>0</v>
      </c>
      <c r="H38" s="106">
        <f t="shared" si="6"/>
        <v>0</v>
      </c>
      <c r="I38" s="106">
        <f t="shared" si="7"/>
        <v>0</v>
      </c>
      <c r="J38" s="42"/>
      <c r="K38" s="42"/>
    </row>
    <row r="39" spans="1:11" ht="24">
      <c r="A39" s="17">
        <v>30</v>
      </c>
      <c r="B39" s="91" t="s">
        <v>606</v>
      </c>
      <c r="C39" s="22">
        <v>45</v>
      </c>
      <c r="D39" s="19" t="s">
        <v>8</v>
      </c>
      <c r="E39" s="104"/>
      <c r="F39" s="104"/>
      <c r="G39" s="104">
        <f t="shared" si="5"/>
        <v>0</v>
      </c>
      <c r="H39" s="106">
        <f t="shared" si="6"/>
        <v>0</v>
      </c>
      <c r="I39" s="106">
        <f>G39+H41</f>
        <v>0</v>
      </c>
      <c r="J39" s="42"/>
      <c r="K39" s="42"/>
    </row>
    <row r="40" spans="1:11" ht="12.75">
      <c r="A40" s="17">
        <v>31</v>
      </c>
      <c r="B40" s="91" t="s">
        <v>617</v>
      </c>
      <c r="C40" s="22">
        <v>800</v>
      </c>
      <c r="D40" s="19" t="s">
        <v>8</v>
      </c>
      <c r="E40" s="104"/>
      <c r="F40" s="104"/>
      <c r="G40" s="104">
        <f>C40*F40</f>
        <v>0</v>
      </c>
      <c r="H40" s="106">
        <f>G40*0.085</f>
        <v>0</v>
      </c>
      <c r="I40" s="106">
        <f>G40+H42</f>
        <v>0</v>
      </c>
      <c r="J40" s="42"/>
      <c r="K40" s="42"/>
    </row>
    <row r="41" spans="1:11" ht="24">
      <c r="A41" s="17">
        <v>32</v>
      </c>
      <c r="B41" s="91" t="s">
        <v>231</v>
      </c>
      <c r="C41" s="22">
        <v>60</v>
      </c>
      <c r="D41" s="19" t="s">
        <v>8</v>
      </c>
      <c r="E41" s="104"/>
      <c r="F41" s="104"/>
      <c r="G41" s="104">
        <f t="shared" si="5"/>
        <v>0</v>
      </c>
      <c r="H41" s="106">
        <f t="shared" si="6"/>
        <v>0</v>
      </c>
      <c r="I41" s="106">
        <f t="shared" si="7"/>
        <v>0</v>
      </c>
      <c r="J41" s="42"/>
      <c r="K41" s="42"/>
    </row>
    <row r="42" spans="1:11" ht="12.75">
      <c r="A42" s="17">
        <v>33</v>
      </c>
      <c r="B42" s="92" t="s">
        <v>615</v>
      </c>
      <c r="C42" s="22">
        <v>300</v>
      </c>
      <c r="D42" s="19" t="s">
        <v>8</v>
      </c>
      <c r="E42" s="104"/>
      <c r="F42" s="104"/>
      <c r="G42" s="104">
        <f t="shared" si="5"/>
        <v>0</v>
      </c>
      <c r="H42" s="106">
        <f t="shared" si="6"/>
        <v>0</v>
      </c>
      <c r="I42" s="106">
        <f t="shared" si="7"/>
        <v>0</v>
      </c>
      <c r="J42" s="42"/>
      <c r="K42" s="42"/>
    </row>
    <row r="43" spans="1:11" ht="13.5">
      <c r="A43" s="17"/>
      <c r="B43" s="81" t="s">
        <v>64</v>
      </c>
      <c r="C43" s="28" t="s">
        <v>3</v>
      </c>
      <c r="D43" s="23" t="s">
        <v>3</v>
      </c>
      <c r="E43" s="109"/>
      <c r="F43" s="109"/>
      <c r="G43" s="109">
        <f>SUM(G28:G42)</f>
        <v>0</v>
      </c>
      <c r="H43" s="109">
        <f t="shared" si="6"/>
        <v>0</v>
      </c>
      <c r="I43" s="109" t="e">
        <f>SUM(I28:I42)</f>
        <v>#REF!</v>
      </c>
      <c r="J43" s="42">
        <f>SUM(J28:J42)</f>
        <v>0</v>
      </c>
      <c r="K43" s="42">
        <f>SUM(K28:K42)</f>
        <v>0</v>
      </c>
    </row>
    <row r="44" spans="1:11" ht="13.5">
      <c r="A44" s="174" t="s">
        <v>456</v>
      </c>
      <c r="B44" s="175"/>
      <c r="C44" s="175"/>
      <c r="D44" s="175"/>
      <c r="E44" s="175"/>
      <c r="F44" s="175"/>
      <c r="G44" s="175"/>
      <c r="H44" s="175"/>
      <c r="I44" s="198"/>
      <c r="J44" s="135"/>
      <c r="K44" s="135"/>
    </row>
    <row r="45" spans="1:11" ht="24">
      <c r="A45" s="17">
        <v>34</v>
      </c>
      <c r="B45" s="92" t="s">
        <v>607</v>
      </c>
      <c r="C45" s="22">
        <v>400</v>
      </c>
      <c r="D45" s="19" t="s">
        <v>8</v>
      </c>
      <c r="E45" s="104"/>
      <c r="F45" s="104"/>
      <c r="G45" s="104">
        <f>C45*F45</f>
        <v>0</v>
      </c>
      <c r="H45" s="106">
        <f>G45*0.085</f>
        <v>0</v>
      </c>
      <c r="I45" s="106">
        <f>G45+H46</f>
        <v>0</v>
      </c>
      <c r="J45" s="42"/>
      <c r="K45" s="42"/>
    </row>
    <row r="46" spans="1:11" ht="24">
      <c r="A46" s="17">
        <v>35</v>
      </c>
      <c r="B46" s="91" t="s">
        <v>232</v>
      </c>
      <c r="C46" s="22">
        <v>60</v>
      </c>
      <c r="D46" s="19" t="s">
        <v>8</v>
      </c>
      <c r="E46" s="104"/>
      <c r="F46" s="104"/>
      <c r="G46" s="104">
        <f aca="true" t="shared" si="8" ref="G46:G62">C46*F46</f>
        <v>0</v>
      </c>
      <c r="H46" s="106">
        <f aca="true" t="shared" si="9" ref="H46:H63">G46*0.085</f>
        <v>0</v>
      </c>
      <c r="I46" s="106">
        <f aca="true" t="shared" si="10" ref="I46:I62">G46+H47</f>
        <v>0</v>
      </c>
      <c r="J46" s="42"/>
      <c r="K46" s="42"/>
    </row>
    <row r="47" spans="1:11" ht="36">
      <c r="A47" s="17">
        <v>36</v>
      </c>
      <c r="B47" s="91" t="s">
        <v>608</v>
      </c>
      <c r="C47" s="22">
        <v>60</v>
      </c>
      <c r="D47" s="19" t="s">
        <v>8</v>
      </c>
      <c r="E47" s="104"/>
      <c r="F47" s="104"/>
      <c r="G47" s="104">
        <f t="shared" si="8"/>
        <v>0</v>
      </c>
      <c r="H47" s="106">
        <f t="shared" si="9"/>
        <v>0</v>
      </c>
      <c r="I47" s="106">
        <f t="shared" si="10"/>
        <v>0</v>
      </c>
      <c r="J47" s="42"/>
      <c r="K47" s="42"/>
    </row>
    <row r="48" spans="1:11" ht="24">
      <c r="A48" s="17">
        <v>37</v>
      </c>
      <c r="B48" s="93" t="s">
        <v>19</v>
      </c>
      <c r="C48" s="22">
        <v>70</v>
      </c>
      <c r="D48" s="19" t="s">
        <v>8</v>
      </c>
      <c r="E48" s="104"/>
      <c r="F48" s="104"/>
      <c r="G48" s="104">
        <f t="shared" si="8"/>
        <v>0</v>
      </c>
      <c r="H48" s="106">
        <f t="shared" si="9"/>
        <v>0</v>
      </c>
      <c r="I48" s="106">
        <f>G48+H50</f>
        <v>0</v>
      </c>
      <c r="J48" s="42"/>
      <c r="K48" s="42"/>
    </row>
    <row r="49" spans="1:11" ht="12.75">
      <c r="A49" s="17">
        <v>38</v>
      </c>
      <c r="B49" s="93" t="s">
        <v>609</v>
      </c>
      <c r="C49" s="22">
        <v>70</v>
      </c>
      <c r="D49" s="19" t="s">
        <v>8</v>
      </c>
      <c r="E49" s="104"/>
      <c r="F49" s="104"/>
      <c r="G49" s="104">
        <f>C49*F49</f>
        <v>0</v>
      </c>
      <c r="H49" s="106">
        <f>G49*0.085</f>
        <v>0</v>
      </c>
      <c r="I49" s="106">
        <f>G49+H52</f>
        <v>0</v>
      </c>
      <c r="J49" s="42"/>
      <c r="K49" s="42"/>
    </row>
    <row r="50" spans="1:11" ht="24">
      <c r="A50" s="17">
        <v>39</v>
      </c>
      <c r="B50" s="93" t="s">
        <v>20</v>
      </c>
      <c r="C50" s="22">
        <v>70</v>
      </c>
      <c r="D50" s="19" t="s">
        <v>8</v>
      </c>
      <c r="E50" s="104"/>
      <c r="F50" s="104"/>
      <c r="G50" s="104">
        <f t="shared" si="8"/>
        <v>0</v>
      </c>
      <c r="H50" s="106">
        <f t="shared" si="9"/>
        <v>0</v>
      </c>
      <c r="I50" s="106">
        <f>G50+H52</f>
        <v>0</v>
      </c>
      <c r="J50" s="42"/>
      <c r="K50" s="42"/>
    </row>
    <row r="51" spans="1:11" ht="12.75">
      <c r="A51" s="17">
        <v>40</v>
      </c>
      <c r="B51" s="93" t="s">
        <v>610</v>
      </c>
      <c r="C51" s="22">
        <v>70</v>
      </c>
      <c r="D51" s="19"/>
      <c r="E51" s="104"/>
      <c r="F51" s="104"/>
      <c r="G51" s="104">
        <f t="shared" si="8"/>
        <v>0</v>
      </c>
      <c r="H51" s="106">
        <f t="shared" si="9"/>
        <v>0</v>
      </c>
      <c r="I51" s="106"/>
      <c r="J51" s="42"/>
      <c r="K51" s="42"/>
    </row>
    <row r="52" spans="1:11" ht="12.75">
      <c r="A52" s="17">
        <v>41</v>
      </c>
      <c r="B52" s="93" t="s">
        <v>21</v>
      </c>
      <c r="C52" s="22">
        <v>25</v>
      </c>
      <c r="D52" s="19" t="s">
        <v>8</v>
      </c>
      <c r="E52" s="104"/>
      <c r="F52" s="104"/>
      <c r="G52" s="104">
        <f t="shared" si="8"/>
        <v>0</v>
      </c>
      <c r="H52" s="106">
        <f t="shared" si="9"/>
        <v>0</v>
      </c>
      <c r="I52" s="106" t="e">
        <f>G52+#REF!</f>
        <v>#REF!</v>
      </c>
      <c r="J52" s="42"/>
      <c r="K52" s="42"/>
    </row>
    <row r="53" spans="1:11" ht="12.75">
      <c r="A53" s="17">
        <v>42</v>
      </c>
      <c r="B53" s="93" t="s">
        <v>611</v>
      </c>
      <c r="C53" s="22">
        <v>25</v>
      </c>
      <c r="D53" s="19"/>
      <c r="E53" s="104"/>
      <c r="F53" s="104"/>
      <c r="G53" s="104">
        <f t="shared" si="8"/>
        <v>0</v>
      </c>
      <c r="H53" s="106">
        <f t="shared" si="9"/>
        <v>0</v>
      </c>
      <c r="I53" s="106"/>
      <c r="J53" s="42"/>
      <c r="K53" s="42"/>
    </row>
    <row r="54" spans="1:11" ht="24">
      <c r="A54" s="17">
        <v>43</v>
      </c>
      <c r="B54" s="92" t="s">
        <v>235</v>
      </c>
      <c r="C54" s="22">
        <v>140</v>
      </c>
      <c r="D54" s="19" t="s">
        <v>8</v>
      </c>
      <c r="E54" s="104"/>
      <c r="F54" s="104"/>
      <c r="G54" s="104">
        <f t="shared" si="8"/>
        <v>0</v>
      </c>
      <c r="H54" s="106">
        <f t="shared" si="9"/>
        <v>0</v>
      </c>
      <c r="I54" s="106">
        <f t="shared" si="10"/>
        <v>0</v>
      </c>
      <c r="J54" s="42"/>
      <c r="K54" s="42"/>
    </row>
    <row r="55" spans="1:11" ht="12.75">
      <c r="A55" s="17">
        <v>44</v>
      </c>
      <c r="B55" s="92" t="s">
        <v>236</v>
      </c>
      <c r="C55" s="22">
        <v>100</v>
      </c>
      <c r="D55" s="19" t="s">
        <v>8</v>
      </c>
      <c r="E55" s="104"/>
      <c r="F55" s="104"/>
      <c r="G55" s="104">
        <f t="shared" si="8"/>
        <v>0</v>
      </c>
      <c r="H55" s="106">
        <f t="shared" si="9"/>
        <v>0</v>
      </c>
      <c r="I55" s="106">
        <f t="shared" si="10"/>
        <v>0</v>
      </c>
      <c r="J55" s="42"/>
      <c r="K55" s="42"/>
    </row>
    <row r="56" spans="1:11" ht="12.75">
      <c r="A56" s="17">
        <v>45</v>
      </c>
      <c r="B56" s="92" t="s">
        <v>22</v>
      </c>
      <c r="C56" s="22">
        <v>50</v>
      </c>
      <c r="D56" s="19" t="s">
        <v>8</v>
      </c>
      <c r="E56" s="104"/>
      <c r="F56" s="104"/>
      <c r="G56" s="104">
        <f t="shared" si="8"/>
        <v>0</v>
      </c>
      <c r="H56" s="106">
        <f t="shared" si="9"/>
        <v>0</v>
      </c>
      <c r="I56" s="106">
        <f t="shared" si="10"/>
        <v>0</v>
      </c>
      <c r="J56" s="42"/>
      <c r="K56" s="42"/>
    </row>
    <row r="57" spans="1:11" ht="12.75">
      <c r="A57" s="17">
        <v>46</v>
      </c>
      <c r="B57" s="92" t="s">
        <v>23</v>
      </c>
      <c r="C57" s="22">
        <v>20</v>
      </c>
      <c r="D57" s="19" t="s">
        <v>8</v>
      </c>
      <c r="E57" s="104"/>
      <c r="F57" s="104"/>
      <c r="G57" s="104">
        <f t="shared" si="8"/>
        <v>0</v>
      </c>
      <c r="H57" s="106">
        <f t="shared" si="9"/>
        <v>0</v>
      </c>
      <c r="I57" s="106">
        <f t="shared" si="10"/>
        <v>0</v>
      </c>
      <c r="J57" s="42"/>
      <c r="K57" s="42"/>
    </row>
    <row r="58" spans="1:11" ht="24">
      <c r="A58" s="17">
        <v>47</v>
      </c>
      <c r="B58" s="92" t="s">
        <v>614</v>
      </c>
      <c r="C58" s="22">
        <v>10</v>
      </c>
      <c r="D58" s="19" t="s">
        <v>8</v>
      </c>
      <c r="E58" s="104"/>
      <c r="F58" s="104"/>
      <c r="G58" s="104">
        <f t="shared" si="8"/>
        <v>0</v>
      </c>
      <c r="H58" s="106">
        <f t="shared" si="9"/>
        <v>0</v>
      </c>
      <c r="I58" s="106">
        <f t="shared" si="10"/>
        <v>0</v>
      </c>
      <c r="J58" s="42"/>
      <c r="K58" s="42"/>
    </row>
    <row r="59" spans="1:11" ht="12.75">
      <c r="A59" s="17">
        <v>48</v>
      </c>
      <c r="B59" s="91" t="s">
        <v>407</v>
      </c>
      <c r="C59" s="22">
        <v>50</v>
      </c>
      <c r="D59" s="19" t="s">
        <v>8</v>
      </c>
      <c r="E59" s="104"/>
      <c r="F59" s="104"/>
      <c r="G59" s="104">
        <f t="shared" si="8"/>
        <v>0</v>
      </c>
      <c r="H59" s="106">
        <f t="shared" si="9"/>
        <v>0</v>
      </c>
      <c r="I59" s="106">
        <f t="shared" si="10"/>
        <v>0</v>
      </c>
      <c r="J59" s="42"/>
      <c r="K59" s="42"/>
    </row>
    <row r="60" spans="1:11" ht="12.75">
      <c r="A60" s="17">
        <v>49</v>
      </c>
      <c r="B60" s="91" t="s">
        <v>408</v>
      </c>
      <c r="C60" s="22">
        <v>30</v>
      </c>
      <c r="D60" s="19" t="s">
        <v>8</v>
      </c>
      <c r="E60" s="104"/>
      <c r="F60" s="104"/>
      <c r="G60" s="104">
        <f t="shared" si="8"/>
        <v>0</v>
      </c>
      <c r="H60" s="106">
        <f t="shared" si="9"/>
        <v>0</v>
      </c>
      <c r="I60" s="106">
        <f t="shared" si="10"/>
        <v>0</v>
      </c>
      <c r="J60" s="42"/>
      <c r="K60" s="42"/>
    </row>
    <row r="61" spans="1:11" ht="12.75">
      <c r="A61" s="17">
        <v>50</v>
      </c>
      <c r="B61" s="91" t="s">
        <v>409</v>
      </c>
      <c r="C61" s="22">
        <v>40</v>
      </c>
      <c r="D61" s="19" t="s">
        <v>8</v>
      </c>
      <c r="E61" s="104"/>
      <c r="F61" s="104"/>
      <c r="G61" s="104">
        <f t="shared" si="8"/>
        <v>0</v>
      </c>
      <c r="H61" s="106">
        <f t="shared" si="9"/>
        <v>0</v>
      </c>
      <c r="I61" s="106">
        <f t="shared" si="10"/>
        <v>0</v>
      </c>
      <c r="J61" s="42"/>
      <c r="K61" s="42"/>
    </row>
    <row r="62" spans="1:11" ht="12.75">
      <c r="A62" s="17">
        <v>51</v>
      </c>
      <c r="B62" s="92" t="s">
        <v>24</v>
      </c>
      <c r="C62" s="22">
        <v>10</v>
      </c>
      <c r="D62" s="19" t="s">
        <v>8</v>
      </c>
      <c r="E62" s="104"/>
      <c r="F62" s="104"/>
      <c r="G62" s="104">
        <f t="shared" si="8"/>
        <v>0</v>
      </c>
      <c r="H62" s="106">
        <f t="shared" si="9"/>
        <v>0</v>
      </c>
      <c r="I62" s="106">
        <f t="shared" si="10"/>
        <v>0</v>
      </c>
      <c r="J62" s="42"/>
      <c r="K62" s="42"/>
    </row>
    <row r="63" spans="1:11" ht="13.5">
      <c r="A63" s="17"/>
      <c r="B63" s="81" t="s">
        <v>457</v>
      </c>
      <c r="C63" s="28" t="s">
        <v>3</v>
      </c>
      <c r="D63" s="23" t="s">
        <v>3</v>
      </c>
      <c r="E63" s="109"/>
      <c r="F63" s="109"/>
      <c r="G63" s="109">
        <f>SUM(G45:G62)</f>
        <v>0</v>
      </c>
      <c r="H63" s="109">
        <f t="shared" si="9"/>
        <v>0</v>
      </c>
      <c r="I63" s="109" t="e">
        <f>SUM(I45:I62)</f>
        <v>#REF!</v>
      </c>
      <c r="J63" s="42">
        <f>SUM(J45:J62)</f>
        <v>0</v>
      </c>
      <c r="K63" s="42">
        <f>SUM(K45:K62)</f>
        <v>0</v>
      </c>
    </row>
    <row r="64" spans="1:11" ht="13.5">
      <c r="A64" s="199" t="s">
        <v>458</v>
      </c>
      <c r="B64" s="200"/>
      <c r="C64" s="200"/>
      <c r="D64" s="200"/>
      <c r="E64" s="200"/>
      <c r="F64" s="200"/>
      <c r="G64" s="200"/>
      <c r="H64" s="200"/>
      <c r="I64" s="201"/>
      <c r="J64" s="135"/>
      <c r="K64" s="135"/>
    </row>
    <row r="65" spans="1:11" ht="36">
      <c r="A65" s="17">
        <v>52</v>
      </c>
      <c r="B65" s="85" t="s">
        <v>31</v>
      </c>
      <c r="C65" s="22">
        <v>20</v>
      </c>
      <c r="D65" s="19" t="s">
        <v>8</v>
      </c>
      <c r="E65" s="104"/>
      <c r="F65" s="104"/>
      <c r="G65" s="104">
        <f aca="true" t="shared" si="11" ref="G65:G71">C65*F65</f>
        <v>0</v>
      </c>
      <c r="H65" s="106">
        <f aca="true" t="shared" si="12" ref="H65:H72">G65*0.085</f>
        <v>0</v>
      </c>
      <c r="I65" s="106">
        <f>G65+H66</f>
        <v>0</v>
      </c>
      <c r="J65" s="42"/>
      <c r="K65" s="42"/>
    </row>
    <row r="66" spans="1:11" ht="24">
      <c r="A66" s="17">
        <v>53</v>
      </c>
      <c r="B66" s="85" t="s">
        <v>25</v>
      </c>
      <c r="C66" s="22">
        <v>10</v>
      </c>
      <c r="D66" s="19" t="s">
        <v>8</v>
      </c>
      <c r="E66" s="104"/>
      <c r="F66" s="104"/>
      <c r="G66" s="104">
        <f t="shared" si="11"/>
        <v>0</v>
      </c>
      <c r="H66" s="106">
        <f t="shared" si="12"/>
        <v>0</v>
      </c>
      <c r="I66" s="106">
        <f>G66+H67</f>
        <v>0</v>
      </c>
      <c r="J66" s="42"/>
      <c r="K66" s="42"/>
    </row>
    <row r="67" spans="1:11" ht="24">
      <c r="A67" s="17">
        <v>54</v>
      </c>
      <c r="B67" s="85" t="s">
        <v>26</v>
      </c>
      <c r="C67" s="22">
        <v>10</v>
      </c>
      <c r="D67" s="19" t="s">
        <v>8</v>
      </c>
      <c r="E67" s="104"/>
      <c r="F67" s="104"/>
      <c r="G67" s="104">
        <f t="shared" si="11"/>
        <v>0</v>
      </c>
      <c r="H67" s="106">
        <f t="shared" si="12"/>
        <v>0</v>
      </c>
      <c r="I67" s="106">
        <f>G67+H69</f>
        <v>0</v>
      </c>
      <c r="J67" s="42"/>
      <c r="K67" s="42"/>
    </row>
    <row r="68" spans="1:11" ht="24">
      <c r="A68" s="17">
        <v>55</v>
      </c>
      <c r="B68" s="143" t="s">
        <v>612</v>
      </c>
      <c r="C68" s="22">
        <v>10</v>
      </c>
      <c r="D68" s="19" t="s">
        <v>8</v>
      </c>
      <c r="E68" s="104"/>
      <c r="F68" s="104"/>
      <c r="G68" s="104">
        <f t="shared" si="11"/>
        <v>0</v>
      </c>
      <c r="H68" s="106">
        <f>G68*0.085</f>
        <v>0</v>
      </c>
      <c r="I68" s="106">
        <f>G68+H70</f>
        <v>0</v>
      </c>
      <c r="J68" s="42"/>
      <c r="K68" s="42"/>
    </row>
    <row r="69" spans="1:11" ht="24">
      <c r="A69" s="17">
        <v>56</v>
      </c>
      <c r="B69" s="86" t="s">
        <v>27</v>
      </c>
      <c r="C69" s="22">
        <v>20</v>
      </c>
      <c r="D69" s="19" t="s">
        <v>8</v>
      </c>
      <c r="E69" s="104"/>
      <c r="F69" s="104"/>
      <c r="G69" s="104">
        <f t="shared" si="11"/>
        <v>0</v>
      </c>
      <c r="H69" s="106">
        <f t="shared" si="12"/>
        <v>0</v>
      </c>
      <c r="I69" s="106">
        <f>G69+H71</f>
        <v>0</v>
      </c>
      <c r="J69" s="42"/>
      <c r="K69" s="42"/>
    </row>
    <row r="70" spans="1:11" ht="12.75">
      <c r="A70" s="17">
        <v>57</v>
      </c>
      <c r="B70" s="86" t="s">
        <v>613</v>
      </c>
      <c r="C70" s="22">
        <v>10</v>
      </c>
      <c r="D70" s="19" t="s">
        <v>8</v>
      </c>
      <c r="E70" s="104"/>
      <c r="F70" s="104"/>
      <c r="G70" s="104">
        <f t="shared" si="11"/>
        <v>0</v>
      </c>
      <c r="H70" s="106">
        <f>G70*0.085</f>
        <v>0</v>
      </c>
      <c r="I70" s="106">
        <f>G70+H72</f>
        <v>0</v>
      </c>
      <c r="J70" s="42"/>
      <c r="K70" s="42"/>
    </row>
    <row r="71" spans="1:11" ht="24">
      <c r="A71" s="17">
        <v>58</v>
      </c>
      <c r="B71" s="86" t="s">
        <v>28</v>
      </c>
      <c r="C71" s="22">
        <v>20</v>
      </c>
      <c r="D71" s="19" t="s">
        <v>8</v>
      </c>
      <c r="E71" s="104"/>
      <c r="F71" s="104"/>
      <c r="G71" s="104">
        <f t="shared" si="11"/>
        <v>0</v>
      </c>
      <c r="H71" s="106">
        <f t="shared" si="12"/>
        <v>0</v>
      </c>
      <c r="I71" s="106">
        <f>G71+H72</f>
        <v>0</v>
      </c>
      <c r="J71" s="42"/>
      <c r="K71" s="42"/>
    </row>
    <row r="72" spans="1:11" ht="13.5">
      <c r="A72" s="17"/>
      <c r="B72" s="81" t="s">
        <v>61</v>
      </c>
      <c r="C72" s="28" t="s">
        <v>3</v>
      </c>
      <c r="D72" s="23" t="s">
        <v>3</v>
      </c>
      <c r="E72" s="109"/>
      <c r="F72" s="109"/>
      <c r="G72" s="109">
        <f>SUM(G65:G71)</f>
        <v>0</v>
      </c>
      <c r="H72" s="109">
        <f t="shared" si="12"/>
        <v>0</v>
      </c>
      <c r="I72" s="109">
        <f>SUM(I65:I71)</f>
        <v>0</v>
      </c>
      <c r="J72" s="42">
        <f>SUM(J65:J71)</f>
        <v>0</v>
      </c>
      <c r="K72" s="42">
        <f>SUM(K65:K71)</f>
        <v>0</v>
      </c>
    </row>
    <row r="73" spans="1:11" ht="13.5">
      <c r="A73" s="202" t="s">
        <v>459</v>
      </c>
      <c r="B73" s="200"/>
      <c r="C73" s="200"/>
      <c r="D73" s="200"/>
      <c r="E73" s="200"/>
      <c r="F73" s="200"/>
      <c r="G73" s="200"/>
      <c r="H73" s="200"/>
      <c r="I73" s="201"/>
      <c r="J73" s="135"/>
      <c r="K73" s="135"/>
    </row>
    <row r="74" spans="1:11" ht="24">
      <c r="A74" s="17">
        <v>59</v>
      </c>
      <c r="B74" s="85" t="s">
        <v>30</v>
      </c>
      <c r="C74" s="22">
        <v>20</v>
      </c>
      <c r="D74" s="30" t="s">
        <v>8</v>
      </c>
      <c r="E74" s="104"/>
      <c r="F74" s="104"/>
      <c r="G74" s="104">
        <f aca="true" t="shared" si="13" ref="G74:G81">C74*F74</f>
        <v>0</v>
      </c>
      <c r="H74" s="106">
        <f aca="true" t="shared" si="14" ref="H74:H82">G74*0.085</f>
        <v>0</v>
      </c>
      <c r="I74" s="106">
        <f>G74+H75</f>
        <v>0</v>
      </c>
      <c r="J74" s="42"/>
      <c r="K74" s="42"/>
    </row>
    <row r="75" spans="1:11" ht="24">
      <c r="A75" s="17">
        <v>60</v>
      </c>
      <c r="B75" s="85" t="s">
        <v>29</v>
      </c>
      <c r="C75" s="22">
        <v>20</v>
      </c>
      <c r="D75" s="19" t="s">
        <v>8</v>
      </c>
      <c r="E75" s="104"/>
      <c r="F75" s="104"/>
      <c r="G75" s="104">
        <f t="shared" si="13"/>
        <v>0</v>
      </c>
      <c r="H75" s="106">
        <f t="shared" si="14"/>
        <v>0</v>
      </c>
      <c r="I75" s="106">
        <f>G75+H76</f>
        <v>0</v>
      </c>
      <c r="J75" s="42"/>
      <c r="K75" s="42"/>
    </row>
    <row r="76" spans="1:11" ht="24">
      <c r="A76" s="17">
        <v>61</v>
      </c>
      <c r="B76" s="85" t="s">
        <v>518</v>
      </c>
      <c r="C76" s="22">
        <v>20</v>
      </c>
      <c r="D76" s="19" t="s">
        <v>8</v>
      </c>
      <c r="E76" s="104"/>
      <c r="F76" s="104"/>
      <c r="G76" s="104">
        <f t="shared" si="13"/>
        <v>0</v>
      </c>
      <c r="H76" s="106">
        <f t="shared" si="14"/>
        <v>0</v>
      </c>
      <c r="I76" s="106">
        <f>G76+H80</f>
        <v>0</v>
      </c>
      <c r="J76" s="42"/>
      <c r="K76" s="42"/>
    </row>
    <row r="77" spans="1:11" ht="24">
      <c r="A77" s="17">
        <v>62</v>
      </c>
      <c r="B77" s="85" t="s">
        <v>519</v>
      </c>
      <c r="C77" s="22">
        <v>20</v>
      </c>
      <c r="D77" s="19" t="s">
        <v>8</v>
      </c>
      <c r="E77" s="104"/>
      <c r="F77" s="104"/>
      <c r="G77" s="104">
        <f t="shared" si="13"/>
        <v>0</v>
      </c>
      <c r="H77" s="106">
        <f t="shared" si="14"/>
        <v>0</v>
      </c>
      <c r="I77" s="106">
        <f>G77+H82</f>
        <v>0</v>
      </c>
      <c r="J77" s="42"/>
      <c r="K77" s="42"/>
    </row>
    <row r="78" spans="1:11" ht="24">
      <c r="A78" s="17">
        <v>63</v>
      </c>
      <c r="B78" s="85" t="s">
        <v>520</v>
      </c>
      <c r="C78" s="22">
        <v>20</v>
      </c>
      <c r="D78" s="19" t="s">
        <v>8</v>
      </c>
      <c r="E78" s="104"/>
      <c r="F78" s="104"/>
      <c r="G78" s="104">
        <f t="shared" si="13"/>
        <v>0</v>
      </c>
      <c r="H78" s="106">
        <f t="shared" si="14"/>
        <v>0</v>
      </c>
      <c r="I78" s="106">
        <f>G78+H83</f>
        <v>0</v>
      </c>
      <c r="J78" s="42"/>
      <c r="K78" s="42"/>
    </row>
    <row r="79" spans="1:11" ht="24">
      <c r="A79" s="17">
        <v>64</v>
      </c>
      <c r="B79" s="85" t="s">
        <v>521</v>
      </c>
      <c r="C79" s="22">
        <v>20</v>
      </c>
      <c r="D79" s="19" t="s">
        <v>8</v>
      </c>
      <c r="E79" s="104"/>
      <c r="F79" s="104"/>
      <c r="G79" s="104">
        <f t="shared" si="13"/>
        <v>0</v>
      </c>
      <c r="H79" s="106">
        <f t="shared" si="14"/>
        <v>0</v>
      </c>
      <c r="I79" s="106">
        <f>G79+H84</f>
        <v>0</v>
      </c>
      <c r="J79" s="42"/>
      <c r="K79" s="42"/>
    </row>
    <row r="80" spans="1:11" ht="24">
      <c r="A80" s="17">
        <v>65</v>
      </c>
      <c r="B80" s="85" t="s">
        <v>522</v>
      </c>
      <c r="C80" s="22">
        <v>40</v>
      </c>
      <c r="D80" s="19" t="s">
        <v>8</v>
      </c>
      <c r="E80" s="104"/>
      <c r="F80" s="104"/>
      <c r="G80" s="104">
        <f t="shared" si="13"/>
        <v>0</v>
      </c>
      <c r="H80" s="106">
        <f t="shared" si="14"/>
        <v>0</v>
      </c>
      <c r="I80" s="106">
        <f>G80+H82</f>
        <v>0</v>
      </c>
      <c r="J80" s="42"/>
      <c r="K80" s="42"/>
    </row>
    <row r="81" spans="1:11" ht="12.75">
      <c r="A81" s="41">
        <v>66</v>
      </c>
      <c r="B81" s="85" t="s">
        <v>409</v>
      </c>
      <c r="C81" s="22">
        <v>40</v>
      </c>
      <c r="D81" s="19" t="s">
        <v>8</v>
      </c>
      <c r="E81" s="104"/>
      <c r="F81" s="104"/>
      <c r="G81" s="104">
        <f t="shared" si="13"/>
        <v>0</v>
      </c>
      <c r="H81" s="106">
        <f t="shared" si="14"/>
        <v>0</v>
      </c>
      <c r="I81" s="106">
        <f>G81+H83</f>
        <v>0</v>
      </c>
      <c r="J81" s="42"/>
      <c r="K81" s="42"/>
    </row>
    <row r="82" spans="1:11" ht="13.5">
      <c r="A82" s="41"/>
      <c r="B82" s="81" t="s">
        <v>62</v>
      </c>
      <c r="C82" s="28" t="s">
        <v>3</v>
      </c>
      <c r="D82" s="23" t="s">
        <v>3</v>
      </c>
      <c r="E82" s="109"/>
      <c r="F82" s="109"/>
      <c r="G82" s="109">
        <f>SUM(G74:G80)</f>
        <v>0</v>
      </c>
      <c r="H82" s="109">
        <f t="shared" si="14"/>
        <v>0</v>
      </c>
      <c r="I82" s="109">
        <f>SUM(I74:I80)</f>
        <v>0</v>
      </c>
      <c r="J82" s="42">
        <f>SUM(J74:J81)</f>
        <v>0</v>
      </c>
      <c r="K82" s="42">
        <f>SUM(K74:K81)</f>
        <v>0</v>
      </c>
    </row>
    <row r="83" spans="1:11" ht="13.5">
      <c r="A83" s="174" t="s">
        <v>460</v>
      </c>
      <c r="B83" s="175"/>
      <c r="C83" s="175"/>
      <c r="D83" s="175"/>
      <c r="E83" s="175"/>
      <c r="F83" s="175"/>
      <c r="G83" s="175"/>
      <c r="H83" s="175"/>
      <c r="I83" s="198"/>
      <c r="J83" s="135"/>
      <c r="K83" s="135"/>
    </row>
    <row r="84" spans="1:11" ht="36">
      <c r="A84" s="36">
        <v>67</v>
      </c>
      <c r="B84" s="144" t="s">
        <v>877</v>
      </c>
      <c r="C84" s="37">
        <v>16</v>
      </c>
      <c r="D84" s="38" t="s">
        <v>8</v>
      </c>
      <c r="E84" s="104"/>
      <c r="F84" s="104"/>
      <c r="G84" s="104">
        <f>C84*F84</f>
        <v>0</v>
      </c>
      <c r="H84" s="106">
        <f>G84*0.085</f>
        <v>0</v>
      </c>
      <c r="I84" s="106">
        <f>G84+H86</f>
        <v>0</v>
      </c>
      <c r="J84" s="42"/>
      <c r="K84" s="42"/>
    </row>
    <row r="85" spans="1:11" ht="24">
      <c r="A85" s="17">
        <v>68</v>
      </c>
      <c r="B85" s="85" t="s">
        <v>839</v>
      </c>
      <c r="C85" s="37">
        <v>16</v>
      </c>
      <c r="D85" s="38" t="s">
        <v>8</v>
      </c>
      <c r="E85" s="104"/>
      <c r="F85" s="104"/>
      <c r="G85" s="104">
        <f>C85*F85</f>
        <v>0</v>
      </c>
      <c r="H85" s="106">
        <f>G85*0.085</f>
        <v>0</v>
      </c>
      <c r="I85" s="106">
        <f>G85+H87</f>
        <v>0</v>
      </c>
      <c r="J85" s="42"/>
      <c r="K85" s="42"/>
    </row>
    <row r="86" spans="1:11" ht="36">
      <c r="A86" s="17">
        <v>69</v>
      </c>
      <c r="B86" s="92" t="s">
        <v>840</v>
      </c>
      <c r="C86" s="22">
        <v>30</v>
      </c>
      <c r="D86" s="19" t="s">
        <v>8</v>
      </c>
      <c r="E86" s="104"/>
      <c r="F86" s="104"/>
      <c r="G86" s="104">
        <f>C86*F86</f>
        <v>0</v>
      </c>
      <c r="H86" s="106">
        <f>G86*0.085</f>
        <v>0</v>
      </c>
      <c r="I86" s="106">
        <f>G86+H88</f>
        <v>0</v>
      </c>
      <c r="J86" s="42"/>
      <c r="K86" s="42"/>
    </row>
    <row r="87" spans="1:11" ht="36">
      <c r="A87" s="17">
        <v>70</v>
      </c>
      <c r="B87" s="92" t="s">
        <v>841</v>
      </c>
      <c r="C87" s="22">
        <v>5</v>
      </c>
      <c r="D87" s="30" t="s">
        <v>8</v>
      </c>
      <c r="E87" s="104"/>
      <c r="F87" s="104"/>
      <c r="G87" s="104">
        <f>C87*F87</f>
        <v>0</v>
      </c>
      <c r="H87" s="106">
        <f>G87*0.085</f>
        <v>0</v>
      </c>
      <c r="I87" s="106">
        <f>G87+H88</f>
        <v>0</v>
      </c>
      <c r="J87" s="42"/>
      <c r="K87" s="42"/>
    </row>
    <row r="88" spans="1:11" ht="12.75">
      <c r="A88" s="17">
        <v>71</v>
      </c>
      <c r="B88" s="92" t="s">
        <v>32</v>
      </c>
      <c r="C88" s="22">
        <v>5</v>
      </c>
      <c r="D88" s="30" t="s">
        <v>8</v>
      </c>
      <c r="E88" s="104"/>
      <c r="F88" s="104"/>
      <c r="G88" s="104">
        <f>C88*F88</f>
        <v>0</v>
      </c>
      <c r="H88" s="106">
        <f>G88*0.085</f>
        <v>0</v>
      </c>
      <c r="I88" s="106">
        <f>G88+H89</f>
        <v>0</v>
      </c>
      <c r="J88" s="42"/>
      <c r="K88" s="42"/>
    </row>
    <row r="89" spans="1:11" ht="13.5">
      <c r="A89" s="41"/>
      <c r="B89" s="81" t="s">
        <v>63</v>
      </c>
      <c r="C89" s="28" t="s">
        <v>3</v>
      </c>
      <c r="D89" s="23" t="s">
        <v>3</v>
      </c>
      <c r="E89" s="109"/>
      <c r="F89" s="109"/>
      <c r="G89" s="109">
        <f>SUM(G84:G88)</f>
        <v>0</v>
      </c>
      <c r="H89" s="109">
        <f>SUM(H84:H88)</f>
        <v>0</v>
      </c>
      <c r="I89" s="109">
        <f>SUM(I84:I88)</f>
        <v>0</v>
      </c>
      <c r="J89" s="42">
        <f>SUM(J84:J88)</f>
        <v>0</v>
      </c>
      <c r="K89" s="42">
        <f>SUM(K84:K88)</f>
        <v>0</v>
      </c>
    </row>
    <row r="90" spans="1:9" ht="12.75">
      <c r="A90" s="32"/>
      <c r="B90"/>
      <c r="C90" s="33"/>
      <c r="D90" s="34"/>
      <c r="E90" s="34"/>
      <c r="F90" s="34"/>
      <c r="G90" s="34"/>
      <c r="H90" s="34"/>
      <c r="I90" s="34"/>
    </row>
    <row r="91" spans="1:9" ht="15.75">
      <c r="A91" s="4"/>
      <c r="B91" s="16"/>
      <c r="C91" s="6"/>
      <c r="D91" s="6"/>
      <c r="E91" s="6"/>
      <c r="F91" s="6"/>
      <c r="G91" s="6"/>
      <c r="H91" s="6"/>
      <c r="I91" s="6"/>
    </row>
    <row r="92" spans="2:4" ht="12.75" hidden="1">
      <c r="B92"/>
      <c r="C92"/>
      <c r="D92"/>
    </row>
    <row r="93" spans="2:4" ht="12.75" hidden="1">
      <c r="B93"/>
      <c r="C93"/>
      <c r="D93"/>
    </row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5" spans="1:11" s="124" customFormat="1" ht="30.75" customHeight="1">
      <c r="A105" s="161" t="s">
        <v>417</v>
      </c>
      <c r="B105" s="162"/>
      <c r="C105" s="25"/>
      <c r="D105" s="123"/>
      <c r="E105" s="9"/>
      <c r="F105" s="9"/>
      <c r="G105" s="9"/>
      <c r="H105" s="9"/>
      <c r="I105" s="9"/>
      <c r="J105" s="9"/>
      <c r="K105" s="9"/>
    </row>
    <row r="106" spans="1:11" s="124" customFormat="1" ht="12.75">
      <c r="A106" s="159" t="s">
        <v>418</v>
      </c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</row>
    <row r="107" spans="1:11" s="124" customFormat="1" ht="15.75" customHeight="1">
      <c r="A107" s="159" t="s">
        <v>419</v>
      </c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</row>
    <row r="108" spans="1:11" s="124" customFormat="1" ht="15.75" customHeight="1">
      <c r="A108" s="159" t="s">
        <v>420</v>
      </c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</row>
    <row r="109" spans="1:11" s="124" customFormat="1" ht="16.5" customHeight="1">
      <c r="A109" s="159" t="s">
        <v>421</v>
      </c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</row>
    <row r="110" spans="1:11" s="124" customFormat="1" ht="15.75" customHeight="1">
      <c r="A110" s="159" t="s">
        <v>422</v>
      </c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</row>
    <row r="111" spans="1:11" s="124" customFormat="1" ht="15.75" customHeight="1">
      <c r="A111" s="159" t="s">
        <v>423</v>
      </c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</row>
    <row r="112" spans="1:11" s="124" customFormat="1" ht="16.5" customHeight="1">
      <c r="A112" s="159" t="s">
        <v>424</v>
      </c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</row>
    <row r="113" spans="1:11" s="124" customFormat="1" ht="30" customHeight="1">
      <c r="A113" s="159" t="s">
        <v>492</v>
      </c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</row>
    <row r="114" spans="1:11" s="124" customFormat="1" ht="27" customHeight="1">
      <c r="A114" s="159" t="s">
        <v>493</v>
      </c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</row>
    <row r="115" spans="1:11" s="124" customFormat="1" ht="16.5" customHeight="1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</row>
    <row r="116" spans="1:11" s="124" customFormat="1" ht="16.5" customHeight="1">
      <c r="A116" s="160" t="s">
        <v>425</v>
      </c>
      <c r="B116" s="160"/>
      <c r="C116" s="126" t="s">
        <v>7</v>
      </c>
      <c r="D116" s="123"/>
      <c r="E116" s="9"/>
      <c r="F116" s="127" t="s">
        <v>4</v>
      </c>
      <c r="G116" s="9"/>
      <c r="H116" s="9"/>
      <c r="I116" s="9"/>
      <c r="J116" s="9"/>
      <c r="K116" s="9"/>
    </row>
  </sheetData>
  <sheetProtection/>
  <mergeCells count="18">
    <mergeCell ref="A111:K111"/>
    <mergeCell ref="A112:K112"/>
    <mergeCell ref="A113:K113"/>
    <mergeCell ref="A114:K114"/>
    <mergeCell ref="A116:B116"/>
    <mergeCell ref="A105:B105"/>
    <mergeCell ref="A106:K106"/>
    <mergeCell ref="A107:K107"/>
    <mergeCell ref="A108:K108"/>
    <mergeCell ref="A109:K109"/>
    <mergeCell ref="A3:I3"/>
    <mergeCell ref="A27:I27"/>
    <mergeCell ref="A44:I44"/>
    <mergeCell ref="A110:K110"/>
    <mergeCell ref="A7:I7"/>
    <mergeCell ref="A64:I64"/>
    <mergeCell ref="A73:I73"/>
    <mergeCell ref="A83:I83"/>
  </mergeCells>
  <dataValidations count="1">
    <dataValidation type="whole" operator="equal" allowBlank="1" showInputMessage="1" showErrorMessage="1" sqref="J8:K25 J45:K62 J65:K71 J74:K81 J84:K88">
      <formula1>1</formula1>
    </dataValidation>
  </dataValidations>
  <printOptions/>
  <pageMargins left="0.74" right="0.7480314960629921" top="0.984251968503937" bottom="0.984251968503937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45"/>
  <sheetViews>
    <sheetView zoomScaleSheetLayoutView="100" zoomScalePageLayoutView="0" workbookViewId="0" topLeftCell="A1">
      <selection activeCell="J23" sqref="J23"/>
    </sheetView>
  </sheetViews>
  <sheetFormatPr defaultColWidth="9.140625" defaultRowHeight="12.75"/>
  <cols>
    <col min="1" max="1" width="3.00390625" style="0" customWidth="1"/>
    <col min="2" max="2" width="21.7109375" style="0" customWidth="1"/>
    <col min="3" max="3" width="6.7109375" style="0" customWidth="1"/>
    <col min="4" max="4" width="6.421875" style="0" customWidth="1"/>
    <col min="5" max="5" width="12.421875" style="0" customWidth="1"/>
    <col min="7" max="7" width="17.28125" style="0" customWidth="1"/>
    <col min="9" max="9" width="15.8515625" style="0" customWidth="1"/>
    <col min="10" max="10" width="16.7109375" style="0" customWidth="1"/>
    <col min="11" max="11" width="14.8515625" style="0" customWidth="1"/>
  </cols>
  <sheetData>
    <row r="1" spans="1:9" ht="12.75">
      <c r="A1" s="1" t="s">
        <v>9</v>
      </c>
      <c r="I1" s="9"/>
    </row>
    <row r="2" ht="12.75">
      <c r="A2" s="9" t="s">
        <v>487</v>
      </c>
    </row>
    <row r="3" spans="1:9" ht="18" customHeight="1">
      <c r="A3" s="158" t="s">
        <v>34</v>
      </c>
      <c r="B3" s="158"/>
      <c r="C3" s="158"/>
      <c r="D3" s="158"/>
      <c r="E3" s="158"/>
      <c r="F3" s="158"/>
      <c r="G3" s="158"/>
      <c r="H3" s="158"/>
      <c r="I3" s="158"/>
    </row>
    <row r="4" spans="1:9" ht="12.75">
      <c r="A4" s="1"/>
      <c r="B4" s="3"/>
      <c r="C4" s="25"/>
      <c r="D4" s="25"/>
      <c r="E4" s="1"/>
      <c r="F4" s="1"/>
      <c r="G4" s="1"/>
      <c r="H4" s="1"/>
      <c r="I4" s="1"/>
    </row>
    <row r="5" spans="1:11" ht="36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429</v>
      </c>
      <c r="G5" s="10" t="s">
        <v>431</v>
      </c>
      <c r="H5" s="10" t="s">
        <v>430</v>
      </c>
      <c r="I5" s="10" t="s">
        <v>416</v>
      </c>
      <c r="J5" s="117" t="s">
        <v>878</v>
      </c>
      <c r="K5" s="117" t="s">
        <v>453</v>
      </c>
    </row>
    <row r="6" spans="1:11" ht="24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436</v>
      </c>
      <c r="H6" s="13" t="s">
        <v>437</v>
      </c>
      <c r="I6" s="13" t="s">
        <v>428</v>
      </c>
      <c r="J6" s="118">
        <v>10</v>
      </c>
      <c r="K6" s="118">
        <v>11</v>
      </c>
    </row>
    <row r="7" spans="1:11" ht="12.75" customHeight="1">
      <c r="A7" s="172" t="s">
        <v>433</v>
      </c>
      <c r="B7" s="175"/>
      <c r="C7" s="175"/>
      <c r="D7" s="175"/>
      <c r="E7" s="175"/>
      <c r="F7" s="175"/>
      <c r="G7" s="175"/>
      <c r="H7" s="175"/>
      <c r="I7" s="175"/>
      <c r="J7" s="135"/>
      <c r="K7" s="135"/>
    </row>
    <row r="8" spans="1:11" ht="12.75">
      <c r="A8" s="17" t="s">
        <v>439</v>
      </c>
      <c r="B8" s="87" t="s">
        <v>35</v>
      </c>
      <c r="C8" s="22">
        <v>120</v>
      </c>
      <c r="D8" s="19" t="s">
        <v>8</v>
      </c>
      <c r="E8" s="104"/>
      <c r="F8" s="104"/>
      <c r="G8" s="104">
        <f aca="true" t="shared" si="0" ref="G8:G13">C8*F8</f>
        <v>0</v>
      </c>
      <c r="H8" s="110">
        <f>G8*0.085</f>
        <v>0</v>
      </c>
      <c r="I8" s="128">
        <f>G8+H8</f>
        <v>0</v>
      </c>
      <c r="J8" s="42"/>
      <c r="K8" s="42"/>
    </row>
    <row r="9" spans="1:11" ht="12.75">
      <c r="A9" s="17" t="s">
        <v>440</v>
      </c>
      <c r="B9" s="87" t="s">
        <v>249</v>
      </c>
      <c r="C9" s="22">
        <v>60</v>
      </c>
      <c r="D9" s="19" t="s">
        <v>8</v>
      </c>
      <c r="E9" s="104"/>
      <c r="F9" s="104"/>
      <c r="G9" s="104">
        <f t="shared" si="0"/>
        <v>0</v>
      </c>
      <c r="H9" s="110">
        <f aca="true" t="shared" si="1" ref="H9:H14">G9*0.085</f>
        <v>0</v>
      </c>
      <c r="I9" s="128">
        <f aca="true" t="shared" si="2" ref="I9:I14">G9+H9</f>
        <v>0</v>
      </c>
      <c r="J9" s="42"/>
      <c r="K9" s="42"/>
    </row>
    <row r="10" spans="1:11" ht="12.75">
      <c r="A10" s="17" t="s">
        <v>441</v>
      </c>
      <c r="B10" s="87" t="s">
        <v>36</v>
      </c>
      <c r="C10" s="22">
        <v>60</v>
      </c>
      <c r="D10" s="19" t="s">
        <v>8</v>
      </c>
      <c r="E10" s="104"/>
      <c r="F10" s="104"/>
      <c r="G10" s="104">
        <f t="shared" si="0"/>
        <v>0</v>
      </c>
      <c r="H10" s="110">
        <f t="shared" si="1"/>
        <v>0</v>
      </c>
      <c r="I10" s="128">
        <f t="shared" si="2"/>
        <v>0</v>
      </c>
      <c r="J10" s="42"/>
      <c r="K10" s="42"/>
    </row>
    <row r="11" spans="1:11" ht="24">
      <c r="A11" s="17" t="s">
        <v>442</v>
      </c>
      <c r="B11" s="87" t="s">
        <v>523</v>
      </c>
      <c r="C11" s="22">
        <v>60</v>
      </c>
      <c r="D11" s="19" t="s">
        <v>8</v>
      </c>
      <c r="E11" s="104"/>
      <c r="F11" s="104"/>
      <c r="G11" s="104">
        <f t="shared" si="0"/>
        <v>0</v>
      </c>
      <c r="H11" s="110">
        <f t="shared" si="1"/>
        <v>0</v>
      </c>
      <c r="I11" s="128">
        <f t="shared" si="2"/>
        <v>0</v>
      </c>
      <c r="J11" s="42"/>
      <c r="K11" s="42"/>
    </row>
    <row r="12" spans="1:11" ht="12.75">
      <c r="A12" s="17" t="s">
        <v>443</v>
      </c>
      <c r="B12" s="87" t="s">
        <v>782</v>
      </c>
      <c r="C12" s="22">
        <v>200</v>
      </c>
      <c r="D12" s="19" t="s">
        <v>8</v>
      </c>
      <c r="E12" s="104"/>
      <c r="F12" s="104"/>
      <c r="G12" s="104">
        <f t="shared" si="0"/>
        <v>0</v>
      </c>
      <c r="H12" s="110">
        <f t="shared" si="1"/>
        <v>0</v>
      </c>
      <c r="I12" s="128">
        <f t="shared" si="2"/>
        <v>0</v>
      </c>
      <c r="J12" s="42"/>
      <c r="K12" s="42"/>
    </row>
    <row r="13" spans="1:11" ht="12.75">
      <c r="A13" s="17" t="s">
        <v>444</v>
      </c>
      <c r="B13" s="87" t="s">
        <v>591</v>
      </c>
      <c r="C13" s="22">
        <v>200</v>
      </c>
      <c r="D13" s="19" t="s">
        <v>8</v>
      </c>
      <c r="E13" s="104"/>
      <c r="F13" s="104"/>
      <c r="G13" s="104">
        <f t="shared" si="0"/>
        <v>0</v>
      </c>
      <c r="H13" s="110">
        <f t="shared" si="1"/>
        <v>0</v>
      </c>
      <c r="I13" s="128">
        <f t="shared" si="2"/>
        <v>0</v>
      </c>
      <c r="J13" s="42"/>
      <c r="K13" s="42"/>
    </row>
    <row r="14" spans="1:11" ht="13.5">
      <c r="A14" s="17"/>
      <c r="B14" s="81" t="s">
        <v>60</v>
      </c>
      <c r="C14" s="28" t="s">
        <v>3</v>
      </c>
      <c r="D14" s="23" t="s">
        <v>3</v>
      </c>
      <c r="E14" s="23"/>
      <c r="F14" s="23"/>
      <c r="G14" s="23">
        <f>SUM(G8:G13)</f>
        <v>0</v>
      </c>
      <c r="H14" s="23">
        <f t="shared" si="1"/>
        <v>0</v>
      </c>
      <c r="I14" s="131">
        <f t="shared" si="2"/>
        <v>0</v>
      </c>
      <c r="J14" s="42">
        <f>SUM(J8:J13)</f>
        <v>0</v>
      </c>
      <c r="K14" s="42">
        <f>SUM(K8:K13)</f>
        <v>0</v>
      </c>
    </row>
    <row r="15" spans="1:11" ht="12.75" customHeight="1">
      <c r="A15" s="204" t="s">
        <v>434</v>
      </c>
      <c r="B15" s="205"/>
      <c r="C15" s="205"/>
      <c r="D15" s="205"/>
      <c r="E15" s="205"/>
      <c r="F15" s="205"/>
      <c r="G15" s="205"/>
      <c r="H15" s="205"/>
      <c r="I15" s="205"/>
      <c r="J15" s="135"/>
      <c r="K15" s="135"/>
    </row>
    <row r="16" spans="1:11" ht="48">
      <c r="A16" s="39" t="s">
        <v>445</v>
      </c>
      <c r="B16" s="87" t="s">
        <v>592</v>
      </c>
      <c r="C16" s="31">
        <v>12</v>
      </c>
      <c r="D16" s="30" t="s">
        <v>8</v>
      </c>
      <c r="E16" s="104"/>
      <c r="F16" s="104"/>
      <c r="G16" s="104">
        <f>C16*F16</f>
        <v>0</v>
      </c>
      <c r="H16" s="110">
        <f>G16*0.085</f>
        <v>0</v>
      </c>
      <c r="I16" s="128">
        <f>G16+H16</f>
        <v>0</v>
      </c>
      <c r="J16" s="42"/>
      <c r="K16" s="42"/>
    </row>
    <row r="17" spans="1:11" ht="24">
      <c r="A17" s="39" t="s">
        <v>446</v>
      </c>
      <c r="B17" s="87" t="s">
        <v>37</v>
      </c>
      <c r="C17" s="40">
        <v>816</v>
      </c>
      <c r="D17" s="59" t="s">
        <v>8</v>
      </c>
      <c r="E17" s="104"/>
      <c r="F17" s="104"/>
      <c r="G17" s="104">
        <f>C17*F17</f>
        <v>0</v>
      </c>
      <c r="H17" s="110">
        <f>G17*0.085</f>
        <v>0</v>
      </c>
      <c r="I17" s="128">
        <f>G17+H17</f>
        <v>0</v>
      </c>
      <c r="J17" s="42"/>
      <c r="K17" s="42"/>
    </row>
    <row r="18" spans="1:11" ht="24">
      <c r="A18" s="39" t="s">
        <v>476</v>
      </c>
      <c r="B18" s="88" t="s">
        <v>783</v>
      </c>
      <c r="C18" s="40">
        <v>640</v>
      </c>
      <c r="D18" s="59" t="s">
        <v>14</v>
      </c>
      <c r="E18" s="104"/>
      <c r="F18" s="104"/>
      <c r="G18" s="104">
        <f>C18*F18</f>
        <v>0</v>
      </c>
      <c r="H18" s="110">
        <f>G18*0.085</f>
        <v>0</v>
      </c>
      <c r="I18" s="128">
        <f>G18+H18</f>
        <v>0</v>
      </c>
      <c r="J18" s="42"/>
      <c r="K18" s="42"/>
    </row>
    <row r="19" spans="1:11" ht="13.5">
      <c r="A19" s="42"/>
      <c r="B19" s="81" t="s">
        <v>64</v>
      </c>
      <c r="C19" s="28" t="s">
        <v>3</v>
      </c>
      <c r="D19" s="23" t="s">
        <v>3</v>
      </c>
      <c r="E19" s="109"/>
      <c r="F19" s="109"/>
      <c r="G19" s="109">
        <f>SUM(G16:G18)</f>
        <v>0</v>
      </c>
      <c r="H19" s="109">
        <f>G19*0.085</f>
        <v>0</v>
      </c>
      <c r="I19" s="129">
        <f>G19+H19</f>
        <v>0</v>
      </c>
      <c r="J19" s="42">
        <f>SUM(J16:J18)</f>
        <v>0</v>
      </c>
      <c r="K19" s="42">
        <f>SUM(K16:K18)</f>
        <v>0</v>
      </c>
    </row>
    <row r="23" spans="1:11" s="124" customFormat="1" ht="30.75" customHeight="1">
      <c r="A23" s="161" t="s">
        <v>417</v>
      </c>
      <c r="B23" s="162"/>
      <c r="C23" s="25"/>
      <c r="D23" s="123"/>
      <c r="E23" s="9"/>
      <c r="F23" s="9"/>
      <c r="G23" s="9"/>
      <c r="H23" s="9"/>
      <c r="I23" s="9"/>
      <c r="J23" s="9"/>
      <c r="K23" s="9"/>
    </row>
    <row r="24" spans="1:11" s="124" customFormat="1" ht="12.75">
      <c r="A24" s="159" t="s">
        <v>418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</row>
    <row r="25" spans="1:11" s="124" customFormat="1" ht="15.75" customHeight="1">
      <c r="A25" s="159" t="s">
        <v>419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</row>
    <row r="26" spans="1:11" s="124" customFormat="1" ht="15.75" customHeight="1">
      <c r="A26" s="159" t="s">
        <v>420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</row>
    <row r="27" spans="1:11" s="124" customFormat="1" ht="16.5" customHeight="1">
      <c r="A27" s="159" t="s">
        <v>421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</row>
    <row r="28" spans="1:11" s="124" customFormat="1" ht="15.75" customHeight="1">
      <c r="A28" s="159" t="s">
        <v>422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</row>
    <row r="29" spans="1:11" s="124" customFormat="1" ht="15.75" customHeight="1">
      <c r="A29" s="159" t="s">
        <v>423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</row>
    <row r="30" spans="1:11" s="124" customFormat="1" ht="16.5" customHeight="1">
      <c r="A30" s="159" t="s">
        <v>424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</row>
    <row r="31" spans="1:11" s="124" customFormat="1" ht="30" customHeight="1">
      <c r="A31" s="159" t="s">
        <v>492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</row>
    <row r="32" spans="1:11" s="124" customFormat="1" ht="27" customHeight="1">
      <c r="A32" s="159" t="s">
        <v>493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</row>
    <row r="33" spans="1:11" s="124" customFormat="1" ht="16.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</row>
    <row r="34" spans="1:11" s="124" customFormat="1" ht="16.5" customHeight="1">
      <c r="A34" s="160" t="s">
        <v>425</v>
      </c>
      <c r="B34" s="160"/>
      <c r="C34" s="126" t="s">
        <v>7</v>
      </c>
      <c r="D34" s="123"/>
      <c r="E34" s="9"/>
      <c r="F34" s="127" t="s">
        <v>4</v>
      </c>
      <c r="G34" s="9"/>
      <c r="H34" s="9"/>
      <c r="I34" s="9"/>
      <c r="J34" s="9"/>
      <c r="K34" s="9"/>
    </row>
    <row r="45" spans="2:9" ht="12.75">
      <c r="B45" s="163"/>
      <c r="C45" s="163"/>
      <c r="D45" s="163"/>
      <c r="E45" s="163"/>
      <c r="F45" s="163"/>
      <c r="G45" s="163"/>
      <c r="H45" s="163"/>
      <c r="I45" s="163"/>
    </row>
  </sheetData>
  <sheetProtection/>
  <mergeCells count="15">
    <mergeCell ref="A34:B34"/>
    <mergeCell ref="A26:K26"/>
    <mergeCell ref="A27:K27"/>
    <mergeCell ref="A28:K28"/>
    <mergeCell ref="A29:K29"/>
    <mergeCell ref="B45:I45"/>
    <mergeCell ref="A30:K30"/>
    <mergeCell ref="A31:K31"/>
    <mergeCell ref="A32:K32"/>
    <mergeCell ref="A3:I3"/>
    <mergeCell ref="A7:I7"/>
    <mergeCell ref="A15:I15"/>
    <mergeCell ref="A23:B23"/>
    <mergeCell ref="A24:K24"/>
    <mergeCell ref="A25:K25"/>
  </mergeCells>
  <dataValidations count="1">
    <dataValidation type="whole" operator="equal" allowBlank="1" showInputMessage="1" showErrorMessage="1" sqref="J8:K13 J16:K18">
      <formula1>1</formula1>
    </dataValidation>
  </dataValidations>
  <printOptions horizontalCentered="1"/>
  <pageMargins left="0.31496062992125984" right="0.3937007874015748" top="0.6692913385826772" bottom="0.35433070866141736" header="0.5905511811023623" footer="0.31496062992125984"/>
  <pageSetup horizontalDpi="600" verticalDpi="600" orientation="landscape" paperSize="9" scale="10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K25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4.140625" style="0" customWidth="1"/>
    <col min="2" max="2" width="23.57421875" style="0" customWidth="1"/>
    <col min="3" max="3" width="6.7109375" style="0" customWidth="1"/>
    <col min="4" max="4" width="6.57421875" style="0" customWidth="1"/>
    <col min="5" max="5" width="14.57421875" style="0" customWidth="1"/>
    <col min="6" max="6" width="12.8515625" style="0" customWidth="1"/>
    <col min="7" max="7" width="15.7109375" style="0" customWidth="1"/>
    <col min="8" max="8" width="11.8515625" style="0" customWidth="1"/>
    <col min="9" max="9" width="18.28125" style="0" customWidth="1"/>
  </cols>
  <sheetData>
    <row r="1" spans="1:8" ht="12.75">
      <c r="A1" s="1" t="s">
        <v>9</v>
      </c>
      <c r="B1" s="43"/>
      <c r="C1" s="25"/>
      <c r="D1" s="25"/>
      <c r="E1" s="1"/>
      <c r="F1" s="1"/>
      <c r="G1" s="1"/>
      <c r="H1" s="1"/>
    </row>
    <row r="2" spans="1:9" ht="12.75">
      <c r="A2" s="9" t="s">
        <v>486</v>
      </c>
      <c r="B2" s="43"/>
      <c r="C2" s="25"/>
      <c r="D2" s="25"/>
      <c r="E2" s="1"/>
      <c r="F2" s="1"/>
      <c r="G2" s="1"/>
      <c r="H2" s="1"/>
      <c r="I2" s="1"/>
    </row>
    <row r="3" spans="1:9" ht="12.75">
      <c r="A3" s="1"/>
      <c r="B3" s="3"/>
      <c r="C3" s="25"/>
      <c r="D3" s="25"/>
      <c r="E3" s="1"/>
      <c r="F3" s="1"/>
      <c r="G3" s="1"/>
      <c r="H3" s="1"/>
      <c r="I3" s="1"/>
    </row>
    <row r="4" spans="1:9" ht="18">
      <c r="A4" s="158" t="s">
        <v>38</v>
      </c>
      <c r="B4" s="158"/>
      <c r="C4" s="158"/>
      <c r="D4" s="158"/>
      <c r="E4" s="158"/>
      <c r="F4" s="158"/>
      <c r="G4" s="158"/>
      <c r="H4" s="158"/>
      <c r="I4" s="158"/>
    </row>
    <row r="5" spans="1:9" ht="12.75">
      <c r="A5" s="1"/>
      <c r="B5" s="3"/>
      <c r="C5" s="25"/>
      <c r="D5" s="25"/>
      <c r="E5" s="1"/>
      <c r="F5" s="1"/>
      <c r="G5" s="1"/>
      <c r="H5" s="1"/>
      <c r="I5" s="1"/>
    </row>
    <row r="6" spans="1:11" ht="48">
      <c r="A6" s="8" t="s">
        <v>2</v>
      </c>
      <c r="B6" s="8" t="s">
        <v>0</v>
      </c>
      <c r="C6" s="8" t="s">
        <v>1</v>
      </c>
      <c r="D6" s="8" t="s">
        <v>6</v>
      </c>
      <c r="E6" s="10" t="s">
        <v>5</v>
      </c>
      <c r="F6" s="10" t="s">
        <v>429</v>
      </c>
      <c r="G6" s="10" t="s">
        <v>431</v>
      </c>
      <c r="H6" s="10" t="s">
        <v>430</v>
      </c>
      <c r="I6" s="10" t="s">
        <v>416</v>
      </c>
      <c r="J6" s="117" t="s">
        <v>878</v>
      </c>
      <c r="K6" s="117" t="s">
        <v>453</v>
      </c>
    </row>
    <row r="7" spans="1:11" ht="21" customHeight="1">
      <c r="A7" s="8">
        <v>1</v>
      </c>
      <c r="B7" s="8">
        <v>2</v>
      </c>
      <c r="C7" s="8">
        <v>3</v>
      </c>
      <c r="D7" s="8">
        <v>4</v>
      </c>
      <c r="E7" s="13">
        <v>5</v>
      </c>
      <c r="F7" s="13">
        <v>6</v>
      </c>
      <c r="G7" s="10" t="s">
        <v>436</v>
      </c>
      <c r="H7" s="13" t="s">
        <v>437</v>
      </c>
      <c r="I7" s="13" t="s">
        <v>428</v>
      </c>
      <c r="J7" s="118">
        <v>10</v>
      </c>
      <c r="K7" s="118">
        <v>11</v>
      </c>
    </row>
    <row r="8" spans="1:11" ht="12.75">
      <c r="A8" s="191" t="s">
        <v>39</v>
      </c>
      <c r="B8" s="192"/>
      <c r="C8" s="193"/>
      <c r="D8" s="193"/>
      <c r="E8" s="193"/>
      <c r="F8" s="193"/>
      <c r="G8" s="193"/>
      <c r="H8" s="193"/>
      <c r="I8" s="193"/>
      <c r="J8" s="135"/>
      <c r="K8" s="135"/>
    </row>
    <row r="9" spans="1:11" ht="31.5" customHeight="1">
      <c r="A9" s="17">
        <v>1</v>
      </c>
      <c r="B9" s="92" t="s">
        <v>587</v>
      </c>
      <c r="C9" s="22">
        <v>15000</v>
      </c>
      <c r="D9" s="19" t="s">
        <v>14</v>
      </c>
      <c r="E9" s="104"/>
      <c r="F9" s="104"/>
      <c r="G9" s="104">
        <f>C9*F9</f>
        <v>0</v>
      </c>
      <c r="H9" s="110">
        <f>G9*0.085</f>
        <v>0</v>
      </c>
      <c r="I9" s="104">
        <f>G9+H9</f>
        <v>0</v>
      </c>
      <c r="J9" s="42"/>
      <c r="K9" s="42"/>
    </row>
    <row r="10" spans="1:11" ht="13.5">
      <c r="A10" s="17"/>
      <c r="B10" s="81" t="s">
        <v>56</v>
      </c>
      <c r="C10" s="22" t="s">
        <v>3</v>
      </c>
      <c r="D10" s="22" t="s">
        <v>3</v>
      </c>
      <c r="E10" s="31"/>
      <c r="F10" s="31"/>
      <c r="G10" s="104">
        <f>SUM(G9)</f>
        <v>0</v>
      </c>
      <c r="H10" s="110">
        <f>SUM(H9)</f>
        <v>0</v>
      </c>
      <c r="I10" s="104">
        <f>SUM(I9)</f>
        <v>0</v>
      </c>
      <c r="J10" s="42">
        <f>+J9</f>
        <v>0</v>
      </c>
      <c r="K10" s="42">
        <f>+K9</f>
        <v>0</v>
      </c>
    </row>
    <row r="14" spans="1:11" s="124" customFormat="1" ht="30.75" customHeight="1">
      <c r="A14" s="161" t="s">
        <v>417</v>
      </c>
      <c r="B14" s="162"/>
      <c r="C14" s="25"/>
      <c r="D14" s="123"/>
      <c r="E14" s="9"/>
      <c r="F14" s="9"/>
      <c r="G14" s="9"/>
      <c r="H14" s="9"/>
      <c r="I14" s="9"/>
      <c r="J14" s="9"/>
      <c r="K14" s="9"/>
    </row>
    <row r="15" spans="1:11" s="124" customFormat="1" ht="12.75">
      <c r="A15" s="159" t="s">
        <v>418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</row>
    <row r="16" spans="1:11" s="124" customFormat="1" ht="15.75" customHeight="1">
      <c r="A16" s="159" t="s">
        <v>419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</row>
    <row r="17" spans="1:11" s="124" customFormat="1" ht="15.75" customHeight="1">
      <c r="A17" s="159" t="s">
        <v>420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</row>
    <row r="18" spans="1:11" s="124" customFormat="1" ht="16.5" customHeight="1">
      <c r="A18" s="159" t="s">
        <v>421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</row>
    <row r="19" spans="1:11" s="124" customFormat="1" ht="15.75" customHeight="1">
      <c r="A19" s="159" t="s">
        <v>422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</row>
    <row r="20" spans="1:11" s="124" customFormat="1" ht="15.75" customHeight="1">
      <c r="A20" s="159" t="s">
        <v>423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</row>
    <row r="21" spans="1:11" s="124" customFormat="1" ht="16.5" customHeight="1">
      <c r="A21" s="159" t="s">
        <v>424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</row>
    <row r="22" spans="1:11" s="124" customFormat="1" ht="30" customHeight="1">
      <c r="A22" s="159" t="s">
        <v>492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</row>
    <row r="23" spans="1:11" s="124" customFormat="1" ht="27" customHeight="1">
      <c r="A23" s="159" t="s">
        <v>493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</row>
    <row r="24" spans="1:11" s="124" customFormat="1" ht="16.5" customHeight="1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</row>
    <row r="25" spans="1:11" s="124" customFormat="1" ht="16.5" customHeight="1">
      <c r="A25" s="160" t="s">
        <v>425</v>
      </c>
      <c r="B25" s="160"/>
      <c r="C25" s="126" t="s">
        <v>7</v>
      </c>
      <c r="D25" s="123"/>
      <c r="E25" s="9"/>
      <c r="F25" s="127" t="s">
        <v>4</v>
      </c>
      <c r="G25" s="9"/>
      <c r="H25" s="9"/>
      <c r="I25" s="9"/>
      <c r="J25" s="9"/>
      <c r="K25" s="9"/>
    </row>
  </sheetData>
  <sheetProtection/>
  <mergeCells count="13">
    <mergeCell ref="A19:K19"/>
    <mergeCell ref="A20:K20"/>
    <mergeCell ref="A21:K21"/>
    <mergeCell ref="A22:K22"/>
    <mergeCell ref="A23:K23"/>
    <mergeCell ref="A25:B25"/>
    <mergeCell ref="A14:B14"/>
    <mergeCell ref="A15:K15"/>
    <mergeCell ref="A16:K16"/>
    <mergeCell ref="A17:K17"/>
    <mergeCell ref="A18:K18"/>
    <mergeCell ref="A4:I4"/>
    <mergeCell ref="A8:I8"/>
  </mergeCells>
  <printOptions/>
  <pageMargins left="0.7086614173228347" right="0.48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33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6.28125" style="0" customWidth="1"/>
    <col min="2" max="2" width="17.7109375" style="46" customWidth="1"/>
    <col min="3" max="3" width="7.421875" style="0" customWidth="1"/>
    <col min="4" max="4" width="6.57421875" style="0" customWidth="1"/>
    <col min="5" max="5" width="15.8515625" style="0" customWidth="1"/>
    <col min="6" max="6" width="12.8515625" style="0" customWidth="1"/>
    <col min="7" max="7" width="16.421875" style="0" customWidth="1"/>
    <col min="8" max="8" width="13.421875" style="0" customWidth="1"/>
    <col min="9" max="9" width="16.28125" style="0" customWidth="1"/>
    <col min="10" max="10" width="11.8515625" style="0" customWidth="1"/>
    <col min="11" max="11" width="13.00390625" style="0" customWidth="1"/>
  </cols>
  <sheetData>
    <row r="1" spans="1:8" ht="12.75">
      <c r="A1" s="1" t="s">
        <v>9</v>
      </c>
      <c r="B1" s="43"/>
      <c r="C1" s="25"/>
      <c r="D1" s="25"/>
      <c r="E1" s="1"/>
      <c r="F1" s="1"/>
      <c r="G1" s="1"/>
      <c r="H1" s="1"/>
    </row>
    <row r="2" spans="1:9" ht="12.75">
      <c r="A2" s="9" t="s">
        <v>485</v>
      </c>
      <c r="B2" s="43"/>
      <c r="C2" s="25"/>
      <c r="D2" s="25"/>
      <c r="E2" s="1"/>
      <c r="F2" s="1"/>
      <c r="G2" s="1"/>
      <c r="H2" s="1"/>
      <c r="I2" s="1"/>
    </row>
    <row r="3" spans="1:9" ht="18">
      <c r="A3" s="158" t="s">
        <v>65</v>
      </c>
      <c r="B3" s="158"/>
      <c r="C3" s="158"/>
      <c r="D3" s="158"/>
      <c r="E3" s="158"/>
      <c r="F3" s="158"/>
      <c r="G3" s="158"/>
      <c r="H3" s="158"/>
      <c r="I3" s="158"/>
    </row>
    <row r="4" spans="1:9" ht="12.75">
      <c r="A4" s="1"/>
      <c r="B4" s="43"/>
      <c r="C4" s="25"/>
      <c r="D4" s="25"/>
      <c r="E4" s="1"/>
      <c r="F4" s="1"/>
      <c r="G4" s="1"/>
      <c r="H4" s="1"/>
      <c r="I4" s="1"/>
    </row>
    <row r="5" spans="1:11" ht="48">
      <c r="A5" s="8" t="s">
        <v>2</v>
      </c>
      <c r="B5" s="44" t="s">
        <v>0</v>
      </c>
      <c r="C5" s="8" t="s">
        <v>1</v>
      </c>
      <c r="D5" s="8" t="s">
        <v>6</v>
      </c>
      <c r="E5" s="10" t="s">
        <v>5</v>
      </c>
      <c r="F5" s="10" t="s">
        <v>429</v>
      </c>
      <c r="G5" s="10" t="s">
        <v>431</v>
      </c>
      <c r="H5" s="10" t="s">
        <v>430</v>
      </c>
      <c r="I5" s="10" t="s">
        <v>435</v>
      </c>
      <c r="J5" s="117" t="s">
        <v>878</v>
      </c>
      <c r="K5" s="117" t="s">
        <v>453</v>
      </c>
    </row>
    <row r="6" spans="1:11" ht="12.75">
      <c r="A6" s="8">
        <v>1</v>
      </c>
      <c r="B6" s="44">
        <v>2</v>
      </c>
      <c r="C6" s="8">
        <v>3</v>
      </c>
      <c r="D6" s="8">
        <v>4</v>
      </c>
      <c r="E6" s="13">
        <v>5</v>
      </c>
      <c r="F6" s="13">
        <v>6</v>
      </c>
      <c r="G6" s="10" t="s">
        <v>436</v>
      </c>
      <c r="H6" s="13" t="s">
        <v>437</v>
      </c>
      <c r="I6" s="13" t="s">
        <v>428</v>
      </c>
      <c r="J6" s="118">
        <v>10</v>
      </c>
      <c r="K6" s="118">
        <v>11</v>
      </c>
    </row>
    <row r="7" spans="1:11" ht="12.75">
      <c r="A7" s="172" t="s">
        <v>66</v>
      </c>
      <c r="B7" s="186"/>
      <c r="C7" s="186"/>
      <c r="D7" s="186"/>
      <c r="E7" s="186"/>
      <c r="F7" s="186"/>
      <c r="G7" s="186"/>
      <c r="H7" s="186"/>
      <c r="I7" s="186"/>
      <c r="J7" s="135"/>
      <c r="K7" s="135"/>
    </row>
    <row r="8" spans="1:11" ht="49.5" customHeight="1">
      <c r="A8" s="17">
        <v>1</v>
      </c>
      <c r="B8" s="94" t="s">
        <v>524</v>
      </c>
      <c r="C8" s="22">
        <v>1900</v>
      </c>
      <c r="D8" s="19" t="s">
        <v>67</v>
      </c>
      <c r="E8" s="104"/>
      <c r="F8" s="104"/>
      <c r="G8" s="104">
        <f>C8*F8</f>
        <v>0</v>
      </c>
      <c r="H8" s="110">
        <f aca="true" t="shared" si="0" ref="H8:H13">G8*0.085</f>
        <v>0</v>
      </c>
      <c r="I8" s="128">
        <f aca="true" t="shared" si="1" ref="I8:I13">G8+H8</f>
        <v>0</v>
      </c>
      <c r="J8" s="42"/>
      <c r="K8" s="42"/>
    </row>
    <row r="9" spans="1:11" ht="49.5" customHeight="1">
      <c r="A9" s="17">
        <v>2</v>
      </c>
      <c r="B9" s="94" t="s">
        <v>525</v>
      </c>
      <c r="C9" s="22">
        <v>20</v>
      </c>
      <c r="D9" s="19" t="s">
        <v>67</v>
      </c>
      <c r="E9" s="104"/>
      <c r="F9" s="104"/>
      <c r="G9" s="104">
        <f>C9*F9</f>
        <v>0</v>
      </c>
      <c r="H9" s="110">
        <f t="shared" si="0"/>
        <v>0</v>
      </c>
      <c r="I9" s="128">
        <f t="shared" si="1"/>
        <v>0</v>
      </c>
      <c r="J9" s="42"/>
      <c r="K9" s="42"/>
    </row>
    <row r="10" spans="1:11" ht="49.5" customHeight="1">
      <c r="A10" s="17">
        <v>3</v>
      </c>
      <c r="B10" s="94" t="s">
        <v>593</v>
      </c>
      <c r="C10" s="22">
        <v>980</v>
      </c>
      <c r="D10" s="19" t="s">
        <v>67</v>
      </c>
      <c r="E10" s="104"/>
      <c r="F10" s="104"/>
      <c r="G10" s="104">
        <f>C10*F10</f>
        <v>0</v>
      </c>
      <c r="H10" s="110">
        <f t="shared" si="0"/>
        <v>0</v>
      </c>
      <c r="I10" s="128">
        <f t="shared" si="1"/>
        <v>0</v>
      </c>
      <c r="J10" s="42"/>
      <c r="K10" s="42"/>
    </row>
    <row r="11" spans="1:11" ht="24">
      <c r="A11" s="17">
        <v>4</v>
      </c>
      <c r="B11" s="94" t="s">
        <v>68</v>
      </c>
      <c r="C11" s="22">
        <v>12</v>
      </c>
      <c r="D11" s="19" t="s">
        <v>67</v>
      </c>
      <c r="E11" s="104"/>
      <c r="F11" s="104"/>
      <c r="G11" s="104">
        <f>C11*F11</f>
        <v>0</v>
      </c>
      <c r="H11" s="110">
        <f t="shared" si="0"/>
        <v>0</v>
      </c>
      <c r="I11" s="128">
        <f t="shared" si="1"/>
        <v>0</v>
      </c>
      <c r="J11" s="42"/>
      <c r="K11" s="42"/>
    </row>
    <row r="12" spans="1:11" ht="24">
      <c r="A12" s="17">
        <v>5</v>
      </c>
      <c r="B12" s="94" t="s">
        <v>380</v>
      </c>
      <c r="C12" s="22">
        <v>12</v>
      </c>
      <c r="D12" s="19" t="s">
        <v>67</v>
      </c>
      <c r="E12" s="104"/>
      <c r="F12" s="104"/>
      <c r="G12" s="104">
        <f>C12*F12</f>
        <v>0</v>
      </c>
      <c r="H12" s="110">
        <f t="shared" si="0"/>
        <v>0</v>
      </c>
      <c r="I12" s="128">
        <f t="shared" si="1"/>
        <v>0</v>
      </c>
      <c r="J12" s="42"/>
      <c r="K12" s="42"/>
    </row>
    <row r="13" spans="1:11" ht="13.5">
      <c r="A13" s="17"/>
      <c r="B13" s="89" t="s">
        <v>323</v>
      </c>
      <c r="C13" s="28" t="s">
        <v>3</v>
      </c>
      <c r="D13" s="23" t="s">
        <v>3</v>
      </c>
      <c r="E13" s="109"/>
      <c r="F13" s="109"/>
      <c r="G13" s="109">
        <f>SUM(G8:G12)</f>
        <v>0</v>
      </c>
      <c r="H13" s="109">
        <f t="shared" si="0"/>
        <v>0</v>
      </c>
      <c r="I13" s="129">
        <f t="shared" si="1"/>
        <v>0</v>
      </c>
      <c r="J13" s="42">
        <f>SUM(J8:J12)</f>
        <v>0</v>
      </c>
      <c r="K13" s="42">
        <f>SUM(K8:K12)</f>
        <v>0</v>
      </c>
    </row>
    <row r="14" spans="1:11" ht="13.5">
      <c r="A14" s="172" t="s">
        <v>70</v>
      </c>
      <c r="B14" s="175"/>
      <c r="C14" s="206"/>
      <c r="D14" s="206"/>
      <c r="E14" s="206"/>
      <c r="F14" s="206"/>
      <c r="G14" s="206"/>
      <c r="H14" s="206"/>
      <c r="I14" s="206"/>
      <c r="J14" s="135"/>
      <c r="K14" s="135"/>
    </row>
    <row r="15" spans="1:11" ht="24">
      <c r="A15" s="17">
        <v>6</v>
      </c>
      <c r="B15" s="94" t="s">
        <v>71</v>
      </c>
      <c r="C15" s="22">
        <v>50</v>
      </c>
      <c r="D15" s="19" t="s">
        <v>8</v>
      </c>
      <c r="E15" s="108"/>
      <c r="F15" s="108"/>
      <c r="G15" s="104">
        <f>C15*F15</f>
        <v>0</v>
      </c>
      <c r="H15" s="110">
        <f>G15*0.085</f>
        <v>0</v>
      </c>
      <c r="I15" s="128">
        <f>G15+H15</f>
        <v>0</v>
      </c>
      <c r="J15" s="42"/>
      <c r="K15" s="42"/>
    </row>
    <row r="16" spans="1:11" ht="13.5">
      <c r="A16" s="17"/>
      <c r="B16" s="89" t="s">
        <v>15</v>
      </c>
      <c r="C16" s="28" t="s">
        <v>3</v>
      </c>
      <c r="D16" s="23" t="s">
        <v>3</v>
      </c>
      <c r="E16" s="109"/>
      <c r="F16" s="109"/>
      <c r="G16" s="109">
        <f>SUM(G13)</f>
        <v>0</v>
      </c>
      <c r="H16" s="109">
        <f>SUM(H13)</f>
        <v>0</v>
      </c>
      <c r="I16" s="129">
        <f>G16+H16</f>
        <v>0</v>
      </c>
      <c r="J16" s="42">
        <f>+J15</f>
        <v>0</v>
      </c>
      <c r="K16" s="42">
        <f>+K15</f>
        <v>0</v>
      </c>
    </row>
    <row r="17" spans="1:11" ht="13.5">
      <c r="A17" s="172" t="s">
        <v>642</v>
      </c>
      <c r="B17" s="175"/>
      <c r="C17" s="206"/>
      <c r="D17" s="206"/>
      <c r="E17" s="206"/>
      <c r="F17" s="206"/>
      <c r="G17" s="206"/>
      <c r="H17" s="206"/>
      <c r="I17" s="206"/>
      <c r="J17" s="135"/>
      <c r="K17" s="135"/>
    </row>
    <row r="18" spans="1:11" ht="72">
      <c r="A18" s="147">
        <v>7</v>
      </c>
      <c r="B18" s="93" t="s">
        <v>641</v>
      </c>
      <c r="C18" s="142">
        <v>40</v>
      </c>
      <c r="D18" s="19" t="s">
        <v>67</v>
      </c>
      <c r="E18" s="108"/>
      <c r="F18" s="108"/>
      <c r="G18" s="104">
        <f>C18*F18</f>
        <v>0</v>
      </c>
      <c r="H18" s="110">
        <f>G18*0.085</f>
        <v>0</v>
      </c>
      <c r="I18" s="128">
        <f>G18+H18</f>
        <v>0</v>
      </c>
      <c r="J18" s="42"/>
      <c r="K18" s="42"/>
    </row>
    <row r="19" spans="1:11" ht="13.5">
      <c r="A19" s="17"/>
      <c r="B19" s="89" t="s">
        <v>16</v>
      </c>
      <c r="C19" s="28" t="s">
        <v>3</v>
      </c>
      <c r="D19" s="23" t="s">
        <v>3</v>
      </c>
      <c r="E19" s="109"/>
      <c r="F19" s="109"/>
      <c r="G19" s="109">
        <f>SUM(G15)</f>
        <v>0</v>
      </c>
      <c r="H19" s="109">
        <f>SUM(H15)</f>
        <v>0</v>
      </c>
      <c r="I19" s="129">
        <f>G19+H19</f>
        <v>0</v>
      </c>
      <c r="J19" s="42">
        <f>+J18</f>
        <v>0</v>
      </c>
      <c r="K19" s="42">
        <f>+K18</f>
        <v>0</v>
      </c>
    </row>
    <row r="20" spans="1:9" ht="15.75">
      <c r="A20" s="4"/>
      <c r="B20" s="45"/>
      <c r="C20" s="6"/>
      <c r="D20" s="6"/>
      <c r="E20" s="6"/>
      <c r="F20" s="6"/>
      <c r="G20" s="6"/>
      <c r="H20" s="6"/>
      <c r="I20" s="6"/>
    </row>
    <row r="21" spans="1:9" ht="13.5">
      <c r="A21" s="2"/>
      <c r="B21" s="163"/>
      <c r="C21" s="164"/>
      <c r="D21" s="164"/>
      <c r="E21" s="164"/>
      <c r="F21" s="164"/>
      <c r="G21" s="164"/>
      <c r="H21" s="164"/>
      <c r="I21" s="164"/>
    </row>
    <row r="22" spans="1:11" s="124" customFormat="1" ht="30.75" customHeight="1">
      <c r="A22" s="161" t="s">
        <v>417</v>
      </c>
      <c r="B22" s="162"/>
      <c r="C22" s="25"/>
      <c r="D22" s="123"/>
      <c r="E22" s="9"/>
      <c r="F22" s="9"/>
      <c r="G22" s="9"/>
      <c r="H22" s="9"/>
      <c r="I22" s="9"/>
      <c r="J22" s="9"/>
      <c r="K22" s="9"/>
    </row>
    <row r="23" spans="1:11" s="124" customFormat="1" ht="12.75">
      <c r="A23" s="159" t="s">
        <v>418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</row>
    <row r="24" spans="1:11" s="124" customFormat="1" ht="15.75" customHeight="1">
      <c r="A24" s="159" t="s">
        <v>419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</row>
    <row r="25" spans="1:11" s="124" customFormat="1" ht="15.75" customHeight="1">
      <c r="A25" s="159" t="s">
        <v>420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</row>
    <row r="26" spans="1:11" s="124" customFormat="1" ht="16.5" customHeight="1">
      <c r="A26" s="159" t="s">
        <v>421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</row>
    <row r="27" spans="1:11" s="124" customFormat="1" ht="15.75" customHeight="1">
      <c r="A27" s="159" t="s">
        <v>422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</row>
    <row r="28" spans="1:11" s="124" customFormat="1" ht="15.75" customHeight="1">
      <c r="A28" s="159" t="s">
        <v>423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</row>
    <row r="29" spans="1:11" s="124" customFormat="1" ht="16.5" customHeight="1">
      <c r="A29" s="159" t="s">
        <v>424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</row>
    <row r="30" spans="1:11" s="124" customFormat="1" ht="30" customHeight="1">
      <c r="A30" s="159" t="s">
        <v>492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</row>
    <row r="31" spans="1:11" s="124" customFormat="1" ht="27" customHeight="1">
      <c r="A31" s="159" t="s">
        <v>493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</row>
    <row r="32" spans="1:11" s="124" customFormat="1" ht="16.5" customHeight="1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</row>
    <row r="33" spans="1:11" s="124" customFormat="1" ht="16.5" customHeight="1">
      <c r="A33" s="160" t="s">
        <v>425</v>
      </c>
      <c r="B33" s="160"/>
      <c r="C33" s="126" t="s">
        <v>7</v>
      </c>
      <c r="D33" s="123"/>
      <c r="E33" s="9"/>
      <c r="F33" s="127" t="s">
        <v>4</v>
      </c>
      <c r="G33" s="9"/>
      <c r="H33" s="9"/>
      <c r="I33" s="9"/>
      <c r="J33" s="9"/>
      <c r="K33" s="9"/>
    </row>
  </sheetData>
  <sheetProtection/>
  <mergeCells count="16">
    <mergeCell ref="A31:K31"/>
    <mergeCell ref="A33:B33"/>
    <mergeCell ref="A22:B22"/>
    <mergeCell ref="A23:K23"/>
    <mergeCell ref="A24:K24"/>
    <mergeCell ref="A25:K25"/>
    <mergeCell ref="A26:K26"/>
    <mergeCell ref="A27:K27"/>
    <mergeCell ref="A30:K30"/>
    <mergeCell ref="A3:I3"/>
    <mergeCell ref="A7:I7"/>
    <mergeCell ref="A14:I14"/>
    <mergeCell ref="B21:I21"/>
    <mergeCell ref="A28:K28"/>
    <mergeCell ref="A29:K29"/>
    <mergeCell ref="A17:I17"/>
  </mergeCells>
  <dataValidations count="1">
    <dataValidation type="whole" operator="equal" allowBlank="1" showInputMessage="1" showErrorMessage="1" sqref="J8:K12 J15:K15 J18:K18">
      <formula1>1</formula1>
    </dataValidation>
  </dataValidations>
  <printOptions/>
  <pageMargins left="0.7086614173228347" right="0.39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0"/>
  <sheetViews>
    <sheetView zoomScalePageLayoutView="0" workbookViewId="0" topLeftCell="A106">
      <selection activeCell="J126" sqref="J126"/>
    </sheetView>
  </sheetViews>
  <sheetFormatPr defaultColWidth="9.140625" defaultRowHeight="12.75"/>
  <cols>
    <col min="1" max="1" width="3.421875" style="52" customWidth="1"/>
    <col min="2" max="2" width="21.140625" style="53" customWidth="1"/>
    <col min="3" max="3" width="8.421875" style="52" customWidth="1"/>
    <col min="4" max="4" width="6.00390625" style="52" customWidth="1"/>
    <col min="5" max="5" width="14.00390625" style="52" customWidth="1"/>
    <col min="6" max="6" width="15.57421875" style="52" customWidth="1"/>
    <col min="7" max="7" width="13.140625" style="52" customWidth="1"/>
    <col min="8" max="8" width="13.57421875" style="52" customWidth="1"/>
    <col min="9" max="9" width="17.7109375" style="52" customWidth="1"/>
    <col min="10" max="10" width="13.7109375" style="52" customWidth="1"/>
    <col min="11" max="16384" width="9.140625" style="52" customWidth="1"/>
  </cols>
  <sheetData>
    <row r="1" spans="1:10" ht="14.25">
      <c r="A1" s="1" t="s">
        <v>9</v>
      </c>
      <c r="C1" s="54"/>
      <c r="D1" s="54"/>
      <c r="J1" s="9"/>
    </row>
    <row r="2" spans="1:4" ht="14.25">
      <c r="A2" s="9" t="s">
        <v>485</v>
      </c>
      <c r="C2" s="54"/>
      <c r="D2" s="54"/>
    </row>
    <row r="3" spans="1:10" ht="18.75">
      <c r="A3" s="158" t="s">
        <v>72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3:4" ht="12">
      <c r="C4" s="54"/>
      <c r="D4" s="54"/>
    </row>
    <row r="5" spans="1:11" ht="36">
      <c r="A5" s="8" t="s">
        <v>2</v>
      </c>
      <c r="B5" s="50" t="s">
        <v>0</v>
      </c>
      <c r="C5" s="8" t="s">
        <v>1</v>
      </c>
      <c r="D5" s="8" t="s">
        <v>6</v>
      </c>
      <c r="E5" s="10" t="s">
        <v>5</v>
      </c>
      <c r="F5" s="10" t="s">
        <v>429</v>
      </c>
      <c r="G5" s="10" t="s">
        <v>431</v>
      </c>
      <c r="H5" s="10" t="s">
        <v>430</v>
      </c>
      <c r="I5" s="10" t="s">
        <v>416</v>
      </c>
      <c r="J5" s="117" t="s">
        <v>878</v>
      </c>
      <c r="K5" s="117" t="s">
        <v>453</v>
      </c>
    </row>
    <row r="6" spans="1:11" ht="12">
      <c r="A6" s="8">
        <v>1</v>
      </c>
      <c r="B6" s="51">
        <v>2</v>
      </c>
      <c r="C6" s="8">
        <v>3</v>
      </c>
      <c r="D6" s="8">
        <v>4</v>
      </c>
      <c r="E6" s="13">
        <v>5</v>
      </c>
      <c r="F6" s="13">
        <v>6</v>
      </c>
      <c r="G6" s="10" t="s">
        <v>436</v>
      </c>
      <c r="H6" s="13" t="s">
        <v>437</v>
      </c>
      <c r="I6" s="13" t="s">
        <v>428</v>
      </c>
      <c r="J6" s="118">
        <v>10</v>
      </c>
      <c r="K6" s="118">
        <v>11</v>
      </c>
    </row>
    <row r="7" spans="1:11" ht="14.25">
      <c r="A7" s="208" t="s">
        <v>73</v>
      </c>
      <c r="B7" s="209"/>
      <c r="C7" s="209"/>
      <c r="D7" s="209"/>
      <c r="E7" s="209"/>
      <c r="F7" s="209"/>
      <c r="G7" s="209"/>
      <c r="H7" s="209"/>
      <c r="I7" s="209"/>
      <c r="J7" s="209"/>
      <c r="K7" s="210"/>
    </row>
    <row r="8" spans="1:11" ht="25.5" customHeight="1">
      <c r="A8" s="17">
        <v>1</v>
      </c>
      <c r="B8" s="95" t="s">
        <v>250</v>
      </c>
      <c r="C8" s="22">
        <v>600</v>
      </c>
      <c r="D8" s="19" t="s">
        <v>8</v>
      </c>
      <c r="E8" s="108"/>
      <c r="F8" s="108"/>
      <c r="G8" s="104">
        <f>C8*F8</f>
        <v>0</v>
      </c>
      <c r="H8" s="110">
        <f>G8*0.085</f>
        <v>0</v>
      </c>
      <c r="I8" s="104">
        <f>G8+H8</f>
        <v>0</v>
      </c>
      <c r="J8" s="39"/>
      <c r="K8" s="207"/>
    </row>
    <row r="9" spans="1:11" ht="27" customHeight="1">
      <c r="A9" s="17">
        <v>2</v>
      </c>
      <c r="B9" s="95" t="s">
        <v>251</v>
      </c>
      <c r="C9" s="22">
        <v>600</v>
      </c>
      <c r="D9" s="19" t="s">
        <v>8</v>
      </c>
      <c r="E9" s="108"/>
      <c r="F9" s="108"/>
      <c r="G9" s="104">
        <f aca="true" t="shared" si="0" ref="G9:G15">C9*F9</f>
        <v>0</v>
      </c>
      <c r="H9" s="110">
        <f aca="true" t="shared" si="1" ref="H9:H16">G9*0.085</f>
        <v>0</v>
      </c>
      <c r="I9" s="104">
        <f aca="true" t="shared" si="2" ref="I9:I16">G9+H9</f>
        <v>0</v>
      </c>
      <c r="J9" s="39"/>
      <c r="K9" s="207"/>
    </row>
    <row r="10" spans="1:11" ht="27" customHeight="1">
      <c r="A10" s="17">
        <v>3</v>
      </c>
      <c r="B10" s="95" t="s">
        <v>252</v>
      </c>
      <c r="C10" s="22">
        <v>600</v>
      </c>
      <c r="D10" s="19" t="s">
        <v>8</v>
      </c>
      <c r="E10" s="108"/>
      <c r="F10" s="108"/>
      <c r="G10" s="104">
        <f t="shared" si="0"/>
        <v>0</v>
      </c>
      <c r="H10" s="110">
        <f t="shared" si="1"/>
        <v>0</v>
      </c>
      <c r="I10" s="104">
        <f t="shared" si="2"/>
        <v>0</v>
      </c>
      <c r="J10" s="39"/>
      <c r="K10" s="207"/>
    </row>
    <row r="11" spans="1:11" ht="27" customHeight="1">
      <c r="A11" s="17">
        <v>4</v>
      </c>
      <c r="B11" s="95" t="s">
        <v>253</v>
      </c>
      <c r="C11" s="22">
        <v>600</v>
      </c>
      <c r="D11" s="19" t="s">
        <v>8</v>
      </c>
      <c r="E11" s="108"/>
      <c r="F11" s="108"/>
      <c r="G11" s="104">
        <f t="shared" si="0"/>
        <v>0</v>
      </c>
      <c r="H11" s="110">
        <f t="shared" si="1"/>
        <v>0</v>
      </c>
      <c r="I11" s="104">
        <f t="shared" si="2"/>
        <v>0</v>
      </c>
      <c r="J11" s="39"/>
      <c r="K11" s="207"/>
    </row>
    <row r="12" spans="1:11" ht="14.25" customHeight="1">
      <c r="A12" s="17">
        <v>5</v>
      </c>
      <c r="B12" s="95" t="s">
        <v>254</v>
      </c>
      <c r="C12" s="22">
        <v>500</v>
      </c>
      <c r="D12" s="19" t="s">
        <v>8</v>
      </c>
      <c r="E12" s="108"/>
      <c r="F12" s="108"/>
      <c r="G12" s="104">
        <f t="shared" si="0"/>
        <v>0</v>
      </c>
      <c r="H12" s="110">
        <f t="shared" si="1"/>
        <v>0</v>
      </c>
      <c r="I12" s="104">
        <f t="shared" si="2"/>
        <v>0</v>
      </c>
      <c r="J12" s="39"/>
      <c r="K12" s="207"/>
    </row>
    <row r="13" spans="1:11" ht="12">
      <c r="A13" s="17">
        <v>6</v>
      </c>
      <c r="B13" s="95" t="s">
        <v>255</v>
      </c>
      <c r="C13" s="22">
        <v>400</v>
      </c>
      <c r="D13" s="19" t="s">
        <v>8</v>
      </c>
      <c r="E13" s="108"/>
      <c r="F13" s="108"/>
      <c r="G13" s="104">
        <f t="shared" si="0"/>
        <v>0</v>
      </c>
      <c r="H13" s="110">
        <f t="shared" si="1"/>
        <v>0</v>
      </c>
      <c r="I13" s="104">
        <f t="shared" si="2"/>
        <v>0</v>
      </c>
      <c r="J13" s="39"/>
      <c r="K13" s="207"/>
    </row>
    <row r="14" spans="1:11" ht="12">
      <c r="A14" s="17">
        <v>7</v>
      </c>
      <c r="B14" s="95" t="s">
        <v>526</v>
      </c>
      <c r="C14" s="22">
        <v>600</v>
      </c>
      <c r="D14" s="19" t="s">
        <v>8</v>
      </c>
      <c r="E14" s="108"/>
      <c r="F14" s="108"/>
      <c r="G14" s="104">
        <f t="shared" si="0"/>
        <v>0</v>
      </c>
      <c r="H14" s="110">
        <f t="shared" si="1"/>
        <v>0</v>
      </c>
      <c r="I14" s="104">
        <f t="shared" si="2"/>
        <v>0</v>
      </c>
      <c r="J14" s="39"/>
      <c r="K14" s="207"/>
    </row>
    <row r="15" spans="1:11" ht="14.25" customHeight="1">
      <c r="A15" s="17">
        <v>8</v>
      </c>
      <c r="B15" s="95" t="s">
        <v>258</v>
      </c>
      <c r="C15" s="22">
        <v>400</v>
      </c>
      <c r="D15" s="19" t="s">
        <v>8</v>
      </c>
      <c r="E15" s="108"/>
      <c r="F15" s="108"/>
      <c r="G15" s="104">
        <f t="shared" si="0"/>
        <v>0</v>
      </c>
      <c r="H15" s="110">
        <f t="shared" si="1"/>
        <v>0</v>
      </c>
      <c r="I15" s="104">
        <f t="shared" si="2"/>
        <v>0</v>
      </c>
      <c r="J15" s="39"/>
      <c r="K15" s="207"/>
    </row>
    <row r="16" spans="1:11" ht="18.75" customHeight="1">
      <c r="A16" s="17"/>
      <c r="B16" s="82" t="s">
        <v>69</v>
      </c>
      <c r="C16" s="28" t="s">
        <v>3</v>
      </c>
      <c r="D16" s="23" t="s">
        <v>3</v>
      </c>
      <c r="E16" s="23" t="s">
        <v>3</v>
      </c>
      <c r="F16" s="23" t="s">
        <v>3</v>
      </c>
      <c r="G16" s="23">
        <f>SUM(G8:G15)</f>
        <v>0</v>
      </c>
      <c r="H16" s="23">
        <f t="shared" si="1"/>
        <v>0</v>
      </c>
      <c r="I16" s="23">
        <f t="shared" si="2"/>
        <v>0</v>
      </c>
      <c r="J16" s="28">
        <f>SUM(J8:J15)</f>
        <v>0</v>
      </c>
      <c r="K16" s="28">
        <f>SUM(K8:K15)</f>
        <v>0</v>
      </c>
    </row>
    <row r="17" spans="1:11" ht="15.75" customHeight="1">
      <c r="A17" s="211" t="s">
        <v>74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10"/>
    </row>
    <row r="18" spans="1:11" ht="12">
      <c r="A18" s="17">
        <v>9</v>
      </c>
      <c r="B18" s="95" t="s">
        <v>256</v>
      </c>
      <c r="C18" s="22">
        <v>20</v>
      </c>
      <c r="D18" s="19" t="s">
        <v>8</v>
      </c>
      <c r="E18" s="108"/>
      <c r="F18" s="108"/>
      <c r="G18" s="104">
        <f>C18*F18</f>
        <v>0</v>
      </c>
      <c r="H18" s="110">
        <f>G18*0.085</f>
        <v>0</v>
      </c>
      <c r="I18" s="104">
        <f>G18+H18</f>
        <v>0</v>
      </c>
      <c r="J18" s="39"/>
      <c r="K18" s="207"/>
    </row>
    <row r="19" spans="1:11" ht="12">
      <c r="A19" s="17">
        <v>10</v>
      </c>
      <c r="B19" s="95" t="s">
        <v>257</v>
      </c>
      <c r="C19" s="22">
        <v>10</v>
      </c>
      <c r="D19" s="19" t="s">
        <v>8</v>
      </c>
      <c r="E19" s="108"/>
      <c r="F19" s="108"/>
      <c r="G19" s="104">
        <f aca="true" t="shared" si="3" ref="G19:G48">C19*F19</f>
        <v>0</v>
      </c>
      <c r="H19" s="110">
        <f aca="true" t="shared" si="4" ref="H19:H49">G19*0.085</f>
        <v>0</v>
      </c>
      <c r="I19" s="104">
        <f aca="true" t="shared" si="5" ref="I19:I49">G19+H19</f>
        <v>0</v>
      </c>
      <c r="J19" s="39"/>
      <c r="K19" s="207"/>
    </row>
    <row r="20" spans="1:11" ht="12">
      <c r="A20" s="17">
        <v>11</v>
      </c>
      <c r="B20" s="95" t="s">
        <v>259</v>
      </c>
      <c r="C20" s="22">
        <v>5</v>
      </c>
      <c r="D20" s="19" t="s">
        <v>8</v>
      </c>
      <c r="E20" s="108"/>
      <c r="F20" s="108"/>
      <c r="G20" s="104">
        <f t="shared" si="3"/>
        <v>0</v>
      </c>
      <c r="H20" s="110">
        <f t="shared" si="4"/>
        <v>0</v>
      </c>
      <c r="I20" s="104">
        <f t="shared" si="5"/>
        <v>0</v>
      </c>
      <c r="J20" s="39"/>
      <c r="K20" s="207"/>
    </row>
    <row r="21" spans="1:11" ht="28.5" customHeight="1">
      <c r="A21" s="17">
        <v>12</v>
      </c>
      <c r="B21" s="95" t="s">
        <v>260</v>
      </c>
      <c r="C21" s="22">
        <v>2000</v>
      </c>
      <c r="D21" s="19" t="s">
        <v>8</v>
      </c>
      <c r="E21" s="108"/>
      <c r="F21" s="108"/>
      <c r="G21" s="104">
        <f t="shared" si="3"/>
        <v>0</v>
      </c>
      <c r="H21" s="110">
        <f t="shared" si="4"/>
        <v>0</v>
      </c>
      <c r="I21" s="104">
        <f t="shared" si="5"/>
        <v>0</v>
      </c>
      <c r="J21" s="39"/>
      <c r="K21" s="207"/>
    </row>
    <row r="22" spans="1:11" ht="12">
      <c r="A22" s="17">
        <v>13</v>
      </c>
      <c r="B22" s="95" t="s">
        <v>261</v>
      </c>
      <c r="C22" s="22">
        <v>50</v>
      </c>
      <c r="D22" s="19" t="s">
        <v>8</v>
      </c>
      <c r="E22" s="108"/>
      <c r="F22" s="108"/>
      <c r="G22" s="104">
        <f t="shared" si="3"/>
        <v>0</v>
      </c>
      <c r="H22" s="110">
        <f t="shared" si="4"/>
        <v>0</v>
      </c>
      <c r="I22" s="104">
        <f t="shared" si="5"/>
        <v>0</v>
      </c>
      <c r="J22" s="39"/>
      <c r="K22" s="207"/>
    </row>
    <row r="23" spans="1:11" ht="12">
      <c r="A23" s="17">
        <v>14</v>
      </c>
      <c r="B23" s="95" t="s">
        <v>262</v>
      </c>
      <c r="C23" s="22">
        <v>1500</v>
      </c>
      <c r="D23" s="19" t="s">
        <v>8</v>
      </c>
      <c r="E23" s="108"/>
      <c r="F23" s="108"/>
      <c r="G23" s="104">
        <f t="shared" si="3"/>
        <v>0</v>
      </c>
      <c r="H23" s="110">
        <f t="shared" si="4"/>
        <v>0</v>
      </c>
      <c r="I23" s="104">
        <f t="shared" si="5"/>
        <v>0</v>
      </c>
      <c r="J23" s="39"/>
      <c r="K23" s="207"/>
    </row>
    <row r="24" spans="1:11" ht="12">
      <c r="A24" s="17">
        <v>15</v>
      </c>
      <c r="B24" s="95" t="s">
        <v>263</v>
      </c>
      <c r="C24" s="22">
        <v>60</v>
      </c>
      <c r="D24" s="19" t="s">
        <v>8</v>
      </c>
      <c r="E24" s="108"/>
      <c r="F24" s="108"/>
      <c r="G24" s="104">
        <f t="shared" si="3"/>
        <v>0</v>
      </c>
      <c r="H24" s="110">
        <f t="shared" si="4"/>
        <v>0</v>
      </c>
      <c r="I24" s="104">
        <f t="shared" si="5"/>
        <v>0</v>
      </c>
      <c r="J24" s="39"/>
      <c r="K24" s="207"/>
    </row>
    <row r="25" spans="1:11" ht="12">
      <c r="A25" s="17">
        <v>16</v>
      </c>
      <c r="B25" s="95" t="s">
        <v>264</v>
      </c>
      <c r="C25" s="22">
        <v>1</v>
      </c>
      <c r="D25" s="19" t="s">
        <v>8</v>
      </c>
      <c r="E25" s="108"/>
      <c r="F25" s="108"/>
      <c r="G25" s="104">
        <f t="shared" si="3"/>
        <v>0</v>
      </c>
      <c r="H25" s="110">
        <f t="shared" si="4"/>
        <v>0</v>
      </c>
      <c r="I25" s="104">
        <f t="shared" si="5"/>
        <v>0</v>
      </c>
      <c r="J25" s="39"/>
      <c r="K25" s="207"/>
    </row>
    <row r="26" spans="1:11" ht="12">
      <c r="A26" s="17">
        <v>17</v>
      </c>
      <c r="B26" s="95" t="s">
        <v>265</v>
      </c>
      <c r="C26" s="22">
        <v>30</v>
      </c>
      <c r="D26" s="19" t="s">
        <v>8</v>
      </c>
      <c r="E26" s="108"/>
      <c r="F26" s="108"/>
      <c r="G26" s="104">
        <f t="shared" si="3"/>
        <v>0</v>
      </c>
      <c r="H26" s="110">
        <f t="shared" si="4"/>
        <v>0</v>
      </c>
      <c r="I26" s="104">
        <f t="shared" si="5"/>
        <v>0</v>
      </c>
      <c r="J26" s="39"/>
      <c r="K26" s="207"/>
    </row>
    <row r="27" spans="1:11" ht="14.25" customHeight="1">
      <c r="A27" s="17">
        <v>18</v>
      </c>
      <c r="B27" s="95" t="s">
        <v>266</v>
      </c>
      <c r="C27" s="22">
        <v>500</v>
      </c>
      <c r="D27" s="19" t="s">
        <v>8</v>
      </c>
      <c r="E27" s="108"/>
      <c r="F27" s="108"/>
      <c r="G27" s="104">
        <f t="shared" si="3"/>
        <v>0</v>
      </c>
      <c r="H27" s="110">
        <f t="shared" si="4"/>
        <v>0</v>
      </c>
      <c r="I27" s="104">
        <f t="shared" si="5"/>
        <v>0</v>
      </c>
      <c r="J27" s="39"/>
      <c r="K27" s="207"/>
    </row>
    <row r="28" spans="1:11" ht="12">
      <c r="A28" s="17">
        <v>19</v>
      </c>
      <c r="B28" s="95" t="s">
        <v>267</v>
      </c>
      <c r="C28" s="22">
        <v>1</v>
      </c>
      <c r="D28" s="19" t="s">
        <v>8</v>
      </c>
      <c r="E28" s="108"/>
      <c r="F28" s="108"/>
      <c r="G28" s="104">
        <f t="shared" si="3"/>
        <v>0</v>
      </c>
      <c r="H28" s="110">
        <f t="shared" si="4"/>
        <v>0</v>
      </c>
      <c r="I28" s="104">
        <f t="shared" si="5"/>
        <v>0</v>
      </c>
      <c r="J28" s="39"/>
      <c r="K28" s="207"/>
    </row>
    <row r="29" spans="1:11" ht="12">
      <c r="A29" s="17">
        <v>20</v>
      </c>
      <c r="B29" s="95" t="s">
        <v>268</v>
      </c>
      <c r="C29" s="22">
        <v>1</v>
      </c>
      <c r="D29" s="19" t="s">
        <v>8</v>
      </c>
      <c r="E29" s="108"/>
      <c r="F29" s="108"/>
      <c r="G29" s="104">
        <f t="shared" si="3"/>
        <v>0</v>
      </c>
      <c r="H29" s="110">
        <f t="shared" si="4"/>
        <v>0</v>
      </c>
      <c r="I29" s="104">
        <f t="shared" si="5"/>
        <v>0</v>
      </c>
      <c r="J29" s="39"/>
      <c r="K29" s="207"/>
    </row>
    <row r="30" spans="1:11" ht="12">
      <c r="A30" s="17">
        <v>21</v>
      </c>
      <c r="B30" s="95" t="s">
        <v>269</v>
      </c>
      <c r="C30" s="22">
        <v>60</v>
      </c>
      <c r="D30" s="19" t="s">
        <v>8</v>
      </c>
      <c r="E30" s="108"/>
      <c r="F30" s="108"/>
      <c r="G30" s="104">
        <f t="shared" si="3"/>
        <v>0</v>
      </c>
      <c r="H30" s="110">
        <f t="shared" si="4"/>
        <v>0</v>
      </c>
      <c r="I30" s="104">
        <f t="shared" si="5"/>
        <v>0</v>
      </c>
      <c r="J30" s="39"/>
      <c r="K30" s="207"/>
    </row>
    <row r="31" spans="1:11" ht="12">
      <c r="A31" s="17">
        <v>22</v>
      </c>
      <c r="B31" s="95" t="s">
        <v>270</v>
      </c>
      <c r="C31" s="22">
        <v>200</v>
      </c>
      <c r="D31" s="19" t="s">
        <v>8</v>
      </c>
      <c r="E31" s="108"/>
      <c r="F31" s="108"/>
      <c r="G31" s="104">
        <f t="shared" si="3"/>
        <v>0</v>
      </c>
      <c r="H31" s="110">
        <f t="shared" si="4"/>
        <v>0</v>
      </c>
      <c r="I31" s="104">
        <f t="shared" si="5"/>
        <v>0</v>
      </c>
      <c r="J31" s="39"/>
      <c r="K31" s="207"/>
    </row>
    <row r="32" spans="1:11" ht="12">
      <c r="A32" s="17">
        <v>23</v>
      </c>
      <c r="B32" s="95" t="s">
        <v>271</v>
      </c>
      <c r="C32" s="22">
        <v>100</v>
      </c>
      <c r="D32" s="19" t="s">
        <v>8</v>
      </c>
      <c r="E32" s="108"/>
      <c r="F32" s="108"/>
      <c r="G32" s="104">
        <f t="shared" si="3"/>
        <v>0</v>
      </c>
      <c r="H32" s="110">
        <f t="shared" si="4"/>
        <v>0</v>
      </c>
      <c r="I32" s="104">
        <f t="shared" si="5"/>
        <v>0</v>
      </c>
      <c r="J32" s="39"/>
      <c r="K32" s="207"/>
    </row>
    <row r="33" spans="1:11" ht="27" customHeight="1">
      <c r="A33" s="17">
        <v>24</v>
      </c>
      <c r="B33" s="95" t="s">
        <v>272</v>
      </c>
      <c r="C33" s="22">
        <v>1500</v>
      </c>
      <c r="D33" s="19" t="s">
        <v>8</v>
      </c>
      <c r="E33" s="108"/>
      <c r="F33" s="108"/>
      <c r="G33" s="104">
        <f t="shared" si="3"/>
        <v>0</v>
      </c>
      <c r="H33" s="110">
        <f t="shared" si="4"/>
        <v>0</v>
      </c>
      <c r="I33" s="104">
        <f t="shared" si="5"/>
        <v>0</v>
      </c>
      <c r="J33" s="39"/>
      <c r="K33" s="207"/>
    </row>
    <row r="34" spans="1:11" ht="12">
      <c r="A34" s="17">
        <v>25</v>
      </c>
      <c r="B34" s="95" t="s">
        <v>77</v>
      </c>
      <c r="C34" s="22">
        <v>360</v>
      </c>
      <c r="D34" s="19" t="s">
        <v>8</v>
      </c>
      <c r="E34" s="108"/>
      <c r="F34" s="108"/>
      <c r="G34" s="104">
        <f t="shared" si="3"/>
        <v>0</v>
      </c>
      <c r="H34" s="110">
        <f t="shared" si="4"/>
        <v>0</v>
      </c>
      <c r="I34" s="104">
        <f t="shared" si="5"/>
        <v>0</v>
      </c>
      <c r="J34" s="39"/>
      <c r="K34" s="207"/>
    </row>
    <row r="35" spans="1:11" ht="24">
      <c r="A35" s="17">
        <v>26</v>
      </c>
      <c r="B35" s="95" t="s">
        <v>78</v>
      </c>
      <c r="C35" s="22">
        <v>360</v>
      </c>
      <c r="D35" s="19" t="s">
        <v>8</v>
      </c>
      <c r="E35" s="108"/>
      <c r="F35" s="108"/>
      <c r="G35" s="104">
        <f t="shared" si="3"/>
        <v>0</v>
      </c>
      <c r="H35" s="110">
        <f t="shared" si="4"/>
        <v>0</v>
      </c>
      <c r="I35" s="104">
        <f t="shared" si="5"/>
        <v>0</v>
      </c>
      <c r="J35" s="39"/>
      <c r="K35" s="207"/>
    </row>
    <row r="36" spans="1:11" ht="12">
      <c r="A36" s="17">
        <v>27</v>
      </c>
      <c r="B36" s="95" t="s">
        <v>79</v>
      </c>
      <c r="C36" s="22">
        <v>360</v>
      </c>
      <c r="D36" s="19" t="s">
        <v>8</v>
      </c>
      <c r="E36" s="108"/>
      <c r="F36" s="108"/>
      <c r="G36" s="104">
        <f t="shared" si="3"/>
        <v>0</v>
      </c>
      <c r="H36" s="110">
        <f t="shared" si="4"/>
        <v>0</v>
      </c>
      <c r="I36" s="104">
        <f t="shared" si="5"/>
        <v>0</v>
      </c>
      <c r="J36" s="39"/>
      <c r="K36" s="207"/>
    </row>
    <row r="37" spans="1:11" ht="12">
      <c r="A37" s="17">
        <v>28</v>
      </c>
      <c r="B37" s="95" t="s">
        <v>273</v>
      </c>
      <c r="C37" s="22">
        <v>400</v>
      </c>
      <c r="D37" s="19" t="s">
        <v>8</v>
      </c>
      <c r="E37" s="108"/>
      <c r="F37" s="108"/>
      <c r="G37" s="104">
        <f t="shared" si="3"/>
        <v>0</v>
      </c>
      <c r="H37" s="110">
        <f t="shared" si="4"/>
        <v>0</v>
      </c>
      <c r="I37" s="104">
        <f t="shared" si="5"/>
        <v>0</v>
      </c>
      <c r="J37" s="39"/>
      <c r="K37" s="207"/>
    </row>
    <row r="38" spans="1:11" ht="12">
      <c r="A38" s="17">
        <v>29</v>
      </c>
      <c r="B38" s="95" t="s">
        <v>274</v>
      </c>
      <c r="C38" s="22">
        <v>25</v>
      </c>
      <c r="D38" s="19" t="s">
        <v>8</v>
      </c>
      <c r="E38" s="108"/>
      <c r="F38" s="108"/>
      <c r="G38" s="104">
        <f t="shared" si="3"/>
        <v>0</v>
      </c>
      <c r="H38" s="110">
        <f t="shared" si="4"/>
        <v>0</v>
      </c>
      <c r="I38" s="104">
        <f t="shared" si="5"/>
        <v>0</v>
      </c>
      <c r="J38" s="39"/>
      <c r="K38" s="207"/>
    </row>
    <row r="39" spans="1:11" ht="12">
      <c r="A39" s="17">
        <v>30</v>
      </c>
      <c r="B39" s="95" t="s">
        <v>275</v>
      </c>
      <c r="C39" s="22">
        <v>10</v>
      </c>
      <c r="D39" s="19" t="s">
        <v>8</v>
      </c>
      <c r="E39" s="108"/>
      <c r="F39" s="108"/>
      <c r="G39" s="104">
        <f t="shared" si="3"/>
        <v>0</v>
      </c>
      <c r="H39" s="110">
        <f t="shared" si="4"/>
        <v>0</v>
      </c>
      <c r="I39" s="104">
        <f t="shared" si="5"/>
        <v>0</v>
      </c>
      <c r="J39" s="39"/>
      <c r="K39" s="207"/>
    </row>
    <row r="40" spans="1:11" ht="15" customHeight="1">
      <c r="A40" s="17">
        <v>31</v>
      </c>
      <c r="B40" s="95" t="s">
        <v>276</v>
      </c>
      <c r="C40" s="22">
        <v>50</v>
      </c>
      <c r="D40" s="19" t="s">
        <v>8</v>
      </c>
      <c r="E40" s="108"/>
      <c r="F40" s="108"/>
      <c r="G40" s="104">
        <f t="shared" si="3"/>
        <v>0</v>
      </c>
      <c r="H40" s="110">
        <f t="shared" si="4"/>
        <v>0</v>
      </c>
      <c r="I40" s="104">
        <f t="shared" si="5"/>
        <v>0</v>
      </c>
      <c r="J40" s="39"/>
      <c r="K40" s="207"/>
    </row>
    <row r="41" spans="1:11" ht="14.25" customHeight="1">
      <c r="A41" s="17">
        <v>32</v>
      </c>
      <c r="B41" s="95" t="s">
        <v>277</v>
      </c>
      <c r="C41" s="22">
        <v>1</v>
      </c>
      <c r="D41" s="19" t="s">
        <v>8</v>
      </c>
      <c r="E41" s="108"/>
      <c r="F41" s="108"/>
      <c r="G41" s="104">
        <f t="shared" si="3"/>
        <v>0</v>
      </c>
      <c r="H41" s="110">
        <f t="shared" si="4"/>
        <v>0</v>
      </c>
      <c r="I41" s="104">
        <f t="shared" si="5"/>
        <v>0</v>
      </c>
      <c r="J41" s="39"/>
      <c r="K41" s="207"/>
    </row>
    <row r="42" spans="1:11" ht="12">
      <c r="A42" s="17">
        <v>33</v>
      </c>
      <c r="B42" s="95" t="s">
        <v>278</v>
      </c>
      <c r="C42" s="22">
        <v>20</v>
      </c>
      <c r="D42" s="19" t="s">
        <v>8</v>
      </c>
      <c r="E42" s="108"/>
      <c r="F42" s="108"/>
      <c r="G42" s="104">
        <f t="shared" si="3"/>
        <v>0</v>
      </c>
      <c r="H42" s="110">
        <f t="shared" si="4"/>
        <v>0</v>
      </c>
      <c r="I42" s="104">
        <f t="shared" si="5"/>
        <v>0</v>
      </c>
      <c r="J42" s="39"/>
      <c r="K42" s="207"/>
    </row>
    <row r="43" spans="1:11" ht="12">
      <c r="A43" s="17">
        <v>34</v>
      </c>
      <c r="B43" s="95" t="s">
        <v>279</v>
      </c>
      <c r="C43" s="22">
        <v>5</v>
      </c>
      <c r="D43" s="19" t="s">
        <v>8</v>
      </c>
      <c r="E43" s="108"/>
      <c r="F43" s="108"/>
      <c r="G43" s="104">
        <f t="shared" si="3"/>
        <v>0</v>
      </c>
      <c r="H43" s="110">
        <f t="shared" si="4"/>
        <v>0</v>
      </c>
      <c r="I43" s="104">
        <f t="shared" si="5"/>
        <v>0</v>
      </c>
      <c r="J43" s="39"/>
      <c r="K43" s="207"/>
    </row>
    <row r="44" spans="1:11" ht="12">
      <c r="A44" s="17">
        <v>35</v>
      </c>
      <c r="B44" s="95" t="s">
        <v>280</v>
      </c>
      <c r="C44" s="22">
        <v>30</v>
      </c>
      <c r="D44" s="19" t="s">
        <v>8</v>
      </c>
      <c r="E44" s="108"/>
      <c r="F44" s="108"/>
      <c r="G44" s="104">
        <f t="shared" si="3"/>
        <v>0</v>
      </c>
      <c r="H44" s="110">
        <f t="shared" si="4"/>
        <v>0</v>
      </c>
      <c r="I44" s="104">
        <f t="shared" si="5"/>
        <v>0</v>
      </c>
      <c r="J44" s="39"/>
      <c r="K44" s="207"/>
    </row>
    <row r="45" spans="1:11" ht="12">
      <c r="A45" s="17">
        <v>36</v>
      </c>
      <c r="B45" s="95" t="s">
        <v>281</v>
      </c>
      <c r="C45" s="22">
        <v>100</v>
      </c>
      <c r="D45" s="19" t="s">
        <v>8</v>
      </c>
      <c r="E45" s="108"/>
      <c r="F45" s="108"/>
      <c r="G45" s="104">
        <f t="shared" si="3"/>
        <v>0</v>
      </c>
      <c r="H45" s="110">
        <f t="shared" si="4"/>
        <v>0</v>
      </c>
      <c r="I45" s="104">
        <f t="shared" si="5"/>
        <v>0</v>
      </c>
      <c r="J45" s="39"/>
      <c r="K45" s="207"/>
    </row>
    <row r="46" spans="1:11" ht="12.75" customHeight="1">
      <c r="A46" s="17">
        <v>37</v>
      </c>
      <c r="B46" s="95" t="s">
        <v>80</v>
      </c>
      <c r="C46" s="22">
        <v>1</v>
      </c>
      <c r="D46" s="19" t="s">
        <v>8</v>
      </c>
      <c r="E46" s="108"/>
      <c r="F46" s="108"/>
      <c r="G46" s="104">
        <f t="shared" si="3"/>
        <v>0</v>
      </c>
      <c r="H46" s="110">
        <f t="shared" si="4"/>
        <v>0</v>
      </c>
      <c r="I46" s="104">
        <f t="shared" si="5"/>
        <v>0</v>
      </c>
      <c r="J46" s="39"/>
      <c r="K46" s="207"/>
    </row>
    <row r="47" spans="1:11" ht="23.25" customHeight="1">
      <c r="A47" s="17">
        <v>38</v>
      </c>
      <c r="B47" s="95" t="s">
        <v>81</v>
      </c>
      <c r="C47" s="22">
        <v>1</v>
      </c>
      <c r="D47" s="19" t="s">
        <v>8</v>
      </c>
      <c r="E47" s="108"/>
      <c r="F47" s="108"/>
      <c r="G47" s="104">
        <f t="shared" si="3"/>
        <v>0</v>
      </c>
      <c r="H47" s="110">
        <f t="shared" si="4"/>
        <v>0</v>
      </c>
      <c r="I47" s="104">
        <f t="shared" si="5"/>
        <v>0</v>
      </c>
      <c r="J47" s="39"/>
      <c r="K47" s="207"/>
    </row>
    <row r="48" spans="1:11" ht="12">
      <c r="A48" s="17">
        <v>39</v>
      </c>
      <c r="B48" s="95" t="s">
        <v>82</v>
      </c>
      <c r="C48" s="22">
        <v>1</v>
      </c>
      <c r="D48" s="19" t="s">
        <v>8</v>
      </c>
      <c r="E48" s="108"/>
      <c r="F48" s="108"/>
      <c r="G48" s="104">
        <f t="shared" si="3"/>
        <v>0</v>
      </c>
      <c r="H48" s="110">
        <f t="shared" si="4"/>
        <v>0</v>
      </c>
      <c r="I48" s="104">
        <f t="shared" si="5"/>
        <v>0</v>
      </c>
      <c r="J48" s="39"/>
      <c r="K48" s="207"/>
    </row>
    <row r="49" spans="1:11" ht="13.5">
      <c r="A49" s="17"/>
      <c r="B49" s="82" t="s">
        <v>15</v>
      </c>
      <c r="C49" s="28" t="s">
        <v>3</v>
      </c>
      <c r="D49" s="23" t="s">
        <v>3</v>
      </c>
      <c r="E49" s="23" t="s">
        <v>3</v>
      </c>
      <c r="F49" s="23" t="s">
        <v>3</v>
      </c>
      <c r="G49" s="23">
        <f>SUM(G18:G48)</f>
        <v>0</v>
      </c>
      <c r="H49" s="23">
        <f t="shared" si="4"/>
        <v>0</v>
      </c>
      <c r="I49" s="23">
        <f t="shared" si="5"/>
        <v>0</v>
      </c>
      <c r="J49" s="28">
        <f>SUM(J18:J48)</f>
        <v>0</v>
      </c>
      <c r="K49" s="28">
        <f>SUM(K18:K48)</f>
        <v>0</v>
      </c>
    </row>
    <row r="50" spans="1:11" ht="14.25">
      <c r="A50" s="211" t="s">
        <v>307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10"/>
    </row>
    <row r="51" spans="1:11" ht="24">
      <c r="A51" s="39">
        <v>40</v>
      </c>
      <c r="B51" s="96" t="s">
        <v>75</v>
      </c>
      <c r="C51" s="31">
        <v>60</v>
      </c>
      <c r="D51" s="30" t="s">
        <v>8</v>
      </c>
      <c r="E51" s="108"/>
      <c r="F51" s="108"/>
      <c r="G51" s="104">
        <f>C51*F51</f>
        <v>0</v>
      </c>
      <c r="H51" s="110">
        <f>G51*0.085</f>
        <v>0</v>
      </c>
      <c r="I51" s="104">
        <f>G51+H51</f>
        <v>0</v>
      </c>
      <c r="J51" s="39"/>
      <c r="K51" s="207"/>
    </row>
    <row r="52" spans="1:11" ht="24">
      <c r="A52" s="39">
        <v>41</v>
      </c>
      <c r="B52" s="96" t="s">
        <v>76</v>
      </c>
      <c r="C52" s="31">
        <v>60</v>
      </c>
      <c r="D52" s="30" t="s">
        <v>8</v>
      </c>
      <c r="E52" s="108"/>
      <c r="F52" s="108"/>
      <c r="G52" s="104">
        <f>C52*F52</f>
        <v>0</v>
      </c>
      <c r="H52" s="110">
        <f>G52*0.085</f>
        <v>0</v>
      </c>
      <c r="I52" s="104">
        <f>G52+H52</f>
        <v>0</v>
      </c>
      <c r="J52" s="39"/>
      <c r="K52" s="207"/>
    </row>
    <row r="53" spans="1:11" ht="13.5">
      <c r="A53" s="39"/>
      <c r="B53" s="82" t="s">
        <v>16</v>
      </c>
      <c r="C53" s="28" t="s">
        <v>3</v>
      </c>
      <c r="D53" s="23" t="s">
        <v>3</v>
      </c>
      <c r="E53" s="23" t="s">
        <v>3</v>
      </c>
      <c r="F53" s="23" t="s">
        <v>3</v>
      </c>
      <c r="G53" s="23">
        <f>SUM(G51:G52)</f>
        <v>0</v>
      </c>
      <c r="H53" s="23">
        <f>SUM(H51:H52)</f>
        <v>0</v>
      </c>
      <c r="I53" s="23">
        <f>SUM(I51:I52)</f>
        <v>0</v>
      </c>
      <c r="J53" s="28">
        <f>SUM(J51:J52)</f>
        <v>0</v>
      </c>
      <c r="K53" s="28">
        <f>SUM(K51:K52)</f>
        <v>0</v>
      </c>
    </row>
    <row r="54" spans="1:11" ht="14.25">
      <c r="A54" s="211" t="s">
        <v>308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10"/>
    </row>
    <row r="55" spans="1:11" ht="12">
      <c r="A55" s="17">
        <v>42</v>
      </c>
      <c r="B55" s="95" t="s">
        <v>282</v>
      </c>
      <c r="C55" s="22">
        <v>400</v>
      </c>
      <c r="D55" s="19" t="s">
        <v>8</v>
      </c>
      <c r="E55" s="108"/>
      <c r="F55" s="108"/>
      <c r="G55" s="104">
        <f>C55*F55</f>
        <v>0</v>
      </c>
      <c r="H55" s="110">
        <f>G55*0.085</f>
        <v>0</v>
      </c>
      <c r="I55" s="104">
        <f>G55+H55</f>
        <v>0</v>
      </c>
      <c r="J55" s="39"/>
      <c r="K55" s="207"/>
    </row>
    <row r="56" spans="1:11" ht="12">
      <c r="A56" s="17">
        <v>43</v>
      </c>
      <c r="B56" s="95" t="s">
        <v>283</v>
      </c>
      <c r="C56" s="22">
        <v>100</v>
      </c>
      <c r="D56" s="19" t="s">
        <v>8</v>
      </c>
      <c r="E56" s="108"/>
      <c r="F56" s="108"/>
      <c r="G56" s="104">
        <f>C56*F56</f>
        <v>0</v>
      </c>
      <c r="H56" s="110">
        <f>G56*0.085</f>
        <v>0</v>
      </c>
      <c r="I56" s="104">
        <f>G56+H56</f>
        <v>0</v>
      </c>
      <c r="J56" s="39"/>
      <c r="K56" s="207"/>
    </row>
    <row r="57" spans="1:11" ht="13.5">
      <c r="A57" s="17"/>
      <c r="B57" s="82" t="s">
        <v>106</v>
      </c>
      <c r="C57" s="28" t="s">
        <v>3</v>
      </c>
      <c r="D57" s="23" t="s">
        <v>3</v>
      </c>
      <c r="E57" s="23"/>
      <c r="F57" s="23"/>
      <c r="G57" s="23">
        <f>SUM(G55:G56)</f>
        <v>0</v>
      </c>
      <c r="H57" s="23">
        <f>SUM(H55:H56)</f>
        <v>0</v>
      </c>
      <c r="I57" s="23">
        <f>SUM(I55:I56)</f>
        <v>0</v>
      </c>
      <c r="J57" s="28">
        <f>SUM(J55:J56)</f>
        <v>0</v>
      </c>
      <c r="K57" s="28">
        <f>SUM(K55:K56)</f>
        <v>0</v>
      </c>
    </row>
    <row r="58" spans="1:11" ht="13.5">
      <c r="A58" s="212" t="s">
        <v>309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0"/>
    </row>
    <row r="59" spans="1:11" ht="28.5" customHeight="1">
      <c r="A59" s="17">
        <v>44</v>
      </c>
      <c r="B59" s="95" t="s">
        <v>284</v>
      </c>
      <c r="C59" s="60">
        <v>200</v>
      </c>
      <c r="D59" s="61" t="s">
        <v>8</v>
      </c>
      <c r="E59" s="108"/>
      <c r="F59" s="108"/>
      <c r="G59" s="104">
        <f>C59*F59</f>
        <v>0</v>
      </c>
      <c r="H59" s="110">
        <f>G59*0.085</f>
        <v>0</v>
      </c>
      <c r="I59" s="104">
        <f>G59+H59</f>
        <v>0</v>
      </c>
      <c r="J59" s="39"/>
      <c r="K59" s="207"/>
    </row>
    <row r="60" spans="1:11" ht="30.75" customHeight="1">
      <c r="A60" s="17">
        <v>45</v>
      </c>
      <c r="B60" s="95" t="s">
        <v>285</v>
      </c>
      <c r="C60" s="60">
        <v>200</v>
      </c>
      <c r="D60" s="61" t="s">
        <v>8</v>
      </c>
      <c r="E60" s="108"/>
      <c r="F60" s="108"/>
      <c r="G60" s="104">
        <f>C60*F60</f>
        <v>0</v>
      </c>
      <c r="H60" s="110">
        <f>G60*0.085</f>
        <v>0</v>
      </c>
      <c r="I60" s="104">
        <f>G60+H60</f>
        <v>0</v>
      </c>
      <c r="J60" s="39"/>
      <c r="K60" s="207"/>
    </row>
    <row r="61" spans="1:11" ht="15.75" customHeight="1">
      <c r="A61" s="17">
        <v>46</v>
      </c>
      <c r="B61" s="95" t="s">
        <v>286</v>
      </c>
      <c r="C61" s="60">
        <v>10</v>
      </c>
      <c r="D61" s="61" t="s">
        <v>8</v>
      </c>
      <c r="E61" s="108"/>
      <c r="F61" s="108"/>
      <c r="G61" s="104">
        <f>C61*F61</f>
        <v>0</v>
      </c>
      <c r="H61" s="110">
        <f>G61*0.085</f>
        <v>0</v>
      </c>
      <c r="I61" s="104">
        <f>G61+H61</f>
        <v>0</v>
      </c>
      <c r="J61" s="39"/>
      <c r="K61" s="207"/>
    </row>
    <row r="62" spans="1:11" ht="30.75" customHeight="1">
      <c r="A62" s="17">
        <v>47</v>
      </c>
      <c r="B62" s="95" t="s">
        <v>287</v>
      </c>
      <c r="C62" s="60">
        <v>20</v>
      </c>
      <c r="D62" s="61" t="s">
        <v>8</v>
      </c>
      <c r="E62" s="108"/>
      <c r="F62" s="108"/>
      <c r="G62" s="104">
        <f>C62*F62</f>
        <v>0</v>
      </c>
      <c r="H62" s="110">
        <f>G62*0.085</f>
        <v>0</v>
      </c>
      <c r="I62" s="104">
        <f>G62+H62</f>
        <v>0</v>
      </c>
      <c r="J62" s="39"/>
      <c r="K62" s="207"/>
    </row>
    <row r="63" spans="1:11" ht="13.5">
      <c r="A63" s="17"/>
      <c r="B63" s="82" t="s">
        <v>107</v>
      </c>
      <c r="C63" s="28" t="s">
        <v>3</v>
      </c>
      <c r="D63" s="23" t="s">
        <v>3</v>
      </c>
      <c r="E63" s="109"/>
      <c r="F63" s="109"/>
      <c r="G63" s="109">
        <f>SUM(G59:G62)</f>
        <v>0</v>
      </c>
      <c r="H63" s="109">
        <f>G63*0.085</f>
        <v>0</v>
      </c>
      <c r="I63" s="109">
        <f>G63+H63</f>
        <v>0</v>
      </c>
      <c r="J63" s="218">
        <f>SUM(J59:J62)</f>
        <v>0</v>
      </c>
      <c r="K63" s="218">
        <f>SUM(K59:K62)</f>
        <v>0</v>
      </c>
    </row>
    <row r="64" spans="1:11" ht="13.5">
      <c r="A64" s="211" t="s">
        <v>310</v>
      </c>
      <c r="B64" s="211"/>
      <c r="C64" s="211"/>
      <c r="D64" s="211"/>
      <c r="E64" s="211"/>
      <c r="F64" s="211"/>
      <c r="G64" s="211"/>
      <c r="H64" s="211"/>
      <c r="I64" s="211"/>
      <c r="J64" s="211"/>
      <c r="K64" s="210"/>
    </row>
    <row r="65" spans="1:11" ht="12">
      <c r="A65" s="17">
        <v>48</v>
      </c>
      <c r="B65" s="95" t="s">
        <v>288</v>
      </c>
      <c r="C65" s="60">
        <v>25</v>
      </c>
      <c r="D65" s="61" t="s">
        <v>8</v>
      </c>
      <c r="E65" s="108"/>
      <c r="F65" s="108"/>
      <c r="G65" s="104">
        <f>C65*F65</f>
        <v>0</v>
      </c>
      <c r="H65" s="110">
        <f>G65*0.085</f>
        <v>0</v>
      </c>
      <c r="I65" s="104">
        <f>G65+H65</f>
        <v>0</v>
      </c>
      <c r="J65" s="39"/>
      <c r="K65" s="207"/>
    </row>
    <row r="66" spans="1:11" ht="36">
      <c r="A66" s="17">
        <v>49</v>
      </c>
      <c r="B66" s="95" t="s">
        <v>800</v>
      </c>
      <c r="C66" s="60">
        <v>25</v>
      </c>
      <c r="D66" s="61" t="s">
        <v>8</v>
      </c>
      <c r="E66" s="108"/>
      <c r="F66" s="108"/>
      <c r="G66" s="104">
        <f>C66*F66</f>
        <v>0</v>
      </c>
      <c r="H66" s="110">
        <f>G66*0.085</f>
        <v>0</v>
      </c>
      <c r="I66" s="104">
        <f>G66+H66</f>
        <v>0</v>
      </c>
      <c r="J66" s="39"/>
      <c r="K66" s="207"/>
    </row>
    <row r="67" spans="1:11" ht="12">
      <c r="A67" s="17">
        <v>50</v>
      </c>
      <c r="B67" s="95" t="s">
        <v>289</v>
      </c>
      <c r="C67" s="60">
        <v>50</v>
      </c>
      <c r="D67" s="61" t="s">
        <v>8</v>
      </c>
      <c r="E67" s="108"/>
      <c r="F67" s="108"/>
      <c r="G67" s="104">
        <f aca="true" t="shared" si="6" ref="G67:G83">C67*F67</f>
        <v>0</v>
      </c>
      <c r="H67" s="110">
        <f aca="true" t="shared" si="7" ref="H67:H85">G67*0.085</f>
        <v>0</v>
      </c>
      <c r="I67" s="104">
        <f aca="true" t="shared" si="8" ref="I67:I85">G67+H67</f>
        <v>0</v>
      </c>
      <c r="J67" s="39"/>
      <c r="K67" s="207"/>
    </row>
    <row r="68" spans="1:11" ht="12">
      <c r="A68" s="17">
        <v>51</v>
      </c>
      <c r="B68" s="95" t="s">
        <v>290</v>
      </c>
      <c r="C68" s="60">
        <v>150</v>
      </c>
      <c r="D68" s="61" t="s">
        <v>8</v>
      </c>
      <c r="E68" s="108"/>
      <c r="F68" s="108"/>
      <c r="G68" s="104">
        <f t="shared" si="6"/>
        <v>0</v>
      </c>
      <c r="H68" s="110">
        <f t="shared" si="7"/>
        <v>0</v>
      </c>
      <c r="I68" s="104">
        <f t="shared" si="8"/>
        <v>0</v>
      </c>
      <c r="J68" s="39"/>
      <c r="K68" s="207"/>
    </row>
    <row r="69" spans="1:11" ht="36">
      <c r="A69" s="17">
        <v>52</v>
      </c>
      <c r="B69" s="95" t="s">
        <v>799</v>
      </c>
      <c r="C69" s="60">
        <v>150</v>
      </c>
      <c r="D69" s="61" t="s">
        <v>8</v>
      </c>
      <c r="E69" s="108"/>
      <c r="F69" s="108"/>
      <c r="G69" s="104">
        <f t="shared" si="6"/>
        <v>0</v>
      </c>
      <c r="H69" s="110">
        <f t="shared" si="7"/>
        <v>0</v>
      </c>
      <c r="I69" s="104">
        <f t="shared" si="8"/>
        <v>0</v>
      </c>
      <c r="J69" s="39"/>
      <c r="K69" s="207"/>
    </row>
    <row r="70" spans="1:11" ht="29.25" customHeight="1">
      <c r="A70" s="17">
        <v>53</v>
      </c>
      <c r="B70" s="95" t="s">
        <v>302</v>
      </c>
      <c r="C70" s="60">
        <v>400</v>
      </c>
      <c r="D70" s="61" t="s">
        <v>8</v>
      </c>
      <c r="E70" s="108"/>
      <c r="F70" s="108"/>
      <c r="G70" s="104">
        <f t="shared" si="6"/>
        <v>0</v>
      </c>
      <c r="H70" s="110">
        <f t="shared" si="7"/>
        <v>0</v>
      </c>
      <c r="I70" s="104">
        <f t="shared" si="8"/>
        <v>0</v>
      </c>
      <c r="J70" s="39"/>
      <c r="K70" s="207"/>
    </row>
    <row r="71" spans="1:11" ht="36">
      <c r="A71" s="17">
        <v>54</v>
      </c>
      <c r="B71" s="95" t="s">
        <v>637</v>
      </c>
      <c r="C71" s="60">
        <v>300</v>
      </c>
      <c r="D71" s="61" t="s">
        <v>8</v>
      </c>
      <c r="E71" s="108"/>
      <c r="F71" s="108"/>
      <c r="G71" s="104">
        <f t="shared" si="6"/>
        <v>0</v>
      </c>
      <c r="H71" s="110">
        <f t="shared" si="7"/>
        <v>0</v>
      </c>
      <c r="I71" s="104">
        <f t="shared" si="8"/>
        <v>0</v>
      </c>
      <c r="J71" s="39"/>
      <c r="K71" s="207"/>
    </row>
    <row r="72" spans="1:11" ht="12">
      <c r="A72" s="17">
        <v>55</v>
      </c>
      <c r="B72" s="95" t="s">
        <v>291</v>
      </c>
      <c r="C72" s="60">
        <v>300</v>
      </c>
      <c r="D72" s="61" t="s">
        <v>8</v>
      </c>
      <c r="E72" s="108"/>
      <c r="F72" s="108"/>
      <c r="G72" s="104">
        <f t="shared" si="6"/>
        <v>0</v>
      </c>
      <c r="H72" s="110">
        <f t="shared" si="7"/>
        <v>0</v>
      </c>
      <c r="I72" s="104">
        <f t="shared" si="8"/>
        <v>0</v>
      </c>
      <c r="J72" s="39"/>
      <c r="K72" s="207"/>
    </row>
    <row r="73" spans="1:11" ht="12">
      <c r="A73" s="17">
        <v>56</v>
      </c>
      <c r="B73" s="95" t="s">
        <v>304</v>
      </c>
      <c r="C73" s="60">
        <v>100</v>
      </c>
      <c r="D73" s="61" t="s">
        <v>8</v>
      </c>
      <c r="E73" s="108"/>
      <c r="F73" s="108"/>
      <c r="G73" s="104">
        <f t="shared" si="6"/>
        <v>0</v>
      </c>
      <c r="H73" s="110">
        <f t="shared" si="7"/>
        <v>0</v>
      </c>
      <c r="I73" s="104">
        <f t="shared" si="8"/>
        <v>0</v>
      </c>
      <c r="J73" s="39"/>
      <c r="K73" s="207"/>
    </row>
    <row r="74" spans="1:11" ht="12">
      <c r="A74" s="17">
        <v>57</v>
      </c>
      <c r="B74" s="95" t="s">
        <v>305</v>
      </c>
      <c r="C74" s="60">
        <v>100</v>
      </c>
      <c r="D74" s="61" t="s">
        <v>8</v>
      </c>
      <c r="E74" s="108"/>
      <c r="F74" s="108"/>
      <c r="G74" s="104">
        <f t="shared" si="6"/>
        <v>0</v>
      </c>
      <c r="H74" s="110">
        <f t="shared" si="7"/>
        <v>0</v>
      </c>
      <c r="I74" s="104">
        <f t="shared" si="8"/>
        <v>0</v>
      </c>
      <c r="J74" s="39"/>
      <c r="K74" s="207"/>
    </row>
    <row r="75" spans="1:11" ht="12">
      <c r="A75" s="17">
        <v>58</v>
      </c>
      <c r="B75" s="95" t="s">
        <v>292</v>
      </c>
      <c r="C75" s="49">
        <v>20</v>
      </c>
      <c r="D75" s="49" t="s">
        <v>8</v>
      </c>
      <c r="E75" s="108"/>
      <c r="F75" s="108"/>
      <c r="G75" s="104">
        <f t="shared" si="6"/>
        <v>0</v>
      </c>
      <c r="H75" s="110">
        <f t="shared" si="7"/>
        <v>0</v>
      </c>
      <c r="I75" s="104">
        <f t="shared" si="8"/>
        <v>0</v>
      </c>
      <c r="J75" s="39"/>
      <c r="K75" s="207"/>
    </row>
    <row r="76" spans="1:11" ht="12">
      <c r="A76" s="17">
        <v>59</v>
      </c>
      <c r="B76" s="95" t="s">
        <v>638</v>
      </c>
      <c r="C76" s="49">
        <v>20</v>
      </c>
      <c r="D76" s="49" t="s">
        <v>8</v>
      </c>
      <c r="E76" s="108"/>
      <c r="F76" s="108"/>
      <c r="G76" s="104">
        <f>C76*F76</f>
        <v>0</v>
      </c>
      <c r="H76" s="110">
        <f>G76*0.085</f>
        <v>0</v>
      </c>
      <c r="I76" s="104">
        <f>G76+H76</f>
        <v>0</v>
      </c>
      <c r="J76" s="39"/>
      <c r="K76" s="207"/>
    </row>
    <row r="77" spans="1:11" ht="36">
      <c r="A77" s="17">
        <v>60</v>
      </c>
      <c r="B77" s="95" t="s">
        <v>639</v>
      </c>
      <c r="C77" s="49">
        <v>20</v>
      </c>
      <c r="D77" s="49" t="s">
        <v>8</v>
      </c>
      <c r="E77" s="108"/>
      <c r="F77" s="108"/>
      <c r="G77" s="104">
        <f>C77*F77</f>
        <v>0</v>
      </c>
      <c r="H77" s="110">
        <f>G77*0.085</f>
        <v>0</v>
      </c>
      <c r="I77" s="104">
        <f>G77+H77</f>
        <v>0</v>
      </c>
      <c r="J77" s="39"/>
      <c r="K77" s="207"/>
    </row>
    <row r="78" spans="1:11" ht="12">
      <c r="A78" s="17">
        <v>61</v>
      </c>
      <c r="B78" s="95" t="s">
        <v>293</v>
      </c>
      <c r="C78" s="49">
        <v>100</v>
      </c>
      <c r="D78" s="49" t="s">
        <v>8</v>
      </c>
      <c r="E78" s="108"/>
      <c r="F78" s="108"/>
      <c r="G78" s="104">
        <f t="shared" si="6"/>
        <v>0</v>
      </c>
      <c r="H78" s="110">
        <f t="shared" si="7"/>
        <v>0</v>
      </c>
      <c r="I78" s="104">
        <f t="shared" si="8"/>
        <v>0</v>
      </c>
      <c r="J78" s="39"/>
      <c r="K78" s="207"/>
    </row>
    <row r="79" spans="1:11" ht="12">
      <c r="A79" s="17">
        <v>62</v>
      </c>
      <c r="B79" s="95" t="s">
        <v>294</v>
      </c>
      <c r="C79" s="49">
        <v>200</v>
      </c>
      <c r="D79" s="49" t="s">
        <v>8</v>
      </c>
      <c r="E79" s="108"/>
      <c r="F79" s="108"/>
      <c r="G79" s="104">
        <f t="shared" si="6"/>
        <v>0</v>
      </c>
      <c r="H79" s="110">
        <f t="shared" si="7"/>
        <v>0</v>
      </c>
      <c r="I79" s="104">
        <f t="shared" si="8"/>
        <v>0</v>
      </c>
      <c r="J79" s="39"/>
      <c r="K79" s="207"/>
    </row>
    <row r="80" spans="1:11" ht="12">
      <c r="A80" s="17">
        <v>63</v>
      </c>
      <c r="B80" s="95" t="s">
        <v>303</v>
      </c>
      <c r="C80" s="49">
        <v>50</v>
      </c>
      <c r="D80" s="49" t="s">
        <v>8</v>
      </c>
      <c r="E80" s="108"/>
      <c r="F80" s="108"/>
      <c r="G80" s="104">
        <f t="shared" si="6"/>
        <v>0</v>
      </c>
      <c r="H80" s="110">
        <f t="shared" si="7"/>
        <v>0</v>
      </c>
      <c r="I80" s="104">
        <f t="shared" si="8"/>
        <v>0</v>
      </c>
      <c r="J80" s="39"/>
      <c r="K80" s="207"/>
    </row>
    <row r="81" spans="1:11" ht="36">
      <c r="A81" s="17">
        <v>64</v>
      </c>
      <c r="B81" s="95" t="s">
        <v>797</v>
      </c>
      <c r="C81" s="49">
        <v>50</v>
      </c>
      <c r="D81" s="49" t="s">
        <v>8</v>
      </c>
      <c r="E81" s="108"/>
      <c r="F81" s="108"/>
      <c r="G81" s="104">
        <f>C81*F81</f>
        <v>0</v>
      </c>
      <c r="H81" s="110">
        <f>G81*0.085</f>
        <v>0</v>
      </c>
      <c r="I81" s="104">
        <f>G81+H81</f>
        <v>0</v>
      </c>
      <c r="J81" s="39"/>
      <c r="K81" s="207"/>
    </row>
    <row r="82" spans="1:11" ht="27" customHeight="1">
      <c r="A82" s="17">
        <v>65</v>
      </c>
      <c r="B82" s="95" t="s">
        <v>83</v>
      </c>
      <c r="C82" s="49">
        <v>2000</v>
      </c>
      <c r="D82" s="49" t="s">
        <v>8</v>
      </c>
      <c r="E82" s="108"/>
      <c r="F82" s="108"/>
      <c r="G82" s="104">
        <f t="shared" si="6"/>
        <v>0</v>
      </c>
      <c r="H82" s="110">
        <f t="shared" si="7"/>
        <v>0</v>
      </c>
      <c r="I82" s="104">
        <f t="shared" si="8"/>
        <v>0</v>
      </c>
      <c r="J82" s="39"/>
      <c r="K82" s="207"/>
    </row>
    <row r="83" spans="1:11" ht="38.25" customHeight="1">
      <c r="A83" s="17">
        <v>66</v>
      </c>
      <c r="B83" s="95" t="s">
        <v>640</v>
      </c>
      <c r="C83" s="49">
        <v>20</v>
      </c>
      <c r="D83" s="49" t="s">
        <v>8</v>
      </c>
      <c r="E83" s="108"/>
      <c r="F83" s="108"/>
      <c r="G83" s="104">
        <f t="shared" si="6"/>
        <v>0</v>
      </c>
      <c r="H83" s="110">
        <f t="shared" si="7"/>
        <v>0</v>
      </c>
      <c r="I83" s="104">
        <f t="shared" si="8"/>
        <v>0</v>
      </c>
      <c r="J83" s="39"/>
      <c r="K83" s="207"/>
    </row>
    <row r="84" spans="1:11" ht="11.25" customHeight="1">
      <c r="A84" s="17">
        <v>67</v>
      </c>
      <c r="B84" s="95" t="s">
        <v>528</v>
      </c>
      <c r="C84" s="49">
        <v>1</v>
      </c>
      <c r="D84" s="49" t="s">
        <v>8</v>
      </c>
      <c r="E84" s="108"/>
      <c r="F84" s="108"/>
      <c r="G84" s="104">
        <f>C84*F84</f>
        <v>0</v>
      </c>
      <c r="H84" s="110">
        <f>G84*0.085</f>
        <v>0</v>
      </c>
      <c r="I84" s="104">
        <f>G84+H84</f>
        <v>0</v>
      </c>
      <c r="J84" s="39"/>
      <c r="K84" s="207"/>
    </row>
    <row r="85" spans="1:11" ht="13.5">
      <c r="A85" s="17"/>
      <c r="B85" s="82" t="s">
        <v>108</v>
      </c>
      <c r="C85" s="28" t="s">
        <v>3</v>
      </c>
      <c r="D85" s="23" t="s">
        <v>3</v>
      </c>
      <c r="E85" s="109"/>
      <c r="F85" s="109"/>
      <c r="G85" s="109">
        <f>SUM(G65:G83)</f>
        <v>0</v>
      </c>
      <c r="H85" s="109">
        <f t="shared" si="7"/>
        <v>0</v>
      </c>
      <c r="I85" s="109">
        <f t="shared" si="8"/>
        <v>0</v>
      </c>
      <c r="J85" s="218">
        <f>SUM(J65:J84)</f>
        <v>0</v>
      </c>
      <c r="K85" s="218">
        <f>SUM(K65:K84)</f>
        <v>0</v>
      </c>
    </row>
    <row r="86" spans="1:11" ht="13.5">
      <c r="A86" s="211" t="s">
        <v>311</v>
      </c>
      <c r="B86" s="211"/>
      <c r="C86" s="211"/>
      <c r="D86" s="211"/>
      <c r="E86" s="211"/>
      <c r="F86" s="211"/>
      <c r="G86" s="211"/>
      <c r="H86" s="211"/>
      <c r="I86" s="211"/>
      <c r="J86" s="211"/>
      <c r="K86" s="210"/>
    </row>
    <row r="87" spans="1:11" ht="43.5" customHeight="1">
      <c r="A87" s="17">
        <v>68</v>
      </c>
      <c r="B87" s="95" t="s">
        <v>109</v>
      </c>
      <c r="C87" s="19">
        <v>4000</v>
      </c>
      <c r="D87" s="19" t="s">
        <v>8</v>
      </c>
      <c r="E87" s="108"/>
      <c r="F87" s="108"/>
      <c r="G87" s="104">
        <f>C87*F87</f>
        <v>0</v>
      </c>
      <c r="H87" s="110">
        <f>G87*0.085</f>
        <v>0</v>
      </c>
      <c r="I87" s="104">
        <f>G87+H87</f>
        <v>0</v>
      </c>
      <c r="J87" s="39"/>
      <c r="K87" s="207"/>
    </row>
    <row r="88" spans="1:11" ht="13.5">
      <c r="A88" s="48"/>
      <c r="B88" s="82" t="s">
        <v>110</v>
      </c>
      <c r="C88" s="28" t="s">
        <v>3</v>
      </c>
      <c r="D88" s="23" t="s">
        <v>3</v>
      </c>
      <c r="E88" s="109"/>
      <c r="F88" s="109"/>
      <c r="G88" s="109">
        <f>SUM(G87)</f>
        <v>0</v>
      </c>
      <c r="H88" s="109">
        <f>SUM(H87)</f>
        <v>0</v>
      </c>
      <c r="I88" s="109">
        <f>SUM(I87)</f>
        <v>0</v>
      </c>
      <c r="J88" s="218">
        <f>+J87</f>
        <v>0</v>
      </c>
      <c r="K88" s="207">
        <f>+K87</f>
        <v>0</v>
      </c>
    </row>
    <row r="89" spans="1:11" ht="14.25" customHeight="1">
      <c r="A89" s="211" t="s">
        <v>312</v>
      </c>
      <c r="B89" s="211"/>
      <c r="C89" s="211"/>
      <c r="D89" s="211"/>
      <c r="E89" s="211"/>
      <c r="F89" s="211"/>
      <c r="G89" s="211"/>
      <c r="H89" s="211"/>
      <c r="I89" s="211"/>
      <c r="J89" s="211"/>
      <c r="K89" s="210"/>
    </row>
    <row r="90" spans="1:11" ht="12">
      <c r="A90" s="48">
        <v>69</v>
      </c>
      <c r="B90" s="95" t="s">
        <v>295</v>
      </c>
      <c r="C90" s="49">
        <v>20</v>
      </c>
      <c r="D90" s="49" t="s">
        <v>8</v>
      </c>
      <c r="E90" s="108"/>
      <c r="F90" s="108"/>
      <c r="G90" s="104">
        <f>C90*F90</f>
        <v>0</v>
      </c>
      <c r="H90" s="110">
        <f>G90*0.085</f>
        <v>0</v>
      </c>
      <c r="I90" s="104">
        <f>G90+H90</f>
        <v>0</v>
      </c>
      <c r="J90" s="39"/>
      <c r="K90" s="207"/>
    </row>
    <row r="91" spans="1:11" ht="13.5">
      <c r="A91" s="48"/>
      <c r="B91" s="82" t="s">
        <v>111</v>
      </c>
      <c r="C91" s="28" t="s">
        <v>3</v>
      </c>
      <c r="D91" s="23" t="s">
        <v>3</v>
      </c>
      <c r="E91" s="109"/>
      <c r="F91" s="109"/>
      <c r="G91" s="109">
        <f>SUM(G90:G90)</f>
        <v>0</v>
      </c>
      <c r="H91" s="109">
        <f>SUM(H90:H90)</f>
        <v>0</v>
      </c>
      <c r="I91" s="109">
        <f>SUM(I90:I90)</f>
        <v>0</v>
      </c>
      <c r="J91" s="218">
        <f>+J90</f>
        <v>0</v>
      </c>
      <c r="K91" s="207">
        <f>+K90</f>
        <v>0</v>
      </c>
    </row>
    <row r="92" spans="1:11" ht="13.5">
      <c r="A92" s="214" t="s">
        <v>313</v>
      </c>
      <c r="B92" s="215"/>
      <c r="C92" s="215"/>
      <c r="D92" s="215"/>
      <c r="E92" s="215"/>
      <c r="F92" s="215"/>
      <c r="G92" s="215"/>
      <c r="H92" s="215"/>
      <c r="I92" s="215"/>
      <c r="J92" s="215"/>
      <c r="K92" s="210"/>
    </row>
    <row r="93" spans="1:11" ht="12">
      <c r="A93" s="48">
        <v>70</v>
      </c>
      <c r="B93" s="95" t="s">
        <v>296</v>
      </c>
      <c r="C93" s="49">
        <v>200</v>
      </c>
      <c r="D93" s="49" t="s">
        <v>8</v>
      </c>
      <c r="E93" s="108"/>
      <c r="F93" s="108"/>
      <c r="G93" s="104">
        <f>C93*F93</f>
        <v>0</v>
      </c>
      <c r="H93" s="110">
        <f>G93*0.085</f>
        <v>0</v>
      </c>
      <c r="I93" s="104">
        <f>G93+H93</f>
        <v>0</v>
      </c>
      <c r="J93" s="39"/>
      <c r="K93" s="207"/>
    </row>
    <row r="94" spans="1:11" ht="12">
      <c r="A94" s="48">
        <v>71</v>
      </c>
      <c r="B94" s="95" t="s">
        <v>297</v>
      </c>
      <c r="C94" s="49">
        <v>200</v>
      </c>
      <c r="D94" s="49" t="s">
        <v>8</v>
      </c>
      <c r="E94" s="108"/>
      <c r="F94" s="108"/>
      <c r="G94" s="104">
        <f>C94*F94</f>
        <v>0</v>
      </c>
      <c r="H94" s="110">
        <f>G94*0.085</f>
        <v>0</v>
      </c>
      <c r="I94" s="104">
        <f>G94+H94</f>
        <v>0</v>
      </c>
      <c r="J94" s="39"/>
      <c r="K94" s="207"/>
    </row>
    <row r="95" spans="1:11" ht="13.5">
      <c r="A95" s="48"/>
      <c r="B95" s="82" t="s">
        <v>112</v>
      </c>
      <c r="C95" s="28" t="s">
        <v>3</v>
      </c>
      <c r="D95" s="23" t="s">
        <v>3</v>
      </c>
      <c r="E95" s="109"/>
      <c r="F95" s="109"/>
      <c r="G95" s="109">
        <f>SUM(G93:G94)</f>
        <v>0</v>
      </c>
      <c r="H95" s="109">
        <f>SUM(H93:H94)</f>
        <v>0</v>
      </c>
      <c r="I95" s="109">
        <f>SUM(I93:I94)</f>
        <v>0</v>
      </c>
      <c r="J95" s="218">
        <f>SUM(J93:J94)</f>
        <v>0</v>
      </c>
      <c r="K95" s="218">
        <f>SUM(K93:K94)</f>
        <v>0</v>
      </c>
    </row>
    <row r="96" spans="1:11" ht="13.5">
      <c r="A96" s="211" t="s">
        <v>314</v>
      </c>
      <c r="B96" s="211"/>
      <c r="C96" s="211"/>
      <c r="D96" s="211"/>
      <c r="E96" s="211"/>
      <c r="F96" s="211"/>
      <c r="G96" s="211"/>
      <c r="H96" s="211"/>
      <c r="I96" s="211"/>
      <c r="J96" s="211"/>
      <c r="K96" s="210"/>
    </row>
    <row r="97" spans="1:11" ht="25.5" customHeight="1">
      <c r="A97" s="48">
        <v>72</v>
      </c>
      <c r="B97" s="95" t="s">
        <v>319</v>
      </c>
      <c r="C97" s="49">
        <v>400</v>
      </c>
      <c r="D97" s="49" t="s">
        <v>8</v>
      </c>
      <c r="E97" s="108"/>
      <c r="F97" s="108"/>
      <c r="G97" s="104">
        <f>C97*F97</f>
        <v>0</v>
      </c>
      <c r="H97" s="110">
        <f>G97*0.085</f>
        <v>0</v>
      </c>
      <c r="I97" s="104">
        <f>G97+H97</f>
        <v>0</v>
      </c>
      <c r="J97" s="39"/>
      <c r="K97" s="207"/>
    </row>
    <row r="98" spans="1:11" ht="13.5">
      <c r="A98" s="48"/>
      <c r="B98" s="82" t="s">
        <v>113</v>
      </c>
      <c r="C98" s="28" t="s">
        <v>3</v>
      </c>
      <c r="D98" s="23" t="s">
        <v>3</v>
      </c>
      <c r="E98" s="109"/>
      <c r="F98" s="109"/>
      <c r="G98" s="109">
        <f>SUM(G97)</f>
        <v>0</v>
      </c>
      <c r="H98" s="109">
        <f>SUM(H97)</f>
        <v>0</v>
      </c>
      <c r="I98" s="109">
        <f>SUM(I97)</f>
        <v>0</v>
      </c>
      <c r="J98" s="218">
        <f>+J97</f>
        <v>0</v>
      </c>
      <c r="K98" s="207">
        <f>+K97</f>
        <v>0</v>
      </c>
    </row>
    <row r="99" spans="1:11" ht="13.5">
      <c r="A99" s="216" t="s">
        <v>315</v>
      </c>
      <c r="B99" s="215"/>
      <c r="C99" s="215"/>
      <c r="D99" s="215"/>
      <c r="E99" s="215"/>
      <c r="F99" s="215"/>
      <c r="G99" s="215"/>
      <c r="H99" s="215"/>
      <c r="I99" s="215"/>
      <c r="J99" s="215"/>
      <c r="K99" s="210"/>
    </row>
    <row r="100" spans="1:11" ht="18.75" customHeight="1">
      <c r="A100" s="48">
        <v>73</v>
      </c>
      <c r="B100" s="95" t="s">
        <v>84</v>
      </c>
      <c r="C100" s="49">
        <v>50</v>
      </c>
      <c r="D100" s="49" t="s">
        <v>8</v>
      </c>
      <c r="E100" s="108"/>
      <c r="F100" s="108"/>
      <c r="G100" s="104">
        <f>C100*F100</f>
        <v>0</v>
      </c>
      <c r="H100" s="110">
        <f>G100*0.085</f>
        <v>0</v>
      </c>
      <c r="I100" s="104">
        <f>G100+H100</f>
        <v>0</v>
      </c>
      <c r="J100" s="39"/>
      <c r="K100" s="207"/>
    </row>
    <row r="101" spans="1:11" ht="13.5">
      <c r="A101" s="48"/>
      <c r="B101" s="82" t="s">
        <v>114</v>
      </c>
      <c r="C101" s="28" t="s">
        <v>3</v>
      </c>
      <c r="D101" s="23" t="s">
        <v>3</v>
      </c>
      <c r="E101" s="109"/>
      <c r="F101" s="109"/>
      <c r="G101" s="109">
        <f>SUM(G100)</f>
        <v>0</v>
      </c>
      <c r="H101" s="109">
        <f>SUM(H100)</f>
        <v>0</v>
      </c>
      <c r="I101" s="109">
        <f>SUM(I100)</f>
        <v>0</v>
      </c>
      <c r="J101" s="218">
        <f>+J100</f>
        <v>0</v>
      </c>
      <c r="K101" s="207">
        <f>+K100</f>
        <v>0</v>
      </c>
    </row>
    <row r="102" spans="1:11" ht="13.5">
      <c r="A102" s="214" t="s">
        <v>316</v>
      </c>
      <c r="B102" s="217"/>
      <c r="C102" s="217"/>
      <c r="D102" s="217"/>
      <c r="E102" s="217"/>
      <c r="F102" s="217"/>
      <c r="G102" s="217"/>
      <c r="H102" s="217"/>
      <c r="I102" s="217"/>
      <c r="J102" s="217"/>
      <c r="K102" s="210"/>
    </row>
    <row r="103" spans="1:11" ht="12">
      <c r="A103" s="48">
        <v>74</v>
      </c>
      <c r="B103" s="95" t="s">
        <v>299</v>
      </c>
      <c r="C103" s="49">
        <v>200</v>
      </c>
      <c r="D103" s="49" t="s">
        <v>8</v>
      </c>
      <c r="E103" s="108"/>
      <c r="F103" s="108"/>
      <c r="G103" s="104">
        <f aca="true" t="shared" si="9" ref="G103:G108">C103*F103</f>
        <v>0</v>
      </c>
      <c r="H103" s="110">
        <f aca="true" t="shared" si="10" ref="H103:H109">G103*0.085</f>
        <v>0</v>
      </c>
      <c r="I103" s="104">
        <f aca="true" t="shared" si="11" ref="I103:I109">G103+H103</f>
        <v>0</v>
      </c>
      <c r="J103" s="39"/>
      <c r="K103" s="207"/>
    </row>
    <row r="104" spans="1:11" ht="12">
      <c r="A104" s="48">
        <v>75</v>
      </c>
      <c r="B104" s="95" t="s">
        <v>298</v>
      </c>
      <c r="C104" s="49">
        <v>100</v>
      </c>
      <c r="D104" s="49" t="s">
        <v>8</v>
      </c>
      <c r="E104" s="108"/>
      <c r="F104" s="108"/>
      <c r="G104" s="104">
        <f t="shared" si="9"/>
        <v>0</v>
      </c>
      <c r="H104" s="110">
        <f t="shared" si="10"/>
        <v>0</v>
      </c>
      <c r="I104" s="104">
        <f t="shared" si="11"/>
        <v>0</v>
      </c>
      <c r="J104" s="39"/>
      <c r="K104" s="207"/>
    </row>
    <row r="105" spans="1:11" ht="36">
      <c r="A105" s="48">
        <v>76</v>
      </c>
      <c r="B105" s="95" t="s">
        <v>798</v>
      </c>
      <c r="C105" s="49">
        <v>100</v>
      </c>
      <c r="D105" s="49" t="s">
        <v>8</v>
      </c>
      <c r="E105" s="108"/>
      <c r="F105" s="108"/>
      <c r="G105" s="104">
        <f t="shared" si="9"/>
        <v>0</v>
      </c>
      <c r="H105" s="110">
        <f>G105*0.085</f>
        <v>0</v>
      </c>
      <c r="I105" s="104">
        <f>G105+H105</f>
        <v>0</v>
      </c>
      <c r="J105" s="39"/>
      <c r="K105" s="207"/>
    </row>
    <row r="106" spans="1:11" ht="24">
      <c r="A106" s="48">
        <v>77</v>
      </c>
      <c r="B106" s="95" t="s">
        <v>300</v>
      </c>
      <c r="C106" s="49">
        <v>200</v>
      </c>
      <c r="D106" s="49" t="s">
        <v>8</v>
      </c>
      <c r="E106" s="108"/>
      <c r="F106" s="108"/>
      <c r="G106" s="104">
        <f t="shared" si="9"/>
        <v>0</v>
      </c>
      <c r="H106" s="110">
        <f t="shared" si="10"/>
        <v>0</v>
      </c>
      <c r="I106" s="104">
        <f t="shared" si="11"/>
        <v>0</v>
      </c>
      <c r="J106" s="39"/>
      <c r="K106" s="207"/>
    </row>
    <row r="107" spans="1:11" ht="12">
      <c r="A107" s="48">
        <v>78</v>
      </c>
      <c r="B107" s="95" t="s">
        <v>301</v>
      </c>
      <c r="C107" s="49">
        <v>50</v>
      </c>
      <c r="D107" s="49" t="s">
        <v>8</v>
      </c>
      <c r="E107" s="108"/>
      <c r="F107" s="108"/>
      <c r="G107" s="104">
        <f t="shared" si="9"/>
        <v>0</v>
      </c>
      <c r="H107" s="110">
        <f t="shared" si="10"/>
        <v>0</v>
      </c>
      <c r="I107" s="104">
        <f t="shared" si="11"/>
        <v>0</v>
      </c>
      <c r="J107" s="39"/>
      <c r="K107" s="207"/>
    </row>
    <row r="108" spans="1:11" ht="12">
      <c r="A108" s="48">
        <v>79</v>
      </c>
      <c r="B108" s="95" t="s">
        <v>792</v>
      </c>
      <c r="C108" s="49">
        <v>200</v>
      </c>
      <c r="D108" s="49" t="s">
        <v>8</v>
      </c>
      <c r="E108" s="108"/>
      <c r="F108" s="108"/>
      <c r="G108" s="104">
        <f t="shared" si="9"/>
        <v>0</v>
      </c>
      <c r="H108" s="110">
        <f t="shared" si="10"/>
        <v>0</v>
      </c>
      <c r="I108" s="104">
        <f t="shared" si="11"/>
        <v>0</v>
      </c>
      <c r="J108" s="39"/>
      <c r="K108" s="207"/>
    </row>
    <row r="109" spans="1:11" ht="13.5">
      <c r="A109" s="48"/>
      <c r="B109" s="82" t="s">
        <v>115</v>
      </c>
      <c r="C109" s="28" t="s">
        <v>3</v>
      </c>
      <c r="D109" s="23" t="s">
        <v>3</v>
      </c>
      <c r="E109" s="109"/>
      <c r="F109" s="109"/>
      <c r="G109" s="109">
        <f>SUM(G103:G108)</f>
        <v>0</v>
      </c>
      <c r="H109" s="109">
        <f t="shared" si="10"/>
        <v>0</v>
      </c>
      <c r="I109" s="109">
        <f t="shared" si="11"/>
        <v>0</v>
      </c>
      <c r="J109" s="218">
        <f>SUM(J103:J108)</f>
        <v>0</v>
      </c>
      <c r="K109" s="218">
        <f>SUM(K103:K108)</f>
        <v>0</v>
      </c>
    </row>
    <row r="110" spans="1:11" ht="14.25" customHeight="1">
      <c r="A110" s="211" t="s">
        <v>317</v>
      </c>
      <c r="B110" s="211"/>
      <c r="C110" s="211"/>
      <c r="D110" s="211"/>
      <c r="E110" s="211"/>
      <c r="F110" s="211"/>
      <c r="G110" s="211"/>
      <c r="H110" s="211"/>
      <c r="I110" s="211"/>
      <c r="J110" s="211"/>
      <c r="K110" s="210"/>
    </row>
    <row r="111" spans="1:11" ht="24">
      <c r="A111" s="48">
        <v>80</v>
      </c>
      <c r="B111" s="95" t="s">
        <v>85</v>
      </c>
      <c r="C111" s="49">
        <v>20</v>
      </c>
      <c r="D111" s="49" t="s">
        <v>8</v>
      </c>
      <c r="E111" s="108"/>
      <c r="F111" s="108"/>
      <c r="G111" s="104">
        <f>C111*F111</f>
        <v>0</v>
      </c>
      <c r="H111" s="110">
        <f>G111*0.085</f>
        <v>0</v>
      </c>
      <c r="I111" s="104">
        <f>G111+H111</f>
        <v>0</v>
      </c>
      <c r="J111" s="39"/>
      <c r="K111" s="207"/>
    </row>
    <row r="112" spans="1:11" ht="12">
      <c r="A112" s="48">
        <v>81</v>
      </c>
      <c r="B112" s="95" t="s">
        <v>86</v>
      </c>
      <c r="C112" s="49">
        <v>10</v>
      </c>
      <c r="D112" s="49" t="s">
        <v>8</v>
      </c>
      <c r="E112" s="108"/>
      <c r="F112" s="108"/>
      <c r="G112" s="104">
        <f aca="true" t="shared" si="12" ref="G112:G118">C112*F112</f>
        <v>0</v>
      </c>
      <c r="H112" s="110">
        <f aca="true" t="shared" si="13" ref="H112:H125">G112*0.085</f>
        <v>0</v>
      </c>
      <c r="I112" s="104">
        <f aca="true" t="shared" si="14" ref="I112:I125">G112+H112</f>
        <v>0</v>
      </c>
      <c r="J112" s="39"/>
      <c r="K112" s="207"/>
    </row>
    <row r="113" spans="1:11" ht="12">
      <c r="A113" s="48">
        <v>82</v>
      </c>
      <c r="B113" s="95" t="s">
        <v>87</v>
      </c>
      <c r="C113" s="49">
        <v>30</v>
      </c>
      <c r="D113" s="49" t="s">
        <v>8</v>
      </c>
      <c r="E113" s="108"/>
      <c r="F113" s="108"/>
      <c r="G113" s="104">
        <f t="shared" si="12"/>
        <v>0</v>
      </c>
      <c r="H113" s="110">
        <f t="shared" si="13"/>
        <v>0</v>
      </c>
      <c r="I113" s="104">
        <f t="shared" si="14"/>
        <v>0</v>
      </c>
      <c r="J113" s="39"/>
      <c r="K113" s="207"/>
    </row>
    <row r="114" spans="1:11" ht="12">
      <c r="A114" s="48">
        <v>83</v>
      </c>
      <c r="B114" s="95" t="s">
        <v>88</v>
      </c>
      <c r="C114" s="49">
        <v>20</v>
      </c>
      <c r="D114" s="49" t="s">
        <v>8</v>
      </c>
      <c r="E114" s="108"/>
      <c r="F114" s="108"/>
      <c r="G114" s="104">
        <f t="shared" si="12"/>
        <v>0</v>
      </c>
      <c r="H114" s="110">
        <f t="shared" si="13"/>
        <v>0</v>
      </c>
      <c r="I114" s="104">
        <f t="shared" si="14"/>
        <v>0</v>
      </c>
      <c r="J114" s="39"/>
      <c r="K114" s="207"/>
    </row>
    <row r="115" spans="1:11" ht="27.75" customHeight="1">
      <c r="A115" s="48">
        <v>84</v>
      </c>
      <c r="B115" s="95" t="s">
        <v>89</v>
      </c>
      <c r="C115" s="49">
        <v>30</v>
      </c>
      <c r="D115" s="49" t="s">
        <v>8</v>
      </c>
      <c r="E115" s="108"/>
      <c r="F115" s="108"/>
      <c r="G115" s="104">
        <f t="shared" si="12"/>
        <v>0</v>
      </c>
      <c r="H115" s="110">
        <f t="shared" si="13"/>
        <v>0</v>
      </c>
      <c r="I115" s="104">
        <f t="shared" si="14"/>
        <v>0</v>
      </c>
      <c r="J115" s="39"/>
      <c r="K115" s="207"/>
    </row>
    <row r="116" spans="1:11" ht="17.25" customHeight="1">
      <c r="A116" s="48">
        <v>85</v>
      </c>
      <c r="B116" s="95" t="s">
        <v>90</v>
      </c>
      <c r="C116" s="49">
        <v>20</v>
      </c>
      <c r="D116" s="49" t="s">
        <v>8</v>
      </c>
      <c r="E116" s="108"/>
      <c r="F116" s="108"/>
      <c r="G116" s="104">
        <f t="shared" si="12"/>
        <v>0</v>
      </c>
      <c r="H116" s="110">
        <f t="shared" si="13"/>
        <v>0</v>
      </c>
      <c r="I116" s="104">
        <f t="shared" si="14"/>
        <v>0</v>
      </c>
      <c r="J116" s="39"/>
      <c r="K116" s="207"/>
    </row>
    <row r="117" spans="1:11" ht="24" customHeight="1">
      <c r="A117" s="48">
        <v>86</v>
      </c>
      <c r="B117" s="95" t="s">
        <v>91</v>
      </c>
      <c r="C117" s="49">
        <v>30</v>
      </c>
      <c r="D117" s="49" t="s">
        <v>8</v>
      </c>
      <c r="E117" s="108"/>
      <c r="F117" s="108"/>
      <c r="G117" s="104">
        <f t="shared" si="12"/>
        <v>0</v>
      </c>
      <c r="H117" s="110">
        <f t="shared" si="13"/>
        <v>0</v>
      </c>
      <c r="I117" s="104">
        <f t="shared" si="14"/>
        <v>0</v>
      </c>
      <c r="J117" s="39"/>
      <c r="K117" s="207"/>
    </row>
    <row r="118" spans="1:11" ht="24">
      <c r="A118" s="48">
        <v>87</v>
      </c>
      <c r="B118" s="95" t="s">
        <v>92</v>
      </c>
      <c r="C118" s="49">
        <v>5</v>
      </c>
      <c r="D118" s="49" t="s">
        <v>8</v>
      </c>
      <c r="E118" s="108"/>
      <c r="F118" s="108"/>
      <c r="G118" s="104">
        <f t="shared" si="12"/>
        <v>0</v>
      </c>
      <c r="H118" s="110">
        <f t="shared" si="13"/>
        <v>0</v>
      </c>
      <c r="I118" s="104">
        <f t="shared" si="14"/>
        <v>0</v>
      </c>
      <c r="J118" s="39"/>
      <c r="K118" s="207"/>
    </row>
    <row r="119" spans="1:11" ht="24">
      <c r="A119" s="48">
        <v>88</v>
      </c>
      <c r="B119" s="95" t="s">
        <v>527</v>
      </c>
      <c r="C119" s="49">
        <v>5</v>
      </c>
      <c r="D119" s="49" t="s">
        <v>8</v>
      </c>
      <c r="E119" s="108"/>
      <c r="F119" s="108"/>
      <c r="G119" s="104">
        <f aca="true" t="shared" si="15" ref="G119:G124">C119*F119</f>
        <v>0</v>
      </c>
      <c r="H119" s="110">
        <f aca="true" t="shared" si="16" ref="H119:H124">G119*0.085</f>
        <v>0</v>
      </c>
      <c r="I119" s="104">
        <f aca="true" t="shared" si="17" ref="I119:I124">G119+H119</f>
        <v>0</v>
      </c>
      <c r="J119" s="39"/>
      <c r="K119" s="207"/>
    </row>
    <row r="120" spans="1:11" ht="24">
      <c r="A120" s="48">
        <v>89</v>
      </c>
      <c r="B120" s="95" t="s">
        <v>793</v>
      </c>
      <c r="C120" s="49">
        <v>100</v>
      </c>
      <c r="D120" s="49" t="s">
        <v>8</v>
      </c>
      <c r="E120" s="108"/>
      <c r="F120" s="108"/>
      <c r="G120" s="104">
        <f t="shared" si="15"/>
        <v>0</v>
      </c>
      <c r="H120" s="110">
        <f t="shared" si="16"/>
        <v>0</v>
      </c>
      <c r="I120" s="104">
        <f t="shared" si="17"/>
        <v>0</v>
      </c>
      <c r="J120" s="39"/>
      <c r="K120" s="207"/>
    </row>
    <row r="121" spans="1:11" ht="24">
      <c r="A121" s="48">
        <v>90</v>
      </c>
      <c r="B121" s="95" t="s">
        <v>794</v>
      </c>
      <c r="C121" s="49">
        <v>20</v>
      </c>
      <c r="D121" s="49" t="s">
        <v>8</v>
      </c>
      <c r="E121" s="108"/>
      <c r="F121" s="108"/>
      <c r="G121" s="104">
        <f t="shared" si="15"/>
        <v>0</v>
      </c>
      <c r="H121" s="110">
        <f t="shared" si="16"/>
        <v>0</v>
      </c>
      <c r="I121" s="104">
        <f t="shared" si="17"/>
        <v>0</v>
      </c>
      <c r="J121" s="39"/>
      <c r="K121" s="207"/>
    </row>
    <row r="122" spans="1:11" ht="24">
      <c r="A122" s="48">
        <v>91</v>
      </c>
      <c r="B122" s="95" t="s">
        <v>795</v>
      </c>
      <c r="C122" s="49">
        <v>100</v>
      </c>
      <c r="D122" s="49" t="s">
        <v>8</v>
      </c>
      <c r="E122" s="108"/>
      <c r="F122" s="108"/>
      <c r="G122" s="104">
        <f t="shared" si="15"/>
        <v>0</v>
      </c>
      <c r="H122" s="110">
        <f t="shared" si="16"/>
        <v>0</v>
      </c>
      <c r="I122" s="104">
        <f t="shared" si="17"/>
        <v>0</v>
      </c>
      <c r="J122" s="39"/>
      <c r="K122" s="207"/>
    </row>
    <row r="123" spans="1:11" ht="12">
      <c r="A123" s="48">
        <v>92</v>
      </c>
      <c r="B123" s="95" t="s">
        <v>796</v>
      </c>
      <c r="C123" s="49">
        <v>50</v>
      </c>
      <c r="D123" s="49" t="s">
        <v>8</v>
      </c>
      <c r="E123" s="108"/>
      <c r="F123" s="108"/>
      <c r="G123" s="104">
        <f t="shared" si="15"/>
        <v>0</v>
      </c>
      <c r="H123" s="110">
        <f t="shared" si="16"/>
        <v>0</v>
      </c>
      <c r="I123" s="104">
        <f t="shared" si="17"/>
        <v>0</v>
      </c>
      <c r="J123" s="39"/>
      <c r="K123" s="207"/>
    </row>
    <row r="124" spans="1:11" ht="12">
      <c r="A124" s="48">
        <v>93</v>
      </c>
      <c r="B124" s="95" t="s">
        <v>801</v>
      </c>
      <c r="C124" s="49">
        <v>5</v>
      </c>
      <c r="D124" s="49" t="s">
        <v>8</v>
      </c>
      <c r="E124" s="108"/>
      <c r="F124" s="108"/>
      <c r="G124" s="104">
        <f t="shared" si="15"/>
        <v>0</v>
      </c>
      <c r="H124" s="110">
        <f t="shared" si="16"/>
        <v>0</v>
      </c>
      <c r="I124" s="104">
        <f t="shared" si="17"/>
        <v>0</v>
      </c>
      <c r="J124" s="39"/>
      <c r="K124" s="207"/>
    </row>
    <row r="125" spans="1:11" ht="14.25" customHeight="1">
      <c r="A125" s="48"/>
      <c r="B125" s="82" t="s">
        <v>318</v>
      </c>
      <c r="C125" s="28" t="s">
        <v>3</v>
      </c>
      <c r="D125" s="23" t="s">
        <v>3</v>
      </c>
      <c r="E125" s="109"/>
      <c r="F125" s="109"/>
      <c r="G125" s="109">
        <f>SUM(G111:G124)</f>
        <v>0</v>
      </c>
      <c r="H125" s="109">
        <f t="shared" si="13"/>
        <v>0</v>
      </c>
      <c r="I125" s="109">
        <f t="shared" si="14"/>
        <v>0</v>
      </c>
      <c r="J125" s="218">
        <f>SUM(J111:J124)</f>
        <v>0</v>
      </c>
      <c r="K125" s="218">
        <f>SUM(K111:K124)</f>
        <v>0</v>
      </c>
    </row>
    <row r="126" ht="12">
      <c r="A126" s="4"/>
    </row>
    <row r="127" spans="2:10" ht="12">
      <c r="B127" s="166"/>
      <c r="C127" s="167"/>
      <c r="D127" s="167"/>
      <c r="E127" s="167"/>
      <c r="F127" s="167"/>
      <c r="G127" s="167"/>
      <c r="H127" s="167"/>
      <c r="I127" s="167"/>
      <c r="J127" s="167"/>
    </row>
    <row r="129" spans="1:11" s="124" customFormat="1" ht="30.75" customHeight="1">
      <c r="A129" s="161" t="s">
        <v>417</v>
      </c>
      <c r="B129" s="162"/>
      <c r="C129" s="25"/>
      <c r="D129" s="123"/>
      <c r="E129" s="9"/>
      <c r="F129" s="9"/>
      <c r="G129" s="9"/>
      <c r="H129" s="9"/>
      <c r="I129" s="9"/>
      <c r="J129" s="9"/>
      <c r="K129" s="9"/>
    </row>
    <row r="130" spans="1:11" s="124" customFormat="1" ht="12.75">
      <c r="A130" s="159" t="s">
        <v>418</v>
      </c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</row>
    <row r="131" spans="1:11" s="124" customFormat="1" ht="15.75" customHeight="1">
      <c r="A131" s="159" t="s">
        <v>419</v>
      </c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</row>
    <row r="132" spans="1:11" s="124" customFormat="1" ht="15.75" customHeight="1">
      <c r="A132" s="159" t="s">
        <v>420</v>
      </c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</row>
    <row r="133" spans="1:11" s="124" customFormat="1" ht="16.5" customHeight="1">
      <c r="A133" s="159" t="s">
        <v>421</v>
      </c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</row>
    <row r="134" spans="1:11" s="124" customFormat="1" ht="15.75" customHeight="1">
      <c r="A134" s="159" t="s">
        <v>422</v>
      </c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</row>
    <row r="135" spans="1:11" s="124" customFormat="1" ht="15.75" customHeight="1">
      <c r="A135" s="159" t="s">
        <v>423</v>
      </c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</row>
    <row r="136" spans="1:11" s="124" customFormat="1" ht="16.5" customHeight="1">
      <c r="A136" s="159" t="s">
        <v>424</v>
      </c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</row>
    <row r="137" spans="1:11" s="124" customFormat="1" ht="30" customHeight="1">
      <c r="A137" s="159" t="s">
        <v>492</v>
      </c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</row>
    <row r="138" spans="1:11" s="124" customFormat="1" ht="27" customHeight="1">
      <c r="A138" s="159" t="s">
        <v>493</v>
      </c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</row>
    <row r="139" spans="1:11" s="124" customFormat="1" ht="16.5" customHeight="1">
      <c r="A139" s="125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</row>
    <row r="140" spans="1:11" s="124" customFormat="1" ht="16.5" customHeight="1">
      <c r="A140" s="160" t="s">
        <v>425</v>
      </c>
      <c r="B140" s="160"/>
      <c r="C140" s="126" t="s">
        <v>7</v>
      </c>
      <c r="D140" s="123"/>
      <c r="E140" s="9"/>
      <c r="F140" s="127" t="s">
        <v>4</v>
      </c>
      <c r="G140" s="9"/>
      <c r="H140" s="9"/>
      <c r="I140" s="9"/>
      <c r="J140" s="9"/>
      <c r="K140" s="9"/>
    </row>
  </sheetData>
  <sheetProtection/>
  <mergeCells count="26">
    <mergeCell ref="A129:B129"/>
    <mergeCell ref="A137:K137"/>
    <mergeCell ref="A138:K138"/>
    <mergeCell ref="A140:B140"/>
    <mergeCell ref="A131:K131"/>
    <mergeCell ref="A132:K132"/>
    <mergeCell ref="A133:K133"/>
    <mergeCell ref="A134:K134"/>
    <mergeCell ref="A135:K135"/>
    <mergeCell ref="A136:K136"/>
    <mergeCell ref="A92:J92"/>
    <mergeCell ref="A96:J96"/>
    <mergeCell ref="A99:J99"/>
    <mergeCell ref="A102:J102"/>
    <mergeCell ref="B127:J127"/>
    <mergeCell ref="A89:J89"/>
    <mergeCell ref="A130:K130"/>
    <mergeCell ref="A3:J3"/>
    <mergeCell ref="A7:J7"/>
    <mergeCell ref="A17:J17"/>
    <mergeCell ref="A54:J54"/>
    <mergeCell ref="A58:J58"/>
    <mergeCell ref="A50:J50"/>
    <mergeCell ref="A64:J64"/>
    <mergeCell ref="A110:J110"/>
    <mergeCell ref="A86:J86"/>
  </mergeCells>
  <dataValidations count="1">
    <dataValidation type="whole" operator="equal" allowBlank="1" showInputMessage="1" showErrorMessage="1" sqref="J8:K15 J18:K48 J51:K52 J55:K56 J59:K62 J65:K84 J87:K87 J90:K90 J93:K94 J97:K97 J100:K100 J103:K108 J111:K124">
      <formula1>1</formula1>
    </dataValidation>
  </dataValidations>
  <printOptions/>
  <pageMargins left="0.7086614173228347" right="0.41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77"/>
  <sheetViews>
    <sheetView zoomScalePageLayoutView="0" workbookViewId="0" topLeftCell="A42">
      <selection activeCell="D24" sqref="D24"/>
    </sheetView>
  </sheetViews>
  <sheetFormatPr defaultColWidth="9.140625" defaultRowHeight="12.75"/>
  <cols>
    <col min="1" max="1" width="4.8515625" style="0" customWidth="1"/>
    <col min="2" max="2" width="17.28125" style="0" customWidth="1"/>
    <col min="3" max="3" width="7.421875" style="0" customWidth="1"/>
    <col min="4" max="4" width="6.28125" style="0" customWidth="1"/>
    <col min="5" max="5" width="13.8515625" style="0" customWidth="1"/>
    <col min="6" max="6" width="14.421875" style="0" customWidth="1"/>
    <col min="7" max="7" width="14.8515625" style="0" customWidth="1"/>
    <col min="8" max="8" width="15.28125" style="0" customWidth="1"/>
    <col min="9" max="9" width="17.7109375" style="0" customWidth="1"/>
  </cols>
  <sheetData>
    <row r="1" spans="1:8" ht="16.5">
      <c r="A1" s="115" t="s">
        <v>9</v>
      </c>
      <c r="B1" s="53"/>
      <c r="C1" s="54"/>
      <c r="D1" s="54"/>
      <c r="E1" s="52"/>
      <c r="F1" s="52"/>
      <c r="G1" s="52"/>
      <c r="H1" s="52"/>
    </row>
    <row r="2" spans="1:9" ht="14.25">
      <c r="A2" s="9" t="s">
        <v>484</v>
      </c>
      <c r="B2" s="53"/>
      <c r="C2" s="54"/>
      <c r="D2" s="54"/>
      <c r="E2" s="52"/>
      <c r="F2" s="52"/>
      <c r="G2" s="52"/>
      <c r="H2" s="52"/>
      <c r="I2" s="52"/>
    </row>
    <row r="3" spans="1:9" ht="18">
      <c r="A3" s="158" t="s">
        <v>338</v>
      </c>
      <c r="B3" s="165"/>
      <c r="C3" s="165"/>
      <c r="D3" s="165"/>
      <c r="E3" s="165"/>
      <c r="F3" s="165"/>
      <c r="G3" s="165"/>
      <c r="H3" s="165"/>
      <c r="I3" s="165"/>
    </row>
    <row r="4" spans="1:9" ht="14.25">
      <c r="A4" s="52"/>
      <c r="B4" s="53"/>
      <c r="C4" s="54"/>
      <c r="D4" s="54"/>
      <c r="E4" s="52"/>
      <c r="F4" s="52"/>
      <c r="G4" s="52"/>
      <c r="H4" s="52"/>
      <c r="I4" s="52"/>
    </row>
    <row r="5" spans="1:11" ht="48">
      <c r="A5" s="8" t="s">
        <v>2</v>
      </c>
      <c r="B5" s="50" t="s">
        <v>0</v>
      </c>
      <c r="C5" s="8" t="s">
        <v>1</v>
      </c>
      <c r="D5" s="8" t="s">
        <v>6</v>
      </c>
      <c r="E5" s="10" t="s">
        <v>5</v>
      </c>
      <c r="F5" s="10" t="s">
        <v>429</v>
      </c>
      <c r="G5" s="10" t="s">
        <v>431</v>
      </c>
      <c r="H5" s="10" t="s">
        <v>430</v>
      </c>
      <c r="I5" s="10" t="s">
        <v>416</v>
      </c>
      <c r="J5" s="117" t="s">
        <v>878</v>
      </c>
      <c r="K5" s="117" t="s">
        <v>453</v>
      </c>
    </row>
    <row r="6" spans="1:11" ht="12.75">
      <c r="A6" s="8">
        <v>1</v>
      </c>
      <c r="B6" s="51">
        <v>2</v>
      </c>
      <c r="C6" s="8">
        <v>3</v>
      </c>
      <c r="D6" s="8">
        <v>4</v>
      </c>
      <c r="E6" s="13">
        <v>5</v>
      </c>
      <c r="F6" s="13">
        <v>6</v>
      </c>
      <c r="G6" s="10" t="s">
        <v>436</v>
      </c>
      <c r="H6" s="13" t="s">
        <v>438</v>
      </c>
      <c r="I6" s="13" t="s">
        <v>428</v>
      </c>
      <c r="J6" s="118">
        <v>10</v>
      </c>
      <c r="K6" s="118">
        <v>11</v>
      </c>
    </row>
    <row r="7" spans="1:11" ht="13.5">
      <c r="A7" s="219" t="s">
        <v>320</v>
      </c>
      <c r="B7" s="220"/>
      <c r="C7" s="220"/>
      <c r="D7" s="220"/>
      <c r="E7" s="220"/>
      <c r="F7" s="220"/>
      <c r="G7" s="220"/>
      <c r="H7" s="220"/>
      <c r="I7" s="220"/>
      <c r="J7" s="135"/>
      <c r="K7" s="135"/>
    </row>
    <row r="8" spans="1:11" ht="24">
      <c r="A8" s="55">
        <v>1</v>
      </c>
      <c r="B8" s="95" t="s">
        <v>93</v>
      </c>
      <c r="C8" s="49">
        <v>40</v>
      </c>
      <c r="D8" s="49" t="s">
        <v>8</v>
      </c>
      <c r="E8" s="108"/>
      <c r="F8" s="108"/>
      <c r="G8" s="104">
        <f>C8*F8</f>
        <v>0</v>
      </c>
      <c r="H8" s="110">
        <f>G8*0.085</f>
        <v>0</v>
      </c>
      <c r="I8" s="128">
        <f>G8+H8</f>
        <v>0</v>
      </c>
      <c r="J8" s="42"/>
      <c r="K8" s="42"/>
    </row>
    <row r="9" spans="1:11" ht="24">
      <c r="A9" s="55">
        <v>2</v>
      </c>
      <c r="B9" s="95" t="s">
        <v>94</v>
      </c>
      <c r="C9" s="49">
        <v>40</v>
      </c>
      <c r="D9" s="49" t="s">
        <v>8</v>
      </c>
      <c r="E9" s="108"/>
      <c r="F9" s="108"/>
      <c r="G9" s="104">
        <f aca="true" t="shared" si="0" ref="G9:G24">C9*F9</f>
        <v>0</v>
      </c>
      <c r="H9" s="110">
        <f aca="true" t="shared" si="1" ref="H9:H25">G9*0.085</f>
        <v>0</v>
      </c>
      <c r="I9" s="128">
        <f aca="true" t="shared" si="2" ref="I9:I25">G9+H9</f>
        <v>0</v>
      </c>
      <c r="J9" s="42"/>
      <c r="K9" s="42"/>
    </row>
    <row r="10" spans="1:11" ht="24">
      <c r="A10" s="55">
        <v>3</v>
      </c>
      <c r="B10" s="95" t="s">
        <v>95</v>
      </c>
      <c r="C10" s="49">
        <v>20</v>
      </c>
      <c r="D10" s="49" t="s">
        <v>8</v>
      </c>
      <c r="E10" s="108"/>
      <c r="F10" s="108"/>
      <c r="G10" s="104">
        <f t="shared" si="0"/>
        <v>0</v>
      </c>
      <c r="H10" s="110">
        <f t="shared" si="1"/>
        <v>0</v>
      </c>
      <c r="I10" s="128">
        <f t="shared" si="2"/>
        <v>0</v>
      </c>
      <c r="J10" s="42"/>
      <c r="K10" s="42"/>
    </row>
    <row r="11" spans="1:11" ht="48">
      <c r="A11" s="55">
        <v>4</v>
      </c>
      <c r="B11" s="95" t="s">
        <v>619</v>
      </c>
      <c r="C11" s="49">
        <v>200</v>
      </c>
      <c r="D11" s="49" t="s">
        <v>8</v>
      </c>
      <c r="E11" s="108"/>
      <c r="F11" s="108"/>
      <c r="G11" s="104">
        <f t="shared" si="0"/>
        <v>0</v>
      </c>
      <c r="H11" s="110">
        <f t="shared" si="1"/>
        <v>0</v>
      </c>
      <c r="I11" s="128">
        <f t="shared" si="2"/>
        <v>0</v>
      </c>
      <c r="J11" s="42"/>
      <c r="K11" s="42"/>
    </row>
    <row r="12" spans="1:11" ht="24">
      <c r="A12" s="55">
        <v>5</v>
      </c>
      <c r="B12" s="95" t="s">
        <v>96</v>
      </c>
      <c r="C12" s="49">
        <v>200</v>
      </c>
      <c r="D12" s="49" t="s">
        <v>8</v>
      </c>
      <c r="E12" s="108"/>
      <c r="F12" s="108"/>
      <c r="G12" s="104">
        <f t="shared" si="0"/>
        <v>0</v>
      </c>
      <c r="H12" s="110">
        <f t="shared" si="1"/>
        <v>0</v>
      </c>
      <c r="I12" s="128">
        <f t="shared" si="2"/>
        <v>0</v>
      </c>
      <c r="J12" s="42"/>
      <c r="K12" s="42"/>
    </row>
    <row r="13" spans="1:11" ht="24">
      <c r="A13" s="55">
        <v>6</v>
      </c>
      <c r="B13" s="95" t="s">
        <v>97</v>
      </c>
      <c r="C13" s="49">
        <v>200</v>
      </c>
      <c r="D13" s="49" t="s">
        <v>8</v>
      </c>
      <c r="E13" s="108"/>
      <c r="F13" s="108"/>
      <c r="G13" s="104">
        <f t="shared" si="0"/>
        <v>0</v>
      </c>
      <c r="H13" s="110">
        <f t="shared" si="1"/>
        <v>0</v>
      </c>
      <c r="I13" s="128">
        <f t="shared" si="2"/>
        <v>0</v>
      </c>
      <c r="J13" s="42"/>
      <c r="K13" s="42"/>
    </row>
    <row r="14" spans="1:11" ht="24">
      <c r="A14" s="55">
        <v>7</v>
      </c>
      <c r="B14" s="95" t="s">
        <v>98</v>
      </c>
      <c r="C14" s="49">
        <v>200</v>
      </c>
      <c r="D14" s="49" t="s">
        <v>8</v>
      </c>
      <c r="E14" s="108"/>
      <c r="F14" s="108"/>
      <c r="G14" s="104">
        <f t="shared" si="0"/>
        <v>0</v>
      </c>
      <c r="H14" s="110">
        <f t="shared" si="1"/>
        <v>0</v>
      </c>
      <c r="I14" s="128">
        <f t="shared" si="2"/>
        <v>0</v>
      </c>
      <c r="J14" s="42"/>
      <c r="K14" s="42"/>
    </row>
    <row r="15" spans="1:11" ht="51" customHeight="1">
      <c r="A15" s="55">
        <v>8</v>
      </c>
      <c r="B15" s="92" t="s">
        <v>321</v>
      </c>
      <c r="C15" s="49">
        <v>400</v>
      </c>
      <c r="D15" s="49" t="s">
        <v>8</v>
      </c>
      <c r="E15" s="108"/>
      <c r="F15" s="108"/>
      <c r="G15" s="104">
        <f t="shared" si="0"/>
        <v>0</v>
      </c>
      <c r="H15" s="110">
        <f t="shared" si="1"/>
        <v>0</v>
      </c>
      <c r="I15" s="128">
        <f t="shared" si="2"/>
        <v>0</v>
      </c>
      <c r="J15" s="42"/>
      <c r="K15" s="42"/>
    </row>
    <row r="16" spans="1:11" ht="12.75">
      <c r="A16" s="55">
        <v>9</v>
      </c>
      <c r="B16" s="95" t="s">
        <v>99</v>
      </c>
      <c r="C16" s="49">
        <v>200</v>
      </c>
      <c r="D16" s="49" t="s">
        <v>8</v>
      </c>
      <c r="E16" s="108"/>
      <c r="F16" s="108"/>
      <c r="G16" s="104">
        <f t="shared" si="0"/>
        <v>0</v>
      </c>
      <c r="H16" s="110">
        <f t="shared" si="1"/>
        <v>0</v>
      </c>
      <c r="I16" s="128">
        <f t="shared" si="2"/>
        <v>0</v>
      </c>
      <c r="J16" s="42"/>
      <c r="K16" s="42"/>
    </row>
    <row r="17" spans="1:11" ht="24">
      <c r="A17" s="55">
        <v>10</v>
      </c>
      <c r="B17" s="95" t="s">
        <v>322</v>
      </c>
      <c r="C17" s="49">
        <v>200</v>
      </c>
      <c r="D17" s="49" t="s">
        <v>8</v>
      </c>
      <c r="E17" s="108"/>
      <c r="F17" s="108"/>
      <c r="G17" s="104">
        <f t="shared" si="0"/>
        <v>0</v>
      </c>
      <c r="H17" s="110">
        <f t="shared" si="1"/>
        <v>0</v>
      </c>
      <c r="I17" s="128">
        <f t="shared" si="2"/>
        <v>0</v>
      </c>
      <c r="J17" s="42"/>
      <c r="K17" s="42"/>
    </row>
    <row r="18" spans="1:11" ht="24">
      <c r="A18" s="55">
        <v>11</v>
      </c>
      <c r="B18" s="95" t="s">
        <v>100</v>
      </c>
      <c r="C18" s="49">
        <v>500</v>
      </c>
      <c r="D18" s="49" t="s">
        <v>8</v>
      </c>
      <c r="E18" s="108"/>
      <c r="F18" s="108"/>
      <c r="G18" s="104">
        <f t="shared" si="0"/>
        <v>0</v>
      </c>
      <c r="H18" s="110">
        <f t="shared" si="1"/>
        <v>0</v>
      </c>
      <c r="I18" s="128">
        <f t="shared" si="2"/>
        <v>0</v>
      </c>
      <c r="J18" s="42"/>
      <c r="K18" s="42"/>
    </row>
    <row r="19" spans="1:11" ht="12.75">
      <c r="A19" s="55">
        <v>12</v>
      </c>
      <c r="B19" s="95" t="s">
        <v>101</v>
      </c>
      <c r="C19" s="49">
        <v>700</v>
      </c>
      <c r="D19" s="49" t="s">
        <v>8</v>
      </c>
      <c r="E19" s="108"/>
      <c r="F19" s="108"/>
      <c r="G19" s="104">
        <f t="shared" si="0"/>
        <v>0</v>
      </c>
      <c r="H19" s="110">
        <f t="shared" si="1"/>
        <v>0</v>
      </c>
      <c r="I19" s="128">
        <f t="shared" si="2"/>
        <v>0</v>
      </c>
      <c r="J19" s="42"/>
      <c r="K19" s="42"/>
    </row>
    <row r="20" spans="1:11" ht="24">
      <c r="A20" s="55">
        <v>13</v>
      </c>
      <c r="B20" s="95" t="s">
        <v>630</v>
      </c>
      <c r="C20" s="49">
        <v>100</v>
      </c>
      <c r="D20" s="49" t="s">
        <v>8</v>
      </c>
      <c r="E20" s="108"/>
      <c r="F20" s="108"/>
      <c r="G20" s="104">
        <f t="shared" si="0"/>
        <v>0</v>
      </c>
      <c r="H20" s="110">
        <f t="shared" si="1"/>
        <v>0</v>
      </c>
      <c r="I20" s="128">
        <f t="shared" si="2"/>
        <v>0</v>
      </c>
      <c r="J20" s="42"/>
      <c r="K20" s="42"/>
    </row>
    <row r="21" spans="1:11" ht="36">
      <c r="A21" s="55">
        <v>14</v>
      </c>
      <c r="B21" s="95" t="s">
        <v>621</v>
      </c>
      <c r="C21" s="49">
        <v>80</v>
      </c>
      <c r="D21" s="49" t="s">
        <v>8</v>
      </c>
      <c r="E21" s="108"/>
      <c r="F21" s="108"/>
      <c r="G21" s="104">
        <f t="shared" si="0"/>
        <v>0</v>
      </c>
      <c r="H21" s="110">
        <f t="shared" si="1"/>
        <v>0</v>
      </c>
      <c r="I21" s="128">
        <f t="shared" si="2"/>
        <v>0</v>
      </c>
      <c r="J21" s="42"/>
      <c r="K21" s="42"/>
    </row>
    <row r="22" spans="1:11" ht="36">
      <c r="A22" s="55">
        <v>15</v>
      </c>
      <c r="B22" s="95" t="s">
        <v>623</v>
      </c>
      <c r="C22" s="49">
        <v>50</v>
      </c>
      <c r="D22" s="49" t="s">
        <v>8</v>
      </c>
      <c r="E22" s="108"/>
      <c r="F22" s="108"/>
      <c r="G22" s="104">
        <f t="shared" si="0"/>
        <v>0</v>
      </c>
      <c r="H22" s="110">
        <f t="shared" si="1"/>
        <v>0</v>
      </c>
      <c r="I22" s="128">
        <f t="shared" si="2"/>
        <v>0</v>
      </c>
      <c r="J22" s="42"/>
      <c r="K22" s="42"/>
    </row>
    <row r="23" spans="1:11" ht="24">
      <c r="A23" s="55">
        <v>16</v>
      </c>
      <c r="B23" s="95" t="s">
        <v>620</v>
      </c>
      <c r="C23" s="49">
        <v>80</v>
      </c>
      <c r="D23" s="49" t="s">
        <v>8</v>
      </c>
      <c r="E23" s="108"/>
      <c r="F23" s="108"/>
      <c r="G23" s="104">
        <f t="shared" si="0"/>
        <v>0</v>
      </c>
      <c r="H23" s="110">
        <f t="shared" si="1"/>
        <v>0</v>
      </c>
      <c r="I23" s="128">
        <f t="shared" si="2"/>
        <v>0</v>
      </c>
      <c r="J23" s="42"/>
      <c r="K23" s="42"/>
    </row>
    <row r="24" spans="1:11" ht="24">
      <c r="A24" s="55">
        <v>17</v>
      </c>
      <c r="B24" s="95" t="s">
        <v>102</v>
      </c>
      <c r="C24" s="19">
        <v>100</v>
      </c>
      <c r="D24" s="49" t="s">
        <v>8</v>
      </c>
      <c r="E24" s="108"/>
      <c r="F24" s="108"/>
      <c r="G24" s="104">
        <f t="shared" si="0"/>
        <v>0</v>
      </c>
      <c r="H24" s="110">
        <f t="shared" si="1"/>
        <v>0</v>
      </c>
      <c r="I24" s="128">
        <f t="shared" si="2"/>
        <v>0</v>
      </c>
      <c r="J24" s="42"/>
      <c r="K24" s="42"/>
    </row>
    <row r="25" spans="1:11" ht="13.5">
      <c r="A25" s="17"/>
      <c r="B25" s="82" t="s">
        <v>323</v>
      </c>
      <c r="C25" s="28" t="s">
        <v>3</v>
      </c>
      <c r="D25" s="23" t="s">
        <v>3</v>
      </c>
      <c r="E25" s="23"/>
      <c r="F25" s="23"/>
      <c r="G25" s="23">
        <f>SUM(G8:G24)</f>
        <v>0</v>
      </c>
      <c r="H25" s="23">
        <f t="shared" si="1"/>
        <v>0</v>
      </c>
      <c r="I25" s="131">
        <f t="shared" si="2"/>
        <v>0</v>
      </c>
      <c r="J25" s="42">
        <f>SUM(J8:J24)</f>
        <v>0</v>
      </c>
      <c r="K25" s="42">
        <f>SUM(K8:K24)</f>
        <v>0</v>
      </c>
    </row>
    <row r="26" spans="1:11" ht="13.5">
      <c r="A26" s="219" t="s">
        <v>401</v>
      </c>
      <c r="B26" s="220"/>
      <c r="C26" s="220"/>
      <c r="D26" s="220"/>
      <c r="E26" s="220"/>
      <c r="F26" s="220"/>
      <c r="G26" s="220"/>
      <c r="H26" s="220"/>
      <c r="I26" s="220"/>
      <c r="J26" s="135"/>
      <c r="K26" s="135"/>
    </row>
    <row r="27" spans="1:11" ht="36">
      <c r="A27" s="55">
        <v>18</v>
      </c>
      <c r="B27" s="95" t="s">
        <v>402</v>
      </c>
      <c r="C27" s="19">
        <v>200</v>
      </c>
      <c r="D27" s="19" t="s">
        <v>8</v>
      </c>
      <c r="E27" s="108"/>
      <c r="F27" s="108"/>
      <c r="G27" s="104">
        <f>C27*F27</f>
        <v>0</v>
      </c>
      <c r="H27" s="110">
        <f>G27*0.085</f>
        <v>0</v>
      </c>
      <c r="I27" s="128">
        <f>G27+H27</f>
        <v>0</v>
      </c>
      <c r="J27" s="42"/>
      <c r="K27" s="42"/>
    </row>
    <row r="28" spans="1:11" ht="36">
      <c r="A28" s="55">
        <v>19</v>
      </c>
      <c r="B28" s="95" t="s">
        <v>403</v>
      </c>
      <c r="C28" s="19">
        <v>20</v>
      </c>
      <c r="D28" s="19" t="s">
        <v>8</v>
      </c>
      <c r="E28" s="108"/>
      <c r="F28" s="108"/>
      <c r="G28" s="104">
        <f aca="true" t="shared" si="3" ref="G28:G44">C28*F28</f>
        <v>0</v>
      </c>
      <c r="H28" s="110">
        <f aca="true" t="shared" si="4" ref="H28:H45">G28*0.085</f>
        <v>0</v>
      </c>
      <c r="I28" s="128">
        <f aca="true" t="shared" si="5" ref="I28:I45">G28+H28</f>
        <v>0</v>
      </c>
      <c r="J28" s="42"/>
      <c r="K28" s="42"/>
    </row>
    <row r="29" spans="1:11" ht="24">
      <c r="A29" s="55">
        <v>20</v>
      </c>
      <c r="B29" s="95" t="s">
        <v>404</v>
      </c>
      <c r="C29" s="19">
        <v>700</v>
      </c>
      <c r="D29" s="19" t="s">
        <v>8</v>
      </c>
      <c r="E29" s="108"/>
      <c r="F29" s="108"/>
      <c r="G29" s="104">
        <f t="shared" si="3"/>
        <v>0</v>
      </c>
      <c r="H29" s="110">
        <f t="shared" si="4"/>
        <v>0</v>
      </c>
      <c r="I29" s="128">
        <f t="shared" si="5"/>
        <v>0</v>
      </c>
      <c r="J29" s="42"/>
      <c r="K29" s="42"/>
    </row>
    <row r="30" spans="1:11" ht="24">
      <c r="A30" s="55">
        <v>21</v>
      </c>
      <c r="B30" s="95" t="s">
        <v>327</v>
      </c>
      <c r="C30" s="19">
        <v>800</v>
      </c>
      <c r="D30" s="19" t="s">
        <v>8</v>
      </c>
      <c r="E30" s="108"/>
      <c r="F30" s="108"/>
      <c r="G30" s="104">
        <f>C30*F30</f>
        <v>0</v>
      </c>
      <c r="H30" s="110">
        <f>G30*0.085</f>
        <v>0</v>
      </c>
      <c r="I30" s="128">
        <f>G30+H30</f>
        <v>0</v>
      </c>
      <c r="J30" s="42"/>
      <c r="K30" s="42"/>
    </row>
    <row r="31" spans="1:11" ht="38.25" customHeight="1">
      <c r="A31" s="55">
        <v>22</v>
      </c>
      <c r="B31" s="95" t="s">
        <v>405</v>
      </c>
      <c r="C31" s="19">
        <v>40</v>
      </c>
      <c r="D31" s="19" t="s">
        <v>8</v>
      </c>
      <c r="E31" s="108"/>
      <c r="F31" s="108"/>
      <c r="G31" s="104">
        <f t="shared" si="3"/>
        <v>0</v>
      </c>
      <c r="H31" s="110">
        <f t="shared" si="4"/>
        <v>0</v>
      </c>
      <c r="I31" s="128">
        <f t="shared" si="5"/>
        <v>0</v>
      </c>
      <c r="J31" s="42"/>
      <c r="K31" s="42"/>
    </row>
    <row r="32" spans="1:11" ht="36">
      <c r="A32" s="55">
        <v>23</v>
      </c>
      <c r="B32" s="95" t="s">
        <v>406</v>
      </c>
      <c r="C32" s="19">
        <v>40</v>
      </c>
      <c r="D32" s="19" t="s">
        <v>8</v>
      </c>
      <c r="E32" s="108"/>
      <c r="F32" s="108"/>
      <c r="G32" s="104">
        <f t="shared" si="3"/>
        <v>0</v>
      </c>
      <c r="H32" s="110">
        <f t="shared" si="4"/>
        <v>0</v>
      </c>
      <c r="I32" s="128">
        <f t="shared" si="5"/>
        <v>0</v>
      </c>
      <c r="J32" s="42"/>
      <c r="K32" s="42"/>
    </row>
    <row r="33" spans="1:11" ht="36">
      <c r="A33" s="55">
        <v>24</v>
      </c>
      <c r="B33" s="95" t="s">
        <v>105</v>
      </c>
      <c r="C33" s="19">
        <v>80</v>
      </c>
      <c r="D33" s="19" t="s">
        <v>8</v>
      </c>
      <c r="E33" s="108"/>
      <c r="F33" s="108"/>
      <c r="G33" s="104">
        <f>C33*F33</f>
        <v>0</v>
      </c>
      <c r="H33" s="110">
        <f>G33*0.085</f>
        <v>0</v>
      </c>
      <c r="I33" s="128">
        <f>G33+H33</f>
        <v>0</v>
      </c>
      <c r="J33" s="42"/>
      <c r="K33" s="42"/>
    </row>
    <row r="34" spans="1:11" ht="24">
      <c r="A34" s="55">
        <v>25</v>
      </c>
      <c r="B34" s="95" t="s">
        <v>398</v>
      </c>
      <c r="C34" s="19">
        <v>20</v>
      </c>
      <c r="D34" s="19" t="s">
        <v>8</v>
      </c>
      <c r="E34" s="108"/>
      <c r="F34" s="108"/>
      <c r="G34" s="104">
        <f>C34*F34</f>
        <v>0</v>
      </c>
      <c r="H34" s="110">
        <f>G34*0.085</f>
        <v>0</v>
      </c>
      <c r="I34" s="128">
        <f>G34+H34</f>
        <v>0</v>
      </c>
      <c r="J34" s="42"/>
      <c r="K34" s="42"/>
    </row>
    <row r="35" spans="1:11" ht="24">
      <c r="A35" s="55">
        <v>26</v>
      </c>
      <c r="B35" s="95" t="s">
        <v>622</v>
      </c>
      <c r="C35" s="19">
        <v>1</v>
      </c>
      <c r="D35" s="19" t="s">
        <v>8</v>
      </c>
      <c r="E35" s="108"/>
      <c r="F35" s="108"/>
      <c r="G35" s="104">
        <f t="shared" si="3"/>
        <v>0</v>
      </c>
      <c r="H35" s="110">
        <f t="shared" si="4"/>
        <v>0</v>
      </c>
      <c r="I35" s="128">
        <f t="shared" si="5"/>
        <v>0</v>
      </c>
      <c r="J35" s="42"/>
      <c r="K35" s="42"/>
    </row>
    <row r="36" spans="1:11" ht="24">
      <c r="A36" s="55">
        <v>27</v>
      </c>
      <c r="B36" s="95" t="s">
        <v>627</v>
      </c>
      <c r="C36" s="19">
        <v>4</v>
      </c>
      <c r="D36" s="19" t="s">
        <v>8</v>
      </c>
      <c r="E36" s="108"/>
      <c r="F36" s="108"/>
      <c r="G36" s="104">
        <f>C36*F36</f>
        <v>0</v>
      </c>
      <c r="H36" s="110">
        <f>G36*0.085</f>
        <v>0</v>
      </c>
      <c r="I36" s="128">
        <f>G36+H36</f>
        <v>0</v>
      </c>
      <c r="J36" s="42"/>
      <c r="K36" s="42"/>
    </row>
    <row r="37" spans="1:11" ht="24">
      <c r="A37" s="55">
        <v>28</v>
      </c>
      <c r="B37" s="95" t="s">
        <v>116</v>
      </c>
      <c r="C37" s="19">
        <v>30</v>
      </c>
      <c r="D37" s="19" t="s">
        <v>8</v>
      </c>
      <c r="E37" s="108"/>
      <c r="F37" s="108"/>
      <c r="G37" s="104">
        <f t="shared" si="3"/>
        <v>0</v>
      </c>
      <c r="H37" s="110">
        <f t="shared" si="4"/>
        <v>0</v>
      </c>
      <c r="I37" s="128">
        <f t="shared" si="5"/>
        <v>0</v>
      </c>
      <c r="J37" s="42"/>
      <c r="K37" s="42"/>
    </row>
    <row r="38" spans="1:11" ht="24">
      <c r="A38" s="55">
        <v>29</v>
      </c>
      <c r="B38" s="95" t="s">
        <v>529</v>
      </c>
      <c r="C38" s="19">
        <v>50</v>
      </c>
      <c r="D38" s="19" t="s">
        <v>8</v>
      </c>
      <c r="E38" s="108"/>
      <c r="F38" s="108"/>
      <c r="G38" s="104">
        <f t="shared" si="3"/>
        <v>0</v>
      </c>
      <c r="H38" s="110">
        <f t="shared" si="4"/>
        <v>0</v>
      </c>
      <c r="I38" s="128">
        <f t="shared" si="5"/>
        <v>0</v>
      </c>
      <c r="J38" s="42"/>
      <c r="K38" s="42"/>
    </row>
    <row r="39" spans="1:11" ht="24">
      <c r="A39" s="55">
        <v>30</v>
      </c>
      <c r="B39" s="95" t="s">
        <v>103</v>
      </c>
      <c r="C39" s="19">
        <v>550</v>
      </c>
      <c r="D39" s="19" t="s">
        <v>8</v>
      </c>
      <c r="E39" s="108"/>
      <c r="F39" s="108"/>
      <c r="G39" s="104">
        <f t="shared" si="3"/>
        <v>0</v>
      </c>
      <c r="H39" s="110">
        <f t="shared" si="4"/>
        <v>0</v>
      </c>
      <c r="I39" s="128">
        <f t="shared" si="5"/>
        <v>0</v>
      </c>
      <c r="J39" s="42"/>
      <c r="K39" s="42"/>
    </row>
    <row r="40" spans="1:11" ht="24">
      <c r="A40" s="55">
        <v>31</v>
      </c>
      <c r="B40" s="95" t="s">
        <v>624</v>
      </c>
      <c r="C40" s="19">
        <v>1</v>
      </c>
      <c r="D40" s="19" t="s">
        <v>8</v>
      </c>
      <c r="E40" s="108"/>
      <c r="F40" s="108"/>
      <c r="G40" s="104">
        <f t="shared" si="3"/>
        <v>0</v>
      </c>
      <c r="H40" s="110">
        <f t="shared" si="4"/>
        <v>0</v>
      </c>
      <c r="I40" s="128">
        <f t="shared" si="5"/>
        <v>0</v>
      </c>
      <c r="J40" s="42"/>
      <c r="K40" s="42"/>
    </row>
    <row r="41" spans="1:11" ht="24">
      <c r="A41" s="55">
        <v>32</v>
      </c>
      <c r="B41" s="95" t="s">
        <v>626</v>
      </c>
      <c r="C41" s="19">
        <v>1</v>
      </c>
      <c r="D41" s="19" t="s">
        <v>8</v>
      </c>
      <c r="E41" s="108"/>
      <c r="F41" s="108"/>
      <c r="G41" s="104">
        <f>C41*F41</f>
        <v>0</v>
      </c>
      <c r="H41" s="110">
        <f>G41*0.085</f>
        <v>0</v>
      </c>
      <c r="I41" s="128">
        <f>G41+H41</f>
        <v>0</v>
      </c>
      <c r="J41" s="42"/>
      <c r="K41" s="42"/>
    </row>
    <row r="42" spans="1:11" ht="12.75">
      <c r="A42" s="55">
        <v>33</v>
      </c>
      <c r="B42" s="95" t="s">
        <v>625</v>
      </c>
      <c r="C42" s="19">
        <v>50</v>
      </c>
      <c r="D42" s="19" t="s">
        <v>8</v>
      </c>
      <c r="E42" s="108"/>
      <c r="F42" s="108"/>
      <c r="G42" s="104">
        <f t="shared" si="3"/>
        <v>0</v>
      </c>
      <c r="H42" s="110">
        <f t="shared" si="4"/>
        <v>0</v>
      </c>
      <c r="I42" s="128">
        <f t="shared" si="5"/>
        <v>0</v>
      </c>
      <c r="J42" s="42"/>
      <c r="K42" s="42"/>
    </row>
    <row r="43" spans="1:11" ht="24">
      <c r="A43" s="55">
        <v>34</v>
      </c>
      <c r="B43" s="95" t="s">
        <v>530</v>
      </c>
      <c r="C43" s="19">
        <v>80</v>
      </c>
      <c r="D43" s="19" t="s">
        <v>8</v>
      </c>
      <c r="E43" s="108"/>
      <c r="F43" s="108"/>
      <c r="G43" s="104">
        <f>C43*F43</f>
        <v>0</v>
      </c>
      <c r="H43" s="110">
        <f>G43*0.085</f>
        <v>0</v>
      </c>
      <c r="I43" s="128">
        <f>G43+H43</f>
        <v>0</v>
      </c>
      <c r="J43" s="42"/>
      <c r="K43" s="42"/>
    </row>
    <row r="44" spans="1:11" ht="24">
      <c r="A44" s="55">
        <v>35</v>
      </c>
      <c r="B44" s="95" t="s">
        <v>412</v>
      </c>
      <c r="C44" s="19">
        <v>20</v>
      </c>
      <c r="D44" s="19" t="s">
        <v>8</v>
      </c>
      <c r="E44" s="108"/>
      <c r="F44" s="108"/>
      <c r="G44" s="104">
        <f t="shared" si="3"/>
        <v>0</v>
      </c>
      <c r="H44" s="110">
        <f t="shared" si="4"/>
        <v>0</v>
      </c>
      <c r="I44" s="128">
        <f t="shared" si="5"/>
        <v>0</v>
      </c>
      <c r="J44" s="42"/>
      <c r="K44" s="42"/>
    </row>
    <row r="45" spans="1:11" ht="13.5">
      <c r="A45" s="17"/>
      <c r="B45" s="82" t="s">
        <v>15</v>
      </c>
      <c r="C45" s="28" t="s">
        <v>3</v>
      </c>
      <c r="D45" s="23" t="s">
        <v>3</v>
      </c>
      <c r="E45" s="109"/>
      <c r="F45" s="109"/>
      <c r="G45" s="109">
        <f>SUM(G27:G44)</f>
        <v>0</v>
      </c>
      <c r="H45" s="109">
        <f t="shared" si="4"/>
        <v>0</v>
      </c>
      <c r="I45" s="129">
        <f t="shared" si="5"/>
        <v>0</v>
      </c>
      <c r="J45" s="42">
        <f>SUM(J27:J44)</f>
        <v>0</v>
      </c>
      <c r="K45" s="42">
        <f>SUM(K27:K44)</f>
        <v>0</v>
      </c>
    </row>
    <row r="46" spans="1:11" ht="13.5">
      <c r="A46" s="219" t="s">
        <v>325</v>
      </c>
      <c r="B46" s="220"/>
      <c r="C46" s="220"/>
      <c r="D46" s="220"/>
      <c r="E46" s="220"/>
      <c r="F46" s="220"/>
      <c r="G46" s="220"/>
      <c r="H46" s="220"/>
      <c r="I46" s="220"/>
      <c r="J46" s="135"/>
      <c r="K46" s="135"/>
    </row>
    <row r="47" spans="1:11" ht="24">
      <c r="A47" s="55">
        <v>36</v>
      </c>
      <c r="B47" s="95" t="s">
        <v>394</v>
      </c>
      <c r="C47" s="19">
        <v>20</v>
      </c>
      <c r="D47" s="19" t="s">
        <v>8</v>
      </c>
      <c r="E47" s="108"/>
      <c r="F47" s="108"/>
      <c r="G47" s="104">
        <f>C47*F47</f>
        <v>0</v>
      </c>
      <c r="H47" s="110">
        <f>G47*0.085</f>
        <v>0</v>
      </c>
      <c r="I47" s="128">
        <f>G47+H47</f>
        <v>0</v>
      </c>
      <c r="J47" s="42"/>
      <c r="K47" s="42"/>
    </row>
    <row r="48" spans="1:11" ht="24">
      <c r="A48" s="55">
        <v>37</v>
      </c>
      <c r="B48" s="95" t="s">
        <v>395</v>
      </c>
      <c r="C48" s="19">
        <v>20</v>
      </c>
      <c r="D48" s="19" t="s">
        <v>8</v>
      </c>
      <c r="E48" s="108"/>
      <c r="F48" s="108"/>
      <c r="G48" s="104">
        <f aca="true" t="shared" si="6" ref="G48:G58">C48*F48</f>
        <v>0</v>
      </c>
      <c r="H48" s="110">
        <f aca="true" t="shared" si="7" ref="H48:H59">G48*0.085</f>
        <v>0</v>
      </c>
      <c r="I48" s="128">
        <f aca="true" t="shared" si="8" ref="I48:I59">G48+H48</f>
        <v>0</v>
      </c>
      <c r="J48" s="42"/>
      <c r="K48" s="42"/>
    </row>
    <row r="49" spans="1:11" ht="36">
      <c r="A49" s="55">
        <v>38</v>
      </c>
      <c r="B49" s="95" t="s">
        <v>533</v>
      </c>
      <c r="C49" s="19">
        <v>20</v>
      </c>
      <c r="D49" s="19" t="s">
        <v>8</v>
      </c>
      <c r="E49" s="108"/>
      <c r="F49" s="108"/>
      <c r="G49" s="104">
        <f t="shared" si="6"/>
        <v>0</v>
      </c>
      <c r="H49" s="110">
        <f t="shared" si="7"/>
        <v>0</v>
      </c>
      <c r="I49" s="128">
        <f t="shared" si="8"/>
        <v>0</v>
      </c>
      <c r="J49" s="42"/>
      <c r="K49" s="42"/>
    </row>
    <row r="50" spans="1:11" ht="36">
      <c r="A50" s="55">
        <v>39</v>
      </c>
      <c r="B50" s="95" t="s">
        <v>532</v>
      </c>
      <c r="C50" s="19">
        <v>20</v>
      </c>
      <c r="D50" s="19" t="s">
        <v>8</v>
      </c>
      <c r="E50" s="108"/>
      <c r="F50" s="108"/>
      <c r="G50" s="104">
        <f>C50*F50</f>
        <v>0</v>
      </c>
      <c r="H50" s="110">
        <f>G50*0.085</f>
        <v>0</v>
      </c>
      <c r="I50" s="128">
        <f>G50+H50</f>
        <v>0</v>
      </c>
      <c r="J50" s="42"/>
      <c r="K50" s="42"/>
    </row>
    <row r="51" spans="1:11" ht="24">
      <c r="A51" s="55">
        <v>40</v>
      </c>
      <c r="B51" s="95" t="s">
        <v>531</v>
      </c>
      <c r="C51" s="19">
        <v>20</v>
      </c>
      <c r="D51" s="19" t="s">
        <v>8</v>
      </c>
      <c r="E51" s="108"/>
      <c r="F51" s="108"/>
      <c r="G51" s="104">
        <f>C51*F51</f>
        <v>0</v>
      </c>
      <c r="H51" s="110">
        <f>G51*0.085</f>
        <v>0</v>
      </c>
      <c r="I51" s="128">
        <f>G51+H51</f>
        <v>0</v>
      </c>
      <c r="J51" s="42"/>
      <c r="K51" s="42"/>
    </row>
    <row r="52" spans="1:11" ht="24">
      <c r="A52" s="55">
        <v>41</v>
      </c>
      <c r="B52" s="95" t="s">
        <v>534</v>
      </c>
      <c r="C52" s="19">
        <v>10</v>
      </c>
      <c r="D52" s="19" t="s">
        <v>8</v>
      </c>
      <c r="E52" s="108"/>
      <c r="F52" s="108"/>
      <c r="G52" s="104">
        <f>C52*F52</f>
        <v>0</v>
      </c>
      <c r="H52" s="110">
        <f>G52*0.085</f>
        <v>0</v>
      </c>
      <c r="I52" s="128">
        <f>G52+H52</f>
        <v>0</v>
      </c>
      <c r="J52" s="42"/>
      <c r="K52" s="42"/>
    </row>
    <row r="53" spans="1:11" ht="24">
      <c r="A53" s="55">
        <v>42</v>
      </c>
      <c r="B53" s="95" t="s">
        <v>535</v>
      </c>
      <c r="C53" s="19">
        <v>10</v>
      </c>
      <c r="D53" s="19" t="s">
        <v>8</v>
      </c>
      <c r="E53" s="108"/>
      <c r="F53" s="108"/>
      <c r="G53" s="104">
        <f>C53*F53</f>
        <v>0</v>
      </c>
      <c r="H53" s="110">
        <f>G53*0.085</f>
        <v>0</v>
      </c>
      <c r="I53" s="128">
        <f>G53+H53</f>
        <v>0</v>
      </c>
      <c r="J53" s="42"/>
      <c r="K53" s="42"/>
    </row>
    <row r="54" spans="1:11" ht="24">
      <c r="A54" s="55">
        <v>43</v>
      </c>
      <c r="B54" s="95" t="s">
        <v>628</v>
      </c>
      <c r="C54" s="19">
        <v>40</v>
      </c>
      <c r="D54" s="19" t="s">
        <v>8</v>
      </c>
      <c r="E54" s="108"/>
      <c r="F54" s="108"/>
      <c r="G54" s="104">
        <f t="shared" si="6"/>
        <v>0</v>
      </c>
      <c r="H54" s="110">
        <f t="shared" si="7"/>
        <v>0</v>
      </c>
      <c r="I54" s="128">
        <f t="shared" si="8"/>
        <v>0</v>
      </c>
      <c r="J54" s="42"/>
      <c r="K54" s="42"/>
    </row>
    <row r="55" spans="1:11" ht="36">
      <c r="A55" s="55">
        <v>44</v>
      </c>
      <c r="B55" s="95" t="s">
        <v>104</v>
      </c>
      <c r="C55" s="19">
        <v>20</v>
      </c>
      <c r="D55" s="19" t="s">
        <v>8</v>
      </c>
      <c r="E55" s="108"/>
      <c r="F55" s="108"/>
      <c r="G55" s="104">
        <f t="shared" si="6"/>
        <v>0</v>
      </c>
      <c r="H55" s="110">
        <f t="shared" si="7"/>
        <v>0</v>
      </c>
      <c r="I55" s="128">
        <f t="shared" si="8"/>
        <v>0</v>
      </c>
      <c r="J55" s="42"/>
      <c r="K55" s="42"/>
    </row>
    <row r="56" spans="1:11" ht="36">
      <c r="A56" s="55">
        <v>45</v>
      </c>
      <c r="B56" s="95" t="s">
        <v>326</v>
      </c>
      <c r="C56" s="19">
        <v>50</v>
      </c>
      <c r="D56" s="19" t="s">
        <v>8</v>
      </c>
      <c r="E56" s="108"/>
      <c r="F56" s="108"/>
      <c r="G56" s="104">
        <f t="shared" si="6"/>
        <v>0</v>
      </c>
      <c r="H56" s="110">
        <f t="shared" si="7"/>
        <v>0</v>
      </c>
      <c r="I56" s="128">
        <f t="shared" si="8"/>
        <v>0</v>
      </c>
      <c r="J56" s="42"/>
      <c r="K56" s="42"/>
    </row>
    <row r="57" spans="1:11" ht="60">
      <c r="A57" s="55">
        <v>46</v>
      </c>
      <c r="B57" s="95" t="s">
        <v>396</v>
      </c>
      <c r="C57" s="19">
        <v>20</v>
      </c>
      <c r="D57" s="19" t="s">
        <v>8</v>
      </c>
      <c r="E57" s="108"/>
      <c r="F57" s="108"/>
      <c r="G57" s="104">
        <f t="shared" si="6"/>
        <v>0</v>
      </c>
      <c r="H57" s="110">
        <f t="shared" si="7"/>
        <v>0</v>
      </c>
      <c r="I57" s="128">
        <f t="shared" si="8"/>
        <v>0</v>
      </c>
      <c r="J57" s="42"/>
      <c r="K57" s="42"/>
    </row>
    <row r="58" spans="1:11" ht="60">
      <c r="A58" s="55">
        <v>47</v>
      </c>
      <c r="B58" s="95" t="s">
        <v>397</v>
      </c>
      <c r="C58" s="19">
        <v>20</v>
      </c>
      <c r="D58" s="19" t="s">
        <v>8</v>
      </c>
      <c r="E58" s="108"/>
      <c r="F58" s="108"/>
      <c r="G58" s="104">
        <f t="shared" si="6"/>
        <v>0</v>
      </c>
      <c r="H58" s="110">
        <f t="shared" si="7"/>
        <v>0</v>
      </c>
      <c r="I58" s="128">
        <f t="shared" si="8"/>
        <v>0</v>
      </c>
      <c r="J58" s="42"/>
      <c r="K58" s="42"/>
    </row>
    <row r="59" spans="1:11" ht="13.5">
      <c r="A59" s="17"/>
      <c r="B59" s="82" t="s">
        <v>324</v>
      </c>
      <c r="C59" s="28" t="s">
        <v>3</v>
      </c>
      <c r="D59" s="23" t="s">
        <v>3</v>
      </c>
      <c r="E59" s="109"/>
      <c r="F59" s="109"/>
      <c r="G59" s="109">
        <f>SUM(G47:G58)</f>
        <v>0</v>
      </c>
      <c r="H59" s="109">
        <f t="shared" si="7"/>
        <v>0</v>
      </c>
      <c r="I59" s="129">
        <f t="shared" si="8"/>
        <v>0</v>
      </c>
      <c r="J59" s="42">
        <f>SUM(J47:J58)</f>
        <v>0</v>
      </c>
      <c r="K59" s="42">
        <f>SUM(K47:K58)</f>
        <v>0</v>
      </c>
    </row>
    <row r="60" spans="1:11" ht="13.5">
      <c r="A60" s="172" t="s">
        <v>785</v>
      </c>
      <c r="B60" s="170"/>
      <c r="C60" s="170"/>
      <c r="D60" s="170"/>
      <c r="E60" s="170"/>
      <c r="F60" s="170"/>
      <c r="G60" s="170"/>
      <c r="H60" s="170"/>
      <c r="I60" s="170"/>
      <c r="J60" s="135"/>
      <c r="K60" s="135"/>
    </row>
    <row r="61" spans="1:11" ht="48">
      <c r="A61" s="55">
        <v>48</v>
      </c>
      <c r="B61" s="95" t="s">
        <v>629</v>
      </c>
      <c r="C61" s="60">
        <v>100</v>
      </c>
      <c r="D61" s="61" t="s">
        <v>8</v>
      </c>
      <c r="E61" s="108"/>
      <c r="F61" s="108"/>
      <c r="G61" s="104">
        <f>C61*F61</f>
        <v>0</v>
      </c>
      <c r="H61" s="110">
        <f>G61*0.085</f>
        <v>0</v>
      </c>
      <c r="I61" s="128">
        <f>G61+H61</f>
        <v>0</v>
      </c>
      <c r="J61" s="42"/>
      <c r="K61" s="42"/>
    </row>
    <row r="62" spans="1:11" ht="13.5">
      <c r="A62" s="42"/>
      <c r="B62" s="82" t="s">
        <v>61</v>
      </c>
      <c r="C62" s="28" t="s">
        <v>3</v>
      </c>
      <c r="D62" s="23" t="s">
        <v>3</v>
      </c>
      <c r="E62" s="109"/>
      <c r="F62" s="109"/>
      <c r="G62" s="109">
        <f>SUM(G61:G61)</f>
        <v>0</v>
      </c>
      <c r="H62" s="109">
        <f>G62*0.085</f>
        <v>0</v>
      </c>
      <c r="I62" s="129">
        <f>G62+H62</f>
        <v>0</v>
      </c>
      <c r="J62" s="42">
        <f>+J61</f>
        <v>0</v>
      </c>
      <c r="K62" s="42">
        <f>+K61</f>
        <v>0</v>
      </c>
    </row>
    <row r="66" spans="1:11" s="124" customFormat="1" ht="30.75" customHeight="1">
      <c r="A66" s="161" t="s">
        <v>417</v>
      </c>
      <c r="B66" s="162"/>
      <c r="C66" s="25"/>
      <c r="D66" s="123"/>
      <c r="E66" s="9"/>
      <c r="F66" s="9"/>
      <c r="G66" s="9"/>
      <c r="H66" s="9"/>
      <c r="I66" s="9"/>
      <c r="J66" s="9"/>
      <c r="K66" s="9"/>
    </row>
    <row r="67" spans="1:11" s="124" customFormat="1" ht="12.75">
      <c r="A67" s="159" t="s">
        <v>418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</row>
    <row r="68" spans="1:11" s="124" customFormat="1" ht="15.75" customHeight="1">
      <c r="A68" s="159" t="s">
        <v>419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</row>
    <row r="69" spans="1:11" s="124" customFormat="1" ht="15.75" customHeight="1">
      <c r="A69" s="159" t="s">
        <v>420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</row>
    <row r="70" spans="1:11" s="124" customFormat="1" ht="16.5" customHeight="1">
      <c r="A70" s="159" t="s">
        <v>421</v>
      </c>
      <c r="B70" s="159"/>
      <c r="C70" s="159"/>
      <c r="D70" s="159"/>
      <c r="E70" s="159"/>
      <c r="F70" s="159"/>
      <c r="G70" s="159"/>
      <c r="H70" s="159"/>
      <c r="I70" s="159"/>
      <c r="J70" s="159"/>
      <c r="K70" s="159"/>
    </row>
    <row r="71" spans="1:11" s="124" customFormat="1" ht="15.75" customHeight="1">
      <c r="A71" s="159" t="s">
        <v>422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</row>
    <row r="72" spans="1:11" s="124" customFormat="1" ht="15.75" customHeight="1">
      <c r="A72" s="159" t="s">
        <v>423</v>
      </c>
      <c r="B72" s="159"/>
      <c r="C72" s="159"/>
      <c r="D72" s="159"/>
      <c r="E72" s="159"/>
      <c r="F72" s="159"/>
      <c r="G72" s="159"/>
      <c r="H72" s="159"/>
      <c r="I72" s="159"/>
      <c r="J72" s="159"/>
      <c r="K72" s="159"/>
    </row>
    <row r="73" spans="1:11" s="124" customFormat="1" ht="16.5" customHeight="1">
      <c r="A73" s="159" t="s">
        <v>424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</row>
    <row r="74" spans="1:11" s="124" customFormat="1" ht="30" customHeight="1">
      <c r="A74" s="159" t="s">
        <v>492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</row>
    <row r="75" spans="1:11" s="124" customFormat="1" ht="27" customHeight="1">
      <c r="A75" s="159" t="s">
        <v>493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</row>
    <row r="76" spans="1:11" s="124" customFormat="1" ht="16.5" customHeight="1">
      <c r="A76" s="125"/>
      <c r="B76" s="125"/>
      <c r="C76" s="125"/>
      <c r="D76" s="125"/>
      <c r="E76" s="125"/>
      <c r="F76" s="125"/>
      <c r="G76" s="125"/>
      <c r="H76" s="125"/>
      <c r="I76" s="125"/>
      <c r="J76" s="125"/>
      <c r="K76" s="125"/>
    </row>
    <row r="77" spans="1:11" s="124" customFormat="1" ht="16.5" customHeight="1">
      <c r="A77" s="160" t="s">
        <v>425</v>
      </c>
      <c r="B77" s="160"/>
      <c r="C77" s="126" t="s">
        <v>7</v>
      </c>
      <c r="D77" s="123"/>
      <c r="E77" s="9"/>
      <c r="F77" s="127" t="s">
        <v>4</v>
      </c>
      <c r="G77" s="9"/>
      <c r="H77" s="9"/>
      <c r="I77" s="9"/>
      <c r="J77" s="9"/>
      <c r="K77" s="9"/>
    </row>
  </sheetData>
  <sheetProtection/>
  <mergeCells count="16">
    <mergeCell ref="A72:K72"/>
    <mergeCell ref="A73:K73"/>
    <mergeCell ref="A74:K74"/>
    <mergeCell ref="A75:K75"/>
    <mergeCell ref="A77:B77"/>
    <mergeCell ref="A3:I3"/>
    <mergeCell ref="A7:I7"/>
    <mergeCell ref="A60:I60"/>
    <mergeCell ref="A26:I26"/>
    <mergeCell ref="A46:I46"/>
    <mergeCell ref="A66:B66"/>
    <mergeCell ref="A67:K67"/>
    <mergeCell ref="A68:K68"/>
    <mergeCell ref="A69:K69"/>
    <mergeCell ref="A70:K70"/>
    <mergeCell ref="A71:K71"/>
  </mergeCells>
  <dataValidations count="1">
    <dataValidation type="whole" operator="equal" allowBlank="1" showInputMessage="1" showErrorMessage="1" sqref="J8:K24 J27:K44 J47:K58 J61:K61">
      <formula1>1</formula1>
    </dataValidation>
  </dataValidations>
  <printOptions/>
  <pageMargins left="0.7086614173228347" right="0.39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62"/>
  <sheetViews>
    <sheetView tabSelected="1" zoomScalePageLayoutView="0" workbookViewId="0" topLeftCell="A1">
      <selection activeCell="B43" sqref="B43"/>
    </sheetView>
  </sheetViews>
  <sheetFormatPr defaultColWidth="9.140625" defaultRowHeight="12.75"/>
  <cols>
    <col min="1" max="1" width="4.00390625" style="0" customWidth="1"/>
    <col min="2" max="2" width="25.28125" style="0" customWidth="1"/>
    <col min="3" max="3" width="6.8515625" style="0" customWidth="1"/>
    <col min="4" max="4" width="6.7109375" style="0" customWidth="1"/>
    <col min="5" max="5" width="15.57421875" style="0" customWidth="1"/>
    <col min="6" max="6" width="15.7109375" style="0" customWidth="1"/>
    <col min="7" max="7" width="15.28125" style="0" customWidth="1"/>
    <col min="8" max="8" width="17.28125" style="0" customWidth="1"/>
    <col min="9" max="9" width="18.7109375" style="0" customWidth="1"/>
    <col min="10" max="10" width="11.8515625" style="0" customWidth="1"/>
    <col min="11" max="11" width="11.57421875" style="0" customWidth="1"/>
  </cols>
  <sheetData>
    <row r="1" spans="1:8" ht="12.75">
      <c r="A1" s="1" t="s">
        <v>9</v>
      </c>
      <c r="B1" s="3"/>
      <c r="C1" s="25"/>
      <c r="D1" s="25"/>
      <c r="E1" s="1"/>
      <c r="F1" s="1"/>
      <c r="G1" s="1"/>
      <c r="H1" s="1"/>
    </row>
    <row r="2" spans="1:9" ht="12.75">
      <c r="A2" s="9" t="s">
        <v>481</v>
      </c>
      <c r="B2" s="3"/>
      <c r="C2" s="25"/>
      <c r="D2" s="25"/>
      <c r="E2" s="1"/>
      <c r="F2" s="1"/>
      <c r="G2" s="1"/>
      <c r="H2" s="1"/>
      <c r="I2" s="1"/>
    </row>
    <row r="3" spans="1:9" ht="18">
      <c r="A3" s="158" t="s">
        <v>374</v>
      </c>
      <c r="B3" s="158"/>
      <c r="C3" s="158"/>
      <c r="D3" s="158"/>
      <c r="E3" s="158"/>
      <c r="F3" s="158"/>
      <c r="G3" s="158"/>
      <c r="H3" s="158"/>
      <c r="I3" s="158"/>
    </row>
    <row r="4" spans="1:9" ht="12.75">
      <c r="A4" s="1"/>
      <c r="B4" s="3"/>
      <c r="C4" s="25"/>
      <c r="D4" s="25"/>
      <c r="E4" s="1"/>
      <c r="F4" s="1"/>
      <c r="G4" s="1"/>
      <c r="H4" s="1"/>
      <c r="I4" s="1"/>
    </row>
    <row r="5" spans="1:11" ht="48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429</v>
      </c>
      <c r="G5" s="10" t="s">
        <v>431</v>
      </c>
      <c r="H5" s="10" t="s">
        <v>430</v>
      </c>
      <c r="I5" s="10" t="s">
        <v>416</v>
      </c>
      <c r="J5" s="117" t="s">
        <v>878</v>
      </c>
      <c r="K5" s="117" t="s">
        <v>453</v>
      </c>
    </row>
    <row r="6" spans="1:11" ht="12.75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436</v>
      </c>
      <c r="H6" s="13" t="s">
        <v>427</v>
      </c>
      <c r="I6" s="13" t="s">
        <v>428</v>
      </c>
      <c r="J6" s="118">
        <v>10</v>
      </c>
      <c r="K6" s="118">
        <v>11</v>
      </c>
    </row>
    <row r="7" spans="1:11" ht="12.75">
      <c r="A7" s="191" t="s">
        <v>461</v>
      </c>
      <c r="B7" s="192"/>
      <c r="C7" s="193"/>
      <c r="D7" s="193"/>
      <c r="E7" s="193"/>
      <c r="F7" s="193"/>
      <c r="G7" s="193"/>
      <c r="H7" s="193"/>
      <c r="I7" s="221"/>
      <c r="J7" s="135"/>
      <c r="K7" s="135"/>
    </row>
    <row r="8" spans="1:11" ht="24">
      <c r="A8" s="17">
        <v>1</v>
      </c>
      <c r="B8" s="92" t="s">
        <v>189</v>
      </c>
      <c r="C8" s="22">
        <v>640</v>
      </c>
      <c r="D8" s="19" t="s">
        <v>14</v>
      </c>
      <c r="E8" s="109"/>
      <c r="F8" s="104"/>
      <c r="G8" s="104">
        <f aca="true" t="shared" si="0" ref="G8:G13">C8*F8</f>
        <v>0</v>
      </c>
      <c r="H8" s="110">
        <f aca="true" t="shared" si="1" ref="H8:H14">G8*0.085</f>
        <v>0</v>
      </c>
      <c r="I8" s="128">
        <f aca="true" t="shared" si="2" ref="I8:I14">G8+H8</f>
        <v>0</v>
      </c>
      <c r="J8" s="42"/>
      <c r="K8" s="42"/>
    </row>
    <row r="9" spans="1:11" ht="24">
      <c r="A9" s="17">
        <v>2</v>
      </c>
      <c r="B9" s="92" t="s">
        <v>190</v>
      </c>
      <c r="C9" s="22">
        <v>640</v>
      </c>
      <c r="D9" s="19" t="s">
        <v>14</v>
      </c>
      <c r="E9" s="109"/>
      <c r="F9" s="104"/>
      <c r="G9" s="104">
        <f t="shared" si="0"/>
        <v>0</v>
      </c>
      <c r="H9" s="110">
        <f t="shared" si="1"/>
        <v>0</v>
      </c>
      <c r="I9" s="128">
        <f t="shared" si="2"/>
        <v>0</v>
      </c>
      <c r="J9" s="42"/>
      <c r="K9" s="42"/>
    </row>
    <row r="10" spans="1:11" ht="50.25" customHeight="1">
      <c r="A10" s="17">
        <v>3</v>
      </c>
      <c r="B10" s="92" t="s">
        <v>842</v>
      </c>
      <c r="C10" s="22">
        <v>640</v>
      </c>
      <c r="D10" s="19" t="s">
        <v>14</v>
      </c>
      <c r="E10" s="109"/>
      <c r="F10" s="104"/>
      <c r="G10" s="104">
        <f t="shared" si="0"/>
        <v>0</v>
      </c>
      <c r="H10" s="110">
        <f t="shared" si="1"/>
        <v>0</v>
      </c>
      <c r="I10" s="128">
        <f t="shared" si="2"/>
        <v>0</v>
      </c>
      <c r="J10" s="42"/>
      <c r="K10" s="42"/>
    </row>
    <row r="11" spans="1:11" ht="63" customHeight="1">
      <c r="A11" s="17">
        <v>4</v>
      </c>
      <c r="B11" s="92" t="s">
        <v>843</v>
      </c>
      <c r="C11" s="22">
        <v>640</v>
      </c>
      <c r="D11" s="19" t="s">
        <v>14</v>
      </c>
      <c r="E11" s="109"/>
      <c r="F11" s="104"/>
      <c r="G11" s="104">
        <f t="shared" si="0"/>
        <v>0</v>
      </c>
      <c r="H11" s="110">
        <f t="shared" si="1"/>
        <v>0</v>
      </c>
      <c r="I11" s="128">
        <f t="shared" si="2"/>
        <v>0</v>
      </c>
      <c r="J11" s="42"/>
      <c r="K11" s="42"/>
    </row>
    <row r="12" spans="1:11" ht="12.75">
      <c r="A12" s="17">
        <v>5</v>
      </c>
      <c r="B12" s="92" t="s">
        <v>191</v>
      </c>
      <c r="C12" s="22">
        <v>230</v>
      </c>
      <c r="D12" s="19" t="s">
        <v>14</v>
      </c>
      <c r="E12" s="109"/>
      <c r="F12" s="104"/>
      <c r="G12" s="104">
        <f t="shared" si="0"/>
        <v>0</v>
      </c>
      <c r="H12" s="110">
        <f t="shared" si="1"/>
        <v>0</v>
      </c>
      <c r="I12" s="128">
        <f t="shared" si="2"/>
        <v>0</v>
      </c>
      <c r="J12" s="42"/>
      <c r="K12" s="42"/>
    </row>
    <row r="13" spans="1:11" ht="57.75" customHeight="1">
      <c r="A13" s="17">
        <v>6</v>
      </c>
      <c r="B13" s="92" t="s">
        <v>192</v>
      </c>
      <c r="C13" s="22">
        <v>230</v>
      </c>
      <c r="D13" s="19" t="s">
        <v>14</v>
      </c>
      <c r="E13" s="109"/>
      <c r="F13" s="104"/>
      <c r="G13" s="104">
        <f t="shared" si="0"/>
        <v>0</v>
      </c>
      <c r="H13" s="110">
        <f t="shared" si="1"/>
        <v>0</v>
      </c>
      <c r="I13" s="128">
        <f t="shared" si="2"/>
        <v>0</v>
      </c>
      <c r="J13" s="42"/>
      <c r="K13" s="42"/>
    </row>
    <row r="14" spans="1:11" ht="12.75">
      <c r="A14" s="17">
        <v>7</v>
      </c>
      <c r="B14" s="92" t="s">
        <v>193</v>
      </c>
      <c r="C14" s="22">
        <v>230</v>
      </c>
      <c r="D14" s="19" t="s">
        <v>14</v>
      </c>
      <c r="E14" s="108"/>
      <c r="F14" s="108"/>
      <c r="G14" s="104">
        <f>C14*F14</f>
        <v>0</v>
      </c>
      <c r="H14" s="110">
        <f t="shared" si="1"/>
        <v>0</v>
      </c>
      <c r="I14" s="128">
        <f t="shared" si="2"/>
        <v>0</v>
      </c>
      <c r="J14" s="42"/>
      <c r="K14" s="42"/>
    </row>
    <row r="15" spans="1:11" ht="34.5" customHeight="1">
      <c r="A15" s="17">
        <v>8</v>
      </c>
      <c r="B15" s="92" t="s">
        <v>194</v>
      </c>
      <c r="C15" s="22">
        <v>230</v>
      </c>
      <c r="D15" s="19" t="s">
        <v>14</v>
      </c>
      <c r="E15" s="108"/>
      <c r="F15" s="108"/>
      <c r="G15" s="104">
        <f aca="true" t="shared" si="3" ref="G15:G20">C15*F15</f>
        <v>0</v>
      </c>
      <c r="H15" s="110">
        <f aca="true" t="shared" si="4" ref="H15:H21">G15*0.085</f>
        <v>0</v>
      </c>
      <c r="I15" s="128">
        <f aca="true" t="shared" si="5" ref="I15:I21">G15+H15</f>
        <v>0</v>
      </c>
      <c r="J15" s="42"/>
      <c r="K15" s="42"/>
    </row>
    <row r="16" spans="1:11" ht="12.75">
      <c r="A16" s="17">
        <v>9</v>
      </c>
      <c r="B16" s="92" t="s">
        <v>195</v>
      </c>
      <c r="C16" s="22">
        <v>230</v>
      </c>
      <c r="D16" s="19" t="s">
        <v>14</v>
      </c>
      <c r="E16" s="108"/>
      <c r="F16" s="108"/>
      <c r="G16" s="104">
        <f t="shared" si="3"/>
        <v>0</v>
      </c>
      <c r="H16" s="110">
        <f t="shared" si="4"/>
        <v>0</v>
      </c>
      <c r="I16" s="128">
        <f t="shared" si="5"/>
        <v>0</v>
      </c>
      <c r="J16" s="42"/>
      <c r="K16" s="42"/>
    </row>
    <row r="17" spans="1:11" ht="12.75">
      <c r="A17" s="17">
        <v>10</v>
      </c>
      <c r="B17" s="92" t="s">
        <v>196</v>
      </c>
      <c r="C17" s="22">
        <v>1200</v>
      </c>
      <c r="D17" s="19" t="s">
        <v>14</v>
      </c>
      <c r="E17" s="108"/>
      <c r="F17" s="108"/>
      <c r="G17" s="104">
        <f t="shared" si="3"/>
        <v>0</v>
      </c>
      <c r="H17" s="110">
        <f t="shared" si="4"/>
        <v>0</v>
      </c>
      <c r="I17" s="128">
        <f t="shared" si="5"/>
        <v>0</v>
      </c>
      <c r="J17" s="42"/>
      <c r="K17" s="42"/>
    </row>
    <row r="18" spans="1:11" ht="12.75">
      <c r="A18" s="17">
        <v>11</v>
      </c>
      <c r="B18" s="92" t="s">
        <v>197</v>
      </c>
      <c r="C18" s="22">
        <v>1200</v>
      </c>
      <c r="D18" s="19" t="s">
        <v>14</v>
      </c>
      <c r="E18" s="108"/>
      <c r="F18" s="108"/>
      <c r="G18" s="104">
        <f t="shared" si="3"/>
        <v>0</v>
      </c>
      <c r="H18" s="110">
        <f t="shared" si="4"/>
        <v>0</v>
      </c>
      <c r="I18" s="128">
        <f t="shared" si="5"/>
        <v>0</v>
      </c>
      <c r="J18" s="42"/>
      <c r="K18" s="42"/>
    </row>
    <row r="19" spans="1:11" ht="24">
      <c r="A19" s="17">
        <v>12</v>
      </c>
      <c r="B19" s="92" t="s">
        <v>198</v>
      </c>
      <c r="C19" s="22">
        <v>640</v>
      </c>
      <c r="D19" s="19" t="s">
        <v>14</v>
      </c>
      <c r="E19" s="108"/>
      <c r="F19" s="108"/>
      <c r="G19" s="104">
        <f t="shared" si="3"/>
        <v>0</v>
      </c>
      <c r="H19" s="110">
        <f t="shared" si="4"/>
        <v>0</v>
      </c>
      <c r="I19" s="128">
        <f t="shared" si="5"/>
        <v>0</v>
      </c>
      <c r="J19" s="42"/>
      <c r="K19" s="42"/>
    </row>
    <row r="20" spans="1:11" ht="12.75">
      <c r="A20" s="17">
        <v>13</v>
      </c>
      <c r="B20" s="141" t="s">
        <v>844</v>
      </c>
      <c r="C20" s="22">
        <v>100</v>
      </c>
      <c r="D20" s="19" t="s">
        <v>13</v>
      </c>
      <c r="E20" s="108"/>
      <c r="F20" s="108"/>
      <c r="G20" s="104">
        <f t="shared" si="3"/>
        <v>0</v>
      </c>
      <c r="H20" s="110">
        <f t="shared" si="4"/>
        <v>0</v>
      </c>
      <c r="I20" s="128">
        <f t="shared" si="5"/>
        <v>0</v>
      </c>
      <c r="J20" s="42"/>
      <c r="K20" s="42"/>
    </row>
    <row r="21" spans="1:11" ht="13.5">
      <c r="A21" s="17"/>
      <c r="B21" s="81" t="s">
        <v>323</v>
      </c>
      <c r="C21" s="28" t="s">
        <v>3</v>
      </c>
      <c r="D21" s="23" t="s">
        <v>3</v>
      </c>
      <c r="E21" s="109"/>
      <c r="F21" s="109"/>
      <c r="G21" s="109">
        <f>SUM(G8:G20)</f>
        <v>0</v>
      </c>
      <c r="H21" s="109">
        <f t="shared" si="4"/>
        <v>0</v>
      </c>
      <c r="I21" s="129">
        <f t="shared" si="5"/>
        <v>0</v>
      </c>
      <c r="J21" s="42">
        <f>SUM(J8:J20)</f>
        <v>0</v>
      </c>
      <c r="K21" s="42">
        <f>SUM(K8:K20)</f>
        <v>0</v>
      </c>
    </row>
    <row r="22" spans="1:11" ht="13.5">
      <c r="A22" s="172" t="s">
        <v>462</v>
      </c>
      <c r="B22" s="175"/>
      <c r="C22" s="206"/>
      <c r="D22" s="206"/>
      <c r="E22" s="206"/>
      <c r="F22" s="206"/>
      <c r="G22" s="206"/>
      <c r="H22" s="206"/>
      <c r="I22" s="206"/>
      <c r="J22" s="135"/>
      <c r="K22" s="135"/>
    </row>
    <row r="23" spans="1:11" ht="51" customHeight="1">
      <c r="A23" s="17">
        <v>14</v>
      </c>
      <c r="B23" s="92" t="s">
        <v>845</v>
      </c>
      <c r="C23" s="22">
        <v>240</v>
      </c>
      <c r="D23" s="19" t="s">
        <v>8</v>
      </c>
      <c r="E23" s="108"/>
      <c r="F23" s="108"/>
      <c r="G23" s="104">
        <f>C23*F23</f>
        <v>0</v>
      </c>
      <c r="H23" s="110">
        <f>G23*0.085</f>
        <v>0</v>
      </c>
      <c r="I23" s="128">
        <f>G23+H23</f>
        <v>0</v>
      </c>
      <c r="J23" s="42"/>
      <c r="K23" s="42"/>
    </row>
    <row r="24" spans="1:11" ht="13.5">
      <c r="A24" s="17"/>
      <c r="B24" s="81" t="s">
        <v>15</v>
      </c>
      <c r="C24" s="28" t="s">
        <v>3</v>
      </c>
      <c r="D24" s="23" t="s">
        <v>3</v>
      </c>
      <c r="E24" s="109"/>
      <c r="F24" s="109"/>
      <c r="G24" s="109">
        <f>SUM(G23)</f>
        <v>0</v>
      </c>
      <c r="H24" s="109">
        <f>SUM(H23)</f>
        <v>0</v>
      </c>
      <c r="I24" s="129">
        <f>G24+H24</f>
        <v>0</v>
      </c>
      <c r="J24" s="42">
        <f>+J23</f>
        <v>0</v>
      </c>
      <c r="K24" s="42">
        <f>+K23</f>
        <v>0</v>
      </c>
    </row>
    <row r="25" spans="1:11" ht="12.75">
      <c r="A25" s="172" t="s">
        <v>463</v>
      </c>
      <c r="B25" s="206"/>
      <c r="C25" s="206"/>
      <c r="D25" s="206"/>
      <c r="E25" s="206"/>
      <c r="F25" s="206"/>
      <c r="G25" s="206"/>
      <c r="H25" s="206"/>
      <c r="I25" s="206"/>
      <c r="J25" s="135"/>
      <c r="K25" s="135"/>
    </row>
    <row r="26" spans="1:11" ht="19.5" customHeight="1">
      <c r="A26" s="17">
        <v>15</v>
      </c>
      <c r="B26" s="92" t="s">
        <v>328</v>
      </c>
      <c r="C26" s="60">
        <v>2500</v>
      </c>
      <c r="D26" s="61" t="s">
        <v>14</v>
      </c>
      <c r="E26" s="109"/>
      <c r="F26" s="104"/>
      <c r="G26" s="104">
        <f>C26*F26</f>
        <v>0</v>
      </c>
      <c r="H26" s="110">
        <f>G26*0.085</f>
        <v>0</v>
      </c>
      <c r="I26" s="128">
        <f>G26+H26</f>
        <v>0</v>
      </c>
      <c r="J26" s="42"/>
      <c r="K26" s="42"/>
    </row>
    <row r="27" spans="1:11" ht="12.75">
      <c r="A27" s="17">
        <v>16</v>
      </c>
      <c r="B27" s="92" t="s">
        <v>329</v>
      </c>
      <c r="C27" s="60">
        <v>5</v>
      </c>
      <c r="D27" s="61" t="s">
        <v>14</v>
      </c>
      <c r="E27" s="109"/>
      <c r="F27" s="104"/>
      <c r="G27" s="104">
        <f>C27*F27</f>
        <v>0</v>
      </c>
      <c r="H27" s="110">
        <f>G27*0.085</f>
        <v>0</v>
      </c>
      <c r="I27" s="128">
        <f>G27+H27</f>
        <v>0</v>
      </c>
      <c r="J27" s="42"/>
      <c r="K27" s="42"/>
    </row>
    <row r="28" spans="1:11" ht="13.5">
      <c r="A28" s="17"/>
      <c r="B28" s="81" t="s">
        <v>16</v>
      </c>
      <c r="C28" s="28" t="s">
        <v>3</v>
      </c>
      <c r="D28" s="23" t="s">
        <v>3</v>
      </c>
      <c r="E28" s="109"/>
      <c r="F28" s="109"/>
      <c r="G28" s="109">
        <f>SUM(G26:G27)</f>
        <v>0</v>
      </c>
      <c r="H28" s="109">
        <f>SUM(H26:H27)</f>
        <v>0</v>
      </c>
      <c r="I28" s="129">
        <f>SUM(I26:I27)</f>
        <v>0</v>
      </c>
      <c r="J28" s="42">
        <f>SUM(J26:J27)</f>
        <v>0</v>
      </c>
      <c r="K28" s="42">
        <f>SUM(K26:K27)</f>
        <v>0</v>
      </c>
    </row>
    <row r="29" spans="1:11" ht="12.75">
      <c r="A29" s="172" t="s">
        <v>464</v>
      </c>
      <c r="B29" s="206"/>
      <c r="C29" s="206"/>
      <c r="D29" s="206"/>
      <c r="E29" s="206"/>
      <c r="F29" s="206"/>
      <c r="G29" s="206"/>
      <c r="H29" s="206"/>
      <c r="I29" s="206"/>
      <c r="J29" s="135"/>
      <c r="K29" s="135"/>
    </row>
    <row r="30" spans="1:11" ht="16.5" customHeight="1">
      <c r="A30" s="17">
        <v>17</v>
      </c>
      <c r="B30" s="92" t="s">
        <v>199</v>
      </c>
      <c r="C30" s="60">
        <v>640</v>
      </c>
      <c r="D30" s="61" t="s">
        <v>14</v>
      </c>
      <c r="E30" s="109"/>
      <c r="F30" s="104"/>
      <c r="G30" s="104">
        <f>C30*F30</f>
        <v>0</v>
      </c>
      <c r="H30" s="110">
        <f>G30*0.085</f>
        <v>0</v>
      </c>
      <c r="I30" s="128">
        <f>G30+H30</f>
        <v>0</v>
      </c>
      <c r="J30" s="42"/>
      <c r="K30" s="42"/>
    </row>
    <row r="31" spans="1:11" ht="13.5">
      <c r="A31" s="17"/>
      <c r="B31" s="81" t="s">
        <v>106</v>
      </c>
      <c r="C31" s="28" t="s">
        <v>3</v>
      </c>
      <c r="D31" s="23" t="s">
        <v>3</v>
      </c>
      <c r="E31" s="109"/>
      <c r="F31" s="109"/>
      <c r="G31" s="109">
        <f>SUM(G30:G30)</f>
        <v>0</v>
      </c>
      <c r="H31" s="109">
        <f>G31*0.085</f>
        <v>0</v>
      </c>
      <c r="I31" s="129">
        <f>G31+H31</f>
        <v>0</v>
      </c>
      <c r="J31" s="42">
        <f>+J30</f>
        <v>0</v>
      </c>
      <c r="K31" s="42">
        <f>+K30</f>
        <v>0</v>
      </c>
    </row>
    <row r="32" spans="1:11" ht="13.5">
      <c r="A32" s="222" t="s">
        <v>465</v>
      </c>
      <c r="B32" s="173"/>
      <c r="C32" s="173"/>
      <c r="D32" s="173"/>
      <c r="E32" s="173"/>
      <c r="F32" s="173"/>
      <c r="G32" s="173"/>
      <c r="H32" s="173"/>
      <c r="I32" s="173"/>
      <c r="J32" s="135"/>
      <c r="K32" s="135"/>
    </row>
    <row r="33" spans="1:11" ht="47.25" customHeight="1">
      <c r="A33" s="48">
        <v>18</v>
      </c>
      <c r="B33" s="97" t="s">
        <v>330</v>
      </c>
      <c r="C33" s="19">
        <v>24</v>
      </c>
      <c r="D33" s="19" t="s">
        <v>13</v>
      </c>
      <c r="E33" s="109"/>
      <c r="F33" s="104"/>
      <c r="G33" s="104">
        <f aca="true" t="shared" si="6" ref="G33:G43">C33*F33</f>
        <v>0</v>
      </c>
      <c r="H33" s="110">
        <f aca="true" t="shared" si="7" ref="H33:H44">G33*0.085</f>
        <v>0</v>
      </c>
      <c r="I33" s="128">
        <f aca="true" t="shared" si="8" ref="I33:I44">G33+H33</f>
        <v>0</v>
      </c>
      <c r="J33" s="42"/>
      <c r="K33" s="42"/>
    </row>
    <row r="34" spans="1:11" ht="47.25" customHeight="1">
      <c r="A34" s="48">
        <v>19</v>
      </c>
      <c r="B34" s="97" t="s">
        <v>631</v>
      </c>
      <c r="C34" s="19">
        <v>24</v>
      </c>
      <c r="D34" s="19" t="s">
        <v>13</v>
      </c>
      <c r="E34" s="109"/>
      <c r="F34" s="104"/>
      <c r="G34" s="104">
        <f t="shared" si="6"/>
        <v>0</v>
      </c>
      <c r="H34" s="110">
        <f>G34*0.085</f>
        <v>0</v>
      </c>
      <c r="I34" s="128">
        <f>G34+H34</f>
        <v>0</v>
      </c>
      <c r="J34" s="42"/>
      <c r="K34" s="42"/>
    </row>
    <row r="35" spans="1:11" ht="47.25" customHeight="1">
      <c r="A35" s="48">
        <v>20</v>
      </c>
      <c r="B35" s="97" t="s">
        <v>632</v>
      </c>
      <c r="C35" s="19">
        <v>24</v>
      </c>
      <c r="D35" s="19" t="s">
        <v>13</v>
      </c>
      <c r="E35" s="109"/>
      <c r="F35" s="104"/>
      <c r="G35" s="104">
        <f t="shared" si="6"/>
        <v>0</v>
      </c>
      <c r="H35" s="110">
        <f>G35*0.085</f>
        <v>0</v>
      </c>
      <c r="I35" s="128">
        <f>G35+H35</f>
        <v>0</v>
      </c>
      <c r="J35" s="42"/>
      <c r="K35" s="42"/>
    </row>
    <row r="36" spans="1:11" ht="36">
      <c r="A36" s="48">
        <v>21</v>
      </c>
      <c r="B36" s="97" t="s">
        <v>331</v>
      </c>
      <c r="C36" s="19">
        <v>24</v>
      </c>
      <c r="D36" s="19" t="s">
        <v>13</v>
      </c>
      <c r="E36" s="109"/>
      <c r="F36" s="104"/>
      <c r="G36" s="104">
        <f t="shared" si="6"/>
        <v>0</v>
      </c>
      <c r="H36" s="110">
        <f t="shared" si="7"/>
        <v>0</v>
      </c>
      <c r="I36" s="128">
        <f t="shared" si="8"/>
        <v>0</v>
      </c>
      <c r="J36" s="42"/>
      <c r="K36" s="42"/>
    </row>
    <row r="37" spans="1:11" ht="36">
      <c r="A37" s="48">
        <v>22</v>
      </c>
      <c r="B37" s="97" t="s">
        <v>332</v>
      </c>
      <c r="C37" s="19">
        <v>24</v>
      </c>
      <c r="D37" s="19" t="s">
        <v>13</v>
      </c>
      <c r="E37" s="109"/>
      <c r="F37" s="104"/>
      <c r="G37" s="104">
        <f t="shared" si="6"/>
        <v>0</v>
      </c>
      <c r="H37" s="110">
        <f t="shared" si="7"/>
        <v>0</v>
      </c>
      <c r="I37" s="128">
        <f t="shared" si="8"/>
        <v>0</v>
      </c>
      <c r="J37" s="42"/>
      <c r="K37" s="42"/>
    </row>
    <row r="38" spans="1:11" ht="36">
      <c r="A38" s="48">
        <v>23</v>
      </c>
      <c r="B38" s="97" t="s">
        <v>333</v>
      </c>
      <c r="C38" s="19">
        <v>24</v>
      </c>
      <c r="D38" s="19" t="s">
        <v>13</v>
      </c>
      <c r="E38" s="109"/>
      <c r="F38" s="104"/>
      <c r="G38" s="104">
        <f t="shared" si="6"/>
        <v>0</v>
      </c>
      <c r="H38" s="110">
        <f t="shared" si="7"/>
        <v>0</v>
      </c>
      <c r="I38" s="128">
        <f t="shared" si="8"/>
        <v>0</v>
      </c>
      <c r="J38" s="42"/>
      <c r="K38" s="42"/>
    </row>
    <row r="39" spans="1:11" ht="36">
      <c r="A39" s="48">
        <v>24</v>
      </c>
      <c r="B39" s="97" t="s">
        <v>334</v>
      </c>
      <c r="C39" s="19">
        <v>24</v>
      </c>
      <c r="D39" s="19" t="s">
        <v>13</v>
      </c>
      <c r="E39" s="109"/>
      <c r="F39" s="104"/>
      <c r="G39" s="104">
        <f t="shared" si="6"/>
        <v>0</v>
      </c>
      <c r="H39" s="110">
        <f t="shared" si="7"/>
        <v>0</v>
      </c>
      <c r="I39" s="128">
        <f t="shared" si="8"/>
        <v>0</v>
      </c>
      <c r="J39" s="42"/>
      <c r="K39" s="42"/>
    </row>
    <row r="40" spans="1:11" ht="36">
      <c r="A40" s="48">
        <v>25</v>
      </c>
      <c r="B40" s="97" t="s">
        <v>633</v>
      </c>
      <c r="C40" s="19">
        <v>24</v>
      </c>
      <c r="D40" s="19" t="s">
        <v>13</v>
      </c>
      <c r="E40" s="109"/>
      <c r="F40" s="104"/>
      <c r="G40" s="104">
        <f t="shared" si="6"/>
        <v>0</v>
      </c>
      <c r="H40" s="110">
        <f t="shared" si="7"/>
        <v>0</v>
      </c>
      <c r="I40" s="128">
        <f t="shared" si="8"/>
        <v>0</v>
      </c>
      <c r="J40" s="42"/>
      <c r="K40" s="42"/>
    </row>
    <row r="41" spans="1:11" ht="36">
      <c r="A41" s="48">
        <v>26</v>
      </c>
      <c r="B41" s="97" t="s">
        <v>634</v>
      </c>
      <c r="C41" s="19">
        <v>24</v>
      </c>
      <c r="D41" s="19" t="s">
        <v>13</v>
      </c>
      <c r="E41" s="109"/>
      <c r="F41" s="104"/>
      <c r="G41" s="104">
        <f t="shared" si="6"/>
        <v>0</v>
      </c>
      <c r="H41" s="110">
        <f>G41*0.085</f>
        <v>0</v>
      </c>
      <c r="I41" s="128">
        <f>G41+H41</f>
        <v>0</v>
      </c>
      <c r="J41" s="42"/>
      <c r="K41" s="42"/>
    </row>
    <row r="42" spans="1:11" ht="36">
      <c r="A42" s="48">
        <v>27</v>
      </c>
      <c r="B42" s="97" t="s">
        <v>635</v>
      </c>
      <c r="C42" s="19">
        <v>24</v>
      </c>
      <c r="D42" s="19" t="s">
        <v>13</v>
      </c>
      <c r="E42" s="109"/>
      <c r="F42" s="104"/>
      <c r="G42" s="104">
        <f t="shared" si="6"/>
        <v>0</v>
      </c>
      <c r="H42" s="110">
        <f>G42*0.085</f>
        <v>0</v>
      </c>
      <c r="I42" s="128">
        <f>G42+H42</f>
        <v>0</v>
      </c>
      <c r="J42" s="42"/>
      <c r="K42" s="42"/>
    </row>
    <row r="43" spans="1:11" ht="12.75">
      <c r="A43" s="48">
        <v>28</v>
      </c>
      <c r="B43" s="97" t="s">
        <v>846</v>
      </c>
      <c r="C43" s="19">
        <v>24</v>
      </c>
      <c r="D43" s="19" t="s">
        <v>13</v>
      </c>
      <c r="E43" s="109"/>
      <c r="F43" s="104"/>
      <c r="G43" s="104">
        <f t="shared" si="6"/>
        <v>0</v>
      </c>
      <c r="H43" s="110">
        <f>G43*0.085</f>
        <v>0</v>
      </c>
      <c r="I43" s="128">
        <f>G43+H43</f>
        <v>0</v>
      </c>
      <c r="J43" s="42"/>
      <c r="K43" s="42"/>
    </row>
    <row r="44" spans="1:11" ht="13.5">
      <c r="A44" s="17"/>
      <c r="B44" s="81" t="s">
        <v>107</v>
      </c>
      <c r="C44" s="28" t="s">
        <v>3</v>
      </c>
      <c r="D44" s="23" t="s">
        <v>3</v>
      </c>
      <c r="E44" s="109"/>
      <c r="F44" s="109"/>
      <c r="G44" s="109">
        <f>SUM(G33:G39)</f>
        <v>0</v>
      </c>
      <c r="H44" s="109">
        <f t="shared" si="7"/>
        <v>0</v>
      </c>
      <c r="I44" s="129">
        <f t="shared" si="8"/>
        <v>0</v>
      </c>
      <c r="J44" s="42">
        <f>SUM(J33:J43)</f>
        <v>0</v>
      </c>
      <c r="K44" s="42">
        <f>SUM(K33:K43)</f>
        <v>0</v>
      </c>
    </row>
    <row r="45" spans="1:11" ht="12.75">
      <c r="A45" s="222" t="s">
        <v>466</v>
      </c>
      <c r="B45" s="223"/>
      <c r="C45" s="223"/>
      <c r="D45" s="223"/>
      <c r="E45" s="223"/>
      <c r="F45" s="223"/>
      <c r="G45" s="223"/>
      <c r="H45" s="223"/>
      <c r="I45" s="223"/>
      <c r="J45" s="135"/>
      <c r="K45" s="135"/>
    </row>
    <row r="46" spans="1:11" ht="24">
      <c r="A46" s="19">
        <v>29</v>
      </c>
      <c r="B46" s="97" t="s">
        <v>200</v>
      </c>
      <c r="C46" s="19">
        <v>640</v>
      </c>
      <c r="D46" s="19" t="s">
        <v>14</v>
      </c>
      <c r="E46" s="109"/>
      <c r="F46" s="104"/>
      <c r="G46" s="104">
        <f>C46*F46</f>
        <v>0</v>
      </c>
      <c r="H46" s="110">
        <f>G46*0.085</f>
        <v>0</v>
      </c>
      <c r="I46" s="128">
        <f>G46+H46</f>
        <v>0</v>
      </c>
      <c r="J46" s="42"/>
      <c r="K46" s="42"/>
    </row>
    <row r="47" spans="1:11" ht="13.5">
      <c r="A47" s="17"/>
      <c r="B47" s="81" t="s">
        <v>108</v>
      </c>
      <c r="C47" s="28" t="s">
        <v>3</v>
      </c>
      <c r="D47" s="23" t="s">
        <v>3</v>
      </c>
      <c r="E47" s="109"/>
      <c r="F47" s="109"/>
      <c r="G47" s="109">
        <f>SUM(G46)</f>
        <v>0</v>
      </c>
      <c r="H47" s="109">
        <f>SUM(H46)</f>
        <v>0</v>
      </c>
      <c r="I47" s="129">
        <f>G47+H47</f>
        <v>0</v>
      </c>
      <c r="J47" s="42">
        <f>+J46</f>
        <v>0</v>
      </c>
      <c r="K47" s="42">
        <f>+K46</f>
        <v>0</v>
      </c>
    </row>
    <row r="48" spans="1:9" ht="12.75">
      <c r="A48" s="57"/>
      <c r="B48" s="69"/>
      <c r="C48" s="70"/>
      <c r="D48" s="70"/>
      <c r="E48" s="70"/>
      <c r="F48" s="70"/>
      <c r="G48" s="70"/>
      <c r="H48" s="70"/>
      <c r="I48" s="70"/>
    </row>
    <row r="49" spans="1:9" ht="13.5">
      <c r="A49" s="2"/>
      <c r="B49" s="163"/>
      <c r="C49" s="164"/>
      <c r="D49" s="164"/>
      <c r="E49" s="164"/>
      <c r="F49" s="164"/>
      <c r="G49" s="164"/>
      <c r="H49" s="164"/>
      <c r="I49" s="164"/>
    </row>
    <row r="50" spans="1:9" ht="12.75">
      <c r="A50" s="1"/>
      <c r="B50" s="163"/>
      <c r="C50" s="164"/>
      <c r="D50" s="164"/>
      <c r="E50" s="164"/>
      <c r="F50" s="164"/>
      <c r="G50" s="164"/>
      <c r="H50" s="164"/>
      <c r="I50" s="164"/>
    </row>
    <row r="51" spans="1:11" s="124" customFormat="1" ht="30.75" customHeight="1">
      <c r="A51" s="161" t="s">
        <v>417</v>
      </c>
      <c r="B51" s="162"/>
      <c r="C51" s="25"/>
      <c r="D51" s="123"/>
      <c r="E51" s="9"/>
      <c r="F51" s="9"/>
      <c r="G51" s="9"/>
      <c r="H51" s="9"/>
      <c r="I51" s="9"/>
      <c r="J51" s="9"/>
      <c r="K51" s="9"/>
    </row>
    <row r="52" spans="1:11" s="124" customFormat="1" ht="12.75">
      <c r="A52" s="159" t="s">
        <v>418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</row>
    <row r="53" spans="1:11" s="124" customFormat="1" ht="15.75" customHeight="1">
      <c r="A53" s="159" t="s">
        <v>419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</row>
    <row r="54" spans="1:11" s="124" customFormat="1" ht="15.75" customHeight="1">
      <c r="A54" s="159" t="s">
        <v>420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</row>
    <row r="55" spans="1:11" s="124" customFormat="1" ht="16.5" customHeight="1">
      <c r="A55" s="159" t="s">
        <v>421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</row>
    <row r="56" spans="1:11" s="124" customFormat="1" ht="15.75" customHeight="1">
      <c r="A56" s="159" t="s">
        <v>422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</row>
    <row r="57" spans="1:11" s="124" customFormat="1" ht="15.75" customHeight="1">
      <c r="A57" s="159" t="s">
        <v>423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</row>
    <row r="58" spans="1:11" s="124" customFormat="1" ht="16.5" customHeight="1">
      <c r="A58" s="159" t="s">
        <v>424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</row>
    <row r="59" spans="1:11" s="124" customFormat="1" ht="30" customHeight="1">
      <c r="A59" s="159" t="s">
        <v>492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</row>
    <row r="60" spans="1:11" s="124" customFormat="1" ht="27" customHeight="1">
      <c r="A60" s="159" t="s">
        <v>493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</row>
    <row r="61" spans="1:11" s="124" customFormat="1" ht="16.5" customHeight="1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</row>
    <row r="62" spans="1:11" s="124" customFormat="1" ht="16.5" customHeight="1">
      <c r="A62" s="160" t="s">
        <v>425</v>
      </c>
      <c r="B62" s="160"/>
      <c r="C62" s="126" t="s">
        <v>7</v>
      </c>
      <c r="D62" s="123"/>
      <c r="E62" s="9"/>
      <c r="F62" s="127" t="s">
        <v>4</v>
      </c>
      <c r="G62" s="9"/>
      <c r="H62" s="9"/>
      <c r="I62" s="9"/>
      <c r="J62" s="9"/>
      <c r="K62" s="9"/>
    </row>
  </sheetData>
  <sheetProtection/>
  <mergeCells count="20">
    <mergeCell ref="A45:I45"/>
    <mergeCell ref="A59:K59"/>
    <mergeCell ref="A60:K60"/>
    <mergeCell ref="A62:B62"/>
    <mergeCell ref="A53:K53"/>
    <mergeCell ref="A54:K54"/>
    <mergeCell ref="A55:K55"/>
    <mergeCell ref="A56:K56"/>
    <mergeCell ref="A57:K57"/>
    <mergeCell ref="A58:K58"/>
    <mergeCell ref="A51:B51"/>
    <mergeCell ref="A52:K52"/>
    <mergeCell ref="B49:I49"/>
    <mergeCell ref="B50:I50"/>
    <mergeCell ref="A3:I3"/>
    <mergeCell ref="A7:I7"/>
    <mergeCell ref="A22:I22"/>
    <mergeCell ref="A25:I25"/>
    <mergeCell ref="A29:I29"/>
    <mergeCell ref="A32:I32"/>
  </mergeCells>
  <dataValidations count="1">
    <dataValidation type="whole" operator="equal" allowBlank="1" showInputMessage="1" showErrorMessage="1" sqref="J8:K20 J23:K23 J26:K27 J30:K30 J33:K43 J46:K46">
      <formula1>1</formula1>
    </dataValidation>
  </dataValidations>
  <printOptions/>
  <pageMargins left="0.7086614173228347" right="0.5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75"/>
  <sheetViews>
    <sheetView zoomScalePageLayoutView="0" workbookViewId="0" topLeftCell="A40">
      <selection activeCell="K61" sqref="K61"/>
    </sheetView>
  </sheetViews>
  <sheetFormatPr defaultColWidth="9.140625" defaultRowHeight="12.75"/>
  <cols>
    <col min="1" max="1" width="5.8515625" style="1" customWidth="1"/>
    <col min="2" max="2" width="17.8515625" style="1" customWidth="1"/>
    <col min="3" max="3" width="7.7109375" style="1" customWidth="1"/>
    <col min="4" max="4" width="6.421875" style="1" customWidth="1"/>
    <col min="5" max="5" width="15.140625" style="1" customWidth="1"/>
    <col min="6" max="6" width="16.00390625" style="1" customWidth="1"/>
    <col min="7" max="7" width="15.57421875" style="1" customWidth="1"/>
    <col min="8" max="8" width="14.00390625" style="1" customWidth="1"/>
    <col min="9" max="9" width="17.00390625" style="1" customWidth="1"/>
    <col min="10" max="10" width="10.140625" style="1" customWidth="1"/>
    <col min="11" max="11" width="11.421875" style="1" customWidth="1"/>
    <col min="12" max="16384" width="9.140625" style="1" customWidth="1"/>
  </cols>
  <sheetData>
    <row r="1" spans="1:4" ht="12.75">
      <c r="A1" s="1" t="s">
        <v>9</v>
      </c>
      <c r="B1" s="3"/>
      <c r="C1" s="25"/>
      <c r="D1" s="25"/>
    </row>
    <row r="2" spans="1:4" ht="12.75">
      <c r="A2" s="9" t="s">
        <v>483</v>
      </c>
      <c r="B2" s="3"/>
      <c r="C2" s="25"/>
      <c r="D2" s="25"/>
    </row>
    <row r="3" spans="1:9" ht="18">
      <c r="A3" s="158" t="s">
        <v>339</v>
      </c>
      <c r="B3" s="158"/>
      <c r="C3" s="158"/>
      <c r="D3" s="158"/>
      <c r="E3" s="158"/>
      <c r="F3" s="158"/>
      <c r="G3" s="158"/>
      <c r="H3" s="158"/>
      <c r="I3" s="158"/>
    </row>
    <row r="4" spans="2:4" ht="12.75">
      <c r="B4" s="3"/>
      <c r="C4" s="25"/>
      <c r="D4" s="25"/>
    </row>
    <row r="5" spans="1:11" ht="48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429</v>
      </c>
      <c r="G5" s="10" t="s">
        <v>431</v>
      </c>
      <c r="H5" s="10" t="s">
        <v>430</v>
      </c>
      <c r="I5" s="10" t="s">
        <v>416</v>
      </c>
      <c r="J5" s="117" t="s">
        <v>878</v>
      </c>
      <c r="K5" s="117" t="s">
        <v>453</v>
      </c>
    </row>
    <row r="6" spans="1:11" ht="12.75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436</v>
      </c>
      <c r="H6" s="13" t="s">
        <v>437</v>
      </c>
      <c r="I6" s="13" t="s">
        <v>428</v>
      </c>
      <c r="J6" s="118">
        <v>10</v>
      </c>
      <c r="K6" s="118">
        <v>11</v>
      </c>
    </row>
    <row r="7" spans="1:11" ht="13.5">
      <c r="A7" s="191" t="s">
        <v>467</v>
      </c>
      <c r="B7" s="224"/>
      <c r="C7" s="225"/>
      <c r="D7" s="225"/>
      <c r="E7" s="225"/>
      <c r="F7" s="225"/>
      <c r="G7" s="225"/>
      <c r="H7" s="225"/>
      <c r="I7" s="226"/>
      <c r="J7" s="185"/>
      <c r="K7" s="185"/>
    </row>
    <row r="8" spans="1:11" ht="48">
      <c r="A8" s="19">
        <v>1</v>
      </c>
      <c r="B8" s="93" t="s">
        <v>644</v>
      </c>
      <c r="C8" s="22">
        <v>100</v>
      </c>
      <c r="D8" s="19" t="s">
        <v>8</v>
      </c>
      <c r="E8" s="109"/>
      <c r="F8" s="104"/>
      <c r="G8" s="104">
        <f aca="true" t="shared" si="0" ref="G8:G15">C8*F8</f>
        <v>0</v>
      </c>
      <c r="H8" s="110">
        <f aca="true" t="shared" si="1" ref="H8:H15">G8*0.085</f>
        <v>0</v>
      </c>
      <c r="I8" s="128">
        <f aca="true" t="shared" si="2" ref="I8:I15">G8+H8</f>
        <v>0</v>
      </c>
      <c r="J8" s="71"/>
      <c r="K8" s="71"/>
    </row>
    <row r="9" spans="1:11" ht="12.75">
      <c r="A9" s="19">
        <v>2</v>
      </c>
      <c r="B9" s="92" t="s">
        <v>340</v>
      </c>
      <c r="C9" s="22">
        <v>30</v>
      </c>
      <c r="D9" s="19" t="s">
        <v>8</v>
      </c>
      <c r="E9" s="109"/>
      <c r="F9" s="104"/>
      <c r="G9" s="104">
        <f t="shared" si="0"/>
        <v>0</v>
      </c>
      <c r="H9" s="110">
        <f t="shared" si="1"/>
        <v>0</v>
      </c>
      <c r="I9" s="128">
        <f t="shared" si="2"/>
        <v>0</v>
      </c>
      <c r="J9" s="71"/>
      <c r="K9" s="71"/>
    </row>
    <row r="10" spans="1:11" ht="36">
      <c r="A10" s="19">
        <v>3</v>
      </c>
      <c r="B10" s="93" t="s">
        <v>643</v>
      </c>
      <c r="C10" s="22">
        <v>100</v>
      </c>
      <c r="D10" s="19" t="s">
        <v>8</v>
      </c>
      <c r="E10" s="109"/>
      <c r="F10" s="104"/>
      <c r="G10" s="104">
        <f t="shared" si="0"/>
        <v>0</v>
      </c>
      <c r="H10" s="110">
        <f t="shared" si="1"/>
        <v>0</v>
      </c>
      <c r="I10" s="128">
        <f t="shared" si="2"/>
        <v>0</v>
      </c>
      <c r="J10" s="71"/>
      <c r="K10" s="71"/>
    </row>
    <row r="11" spans="1:11" ht="36">
      <c r="A11" s="19">
        <v>4</v>
      </c>
      <c r="B11" s="92" t="s">
        <v>341</v>
      </c>
      <c r="C11" s="22">
        <v>50</v>
      </c>
      <c r="D11" s="19" t="s">
        <v>8</v>
      </c>
      <c r="E11" s="109"/>
      <c r="F11" s="104"/>
      <c r="G11" s="104">
        <f t="shared" si="0"/>
        <v>0</v>
      </c>
      <c r="H11" s="110">
        <f t="shared" si="1"/>
        <v>0</v>
      </c>
      <c r="I11" s="128">
        <f t="shared" si="2"/>
        <v>0</v>
      </c>
      <c r="J11" s="71"/>
      <c r="K11" s="71"/>
    </row>
    <row r="12" spans="1:11" ht="12.75">
      <c r="A12" s="19">
        <v>5</v>
      </c>
      <c r="B12" s="92" t="s">
        <v>342</v>
      </c>
      <c r="C12" s="22">
        <v>50</v>
      </c>
      <c r="D12" s="19" t="s">
        <v>8</v>
      </c>
      <c r="E12" s="109"/>
      <c r="F12" s="104"/>
      <c r="G12" s="104">
        <f t="shared" si="0"/>
        <v>0</v>
      </c>
      <c r="H12" s="110">
        <f t="shared" si="1"/>
        <v>0</v>
      </c>
      <c r="I12" s="128">
        <f t="shared" si="2"/>
        <v>0</v>
      </c>
      <c r="J12" s="71"/>
      <c r="K12" s="71"/>
    </row>
    <row r="13" spans="1:11" ht="12.75">
      <c r="A13" s="19">
        <v>6</v>
      </c>
      <c r="B13" s="92" t="s">
        <v>343</v>
      </c>
      <c r="C13" s="22">
        <v>30</v>
      </c>
      <c r="D13" s="19" t="s">
        <v>8</v>
      </c>
      <c r="E13" s="109"/>
      <c r="F13" s="104"/>
      <c r="G13" s="104">
        <f t="shared" si="0"/>
        <v>0</v>
      </c>
      <c r="H13" s="110">
        <f t="shared" si="1"/>
        <v>0</v>
      </c>
      <c r="I13" s="128">
        <f t="shared" si="2"/>
        <v>0</v>
      </c>
      <c r="J13" s="71"/>
      <c r="K13" s="71"/>
    </row>
    <row r="14" spans="1:11" ht="36.75" customHeight="1">
      <c r="A14" s="19">
        <v>7</v>
      </c>
      <c r="B14" s="92" t="s">
        <v>344</v>
      </c>
      <c r="C14" s="22">
        <v>100</v>
      </c>
      <c r="D14" s="19" t="s">
        <v>8</v>
      </c>
      <c r="E14" s="109"/>
      <c r="F14" s="104"/>
      <c r="G14" s="104">
        <f t="shared" si="0"/>
        <v>0</v>
      </c>
      <c r="H14" s="110">
        <f t="shared" si="1"/>
        <v>0</v>
      </c>
      <c r="I14" s="128">
        <f t="shared" si="2"/>
        <v>0</v>
      </c>
      <c r="J14" s="71"/>
      <c r="K14" s="71"/>
    </row>
    <row r="15" spans="1:11" ht="38.25" customHeight="1">
      <c r="A15" s="19">
        <v>8</v>
      </c>
      <c r="B15" s="92" t="s">
        <v>645</v>
      </c>
      <c r="C15" s="22">
        <v>130</v>
      </c>
      <c r="D15" s="19" t="s">
        <v>8</v>
      </c>
      <c r="E15" s="109"/>
      <c r="F15" s="104"/>
      <c r="G15" s="104">
        <f t="shared" si="0"/>
        <v>0</v>
      </c>
      <c r="H15" s="110">
        <f t="shared" si="1"/>
        <v>0</v>
      </c>
      <c r="I15" s="128">
        <f t="shared" si="2"/>
        <v>0</v>
      </c>
      <c r="J15" s="71"/>
      <c r="K15" s="71"/>
    </row>
    <row r="16" spans="1:11" ht="24">
      <c r="A16" s="19">
        <v>9</v>
      </c>
      <c r="B16" s="92" t="s">
        <v>646</v>
      </c>
      <c r="C16" s="22">
        <v>100</v>
      </c>
      <c r="D16" s="19" t="s">
        <v>8</v>
      </c>
      <c r="E16" s="109"/>
      <c r="F16" s="104"/>
      <c r="G16" s="104">
        <f aca="true" t="shared" si="3" ref="G16:G23">C16*F16</f>
        <v>0</v>
      </c>
      <c r="H16" s="110">
        <f aca="true" t="shared" si="4" ref="H16:H24">G16*0.085</f>
        <v>0</v>
      </c>
      <c r="I16" s="128">
        <f aca="true" t="shared" si="5" ref="I16:I24">G16+H16</f>
        <v>0</v>
      </c>
      <c r="J16" s="71"/>
      <c r="K16" s="71"/>
    </row>
    <row r="17" spans="1:11" ht="24">
      <c r="A17" s="19">
        <v>10</v>
      </c>
      <c r="B17" s="92" t="s">
        <v>647</v>
      </c>
      <c r="C17" s="22">
        <v>130</v>
      </c>
      <c r="D17" s="19" t="s">
        <v>8</v>
      </c>
      <c r="E17" s="109"/>
      <c r="F17" s="104"/>
      <c r="G17" s="104">
        <f>C17*F17</f>
        <v>0</v>
      </c>
      <c r="H17" s="110">
        <f>G17*0.085</f>
        <v>0</v>
      </c>
      <c r="I17" s="128">
        <f>G17+H17</f>
        <v>0</v>
      </c>
      <c r="J17" s="71"/>
      <c r="K17" s="71"/>
    </row>
    <row r="18" spans="1:11" ht="12.75">
      <c r="A18" s="19">
        <v>11</v>
      </c>
      <c r="B18" s="92" t="s">
        <v>788</v>
      </c>
      <c r="C18" s="22">
        <v>30</v>
      </c>
      <c r="D18" s="19" t="s">
        <v>8</v>
      </c>
      <c r="E18" s="109"/>
      <c r="F18" s="104"/>
      <c r="G18" s="104">
        <f>C18*F18</f>
        <v>0</v>
      </c>
      <c r="H18" s="110">
        <f>G18*0.085</f>
        <v>0</v>
      </c>
      <c r="I18" s="128">
        <f>G18+H18</f>
        <v>0</v>
      </c>
      <c r="J18" s="71"/>
      <c r="K18" s="71"/>
    </row>
    <row r="19" spans="1:11" ht="12.75">
      <c r="A19" s="19">
        <v>12</v>
      </c>
      <c r="B19" s="92" t="s">
        <v>345</v>
      </c>
      <c r="C19" s="22">
        <v>10</v>
      </c>
      <c r="D19" s="19" t="s">
        <v>8</v>
      </c>
      <c r="E19" s="109"/>
      <c r="F19" s="104"/>
      <c r="G19" s="104">
        <f t="shared" si="3"/>
        <v>0</v>
      </c>
      <c r="H19" s="110">
        <f t="shared" si="4"/>
        <v>0</v>
      </c>
      <c r="I19" s="128">
        <f t="shared" si="5"/>
        <v>0</v>
      </c>
      <c r="J19" s="71"/>
      <c r="K19" s="71"/>
    </row>
    <row r="20" spans="1:11" ht="12.75">
      <c r="A20" s="19">
        <v>13</v>
      </c>
      <c r="B20" s="92" t="s">
        <v>206</v>
      </c>
      <c r="C20" s="22">
        <v>200</v>
      </c>
      <c r="D20" s="19" t="s">
        <v>8</v>
      </c>
      <c r="E20" s="109"/>
      <c r="F20" s="104"/>
      <c r="G20" s="104">
        <f t="shared" si="3"/>
        <v>0</v>
      </c>
      <c r="H20" s="110">
        <f t="shared" si="4"/>
        <v>0</v>
      </c>
      <c r="I20" s="128">
        <f t="shared" si="5"/>
        <v>0</v>
      </c>
      <c r="J20" s="71"/>
      <c r="K20" s="71"/>
    </row>
    <row r="21" spans="1:11" ht="12.75">
      <c r="A21" s="19">
        <v>14</v>
      </c>
      <c r="B21" s="92" t="s">
        <v>207</v>
      </c>
      <c r="C21" s="22">
        <v>250</v>
      </c>
      <c r="D21" s="19" t="s">
        <v>8</v>
      </c>
      <c r="E21" s="109"/>
      <c r="F21" s="104"/>
      <c r="G21" s="104">
        <f t="shared" si="3"/>
        <v>0</v>
      </c>
      <c r="H21" s="110">
        <f t="shared" si="4"/>
        <v>0</v>
      </c>
      <c r="I21" s="128">
        <f t="shared" si="5"/>
        <v>0</v>
      </c>
      <c r="J21" s="71"/>
      <c r="K21" s="71"/>
    </row>
    <row r="22" spans="1:11" ht="12.75">
      <c r="A22" s="19">
        <v>15</v>
      </c>
      <c r="B22" s="92" t="s">
        <v>208</v>
      </c>
      <c r="C22" s="22">
        <v>250</v>
      </c>
      <c r="D22" s="19" t="s">
        <v>8</v>
      </c>
      <c r="E22" s="109"/>
      <c r="F22" s="104"/>
      <c r="G22" s="104">
        <f t="shared" si="3"/>
        <v>0</v>
      </c>
      <c r="H22" s="110">
        <f t="shared" si="4"/>
        <v>0</v>
      </c>
      <c r="I22" s="128">
        <f t="shared" si="5"/>
        <v>0</v>
      </c>
      <c r="J22" s="71"/>
      <c r="K22" s="71"/>
    </row>
    <row r="23" spans="1:11" ht="12.75">
      <c r="A23" s="19">
        <v>16</v>
      </c>
      <c r="B23" s="92" t="s">
        <v>209</v>
      </c>
      <c r="C23" s="22">
        <v>30</v>
      </c>
      <c r="D23" s="19" t="s">
        <v>8</v>
      </c>
      <c r="E23" s="109"/>
      <c r="F23" s="104"/>
      <c r="G23" s="104">
        <f t="shared" si="3"/>
        <v>0</v>
      </c>
      <c r="H23" s="110">
        <f t="shared" si="4"/>
        <v>0</v>
      </c>
      <c r="I23" s="128">
        <f t="shared" si="5"/>
        <v>0</v>
      </c>
      <c r="J23" s="71"/>
      <c r="K23" s="71"/>
    </row>
    <row r="24" spans="1:11" ht="13.5">
      <c r="A24" s="17"/>
      <c r="B24" s="81" t="s">
        <v>323</v>
      </c>
      <c r="C24" s="28" t="s">
        <v>3</v>
      </c>
      <c r="D24" s="23" t="s">
        <v>3</v>
      </c>
      <c r="E24" s="109"/>
      <c r="F24" s="109"/>
      <c r="G24" s="109">
        <f>SUM(G8:G23)</f>
        <v>0</v>
      </c>
      <c r="H24" s="109">
        <f t="shared" si="4"/>
        <v>0</v>
      </c>
      <c r="I24" s="129">
        <f t="shared" si="5"/>
        <v>0</v>
      </c>
      <c r="J24" s="71">
        <f>SUM(J8:J23)</f>
        <v>0</v>
      </c>
      <c r="K24" s="71">
        <f>SUM(K8:K23)</f>
        <v>0</v>
      </c>
    </row>
    <row r="25" spans="1:11" ht="13.5">
      <c r="A25" s="172" t="s">
        <v>468</v>
      </c>
      <c r="B25" s="175"/>
      <c r="C25" s="227"/>
      <c r="D25" s="227"/>
      <c r="E25" s="227"/>
      <c r="F25" s="227"/>
      <c r="G25" s="227"/>
      <c r="H25" s="227"/>
      <c r="I25" s="227"/>
      <c r="J25" s="185"/>
      <c r="K25" s="185"/>
    </row>
    <row r="26" spans="1:11" ht="24">
      <c r="A26" s="19">
        <v>17</v>
      </c>
      <c r="B26" s="92" t="s">
        <v>346</v>
      </c>
      <c r="C26" s="22">
        <v>700</v>
      </c>
      <c r="D26" s="19" t="s">
        <v>8</v>
      </c>
      <c r="E26" s="109"/>
      <c r="F26" s="104"/>
      <c r="G26" s="104">
        <f>C26*F26</f>
        <v>0</v>
      </c>
      <c r="H26" s="110">
        <f>G26*0.085</f>
        <v>0</v>
      </c>
      <c r="I26" s="128">
        <f>G26+H26</f>
        <v>0</v>
      </c>
      <c r="J26" s="71"/>
      <c r="K26" s="71"/>
    </row>
    <row r="27" spans="1:11" ht="12.75">
      <c r="A27" s="19">
        <v>18</v>
      </c>
      <c r="B27" s="92" t="s">
        <v>347</v>
      </c>
      <c r="C27" s="60">
        <v>400</v>
      </c>
      <c r="D27" s="61" t="s">
        <v>8</v>
      </c>
      <c r="E27" s="109"/>
      <c r="F27" s="104"/>
      <c r="G27" s="104">
        <f aca="true" t="shared" si="6" ref="G27:G32">C27*F27</f>
        <v>0</v>
      </c>
      <c r="H27" s="110">
        <f aca="true" t="shared" si="7" ref="H27:H33">G27*0.085</f>
        <v>0</v>
      </c>
      <c r="I27" s="128">
        <f aca="true" t="shared" si="8" ref="I27:I33">G27+H27</f>
        <v>0</v>
      </c>
      <c r="J27" s="71"/>
      <c r="K27" s="71"/>
    </row>
    <row r="28" spans="1:11" ht="24">
      <c r="A28" s="19">
        <v>19</v>
      </c>
      <c r="B28" s="92" t="s">
        <v>348</v>
      </c>
      <c r="C28" s="60">
        <v>300</v>
      </c>
      <c r="D28" s="61" t="s">
        <v>8</v>
      </c>
      <c r="E28" s="109"/>
      <c r="F28" s="104"/>
      <c r="G28" s="104">
        <f t="shared" si="6"/>
        <v>0</v>
      </c>
      <c r="H28" s="110">
        <f t="shared" si="7"/>
        <v>0</v>
      </c>
      <c r="I28" s="128">
        <f t="shared" si="8"/>
        <v>0</v>
      </c>
      <c r="J28" s="71"/>
      <c r="K28" s="71"/>
    </row>
    <row r="29" spans="1:11" ht="12.75">
      <c r="A29" s="19">
        <v>20</v>
      </c>
      <c r="B29" s="92" t="s">
        <v>349</v>
      </c>
      <c r="C29" s="60">
        <v>200</v>
      </c>
      <c r="D29" s="61" t="s">
        <v>8</v>
      </c>
      <c r="E29" s="109"/>
      <c r="F29" s="104"/>
      <c r="G29" s="104">
        <f t="shared" si="6"/>
        <v>0</v>
      </c>
      <c r="H29" s="110">
        <f t="shared" si="7"/>
        <v>0</v>
      </c>
      <c r="I29" s="128">
        <f t="shared" si="8"/>
        <v>0</v>
      </c>
      <c r="J29" s="71"/>
      <c r="K29" s="71"/>
    </row>
    <row r="30" spans="1:11" ht="24">
      <c r="A30" s="19">
        <v>21</v>
      </c>
      <c r="B30" s="92" t="s">
        <v>350</v>
      </c>
      <c r="C30" s="60">
        <v>10</v>
      </c>
      <c r="D30" s="61" t="s">
        <v>8</v>
      </c>
      <c r="E30" s="109"/>
      <c r="F30" s="104"/>
      <c r="G30" s="104">
        <f t="shared" si="6"/>
        <v>0</v>
      </c>
      <c r="H30" s="110">
        <f t="shared" si="7"/>
        <v>0</v>
      </c>
      <c r="I30" s="128">
        <f t="shared" si="8"/>
        <v>0</v>
      </c>
      <c r="J30" s="71"/>
      <c r="K30" s="71"/>
    </row>
    <row r="31" spans="1:11" ht="12.75">
      <c r="A31" s="19">
        <v>22</v>
      </c>
      <c r="B31" s="92" t="s">
        <v>351</v>
      </c>
      <c r="C31" s="60">
        <v>50</v>
      </c>
      <c r="D31" s="61" t="s">
        <v>8</v>
      </c>
      <c r="E31" s="109"/>
      <c r="F31" s="104"/>
      <c r="G31" s="104">
        <f t="shared" si="6"/>
        <v>0</v>
      </c>
      <c r="H31" s="110">
        <f t="shared" si="7"/>
        <v>0</v>
      </c>
      <c r="I31" s="128">
        <f t="shared" si="8"/>
        <v>0</v>
      </c>
      <c r="J31" s="71"/>
      <c r="K31" s="71"/>
    </row>
    <row r="32" spans="1:11" ht="24">
      <c r="A32" s="19">
        <v>23</v>
      </c>
      <c r="B32" s="92" t="s">
        <v>352</v>
      </c>
      <c r="C32" s="60">
        <v>10</v>
      </c>
      <c r="D32" s="61" t="s">
        <v>8</v>
      </c>
      <c r="E32" s="109"/>
      <c r="F32" s="104"/>
      <c r="G32" s="104">
        <f t="shared" si="6"/>
        <v>0</v>
      </c>
      <c r="H32" s="110">
        <f t="shared" si="7"/>
        <v>0</v>
      </c>
      <c r="I32" s="128">
        <f t="shared" si="8"/>
        <v>0</v>
      </c>
      <c r="J32" s="71"/>
      <c r="K32" s="71"/>
    </row>
    <row r="33" spans="1:11" ht="13.5">
      <c r="A33" s="49"/>
      <c r="B33" s="81" t="s">
        <v>15</v>
      </c>
      <c r="C33" s="28" t="s">
        <v>3</v>
      </c>
      <c r="D33" s="23" t="s">
        <v>3</v>
      </c>
      <c r="E33" s="109"/>
      <c r="F33" s="109"/>
      <c r="G33" s="109">
        <f>SUM(G26:G32)</f>
        <v>0</v>
      </c>
      <c r="H33" s="109">
        <f t="shared" si="7"/>
        <v>0</v>
      </c>
      <c r="I33" s="129">
        <f t="shared" si="8"/>
        <v>0</v>
      </c>
      <c r="J33" s="71">
        <f>SUM(J26:J32)</f>
        <v>0</v>
      </c>
      <c r="K33" s="71">
        <f>SUM(K26:K32)</f>
        <v>0</v>
      </c>
    </row>
    <row r="34" spans="1:11" ht="14.25" customHeight="1">
      <c r="A34" s="228" t="s">
        <v>469</v>
      </c>
      <c r="B34" s="228"/>
      <c r="C34" s="228"/>
      <c r="D34" s="228"/>
      <c r="E34" s="228"/>
      <c r="F34" s="228"/>
      <c r="G34" s="228"/>
      <c r="H34" s="228"/>
      <c r="I34" s="222"/>
      <c r="J34" s="185"/>
      <c r="K34" s="185"/>
    </row>
    <row r="35" spans="1:11" ht="24">
      <c r="A35" s="19">
        <v>24</v>
      </c>
      <c r="B35" s="92" t="s">
        <v>356</v>
      </c>
      <c r="C35" s="19">
        <v>10</v>
      </c>
      <c r="D35" s="19" t="s">
        <v>8</v>
      </c>
      <c r="E35" s="109"/>
      <c r="F35" s="104"/>
      <c r="G35" s="104">
        <f>C35*F35</f>
        <v>0</v>
      </c>
      <c r="H35" s="110">
        <f>G35*0.085</f>
        <v>0</v>
      </c>
      <c r="I35" s="128">
        <f>G35+H35</f>
        <v>0</v>
      </c>
      <c r="J35" s="71"/>
      <c r="K35" s="71"/>
    </row>
    <row r="36" spans="1:11" ht="12.75">
      <c r="A36" s="19">
        <v>25</v>
      </c>
      <c r="B36" s="92" t="s">
        <v>357</v>
      </c>
      <c r="C36" s="19">
        <v>10</v>
      </c>
      <c r="D36" s="19" t="s">
        <v>8</v>
      </c>
      <c r="E36" s="109"/>
      <c r="F36" s="104"/>
      <c r="G36" s="104">
        <f aca="true" t="shared" si="9" ref="G36:G48">C36*F36</f>
        <v>0</v>
      </c>
      <c r="H36" s="110">
        <f aca="true" t="shared" si="10" ref="H36:H50">G36*0.085</f>
        <v>0</v>
      </c>
      <c r="I36" s="128">
        <f aca="true" t="shared" si="11" ref="I36:I50">G36+H36</f>
        <v>0</v>
      </c>
      <c r="J36" s="71"/>
      <c r="K36" s="71"/>
    </row>
    <row r="37" spans="1:11" ht="12.75">
      <c r="A37" s="19">
        <v>26</v>
      </c>
      <c r="B37" s="92" t="s">
        <v>695</v>
      </c>
      <c r="C37" s="19">
        <v>15</v>
      </c>
      <c r="D37" s="19" t="s">
        <v>8</v>
      </c>
      <c r="E37" s="109"/>
      <c r="F37" s="104"/>
      <c r="G37" s="104">
        <f t="shared" si="9"/>
        <v>0</v>
      </c>
      <c r="H37" s="110">
        <f t="shared" si="10"/>
        <v>0</v>
      </c>
      <c r="I37" s="128">
        <f t="shared" si="11"/>
        <v>0</v>
      </c>
      <c r="J37" s="71"/>
      <c r="K37" s="71"/>
    </row>
    <row r="38" spans="1:11" ht="38.25" customHeight="1">
      <c r="A38" s="19">
        <v>27</v>
      </c>
      <c r="B38" s="92" t="s">
        <v>353</v>
      </c>
      <c r="C38" s="19">
        <v>10</v>
      </c>
      <c r="D38" s="19" t="s">
        <v>8</v>
      </c>
      <c r="E38" s="109"/>
      <c r="F38" s="104"/>
      <c r="G38" s="104">
        <f t="shared" si="9"/>
        <v>0</v>
      </c>
      <c r="H38" s="110">
        <f t="shared" si="10"/>
        <v>0</v>
      </c>
      <c r="I38" s="128">
        <f t="shared" si="11"/>
        <v>0</v>
      </c>
      <c r="J38" s="71"/>
      <c r="K38" s="71"/>
    </row>
    <row r="39" spans="1:11" ht="24">
      <c r="A39" s="19">
        <v>28</v>
      </c>
      <c r="B39" s="92" t="s">
        <v>354</v>
      </c>
      <c r="C39" s="19">
        <v>10</v>
      </c>
      <c r="D39" s="19" t="s">
        <v>8</v>
      </c>
      <c r="E39" s="109"/>
      <c r="F39" s="104"/>
      <c r="G39" s="104">
        <f t="shared" si="9"/>
        <v>0</v>
      </c>
      <c r="H39" s="110">
        <f t="shared" si="10"/>
        <v>0</v>
      </c>
      <c r="I39" s="128">
        <f t="shared" si="11"/>
        <v>0</v>
      </c>
      <c r="J39" s="71"/>
      <c r="K39" s="71"/>
    </row>
    <row r="40" spans="1:11" ht="12.75">
      <c r="A40" s="19">
        <v>29</v>
      </c>
      <c r="B40" s="92" t="s">
        <v>696</v>
      </c>
      <c r="C40" s="19">
        <v>10</v>
      </c>
      <c r="D40" s="19" t="s">
        <v>8</v>
      </c>
      <c r="E40" s="109"/>
      <c r="F40" s="104"/>
      <c r="G40" s="104">
        <f t="shared" si="9"/>
        <v>0</v>
      </c>
      <c r="H40" s="110">
        <f t="shared" si="10"/>
        <v>0</v>
      </c>
      <c r="I40" s="128">
        <f t="shared" si="11"/>
        <v>0</v>
      </c>
      <c r="J40" s="71"/>
      <c r="K40" s="71"/>
    </row>
    <row r="41" spans="1:11" ht="24">
      <c r="A41" s="19">
        <v>30</v>
      </c>
      <c r="B41" s="92" t="s">
        <v>648</v>
      </c>
      <c r="C41" s="19">
        <v>400</v>
      </c>
      <c r="D41" s="19" t="s">
        <v>8</v>
      </c>
      <c r="E41" s="109"/>
      <c r="F41" s="104"/>
      <c r="G41" s="104">
        <f t="shared" si="9"/>
        <v>0</v>
      </c>
      <c r="H41" s="110">
        <f t="shared" si="10"/>
        <v>0</v>
      </c>
      <c r="I41" s="128">
        <f t="shared" si="11"/>
        <v>0</v>
      </c>
      <c r="J41" s="71"/>
      <c r="K41" s="71"/>
    </row>
    <row r="42" spans="1:11" ht="24">
      <c r="A42" s="19">
        <v>31</v>
      </c>
      <c r="B42" s="92" t="s">
        <v>649</v>
      </c>
      <c r="C42" s="19">
        <v>400</v>
      </c>
      <c r="D42" s="19" t="s">
        <v>8</v>
      </c>
      <c r="E42" s="109"/>
      <c r="F42" s="104"/>
      <c r="G42" s="104">
        <f t="shared" si="9"/>
        <v>0</v>
      </c>
      <c r="H42" s="110">
        <f t="shared" si="10"/>
        <v>0</v>
      </c>
      <c r="I42" s="128">
        <f t="shared" si="11"/>
        <v>0</v>
      </c>
      <c r="J42" s="71"/>
      <c r="K42" s="71"/>
    </row>
    <row r="43" spans="1:11" ht="24">
      <c r="A43" s="19">
        <v>32</v>
      </c>
      <c r="B43" s="92" t="s">
        <v>650</v>
      </c>
      <c r="C43" s="19">
        <v>300</v>
      </c>
      <c r="D43" s="19" t="s">
        <v>8</v>
      </c>
      <c r="E43" s="109"/>
      <c r="F43" s="104"/>
      <c r="G43" s="104">
        <f t="shared" si="9"/>
        <v>0</v>
      </c>
      <c r="H43" s="110">
        <f t="shared" si="10"/>
        <v>0</v>
      </c>
      <c r="I43" s="128">
        <f t="shared" si="11"/>
        <v>0</v>
      </c>
      <c r="J43" s="71"/>
      <c r="K43" s="71"/>
    </row>
    <row r="44" spans="1:11" ht="36">
      <c r="A44" s="19">
        <v>33</v>
      </c>
      <c r="B44" s="92" t="s">
        <v>651</v>
      </c>
      <c r="C44" s="19">
        <v>300</v>
      </c>
      <c r="D44" s="19" t="s">
        <v>8</v>
      </c>
      <c r="E44" s="109"/>
      <c r="F44" s="104"/>
      <c r="G44" s="104">
        <f t="shared" si="9"/>
        <v>0</v>
      </c>
      <c r="H44" s="110">
        <f t="shared" si="10"/>
        <v>0</v>
      </c>
      <c r="I44" s="128">
        <f t="shared" si="11"/>
        <v>0</v>
      </c>
      <c r="J44" s="71"/>
      <c r="K44" s="71"/>
    </row>
    <row r="45" spans="1:11" ht="24">
      <c r="A45" s="19">
        <v>34</v>
      </c>
      <c r="B45" s="92" t="s">
        <v>652</v>
      </c>
      <c r="C45" s="19">
        <v>400</v>
      </c>
      <c r="D45" s="19" t="s">
        <v>8</v>
      </c>
      <c r="E45" s="109"/>
      <c r="F45" s="104"/>
      <c r="G45" s="104">
        <f t="shared" si="9"/>
        <v>0</v>
      </c>
      <c r="H45" s="110">
        <f t="shared" si="10"/>
        <v>0</v>
      </c>
      <c r="I45" s="128">
        <f t="shared" si="11"/>
        <v>0</v>
      </c>
      <c r="J45" s="71"/>
      <c r="K45" s="71"/>
    </row>
    <row r="46" spans="1:11" ht="24">
      <c r="A46" s="19">
        <v>35</v>
      </c>
      <c r="B46" s="92" t="s">
        <v>653</v>
      </c>
      <c r="C46" s="19">
        <v>400</v>
      </c>
      <c r="D46" s="19" t="s">
        <v>8</v>
      </c>
      <c r="E46" s="109"/>
      <c r="F46" s="104"/>
      <c r="G46" s="104">
        <f t="shared" si="9"/>
        <v>0</v>
      </c>
      <c r="H46" s="110">
        <f t="shared" si="10"/>
        <v>0</v>
      </c>
      <c r="I46" s="128">
        <f t="shared" si="11"/>
        <v>0</v>
      </c>
      <c r="J46" s="71"/>
      <c r="K46" s="71"/>
    </row>
    <row r="47" spans="1:11" ht="24">
      <c r="A47" s="19">
        <v>36</v>
      </c>
      <c r="B47" s="92" t="s">
        <v>358</v>
      </c>
      <c r="C47" s="19">
        <v>10</v>
      </c>
      <c r="D47" s="19" t="s">
        <v>8</v>
      </c>
      <c r="E47" s="109"/>
      <c r="F47" s="104"/>
      <c r="G47" s="104">
        <f t="shared" si="9"/>
        <v>0</v>
      </c>
      <c r="H47" s="110">
        <f t="shared" si="10"/>
        <v>0</v>
      </c>
      <c r="I47" s="128">
        <f t="shared" si="11"/>
        <v>0</v>
      </c>
      <c r="J47" s="71"/>
      <c r="K47" s="71"/>
    </row>
    <row r="48" spans="1:11" ht="24">
      <c r="A48" s="19">
        <v>37</v>
      </c>
      <c r="B48" s="92" t="s">
        <v>654</v>
      </c>
      <c r="C48" s="19">
        <v>10</v>
      </c>
      <c r="D48" s="19" t="s">
        <v>8</v>
      </c>
      <c r="E48" s="109"/>
      <c r="F48" s="104"/>
      <c r="G48" s="104">
        <f t="shared" si="9"/>
        <v>0</v>
      </c>
      <c r="H48" s="110">
        <f t="shared" si="10"/>
        <v>0</v>
      </c>
      <c r="I48" s="128">
        <f t="shared" si="11"/>
        <v>0</v>
      </c>
      <c r="J48" s="71"/>
      <c r="K48" s="71"/>
    </row>
    <row r="49" spans="1:11" ht="12.75">
      <c r="A49" s="19">
        <v>38</v>
      </c>
      <c r="B49" s="92" t="s">
        <v>655</v>
      </c>
      <c r="C49" s="19">
        <v>10</v>
      </c>
      <c r="D49" s="19" t="s">
        <v>8</v>
      </c>
      <c r="E49" s="109"/>
      <c r="F49" s="104"/>
      <c r="G49" s="104">
        <f>C49*F49</f>
        <v>0</v>
      </c>
      <c r="H49" s="110">
        <f>G49*0.085</f>
        <v>0</v>
      </c>
      <c r="I49" s="128">
        <f>G49+H49</f>
        <v>0</v>
      </c>
      <c r="J49" s="71"/>
      <c r="K49" s="71"/>
    </row>
    <row r="50" spans="1:11" ht="13.5">
      <c r="A50" s="19"/>
      <c r="B50" s="81" t="s">
        <v>16</v>
      </c>
      <c r="C50" s="28" t="s">
        <v>3</v>
      </c>
      <c r="D50" s="23" t="s">
        <v>3</v>
      </c>
      <c r="E50" s="109"/>
      <c r="F50" s="109"/>
      <c r="G50" s="109">
        <f>SUM(G35:G48)</f>
        <v>0</v>
      </c>
      <c r="H50" s="109">
        <f t="shared" si="10"/>
        <v>0</v>
      </c>
      <c r="I50" s="129">
        <f t="shared" si="11"/>
        <v>0</v>
      </c>
      <c r="J50" s="71">
        <f>SUM(J35:J49)</f>
        <v>0</v>
      </c>
      <c r="K50" s="71">
        <f>SUM(K35:K49)</f>
        <v>0</v>
      </c>
    </row>
    <row r="51" spans="1:11" ht="14.25" customHeight="1">
      <c r="A51" s="228" t="s">
        <v>336</v>
      </c>
      <c r="B51" s="228"/>
      <c r="C51" s="228"/>
      <c r="D51" s="228"/>
      <c r="E51" s="228"/>
      <c r="F51" s="228"/>
      <c r="G51" s="228"/>
      <c r="H51" s="228"/>
      <c r="I51" s="222"/>
      <c r="J51" s="185"/>
      <c r="K51" s="185"/>
    </row>
    <row r="52" spans="1:11" ht="12.75">
      <c r="A52" s="19">
        <v>39</v>
      </c>
      <c r="B52" s="97" t="s">
        <v>359</v>
      </c>
      <c r="C52" s="49">
        <v>20</v>
      </c>
      <c r="D52" s="49" t="s">
        <v>8</v>
      </c>
      <c r="E52" s="109"/>
      <c r="F52" s="104"/>
      <c r="G52" s="104">
        <f>C52*F52</f>
        <v>0</v>
      </c>
      <c r="H52" s="110">
        <f>G52*0.085</f>
        <v>0</v>
      </c>
      <c r="I52" s="128">
        <f>G52+H52</f>
        <v>0</v>
      </c>
      <c r="J52" s="71"/>
      <c r="K52" s="71"/>
    </row>
    <row r="53" spans="1:11" ht="24">
      <c r="A53" s="19">
        <v>40</v>
      </c>
      <c r="B53" s="97" t="s">
        <v>656</v>
      </c>
      <c r="C53" s="49">
        <v>20</v>
      </c>
      <c r="D53" s="49" t="s">
        <v>8</v>
      </c>
      <c r="E53" s="109"/>
      <c r="F53" s="104"/>
      <c r="G53" s="104">
        <f>C53*F53</f>
        <v>0</v>
      </c>
      <c r="H53" s="110">
        <f>G53*0.085</f>
        <v>0</v>
      </c>
      <c r="I53" s="128">
        <f>G53+H53</f>
        <v>0</v>
      </c>
      <c r="J53" s="71"/>
      <c r="K53" s="71"/>
    </row>
    <row r="54" spans="1:11" ht="13.5">
      <c r="A54" s="19"/>
      <c r="B54" s="81" t="s">
        <v>106</v>
      </c>
      <c r="C54" s="28" t="s">
        <v>3</v>
      </c>
      <c r="D54" s="23" t="s">
        <v>3</v>
      </c>
      <c r="E54" s="109"/>
      <c r="F54" s="109"/>
      <c r="G54" s="109">
        <f>SUM(G52:G53)</f>
        <v>0</v>
      </c>
      <c r="H54" s="109">
        <f>SUM(H52:H53)</f>
        <v>0</v>
      </c>
      <c r="I54" s="129">
        <f>G54+H54</f>
        <v>0</v>
      </c>
      <c r="J54" s="71">
        <f>SUM(J52:J53)</f>
        <v>0</v>
      </c>
      <c r="K54" s="71">
        <f>SUM(K52:K53)</f>
        <v>0</v>
      </c>
    </row>
    <row r="55" spans="1:11" ht="13.5">
      <c r="A55" s="228" t="s">
        <v>470</v>
      </c>
      <c r="B55" s="228"/>
      <c r="C55" s="228"/>
      <c r="D55" s="228"/>
      <c r="E55" s="228"/>
      <c r="F55" s="228"/>
      <c r="G55" s="228"/>
      <c r="H55" s="228"/>
      <c r="I55" s="222"/>
      <c r="J55" s="185"/>
      <c r="K55" s="185"/>
    </row>
    <row r="56" spans="1:11" ht="24">
      <c r="A56" s="19">
        <v>41</v>
      </c>
      <c r="B56" s="97" t="s">
        <v>355</v>
      </c>
      <c r="C56" s="19">
        <v>100</v>
      </c>
      <c r="D56" s="19" t="s">
        <v>8</v>
      </c>
      <c r="E56" s="109"/>
      <c r="F56" s="104"/>
      <c r="G56" s="104">
        <f>C56*F56</f>
        <v>0</v>
      </c>
      <c r="H56" s="110">
        <f>G56*0.085</f>
        <v>0</v>
      </c>
      <c r="I56" s="128">
        <f>G56+H56</f>
        <v>0</v>
      </c>
      <c r="J56" s="71"/>
      <c r="K56" s="71"/>
    </row>
    <row r="57" spans="1:11" ht="13.5">
      <c r="A57" s="19"/>
      <c r="B57" s="81" t="s">
        <v>107</v>
      </c>
      <c r="C57" s="28" t="s">
        <v>3</v>
      </c>
      <c r="D57" s="23" t="s">
        <v>3</v>
      </c>
      <c r="E57" s="109"/>
      <c r="F57" s="109"/>
      <c r="G57" s="109">
        <f>SUM(G56)</f>
        <v>0</v>
      </c>
      <c r="H57" s="109">
        <f>SUM(H56)</f>
        <v>0</v>
      </c>
      <c r="I57" s="129">
        <f>SUM(I56)</f>
        <v>0</v>
      </c>
      <c r="J57" s="71">
        <f>+J56</f>
        <v>0</v>
      </c>
      <c r="K57" s="71">
        <f>+K56</f>
        <v>0</v>
      </c>
    </row>
    <row r="58" spans="1:11" ht="14.25" customHeight="1">
      <c r="A58" s="228" t="s">
        <v>471</v>
      </c>
      <c r="B58" s="228"/>
      <c r="C58" s="228"/>
      <c r="D58" s="228"/>
      <c r="E58" s="228"/>
      <c r="F58" s="228"/>
      <c r="G58" s="228"/>
      <c r="H58" s="228"/>
      <c r="I58" s="222"/>
      <c r="J58" s="185"/>
      <c r="K58" s="185"/>
    </row>
    <row r="59" spans="1:11" ht="18.75" customHeight="1">
      <c r="A59" s="19">
        <v>42</v>
      </c>
      <c r="B59" s="92" t="s">
        <v>657</v>
      </c>
      <c r="C59" s="49">
        <v>120</v>
      </c>
      <c r="D59" s="49" t="s">
        <v>8</v>
      </c>
      <c r="E59" s="109"/>
      <c r="F59" s="104"/>
      <c r="G59" s="104">
        <f>C59*F59</f>
        <v>0</v>
      </c>
      <c r="H59" s="110">
        <f>G59*0.085</f>
        <v>0</v>
      </c>
      <c r="I59" s="128">
        <f>G59+H59</f>
        <v>0</v>
      </c>
      <c r="J59" s="71"/>
      <c r="K59" s="71"/>
    </row>
    <row r="60" spans="1:11" ht="13.5">
      <c r="A60" s="71"/>
      <c r="B60" s="81" t="s">
        <v>108</v>
      </c>
      <c r="C60" s="28" t="s">
        <v>3</v>
      </c>
      <c r="D60" s="23" t="s">
        <v>3</v>
      </c>
      <c r="E60" s="109"/>
      <c r="F60" s="109"/>
      <c r="G60" s="109">
        <f>SUM(G59:G59)</f>
        <v>0</v>
      </c>
      <c r="H60" s="109">
        <f>SUM(H59:H59)</f>
        <v>0</v>
      </c>
      <c r="I60" s="129">
        <f>SUM(I59:I59)</f>
        <v>0</v>
      </c>
      <c r="J60" s="71">
        <f>+J59</f>
        <v>0</v>
      </c>
      <c r="K60" s="71">
        <f>+K59</f>
        <v>0</v>
      </c>
    </row>
    <row r="63" spans="2:9" ht="12.75">
      <c r="B63" s="163"/>
      <c r="C63" s="168"/>
      <c r="D63" s="168"/>
      <c r="E63" s="168"/>
      <c r="F63" s="168"/>
      <c r="G63" s="168"/>
      <c r="H63" s="168"/>
      <c r="I63" s="168"/>
    </row>
    <row r="64" spans="1:11" s="124" customFormat="1" ht="30.75" customHeight="1">
      <c r="A64" s="161" t="s">
        <v>417</v>
      </c>
      <c r="B64" s="162"/>
      <c r="C64" s="25"/>
      <c r="D64" s="123"/>
      <c r="E64" s="9"/>
      <c r="F64" s="9"/>
      <c r="G64" s="9"/>
      <c r="H64" s="9"/>
      <c r="I64" s="9"/>
      <c r="J64" s="9"/>
      <c r="K64" s="9"/>
    </row>
    <row r="65" spans="1:11" s="124" customFormat="1" ht="12.75">
      <c r="A65" s="159" t="s">
        <v>418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</row>
    <row r="66" spans="1:11" s="124" customFormat="1" ht="15.75" customHeight="1">
      <c r="A66" s="159" t="s">
        <v>419</v>
      </c>
      <c r="B66" s="159"/>
      <c r="C66" s="159"/>
      <c r="D66" s="159"/>
      <c r="E66" s="159"/>
      <c r="F66" s="159"/>
      <c r="G66" s="159"/>
      <c r="H66" s="159"/>
      <c r="I66" s="159"/>
      <c r="J66" s="159"/>
      <c r="K66" s="159"/>
    </row>
    <row r="67" spans="1:11" s="124" customFormat="1" ht="15.75" customHeight="1">
      <c r="A67" s="159" t="s">
        <v>420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</row>
    <row r="68" spans="1:11" s="124" customFormat="1" ht="16.5" customHeight="1">
      <c r="A68" s="159" t="s">
        <v>421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</row>
    <row r="69" spans="1:11" s="124" customFormat="1" ht="15.75" customHeight="1">
      <c r="A69" s="159" t="s">
        <v>422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</row>
    <row r="70" spans="1:11" s="124" customFormat="1" ht="15.75" customHeight="1">
      <c r="A70" s="159" t="s">
        <v>423</v>
      </c>
      <c r="B70" s="159"/>
      <c r="C70" s="159"/>
      <c r="D70" s="159"/>
      <c r="E70" s="159"/>
      <c r="F70" s="159"/>
      <c r="G70" s="159"/>
      <c r="H70" s="159"/>
      <c r="I70" s="159"/>
      <c r="J70" s="159"/>
      <c r="K70" s="159"/>
    </row>
    <row r="71" spans="1:11" s="124" customFormat="1" ht="16.5" customHeight="1">
      <c r="A71" s="159" t="s">
        <v>424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</row>
    <row r="72" spans="1:11" s="124" customFormat="1" ht="30" customHeight="1">
      <c r="A72" s="159" t="s">
        <v>492</v>
      </c>
      <c r="B72" s="159"/>
      <c r="C72" s="159"/>
      <c r="D72" s="159"/>
      <c r="E72" s="159"/>
      <c r="F72" s="159"/>
      <c r="G72" s="159"/>
      <c r="H72" s="159"/>
      <c r="I72" s="159"/>
      <c r="J72" s="159"/>
      <c r="K72" s="159"/>
    </row>
    <row r="73" spans="1:11" s="124" customFormat="1" ht="27" customHeight="1">
      <c r="A73" s="159" t="s">
        <v>493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</row>
    <row r="74" spans="1:11" s="124" customFormat="1" ht="16.5" customHeight="1">
      <c r="A74" s="125"/>
      <c r="B74" s="125"/>
      <c r="C74" s="125"/>
      <c r="D74" s="125"/>
      <c r="E74" s="125"/>
      <c r="F74" s="125"/>
      <c r="G74" s="125"/>
      <c r="H74" s="125"/>
      <c r="I74" s="125"/>
      <c r="J74" s="125"/>
      <c r="K74" s="125"/>
    </row>
    <row r="75" spans="1:11" s="124" customFormat="1" ht="16.5" customHeight="1">
      <c r="A75" s="160" t="s">
        <v>425</v>
      </c>
      <c r="B75" s="160"/>
      <c r="C75" s="126" t="s">
        <v>7</v>
      </c>
      <c r="D75" s="123"/>
      <c r="E75" s="9"/>
      <c r="F75" s="127" t="s">
        <v>4</v>
      </c>
      <c r="G75" s="9"/>
      <c r="H75" s="9"/>
      <c r="I75" s="9"/>
      <c r="J75" s="9"/>
      <c r="K75" s="9"/>
    </row>
  </sheetData>
  <sheetProtection/>
  <mergeCells count="19">
    <mergeCell ref="A70:K70"/>
    <mergeCell ref="A71:K71"/>
    <mergeCell ref="A72:K72"/>
    <mergeCell ref="A73:K73"/>
    <mergeCell ref="A75:B75"/>
    <mergeCell ref="A64:B64"/>
    <mergeCell ref="A65:K65"/>
    <mergeCell ref="A66:K66"/>
    <mergeCell ref="A67:K67"/>
    <mergeCell ref="A68:K68"/>
    <mergeCell ref="A69:K69"/>
    <mergeCell ref="A3:I3"/>
    <mergeCell ref="A7:I7"/>
    <mergeCell ref="A25:I25"/>
    <mergeCell ref="A55:I55"/>
    <mergeCell ref="A58:I58"/>
    <mergeCell ref="A51:I51"/>
    <mergeCell ref="A34:I34"/>
    <mergeCell ref="B63:I63"/>
  </mergeCells>
  <printOptions/>
  <pageMargins left="0.7086614173228347" right="0.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ZAVOD JANEZA LEVCA</dc:creator>
  <cp:keywords/>
  <dc:description/>
  <cp:lastModifiedBy>amihelcic</cp:lastModifiedBy>
  <cp:lastPrinted>2013-04-24T13:02:41Z</cp:lastPrinted>
  <dcterms:created xsi:type="dcterms:W3CDTF">2011-09-19T19:31:00Z</dcterms:created>
  <dcterms:modified xsi:type="dcterms:W3CDTF">2013-04-24T13:20:34Z</dcterms:modified>
  <cp:category/>
  <cp:version/>
  <cp:contentType/>
  <cp:contentStatus/>
</cp:coreProperties>
</file>