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L:\Delo 2015\PROJEKTIRANJE\PROJEKTI\Vecji\Kresija.092515_1\ODDANO\2016.03.24 popravljeni popisi\"/>
    </mc:Choice>
  </mc:AlternateContent>
  <workbookProtection workbookAlgorithmName="SHA-512" workbookHashValue="2loHwNqJM4qt13YjzFIaUxGjgasgh5daZ8mMg7UNBbjJUFzZ9/EvUru4s/D4siUFQN1xfDvybxJz4YjGxdWc8g==" workbookSaltValue="mOKYO851ahiSf6yZWho7uw==" workbookSpinCount="100000" lockStructure="1"/>
  <bookViews>
    <workbookView xWindow="0" yWindow="0" windowWidth="28800" windowHeight="14160" tabRatio="892" activeTab="5"/>
  </bookViews>
  <sheets>
    <sheet name="REKAPITULACIJA" sheetId="62" r:id="rId1"/>
    <sheet name="SPLOŠNO" sheetId="63" r:id="rId2"/>
    <sheet name="HLAJENJE" sheetId="70" r:id="rId3"/>
    <sheet name="VROČEVOD" sheetId="72" r:id="rId4"/>
    <sheet name="KANALIZACIJA" sheetId="71" r:id="rId5"/>
    <sheet name="OSTALE OBVEZNOSTI" sheetId="73" r:id="rId6"/>
  </sheets>
  <externalReferences>
    <externalReference r:id="rId7"/>
  </externalReferences>
  <definedNames>
    <definedName name="_xlnm._FilterDatabase" localSheetId="2" hidden="1">HLAJENJE!$A$1:$A$4</definedName>
    <definedName name="_xlnm._FilterDatabase" localSheetId="4" hidden="1">KANALIZACIJA!$D$1:$D$4</definedName>
    <definedName name="_xlnm._FilterDatabase" localSheetId="5" hidden="1">'OSTALE OBVEZNOSTI'!#REF!</definedName>
    <definedName name="_xlnm._FilterDatabase" localSheetId="0" hidden="1">REKAPITULACIJA!#REF!</definedName>
    <definedName name="_xlnm._FilterDatabase" localSheetId="1" hidden="1">SPLOŠNO!$F$2:$F$2</definedName>
    <definedName name="_xlnm._FilterDatabase" localSheetId="3" hidden="1">VROČEVOD!$D$1:$D$74</definedName>
    <definedName name="_Toc110854341" localSheetId="3">VROČEVOD!#REF!</definedName>
    <definedName name="_Toc118266906" localSheetId="4">KANALIZACIJA!#REF!</definedName>
    <definedName name="_Toc137716595" localSheetId="4">KANALIZACIJA!#REF!</definedName>
    <definedName name="_Toc288064503" localSheetId="4">KANALIZACIJA!#REF!</definedName>
    <definedName name="_Toc289939629" localSheetId="2">#REF!</definedName>
    <definedName name="_Toc289939629" localSheetId="4">#REF!</definedName>
    <definedName name="_Toc289939629" localSheetId="5">#REF!</definedName>
    <definedName name="_Toc289939629" localSheetId="3">#REF!</definedName>
    <definedName name="_Toc289939629">#REF!</definedName>
    <definedName name="_Toc289939629_1" localSheetId="2">#REF!</definedName>
    <definedName name="_Toc289939629_1">#REF!</definedName>
    <definedName name="_Toc31779113" localSheetId="3">VROČEVOD!#REF!</definedName>
    <definedName name="_Toc36444360" localSheetId="4">KANALIZACIJA!#REF!</definedName>
    <definedName name="_Toc378407465" localSheetId="4">KANALIZACIJA!#REF!</definedName>
    <definedName name="_Toc378407465" localSheetId="3">VROČEVOD!#REF!</definedName>
    <definedName name="_Toc38077199" localSheetId="2">HLAJENJE!#REF!</definedName>
    <definedName name="_Toc38077199" localSheetId="1">SPLOŠNO!#REF!</definedName>
    <definedName name="_Toc411039739" localSheetId="4">KANALIZACIJA!#REF!</definedName>
    <definedName name="_Toc434213853" localSheetId="3">VROČEVOD!#REF!</definedName>
    <definedName name="_Toc461941563" localSheetId="3">VROČEVOD!#REF!</definedName>
    <definedName name="_Toc500839550" localSheetId="4">KANALIZACIJA!#REF!</definedName>
    <definedName name="_Toc526167180" localSheetId="3">VROČEVOD!#REF!</definedName>
    <definedName name="_Toc530387394" localSheetId="3">VROČEVOD!#REF!</definedName>
    <definedName name="_Toc59433016" localSheetId="4">KANALIZACIJA!#REF!</definedName>
    <definedName name="_Toc80001668" localSheetId="3">VROČEVOD!#REF!</definedName>
    <definedName name="_Toc97625447" localSheetId="4">KANALIZACIJA!#REF!</definedName>
    <definedName name="Excel_BuiltIn__FilterDatabase" localSheetId="2">#REF!</definedName>
    <definedName name="Excel_BuiltIn__FilterDatabase">#REF!</definedName>
    <definedName name="Excel_BuiltIn__FilterDatabase_1" localSheetId="2">#REF!</definedName>
    <definedName name="Excel_BuiltIn__FilterDatabase_1">#REF!</definedName>
    <definedName name="Excel_BuiltIn__FilterDatabase_2" localSheetId="2">#REF!</definedName>
    <definedName name="Excel_BuiltIn__FilterDatabase_2">#REF!</definedName>
    <definedName name="Excel_BuiltIn__FilterDatabase_3" localSheetId="2">#REF!</definedName>
    <definedName name="Excel_BuiltIn__FilterDatabase_3">#REF!</definedName>
    <definedName name="Excel_BuiltIn__FilterDatabase_4" localSheetId="2">#REF!</definedName>
    <definedName name="Excel_BuiltIn__FilterDatabase_4">#REF!</definedName>
    <definedName name="Excel_BuiltIn__FilterDatabase_5" localSheetId="2">[1]SPLOŠNO!#REF!</definedName>
    <definedName name="Excel_BuiltIn__FilterDatabase_5">[1]SPLOŠNO!#REF!</definedName>
    <definedName name="Excel_BuiltIn__FilterDatabase_6" localSheetId="2">#REF!</definedName>
    <definedName name="Excel_BuiltIn__FilterDatabase_6">#REF!</definedName>
    <definedName name="Excel_BuiltIn_Print_Area_4" localSheetId="2">#REF!</definedName>
    <definedName name="Excel_BuiltIn_Print_Area_4">#REF!</definedName>
    <definedName name="Excel_BuiltIn_Print_Area_5" localSheetId="2">[1]SPLOŠNO!#REF!</definedName>
    <definedName name="Excel_BuiltIn_Print_Area_5">[1]SPLOŠNO!#REF!</definedName>
    <definedName name="OLE_LINK1" localSheetId="2">HLAJENJE!#REF!</definedName>
    <definedName name="OLE_LINK1" localSheetId="4">KANALIZACIJA!#REF!</definedName>
    <definedName name="OLE_LINK1" localSheetId="5">'OSTALE OBVEZNOSTI'!#REF!</definedName>
    <definedName name="OLE_LINK1" localSheetId="1">SPLOŠNO!#REF!</definedName>
    <definedName name="OLE_LINK1" localSheetId="3">VROČEVOD!#REF!</definedName>
    <definedName name="OLE_LINK1">#REF!</definedName>
    <definedName name="OLE_LINK1_1" localSheetId="2">#REF!</definedName>
    <definedName name="OLE_LINK1_1">#REF!</definedName>
    <definedName name="OLE_LINK1_2" localSheetId="2">#REF!</definedName>
    <definedName name="OLE_LINK1_2">#REF!</definedName>
    <definedName name="OLE_LINK1_3" localSheetId="2">#REF!</definedName>
    <definedName name="OLE_LINK1_3">#REF!</definedName>
    <definedName name="OLE_LINK1_4" localSheetId="2">#REF!</definedName>
    <definedName name="OLE_LINK1_4">#REF!</definedName>
    <definedName name="OLE_LINK2" localSheetId="4">KANALIZACIJA!#REF!</definedName>
    <definedName name="OLE_LINK3" localSheetId="2">HLAJENJE!#REF!</definedName>
    <definedName name="OLE_LINK3" localSheetId="4">KANALIZACIJA!#REF!</definedName>
    <definedName name="OLE_LINK3" localSheetId="5">'OSTALE OBVEZNOSTI'!#REF!</definedName>
    <definedName name="OLE_LINK3" localSheetId="1">SPLOŠNO!#REF!</definedName>
    <definedName name="OLE_LINK3" localSheetId="3">VROČEVOD!#REF!</definedName>
    <definedName name="OLE_LINK3">#REF!</definedName>
    <definedName name="OLE_LINK3_1" localSheetId="2">#REF!</definedName>
    <definedName name="OLE_LINK3_1">#REF!</definedName>
    <definedName name="OLE_LINK3_2" localSheetId="2">#REF!</definedName>
    <definedName name="OLE_LINK3_2">#REF!</definedName>
    <definedName name="OLE_LINK3_3" localSheetId="2">#REF!</definedName>
    <definedName name="OLE_LINK3_3">#REF!</definedName>
    <definedName name="OLE_LINK3_4" localSheetId="2">#REF!</definedName>
    <definedName name="OLE_LINK3_4">#REF!</definedName>
    <definedName name="_xlnm.Print_Area" localSheetId="2">HLAJENJE!$A$1:$F$316</definedName>
    <definedName name="_xlnm.Print_Area" localSheetId="4">KANALIZACIJA!$A$1:$F$31</definedName>
    <definedName name="_xlnm.Print_Area" localSheetId="5">'OSTALE OBVEZNOSTI'!$A$1:$F$11</definedName>
    <definedName name="_xlnm.Print_Area" localSheetId="0">REKAPITULACIJA!$A$3:$D$18</definedName>
    <definedName name="_xlnm.Print_Area" localSheetId="1">SPLOŠNO!$A$1:$B$33</definedName>
    <definedName name="_xlnm.Print_Area" localSheetId="3">VROČEVOD!$A$1:$F$74</definedName>
    <definedName name="_xlnm.Print_Titles" localSheetId="2">HLAJENJE!$1:$4</definedName>
    <definedName name="_xlnm.Print_Titles" localSheetId="4">KANALIZACIJA!$1:$4</definedName>
    <definedName name="_xlnm.Print_Titles" localSheetId="5">'OSTALE OBVEZNOSTI'!$1:$4</definedName>
    <definedName name="_xlnm.Print_Titles" localSheetId="3">VROČEVOD!$1:$3</definedName>
  </definedNames>
  <calcPr calcId="162913" iterateCount="1"/>
</workbook>
</file>

<file path=xl/calcChain.xml><?xml version="1.0" encoding="utf-8"?>
<calcChain xmlns="http://schemas.openxmlformats.org/spreadsheetml/2006/main">
  <c r="B9" i="62" l="1"/>
  <c r="F10" i="73"/>
  <c r="F8" i="73"/>
  <c r="F6" i="73"/>
  <c r="A6" i="73"/>
  <c r="F1" i="73"/>
  <c r="D9" i="62" s="1"/>
  <c r="F225" i="70"/>
  <c r="F34" i="72"/>
  <c r="F313" i="70"/>
  <c r="F311" i="70"/>
  <c r="F8" i="70"/>
  <c r="A7" i="70"/>
  <c r="A10" i="70" s="1"/>
  <c r="A8" i="73" l="1"/>
  <c r="A10" i="73" s="1"/>
  <c r="B8" i="62"/>
  <c r="B7" i="62"/>
  <c r="A7" i="72" l="1"/>
  <c r="F7" i="72"/>
  <c r="F9" i="72"/>
  <c r="F14" i="72"/>
  <c r="F15" i="72"/>
  <c r="F20" i="72"/>
  <c r="F22" i="72"/>
  <c r="F24" i="72"/>
  <c r="F26" i="72"/>
  <c r="F28" i="72"/>
  <c r="F30" i="72"/>
  <c r="F32" i="72"/>
  <c r="F36" i="72"/>
  <c r="F53" i="72"/>
  <c r="F58" i="72"/>
  <c r="F61" i="72"/>
  <c r="F63" i="72"/>
  <c r="F65" i="72"/>
  <c r="F67" i="72"/>
  <c r="F69" i="72"/>
  <c r="F71" i="72"/>
  <c r="F73" i="72"/>
  <c r="F7" i="71"/>
  <c r="F1" i="71" s="1"/>
  <c r="D8" i="62" s="1"/>
  <c r="A9" i="71"/>
  <c r="A17" i="71" s="1"/>
  <c r="F15" i="71"/>
  <c r="F18" i="71"/>
  <c r="F21" i="71"/>
  <c r="F24" i="71"/>
  <c r="F26" i="71"/>
  <c r="F28" i="71"/>
  <c r="F30" i="71"/>
  <c r="F1" i="72" l="1"/>
  <c r="D7" i="62" s="1"/>
  <c r="A9" i="72"/>
  <c r="A20" i="71"/>
  <c r="A23" i="71"/>
  <c r="A26" i="71" l="1"/>
  <c r="A28" i="71" s="1"/>
  <c r="A30" i="71" s="1"/>
  <c r="A13" i="72"/>
  <c r="A19" i="72" l="1"/>
  <c r="A22" i="72" l="1"/>
  <c r="A24" i="72" s="1"/>
  <c r="F173" i="70"/>
  <c r="F172" i="70"/>
  <c r="F153" i="70"/>
  <c r="F288" i="70"/>
  <c r="F284" i="70"/>
  <c r="F276" i="70"/>
  <c r="F256" i="70"/>
  <c r="F220" i="70"/>
  <c r="F133" i="70"/>
  <c r="F126" i="70"/>
  <c r="F119" i="70"/>
  <c r="F112" i="70"/>
  <c r="F241" i="70"/>
  <c r="A26" i="72" l="1"/>
  <c r="A28" i="72"/>
  <c r="F182" i="70"/>
  <c r="F176" i="70"/>
  <c r="F183" i="70"/>
  <c r="F177" i="70"/>
  <c r="F217" i="70"/>
  <c r="F142" i="70"/>
  <c r="F81" i="70"/>
  <c r="F74" i="70"/>
  <c r="F67" i="70"/>
  <c r="F88" i="70"/>
  <c r="F95" i="70"/>
  <c r="F102" i="70"/>
  <c r="F150" i="70"/>
  <c r="F147" i="70"/>
  <c r="F163" i="70"/>
  <c r="F48" i="70"/>
  <c r="F34" i="70"/>
  <c r="F23" i="70"/>
  <c r="F45" i="70"/>
  <c r="A30" i="72" l="1"/>
  <c r="A32" i="72" s="1"/>
  <c r="A34" i="72" l="1"/>
  <c r="A36" i="72" s="1"/>
  <c r="A40" i="72" s="1"/>
  <c r="A55" i="72" l="1"/>
  <c r="A60" i="72" l="1"/>
  <c r="A63" i="72" l="1"/>
  <c r="A65" i="72" s="1"/>
  <c r="A67" i="72" l="1"/>
  <c r="A69" i="72" l="1"/>
  <c r="A71" i="72" s="1"/>
  <c r="A73" i="72" s="1"/>
  <c r="F309" i="70" l="1"/>
  <c r="F306" i="70"/>
  <c r="F291" i="70"/>
  <c r="F224" i="70"/>
  <c r="F223" i="70"/>
  <c r="F215" i="70"/>
  <c r="F213" i="70"/>
  <c r="F210" i="70"/>
  <c r="F205" i="70"/>
  <c r="F201" i="70"/>
  <c r="F194" i="70"/>
  <c r="F53" i="70"/>
  <c r="F315" i="70" s="1"/>
  <c r="F187" i="70"/>
  <c r="F171" i="70"/>
  <c r="F170" i="70"/>
  <c r="F169" i="70"/>
  <c r="F168" i="70"/>
  <c r="F167" i="70"/>
  <c r="F60" i="70"/>
  <c r="F1" i="70" l="1"/>
  <c r="D6" i="62" s="1"/>
  <c r="D10" i="62" s="1"/>
  <c r="B6" i="62" l="1"/>
  <c r="A48" i="70" l="1"/>
  <c r="A50" i="70" s="1"/>
  <c r="A55" i="70" l="1"/>
  <c r="A105" i="70" s="1"/>
  <c r="A136" i="70" l="1"/>
  <c r="A146" i="70" l="1"/>
  <c r="A156" i="70" l="1"/>
  <c r="A166" i="70" s="1"/>
  <c r="A175" i="70" l="1"/>
  <c r="A179" i="70" s="1"/>
  <c r="A187" i="70" s="1"/>
  <c r="A189" i="70" s="1"/>
  <c r="A196" i="70" s="1"/>
  <c r="A203" i="70" l="1"/>
  <c r="A207" i="70" s="1"/>
  <c r="A212" i="70" s="1"/>
  <c r="A215" i="70" s="1"/>
  <c r="A217" i="70" s="1"/>
  <c r="A219" i="70" s="1"/>
  <c r="A222" i="70" s="1"/>
  <c r="A227" i="70" s="1"/>
  <c r="A244" i="70" s="1"/>
  <c r="A259" i="70" s="1"/>
  <c r="A279" i="70" s="1"/>
  <c r="A287" i="70" s="1"/>
  <c r="A291" i="70" s="1"/>
  <c r="A293" i="70" s="1"/>
  <c r="A295" i="70" l="1"/>
  <c r="A297" i="70" s="1"/>
  <c r="A299" i="70" s="1"/>
  <c r="A303" i="70" l="1"/>
  <c r="A309" i="70" s="1"/>
  <c r="A311" i="70" s="1"/>
  <c r="A313" i="70" s="1"/>
  <c r="A315" i="70" s="1"/>
</calcChain>
</file>

<file path=xl/sharedStrings.xml><?xml version="1.0" encoding="utf-8"?>
<sst xmlns="http://schemas.openxmlformats.org/spreadsheetml/2006/main" count="471" uniqueCount="287">
  <si>
    <t>kpl</t>
  </si>
  <si>
    <t>m</t>
  </si>
  <si>
    <t>kos</t>
  </si>
  <si>
    <t>Zaščito vgrajenega materiala na objektu proti poškodbam nastalim zaradi izvajanja gradbenih ali ostalih del po vgradnji materiala.</t>
  </si>
  <si>
    <t>SPLOŠNO</t>
  </si>
  <si>
    <t>Opis postavke</t>
  </si>
  <si>
    <t>e.m.</t>
  </si>
  <si>
    <t>€/enoto</t>
  </si>
  <si>
    <t>€ skupaj</t>
  </si>
  <si>
    <t>kol</t>
  </si>
  <si>
    <t>ur</t>
  </si>
  <si>
    <t>II.</t>
  </si>
  <si>
    <t>Transportni, zavarovalni in ostali splošni stroški do gradbišča;</t>
  </si>
  <si>
    <t>Projektantski nadzor</t>
  </si>
  <si>
    <t>kg</t>
  </si>
  <si>
    <t>I.</t>
  </si>
  <si>
    <t xml:space="preserve">Pri izdelavi ponudbe na podlagi predmetnega popisa je potrebno v ceni posamezne enote ali sistema navedenega v popisu upoštevati: </t>
  </si>
  <si>
    <t xml:space="preserve">Dobavo materiala, ustrezno zaščitenega proti poškodbam, z vsemi transportnimi in manipulativnimi stroški, stroški zavarovanj, skladiščenja med transportom ali pred montažo. Pred montažo se vsak kos posebej pregleda in ugotovi ustreznost glede na zahteve. Vsaka naprava mora biti opremljena z navodili za obratovanje v slovenskem jeziku. </t>
  </si>
  <si>
    <t xml:space="preserve">Pripravo dokumentacije skladno s »Pravilnikom o gradbenih proizvodih«, ki jo izvajalec pred montažo preda nadzornemu organu (atesti, izjave o skladnosti, CE certifikati, tehnična soglasja…) </t>
  </si>
  <si>
    <t xml:space="preserve">Montažo materiala, izvedeno s strani strokovno usposobljene osebe, po potrebi osebe, ki je pooblaščena za montažo. Vsa oprema mora biti montirana skladno z navodili proizvajalca. V sklopu montaže je potrebno upoštevati ves drobni montažni in tesnilni material, pripravljalna in zaključna dela, izdelavo morebiti potrebnih prebojev in dolbenj. </t>
  </si>
  <si>
    <t xml:space="preserve">Pripravo dokumentacije o ustrezni montaži elementov ali naprav z zapisniki o kontroli električnih in cevnih povezav posamezne naprave ali zagonu naprav s strani za to pooblaščene organizacije ali proizvajalca, če je to potrebno. </t>
  </si>
  <si>
    <t xml:space="preserve">Izpiranje in čiščenje vseh cevnih instalacij. </t>
  </si>
  <si>
    <t xml:space="preserve">Tlačne, tesnostne in ostale potrebne preizkuse sistemov z zapisniki o izvedbah preizkusov, podpisanimi s strani nadzornega organa. V kolikor je za posamezno instalacijo potrebno pridobiti ustrezno dokumentacijo drugega podjetja (plin, vodovod, vročevod), je potrebno upoštevati stroške nadzora s strani tega podjetja, naročilo preskusov in pridobitev dokumentacije o ustreznosti in uspešno opravljenih preizkusih. </t>
  </si>
  <si>
    <t xml:space="preserve">Zagon in kontrola posameznega sistema v celoti ter izdelava zapisnika o funkcionalnosti sistema. </t>
  </si>
  <si>
    <t xml:space="preserve">Vris sprememb, nastalih med gradnjo v PZI načrt ter predaja teh izdelovalcu PID načrta. </t>
  </si>
  <si>
    <t xml:space="preserve">Označevanje cevovodov ter kanalov z označbo medija in smeri toka. </t>
  </si>
  <si>
    <t xml:space="preserve">Izdelava funkcionalnih shem posameznih sistemov v okvirju, nameščena na steno v strojnici, skupaj z navodili za uporabo posameznega sistema. </t>
  </si>
  <si>
    <t xml:space="preserve">Izdelava dokazila o zanesljivosti objekta skladno z veljavnim pravilnikom. </t>
  </si>
  <si>
    <t xml:space="preserve">Priprava podrobnih navodil za obratovanje in vzdrževanje elementov in sistemov v objektu. Uvajanje upravljavca sistemov investitorja, poučevanja, šolanja ter pomoč v prvem letu obratovanja. </t>
  </si>
  <si>
    <t>Priključitev vseh električnih porabnikov strojne opreme na električno omrežje.</t>
  </si>
  <si>
    <t>III.</t>
  </si>
  <si>
    <t>ali enakovredni</t>
  </si>
  <si>
    <t>m2</t>
  </si>
  <si>
    <t>-velikost priključka Φ32</t>
  </si>
  <si>
    <t>- dimenzija: 100×100mm</t>
  </si>
  <si>
    <t>HL tip 138</t>
  </si>
  <si>
    <t>debeline 13 mm</t>
  </si>
  <si>
    <t>Vgradni sifon za odvod kondenzata prirejen za montažo v steno, skupaj z vsem montažnim in pritrdilnim materialom.</t>
  </si>
  <si>
    <t>Meritve emisije hrupa v okolico od naprav za hlajenje s strani pooblaščene organizacije ter izdelava poročila v treh mapiranih izvodih.</t>
  </si>
  <si>
    <t>REKAPITULACIJA STROJNIH INŠTALACIJ</t>
  </si>
  <si>
    <t>Armacell Armaflex XG</t>
  </si>
  <si>
    <t>m = 10 kg</t>
  </si>
  <si>
    <t>velikost: (295x815x225)mm</t>
  </si>
  <si>
    <t>Cu 6,35</t>
  </si>
  <si>
    <t>Cu 9,52</t>
  </si>
  <si>
    <t>Cu 12,7</t>
  </si>
  <si>
    <t>Cu 15,88</t>
  </si>
  <si>
    <t>Cu 19,05</t>
  </si>
  <si>
    <t>Montaža zunanje enote VRF sistema</t>
  </si>
  <si>
    <t>- montaža zunanje enote na nosilno konstrukcijo</t>
  </si>
  <si>
    <t>- priklop cevnih instalacij</t>
  </si>
  <si>
    <t>- priklop notranjih elektro/signalnih instalacij</t>
  </si>
  <si>
    <t>Montaža notranjih enot VRF sistema - kasetne izvedbe</t>
  </si>
  <si>
    <t>- dobava in montaža navojnih palic</t>
  </si>
  <si>
    <t>- montaža notranjega dela klimatske naprave na navojne palice</t>
  </si>
  <si>
    <t>- prilkop cevnih instalacij na notranjo enoto</t>
  </si>
  <si>
    <t>- montaža in priklop signalnega kabla na notranjo enoto</t>
  </si>
  <si>
    <t>- montaža in priklop elektro kabla na notranjo enoto</t>
  </si>
  <si>
    <t>Montaža notranjih enot VRF sistema - stenske izvedbe</t>
  </si>
  <si>
    <t>- dobava in montaža instalacijske plošče</t>
  </si>
  <si>
    <t>- vakuumiranje celotnega sistema</t>
  </si>
  <si>
    <t>- polnjenje sistema z medijem</t>
  </si>
  <si>
    <t>Testiranje in zagon</t>
  </si>
  <si>
    <t>- nastavitev parametrov delovanja</t>
  </si>
  <si>
    <t>- poiskusni zagon in 24 urni nadzor delovanja</t>
  </si>
  <si>
    <t>- poučevanje osebja</t>
  </si>
  <si>
    <t>širine 30cm</t>
  </si>
  <si>
    <t>širine 20cm</t>
  </si>
  <si>
    <t>Montaža CNS sistema za vodenje in daljinski nadzor delovanja VRF sistema, prezračevanja ter razsvetljave vključno s programiranjem, parametriranjem, zagonom ter ožičenjem do vseh naprav in ostalih komponent sistema.</t>
  </si>
  <si>
    <t>Pripravljalna in zaključna dela</t>
  </si>
  <si>
    <t>Polnjenje sistema s hladivom R410A</t>
  </si>
  <si>
    <t>VRF</t>
  </si>
  <si>
    <t>U= 400 V/3ph/ 50 Hz</t>
  </si>
  <si>
    <t>Predizolirana bakrena cev, za povezavo med notranjo in zunanjo enoto split sistema, s kabelsko povezavo za napajanje notranje enote, s cevno izolacijo skupaj z lepilom ter obdelavo fazonskih kosov, s parozapornim materialom iz sintetičnega kavčuka z zaprto celično strukturo, ki je težko gorljiva in samougasljiva, ki ne kaplja in širi ognja – vrste B2 (po DIN 4102, 1. del (05.98)), s toplotno prevodnostjo λ &lt; 0,035 W/mK pri 0 °C (po DIN EN 12667), primerna za temperaturno območje –-50 do + 105 °C, s koeficientom upornosti proti difuziji vodne pare μ &gt; 5000</t>
  </si>
  <si>
    <t>Cu 28,58</t>
  </si>
  <si>
    <t>Toplotna izolacija razvoda med zunanjo enoto in notranjimi enotami VRF sistema s cevno izolacijo iz sintetičnega kavčuka z zaprto celično strukturo, izpolnjuje pogoje za preprečevanje toplotnih izgub, korozije, rosenja in kondenzacije, prenosa hrupa na gradbeno konstrukcijo, elastična in odporna od -50°C do +105 °C, z visoko odpornostjo proti prehodu vodne pare (η&gt;7.000) skladno z EN 12086 in EN 13469 in nizko toplotno prevodnostjo (λd(0°C)=0,035 W/mK) skladno z EN 8497, skupaj z lepilom ter obdelavo fazonskih kosov ter armatur</t>
  </si>
  <si>
    <t>- koeficient odpora difuzije vodne pare μ ≥ 10.000 (EN 12086, EN 13469) za cevi 6 – 19 mm in plošče 6 – 25 mm</t>
  </si>
  <si>
    <r>
      <t>Q</t>
    </r>
    <r>
      <rPr>
        <vertAlign val="subscript"/>
        <sz val="10"/>
        <color indexed="8"/>
        <rFont val="Arial"/>
        <family val="2"/>
        <charset val="238"/>
      </rPr>
      <t>h</t>
    </r>
    <r>
      <rPr>
        <sz val="10"/>
        <color indexed="8"/>
        <rFont val="Arial"/>
        <family val="2"/>
        <charset val="238"/>
      </rPr>
      <t>=7,1 kW</t>
    </r>
  </si>
  <si>
    <r>
      <t>Q</t>
    </r>
    <r>
      <rPr>
        <vertAlign val="subscript"/>
        <sz val="10"/>
        <color indexed="8"/>
        <rFont val="Arial"/>
        <family val="2"/>
        <charset val="238"/>
      </rPr>
      <t>h</t>
    </r>
    <r>
      <rPr>
        <sz val="10"/>
        <color indexed="8"/>
        <rFont val="Arial"/>
        <family val="2"/>
        <charset val="238"/>
      </rPr>
      <t>=33,5 kW</t>
    </r>
  </si>
  <si>
    <t>P=8,56 kW</t>
  </si>
  <si>
    <t>I=13,7 A</t>
  </si>
  <si>
    <t>Lp=61 dB(A)</t>
  </si>
  <si>
    <t>m = 251 kg</t>
  </si>
  <si>
    <t>velikost: (1710x1220x740) mm</t>
  </si>
  <si>
    <t>MITSUBISHI ELECTRIC tip PUHY-P300YKB-A1</t>
  </si>
  <si>
    <r>
      <t>Q</t>
    </r>
    <r>
      <rPr>
        <vertAlign val="subscript"/>
        <sz val="10"/>
        <color indexed="8"/>
        <rFont val="Arial"/>
        <family val="2"/>
        <charset val="238"/>
      </rPr>
      <t>h</t>
    </r>
    <r>
      <rPr>
        <sz val="10"/>
        <color indexed="8"/>
        <rFont val="Arial"/>
        <family val="2"/>
        <charset val="238"/>
      </rPr>
      <t>=44,0 kW</t>
    </r>
  </si>
  <si>
    <t>I=18,7 A</t>
  </si>
  <si>
    <t>P=11,69 kW</t>
  </si>
  <si>
    <t>MITSUBISHI ELECTRIC tip PUHY-P350YKB-A1</t>
  </si>
  <si>
    <t>MITSUBISHI ELECTRIC tip PUHY-P500YKB-A1</t>
  </si>
  <si>
    <t>velikost: (1710x1750x740) mm</t>
  </si>
  <si>
    <r>
      <t>Q</t>
    </r>
    <r>
      <rPr>
        <vertAlign val="subscript"/>
        <sz val="10"/>
        <color indexed="8"/>
        <rFont val="Arial"/>
        <family val="2"/>
        <charset val="238"/>
      </rPr>
      <t>h</t>
    </r>
    <r>
      <rPr>
        <sz val="10"/>
        <color indexed="8"/>
        <rFont val="Arial"/>
        <family val="2"/>
        <charset val="238"/>
      </rPr>
      <t>=56,0 kW</t>
    </r>
  </si>
  <si>
    <t>P=18,39 kW</t>
  </si>
  <si>
    <t>I=29,4 A</t>
  </si>
  <si>
    <t>Lp=66 dB(A)</t>
  </si>
  <si>
    <t>m = 304 kg</t>
  </si>
  <si>
    <t>Hlajenje omogoča pri zunanji temperaturi                       od -5°C do 52°C.</t>
  </si>
  <si>
    <t>MITSUBISHI ELECTRIC tip PKFY-P15VBM-E</t>
  </si>
  <si>
    <r>
      <t>Q</t>
    </r>
    <r>
      <rPr>
        <vertAlign val="subscript"/>
        <sz val="10"/>
        <rFont val="Arial"/>
        <family val="2"/>
        <charset val="238"/>
      </rPr>
      <t>h</t>
    </r>
    <r>
      <rPr>
        <sz val="10"/>
        <rFont val="Arial"/>
        <family val="2"/>
        <charset val="238"/>
      </rPr>
      <t>=1,7 kW</t>
    </r>
  </si>
  <si>
    <t>ASPEN tip Silent+/ Mini Lime</t>
  </si>
  <si>
    <r>
      <t>H</t>
    </r>
    <r>
      <rPr>
        <vertAlign val="subscript"/>
        <sz val="10"/>
        <color theme="1"/>
        <rFont val="Arial"/>
        <family val="2"/>
        <charset val="238"/>
      </rPr>
      <t>max</t>
    </r>
    <r>
      <rPr>
        <sz val="10"/>
        <color theme="1"/>
        <rFont val="Arial"/>
        <family val="2"/>
        <charset val="238"/>
      </rPr>
      <t>= 10 m</t>
    </r>
  </si>
  <si>
    <t>I= 0,1 A</t>
  </si>
  <si>
    <t>U= 230 V/50 Hz</t>
  </si>
  <si>
    <r>
      <t>V</t>
    </r>
    <r>
      <rPr>
        <vertAlign val="subscript"/>
        <sz val="10"/>
        <color theme="1"/>
        <rFont val="Arial"/>
        <family val="2"/>
        <charset val="238"/>
      </rPr>
      <t>max</t>
    </r>
    <r>
      <rPr>
        <sz val="10"/>
        <color theme="1"/>
        <rFont val="Arial"/>
        <family val="2"/>
        <charset val="238"/>
      </rPr>
      <t>=12l/h</t>
    </r>
  </si>
  <si>
    <t>m=0,31 kg</t>
  </si>
  <si>
    <t>Lp(1m)=21 dB(A)</t>
  </si>
  <si>
    <t>Črpalka za prečrpavanje kondenzata iz stenskih enot pod stropom mansarde, skupaj s tesnilnim in pritrdilnim materialom. Črpalka je namenjena vgradni v koleno nadometnega instalacijskega kanala, v katerem je predvidena tudi plinska in elektro povezava med notranjo in zunanjo enoto.</t>
  </si>
  <si>
    <t>MITSUBISHI ELECTRIC tip CMY-Y102SS-G2</t>
  </si>
  <si>
    <t>Razdelilni kosi "Y" kosi za razdelitev cevovodov med notranjo in zunanjo enoto VRF sistema</t>
  </si>
  <si>
    <t>MITSUBISHI ELECTRIC tip CMY-Y102LS-G2</t>
  </si>
  <si>
    <t>MITSUBISHI ELECTRIC tip PKFY-P20VBM-E</t>
  </si>
  <si>
    <t>MITSUBISHI ELECTRIC tip PKFY-P25VBM-E</t>
  </si>
  <si>
    <t>MITSUBISHI ELECTRIC tip PKFY-P63VKM-E</t>
  </si>
  <si>
    <r>
      <t>Q</t>
    </r>
    <r>
      <rPr>
        <vertAlign val="subscript"/>
        <sz val="10"/>
        <rFont val="Arial"/>
        <family val="2"/>
        <charset val="238"/>
      </rPr>
      <t>h</t>
    </r>
    <r>
      <rPr>
        <sz val="10"/>
        <rFont val="Arial"/>
        <family val="2"/>
        <charset val="238"/>
      </rPr>
      <t>=2,2 kW</t>
    </r>
  </si>
  <si>
    <r>
      <t>Q</t>
    </r>
    <r>
      <rPr>
        <vertAlign val="subscript"/>
        <sz val="10"/>
        <rFont val="Arial"/>
        <family val="2"/>
        <charset val="238"/>
      </rPr>
      <t>h</t>
    </r>
    <r>
      <rPr>
        <sz val="10"/>
        <rFont val="Arial"/>
        <family val="2"/>
        <charset val="238"/>
      </rPr>
      <t>=2,8 kW</t>
    </r>
  </si>
  <si>
    <r>
      <t>Q</t>
    </r>
    <r>
      <rPr>
        <vertAlign val="subscript"/>
        <sz val="10"/>
        <rFont val="Arial"/>
        <family val="2"/>
        <charset val="238"/>
      </rPr>
      <t>h</t>
    </r>
    <r>
      <rPr>
        <sz val="10"/>
        <rFont val="Arial"/>
        <family val="2"/>
        <charset val="238"/>
      </rPr>
      <t>=3,6 kW</t>
    </r>
  </si>
  <si>
    <t>m = 13 kg</t>
  </si>
  <si>
    <t>velikost: (295x898x249)mm</t>
  </si>
  <si>
    <r>
      <t>Q</t>
    </r>
    <r>
      <rPr>
        <vertAlign val="subscript"/>
        <sz val="10"/>
        <rFont val="Arial"/>
        <family val="2"/>
        <charset val="238"/>
      </rPr>
      <t>h</t>
    </r>
    <r>
      <rPr>
        <sz val="10"/>
        <rFont val="Arial"/>
        <family val="2"/>
        <charset val="238"/>
      </rPr>
      <t>=5,6 kW</t>
    </r>
  </si>
  <si>
    <r>
      <t>Q</t>
    </r>
    <r>
      <rPr>
        <vertAlign val="subscript"/>
        <sz val="10"/>
        <rFont val="Arial"/>
        <family val="2"/>
        <charset val="238"/>
      </rPr>
      <t>h</t>
    </r>
    <r>
      <rPr>
        <sz val="10"/>
        <rFont val="Arial"/>
        <family val="2"/>
        <charset val="238"/>
      </rPr>
      <t>=4,5 kW</t>
    </r>
  </si>
  <si>
    <r>
      <t>Q</t>
    </r>
    <r>
      <rPr>
        <vertAlign val="subscript"/>
        <sz val="10"/>
        <rFont val="Arial"/>
        <family val="2"/>
        <charset val="238"/>
      </rPr>
      <t>h</t>
    </r>
    <r>
      <rPr>
        <sz val="10"/>
        <rFont val="Arial"/>
        <family val="2"/>
        <charset val="238"/>
      </rPr>
      <t>=7,1 kW</t>
    </r>
  </si>
  <si>
    <t>m = 21 kg</t>
  </si>
  <si>
    <t>velikost: (365x1170x295)mm</t>
  </si>
  <si>
    <t>MITSUBISHI ELECTRIC tip PKFY-P50VHM-E</t>
  </si>
  <si>
    <t>MITSUBISHI ELECTRIC tip PKFY-P40VHM-E</t>
  </si>
  <si>
    <t>MITSUBISHI ELECTRIC tip PKFY-P32VHM-E</t>
  </si>
  <si>
    <t>Notranja enota (VRF sistema) toplotne črpalke zrak/zrak stenske izvedbe z večstopenjskim ventilatorjem, motoriziranimi lamelami za usmeritev zračnega toka, zračnim filtrom, s termostatom.</t>
  </si>
  <si>
    <t>Notranja enota  (VRF sistema) toplotne črpalke zrak/zrak kasetne izvedbe z večstopenjskim ventilatorjem, motoriziranimi lamelami za usmeritev zračnega toka, zračnim filtrom, s termostatom.</t>
  </si>
  <si>
    <t>Naprava se dobavi skupaj z masko za štirismerni vpih zraka.</t>
  </si>
  <si>
    <t>MITSUBISHI ELECTRIC tip PLFY-P63VBM-E</t>
  </si>
  <si>
    <t>maska tip PLP-6BA</t>
  </si>
  <si>
    <t>m = 29 kg</t>
  </si>
  <si>
    <t>velikost: 258x840x840mm; maska 35x950x950mm</t>
  </si>
  <si>
    <t>Zaščita toplotne izolacije na cevnih razvodih (za VRF sisteme vodene izven objekta) proti mehanskim poškodbam in vremenskimi vplivi s kameno volno, obdana z Al pločevino in speta s kniping vijaki</t>
  </si>
  <si>
    <t>PP tlačna cev za lepljenje za odvod kondenzata, skupaj z vsemi fazonskimi, lepilom, obešalnim materialom, dodatki za odrez  in montažni material</t>
  </si>
  <si>
    <t>PP ø32x2,4</t>
  </si>
  <si>
    <t>Izdelava različnih utorov, odprtin in ostala gradbena dela v zvezi z instalacijo hlajenja</t>
  </si>
  <si>
    <t>Armacell tip Tubolit split</t>
  </si>
  <si>
    <t>Cu 22,22</t>
  </si>
  <si>
    <t>Bakrena cev za razvod hladiva za VRF sistem med zunanjo enoto in notranjimi enotami, medsebojno spajana s trdim lotom vključno s fitingi,</t>
  </si>
  <si>
    <t>- 10,4'' TFT LCD zaslon občutljiv na dotik</t>
  </si>
  <si>
    <t>- možnost nadzora do 50 enot/skupin</t>
  </si>
  <si>
    <t>- popolna elektronska regulacija</t>
  </si>
  <si>
    <t>- možnost nadzora porabe električne energije</t>
  </si>
  <si>
    <t>- možnost nadzora ostalih naprav</t>
  </si>
  <si>
    <t>- možnost zaklepanja funkcij po posameznih enotah/skupinah</t>
  </si>
  <si>
    <t>- letni/mesečni/tedenski/dnevni časovnik</t>
  </si>
  <si>
    <t>- možnost prilkopa na računalnik in nadzor z daljave - WebBrowser</t>
  </si>
  <si>
    <t>- diagostični program za trenutni prikaz delovanja sistema</t>
  </si>
  <si>
    <t>- barva: bela</t>
  </si>
  <si>
    <t>Električno napajanje: 1F/230V/50 Hz</t>
  </si>
  <si>
    <t>Dimenzija enote: tehnični del 246 x 163 x 40 mm, zaslon 284 x 200 x 25 mm</t>
  </si>
  <si>
    <t>Teža: 2.3 kg</t>
  </si>
  <si>
    <t>- priklop na računalnik in nadzor z daljave - WebBrowser</t>
  </si>
  <si>
    <t>- diagnostični program za trenutni prikaz delovanja sistema</t>
  </si>
  <si>
    <r>
      <t xml:space="preserve">Dimenzija enote: </t>
    </r>
    <r>
      <rPr>
        <sz val="9"/>
        <color theme="1"/>
        <rFont val="Arial"/>
        <family val="2"/>
        <charset val="238"/>
      </rPr>
      <t>172 × 209 × 92 mm</t>
    </r>
  </si>
  <si>
    <t>Teža: 1,7 kg</t>
  </si>
  <si>
    <t>- integriran senzor prisotnosti, kateri omogoča varčevanje     energije: vklop / izklop notranje enote, spreminjanje hitrosti ventilatorja, preklop enote v način čakanja in nastavitev temperature glede na prisotnost</t>
  </si>
  <si>
    <t>- svetlobni senzor za nastavitev kontrasta LCD zaslona</t>
  </si>
  <si>
    <t>- M-NET priklop</t>
  </si>
  <si>
    <t>- možnost nastavitve temperaturnega območja za 0,5°C</t>
  </si>
  <si>
    <t>- velik LCD zaslon na dotik</t>
  </si>
  <si>
    <t>- možnost nadzora grupe do 16 notranjih enot</t>
  </si>
  <si>
    <t xml:space="preserve">- pametne funkcije za varčevanje energije </t>
  </si>
  <si>
    <t>- LED prikazovalnik delovanja notranje enote</t>
  </si>
  <si>
    <t>- dvojna nastavitvena točka temperature</t>
  </si>
  <si>
    <t>- tedenski časovnik - do 8 nastavitev na dan</t>
  </si>
  <si>
    <t>- lokalni termostat</t>
  </si>
  <si>
    <t>- možnost zaklepanja funkcij</t>
  </si>
  <si>
    <t>Dimenzije: 140 x 120 (123) x 25 (28.8) mm</t>
  </si>
  <si>
    <t>Vmesnik za nadzor splošne opreme</t>
  </si>
  <si>
    <t>- dovod elektrike = 24V(DC)</t>
  </si>
  <si>
    <t xml:space="preserve">- omogoča priklop do 6 naprav </t>
  </si>
  <si>
    <t>- vklop/izklop/napaka/časovnik</t>
  </si>
  <si>
    <t>Napredni nadzorni sistem za regulacijo in krmiljenje klimatskih naprav z  aplikacijo v oblaka preko pametnega telefona, tablice in osebnega računalnika. Omogoča tudi spremljanje porabe energije celotnega sistema.</t>
  </si>
  <si>
    <t>Mitsubishi Electric tip AE-200E</t>
  </si>
  <si>
    <t>Notranja enota (VRF sistema) toplotne črpalke zrak/zrak stenske izvedbe (naprave v 4.nadstropju) z večstopenjskim ventilatorjem, motoriziranimi lamelami za usmeritev zračnega toka, zračnim filtrom, s termostatom.</t>
  </si>
  <si>
    <t>Skupaj z napravo je predvidena posebna konzola za pritrjevanje na jeklene nosilce pod stropom prostora.</t>
  </si>
  <si>
    <t>PVC nadometni kanali s pokrovom za vodenje razvodov VRF sistema skupaj s pritrdilnim in montažnim materialom obešalnim materialom</t>
  </si>
  <si>
    <t>Stenski žični upravljalnik:</t>
  </si>
  <si>
    <t>Mitsubishi Electric tip RMI</t>
  </si>
  <si>
    <t>Mitsubishi Electric tip PAC-YG66DCA</t>
  </si>
  <si>
    <t xml:space="preserve">Mitsubishi Electric tip EW-50E </t>
  </si>
  <si>
    <t>Mitsubishi Electric tip PAR-U02MEDA</t>
  </si>
  <si>
    <t>MITSUBISHI ELECTRIC tip CMY-Y202S-G2</t>
  </si>
  <si>
    <t xml:space="preserve">Postavitev zunanjih enote toplotnih črpalk (posamezne enote cca 300kg) z avtodvigalom na mesto postavitve v jamo na dvorišču v globino cca 2m. Predvidena je postavitev 10 zunanjih enot v jamo v dvoriščnem atriju. </t>
  </si>
  <si>
    <t>P=40 W</t>
  </si>
  <si>
    <t>P=50 W</t>
  </si>
  <si>
    <t>Nepredvidena dodatna dela</t>
  </si>
  <si>
    <t>Vris vseh sprememb glede na PZI načrt strojnih inštalacij s strani izvajalca del ter predaja izdelovalcu prikaza izvedenih del (PID);</t>
  </si>
  <si>
    <t xml:space="preserve">Priklop tlačnega voda (2x) iz črpališča v obstoječi jašek meteorne kanalizacije </t>
  </si>
  <si>
    <t>Ø 160</t>
  </si>
  <si>
    <t>PP odtočna cev skupaj z gumi tesnili in vsemi ostalimi fazonskimi kosi</t>
  </si>
  <si>
    <t>DN 50</t>
  </si>
  <si>
    <t>Žabji pokrov skupaj z vsem tesnilnim in montažnim materialom</t>
  </si>
  <si>
    <t>PE 100 d 63 x 5,8</t>
  </si>
  <si>
    <t>PE cev po SIST EN 12201 (SDR 17) PN16 skupaj z elektrovarilnimi spojkami za PE cevi (loki, T kosi, spojke s prirobnicami) po SIST EN 10226-1 skupaj z vsem tesnilnim in montažnim materialom</t>
  </si>
  <si>
    <t>U = 230 V</t>
  </si>
  <si>
    <t>Ne = 2 x 1,3 kW</t>
  </si>
  <si>
    <t>H = 5 m</t>
  </si>
  <si>
    <r>
      <t>Q = 18 m</t>
    </r>
    <r>
      <rPr>
        <vertAlign val="superscript"/>
        <sz val="10"/>
        <color indexed="8"/>
        <rFont val="Arial"/>
        <family val="2"/>
        <charset val="238"/>
      </rPr>
      <t>3</t>
    </r>
    <r>
      <rPr>
        <sz val="10"/>
        <color indexed="8"/>
        <rFont val="Arial"/>
        <family val="2"/>
        <charset val="238"/>
      </rPr>
      <t>/h</t>
    </r>
  </si>
  <si>
    <t>(max. 35 °C)</t>
  </si>
  <si>
    <t>WILO EMU KS 12 ali enakovredni</t>
  </si>
  <si>
    <t>Črpalna postaja za prečrpavanje z dvema potopnima črpalkama skupaj  s 35 m priključnega kabla, zaščito proti suhemu teku, z nivojsko sondo s 35 m priključnega kabla, elektro regulacijsko omarico za krmiljenje dveh črpalk (0,5 do 16 A) z možnostjo priključitve na CNS, z možnostjo javljanja napake na centralo ali mobilni telefon za delovanje dveh črpalk, zvočno hupo ter  z vsem montažnim materialom</t>
  </si>
  <si>
    <t>HL62.1B/5 ali enakovredni</t>
  </si>
  <si>
    <t>Q=6 l/s</t>
  </si>
  <si>
    <t>Vertikalni strešni odtok za ravne strehe DN160 s toplotno izoliranim odtočnim ohišjem s samoreguliranim toplotnim virom za direktno priključitev na omrežje 230 V (10–30 W), tesnilna prirobnica in nerjaveč spojni element za navezavo na izolacijsko folijo, skrajšljiv okvirni nastavek 19-65 mm/147x147mm in nerjaveča jeklena rešetka 138x138 mm. Vgradna zaščita je zajeta z dobavo.</t>
  </si>
  <si>
    <t>KANALIZACIJA</t>
  </si>
  <si>
    <t>Izdelava varnostnega načrta gradbišča, skladno s 4. členom Uredbe o zagotavljanju varnosti in zdravja pri delu na začasnih in premičnih gradbiščih (Ur.l. št. 83/05)</t>
  </si>
  <si>
    <t>Nadzor s strani upravljalca javnega vročevodnega omrežja</t>
  </si>
  <si>
    <t>Priklop na vročevodno omrežje</t>
  </si>
  <si>
    <t>Enkratno tlačno preizkušanje in izpiranje cevovoda</t>
  </si>
  <si>
    <t>Radiografska kontrola vseh zvarov</t>
  </si>
  <si>
    <r>
      <t>m</t>
    </r>
    <r>
      <rPr>
        <vertAlign val="superscript"/>
        <sz val="10"/>
        <color rgb="FF000000"/>
        <rFont val="Arial"/>
        <family val="2"/>
        <charset val="238"/>
      </rPr>
      <t>2</t>
    </r>
  </si>
  <si>
    <t>Oblaganje kompenzacijskih con z elastičnimi blazinami debeline 40 mm, izdelanimi iz poliuretanske pene, odporne na kemikalije za prevzemanje raztezkov predizoliranih cevi</t>
  </si>
  <si>
    <t>DN 80/160</t>
  </si>
  <si>
    <t>Termostezna spojka z izolacijo in dvojno tesnenje z zalivanjem varjenih spojev, izdelana po standardu SIST EN489 predizoliranih cevi za daljinsko ogrevanje z zapenjenjem z dvema termosteznima manšetama, čepom za zavaritev in dodatno termostezno manšeto za tesnenje čepa.</t>
  </si>
  <si>
    <t>DN 80 (88,9 x 3,20 mm) / 160 - 90°</t>
  </si>
  <si>
    <t>SERIJA 1</t>
  </si>
  <si>
    <t>Sestav materiala enak kot za ravne cevi.</t>
  </si>
  <si>
    <t>Predizoliran cevni lok 90° ekakokrake izvedbe za transport vroče vode do 130º C, izdelan po standardu EN 448 za predizolirane fazonske kose za daljinsko ogrevanje, z vgrajenima žicama za kontrolo vlažnosti in lokacijo napake na cevovodu.</t>
  </si>
  <si>
    <t>DN 80 (88,9 x 3,20 mm) / 160</t>
  </si>
  <si>
    <t>Dobavljena v palicah dolžine 6 ali 12 m.</t>
  </si>
  <si>
    <t>toplotna prevodnost &lt; 0,43 W/mK</t>
  </si>
  <si>
    <t>gostota &gt; 940 kg/m3</t>
  </si>
  <si>
    <t>Zaščitna cev: Cev iz polietilena visoke gostote PEHD, material po DIN 8075, popolnoma nepropustna za vodo, notranjost cevi posebno obdelana za doseganje trdne povezave z izolacijo.</t>
  </si>
  <si>
    <t>toplotna prevodnost pri 50º C &lt; 0,03 W/mK</t>
  </si>
  <si>
    <t>gostota &gt; 60 kg/m3</t>
  </si>
  <si>
    <t>Poliuretanska trdna pena (PUR) izdelana iz poliola in izocianata, primerna za povečano delovno temperaturo do 130ºC. Pena je homogena s povprečno velikostjo celic do max. 0,5 mm.</t>
  </si>
  <si>
    <t>Izolacijski material:</t>
  </si>
  <si>
    <t>Priprava varilnih koncev po DIN 1626/4, tlačno preizkušena do min. 50 bar, varilne cone do 100 % preizkušene po NDT - SEP1917 s proizvodnim certifikatom po DIN 50049/3.1 B.</t>
  </si>
  <si>
    <t>Jeklena visokofrekvenčno varjena cev iz St.37.0 BW, dobavljena po DIN 1626, dimenzije in teže po DIN 2458.</t>
  </si>
  <si>
    <t>Cev za prenos medija:</t>
  </si>
  <si>
    <t>Predizolirana cev za transport vroče vode do 130º C, izdelana po standardu CEN/TC 107/pr EN 253 za daljinsko ogrevanje, z vgrajenima žicama za kontrolo vlažnosti in lokacijo napake na cevovodu.</t>
  </si>
  <si>
    <t>STROJNA DELA</t>
  </si>
  <si>
    <t>Nepredvidena dela odobrena s strani nadzora in obračunana po analizi cen v skladu s kalkulativnimi elementi.</t>
  </si>
  <si>
    <r>
      <t>m</t>
    </r>
    <r>
      <rPr>
        <vertAlign val="superscript"/>
        <sz val="10"/>
        <color theme="1"/>
        <rFont val="Arial"/>
        <family val="2"/>
        <charset val="238"/>
      </rPr>
      <t>2</t>
    </r>
  </si>
  <si>
    <t>Planiranje in čiščenje terena vzdolž trase po zasutju cevovoda v širini 2,5m</t>
  </si>
  <si>
    <r>
      <t>m</t>
    </r>
    <r>
      <rPr>
        <vertAlign val="superscript"/>
        <sz val="10"/>
        <color rgb="FF000000"/>
        <rFont val="Arial"/>
        <family val="2"/>
        <charset val="238"/>
      </rPr>
      <t>3</t>
    </r>
  </si>
  <si>
    <t>Zasip jarka z obstoječim materialom, s komprimiranjem po slojih do predpisane zbitosti. Zasipanje jarka je dovoljeno po predhodnem soglasju nadzornika investitorja</t>
  </si>
  <si>
    <t>Dobava in polaganje opozorilnega PVC traku</t>
  </si>
  <si>
    <t>Izdelava posteljice in ročni obsip cevi z dopeljanim peskom zrnatosti od 0-4 mm (po detajlu iz projekta) ter ročno nabijanje v slojih do potrebne zbitosti</t>
  </si>
  <si>
    <t>Odvoz odvečnega izkopanega materiala, z vsemi manipulacijami na stalno deponijo, vključno s pristojbino</t>
  </si>
  <si>
    <t>Planiranje dna jarka z natančnostjo +/- 3 cm</t>
  </si>
  <si>
    <t>2% skupne dolžine trase</t>
  </si>
  <si>
    <t>Razpiranje izkopanega jarka na mestih, kjer nastopa možnost zasipanja</t>
  </si>
  <si>
    <t>Ob izkopu je potrebno posvetiti pozornost morebitnim neoznačenim obstoječim komunalnim vodom!</t>
  </si>
  <si>
    <t>OPOMBA:</t>
  </si>
  <si>
    <r>
      <t>m</t>
    </r>
    <r>
      <rPr>
        <vertAlign val="superscript"/>
        <sz val="10"/>
        <color theme="1"/>
        <rFont val="Arial"/>
        <family val="2"/>
        <charset val="238"/>
      </rPr>
      <t>3</t>
    </r>
  </si>
  <si>
    <t>b) ročni izkop … 10%</t>
  </si>
  <si>
    <t>a) strojni izkop … 90%</t>
  </si>
  <si>
    <r>
      <t>Kombinirani</t>
    </r>
    <r>
      <rPr>
        <sz val="10"/>
        <color theme="1"/>
        <rFont val="Arial"/>
        <family val="2"/>
        <charset val="238"/>
      </rPr>
      <t xml:space="preserve"> izkop jarka za cevovod v terenu III kategorije, globine do 2,0 m.</t>
    </r>
  </si>
  <si>
    <r>
      <t xml:space="preserve">Zakoličba in nadzor </t>
    </r>
    <r>
      <rPr>
        <sz val="10"/>
        <color rgb="FF000000"/>
        <rFont val="Arial"/>
        <family val="2"/>
        <charset val="238"/>
      </rPr>
      <t>upravljavca</t>
    </r>
    <r>
      <rPr>
        <sz val="10"/>
        <color theme="1"/>
        <rFont val="Arial"/>
        <family val="2"/>
        <charset val="238"/>
      </rPr>
      <t xml:space="preserve"> podzemnih instalacij (vodovod, kanalizacija, plin, vročevod, elektro, javna razsvetljava, informacijski vodi), ki prečkajo ali kako drugače segajo v profil izkopa. ( glede na obsežnost objekta in po računu upravljavca )</t>
    </r>
  </si>
  <si>
    <t>Zakoličba trase in geodetski posnetki s kartiranjem</t>
  </si>
  <si>
    <t>GRADBENA DELA</t>
  </si>
  <si>
    <t>PRESTAVITEV VROČEVODA</t>
  </si>
  <si>
    <t>SKUPAJ</t>
  </si>
  <si>
    <t>Demontaža obstoječih zunanjih in notranjih split sistemov s cevnim razvodom</t>
  </si>
  <si>
    <t>skupaj z odvozom na deponijo.</t>
  </si>
  <si>
    <t>- priklop cevnih instalacij na notranjo enoto</t>
  </si>
  <si>
    <t>- montaža notranjega dela klimatske naprave na instalacijsko ploščo</t>
  </si>
  <si>
    <t>Vezava odvedenega kondenzata na obstoječe vertikale meteorne kanalizacije z ustreznim tesnenjem spoja.</t>
  </si>
  <si>
    <t>Preboj skozi obstoječo streho zaradi odvoda kondenzata z ustreznim tesnenjem.</t>
  </si>
  <si>
    <t>dimenzije 70x200 mm</t>
  </si>
  <si>
    <t>Kabelska polica s tipskim pokrovom za vodenje razvodov VRF sistema iz pocinkane pločevine skupaj z obešalnim materialom</t>
  </si>
  <si>
    <t>Napredni centralno nadzorni sistem za regulacijo in krmiljenje do 50 klimatskih naprav. S programsko opremo in dodatnimi vmesniki je omogočeno merjenje porabe električne in ostale energije, nadzor in krmiljenje ostalih naparav in elementov ter prepletanje funkcij klimatskih naprav z drugimi napravami.</t>
  </si>
  <si>
    <r>
      <t xml:space="preserve">- </t>
    </r>
    <r>
      <rPr>
        <sz val="10"/>
        <color theme="1"/>
        <rFont val="Arial"/>
        <family val="2"/>
        <charset val="238"/>
      </rPr>
      <t>integriran senzor vlage in temperature</t>
    </r>
  </si>
  <si>
    <t>Izdelava vertikalnih odprtin skozi medetažno konstrukcijo skupaj s požarnim tesnenjem odprtin do 0,5 m2.</t>
  </si>
  <si>
    <t>Izdelava horizontalnih odprtin odprtin skozi opečne stene debeline 16-46 cm skupaj z zazidavo in dvakratnim opleskom velikosti:</t>
  </si>
  <si>
    <t>550 x 250 mm</t>
  </si>
  <si>
    <t>100 x 250 mm</t>
  </si>
  <si>
    <t>Izdelava požarnega tesnenja odprtin skozi opečne stene na mejah požarnih sektorjev velikosti do 0,5 m2.</t>
  </si>
  <si>
    <t>Rezanje asfalta za potrebe izkopa jarka ter ponovno asfaltiranje po zasipanju in ustrezni otrditvi terena.</t>
  </si>
  <si>
    <t>širine 50cm</t>
  </si>
  <si>
    <t>Vrtanje lukenj, izdelava različnih utorov in druga gradbena dela za nemoteno izvedbo</t>
  </si>
  <si>
    <t>HLAJENJE</t>
  </si>
  <si>
    <t>OSTALE OBVEZNOSTI</t>
  </si>
  <si>
    <t>Pregled, izdaja protokolov, posnetki stanja za PID.</t>
  </si>
  <si>
    <t>Izdelava PID projekta</t>
  </si>
  <si>
    <t>IV.</t>
  </si>
  <si>
    <t>POPISOV DEL NI DOVOLJENO VSEBINSKO SPREMINJATI ALI KAKORKOLI POSEGATI V NJIH!</t>
  </si>
  <si>
    <t>Zunanja kompresorsko kondenzatorska enota (VRF sistema) toplotne črpalke zrak/zrak, kompaktne izvedbe, s hermetičnim kompresorjem ter zračno hlajenim kondenzatorjem s stopenjskim delovanjem (inverter). Naprava je kompletne izvedbe z vsemi internimi cevnimi priključki za medij, električno napeljavo, varnostno ter funkcijsko avtomatiko ter:</t>
  </si>
  <si>
    <t>- ojačevalnikom signala za dolge razdalje razvodov do notranjih enot (PAC-SF46EPA),</t>
  </si>
  <si>
    <t>- modulom za omejitev moči za način tihega nočnega delovanja (PAC-SC36NA-E),</t>
  </si>
  <si>
    <t>- hladivo R 410A.</t>
  </si>
  <si>
    <t>Hlajenje omogoča pri zunanji temperaturi
od -5°C do 52°C.</t>
  </si>
  <si>
    <t>Hlajenje omogoča pri zunanji temperaturi                       
od -5°C do 52°C.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</si>
</sst>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quot;.&quot;"/>
    <numFmt numFmtId="165" formatCode="#,##0.00\ &quot;€&quot;"/>
    <numFmt numFmtId="166" formatCode="_-* #,##0.00\ _S_I_T_-;\-* #,##0.00\ _S_I_T_-;_-* &quot;-&quot;??\ _S_I_T_-;_-@_-"/>
  </numFmts>
  <fonts count="26" x14ac:knownFonts="1">
    <font>
      <sz val="11"/>
      <color theme="1"/>
      <name val="Calibri"/>
      <family val="2"/>
      <charset val="238"/>
      <scheme val="minor"/>
    </font>
    <font>
      <sz val="10"/>
      <color theme="1"/>
      <name val="Arial"/>
      <family val="2"/>
      <charset val="238"/>
    </font>
    <font>
      <sz val="11"/>
      <color indexed="8"/>
      <name val="Calibri"/>
      <family val="2"/>
      <charset val="238"/>
    </font>
    <font>
      <sz val="10"/>
      <name val="Arial"/>
      <family val="2"/>
      <charset val="238"/>
    </font>
    <font>
      <b/>
      <sz val="10"/>
      <name val="Arial"/>
      <family val="2"/>
      <charset val="238"/>
    </font>
    <font>
      <sz val="10"/>
      <color indexed="8"/>
      <name val="Arial"/>
      <family val="2"/>
      <charset val="238"/>
    </font>
    <font>
      <b/>
      <sz val="12"/>
      <name val="Arial"/>
      <family val="2"/>
      <charset val="238"/>
    </font>
    <font>
      <sz val="11"/>
      <color theme="1"/>
      <name val="Calibri"/>
      <family val="2"/>
      <charset val="238"/>
      <scheme val="minor"/>
    </font>
    <font>
      <sz val="10"/>
      <color rgb="FF000000"/>
      <name val="Arial"/>
      <family val="2"/>
      <charset val="238"/>
    </font>
    <font>
      <vertAlign val="subscript"/>
      <sz val="10"/>
      <color indexed="8"/>
      <name val="Arial"/>
      <family val="2"/>
      <charset val="238"/>
    </font>
    <font>
      <sz val="11"/>
      <name val="Arial"/>
      <family val="2"/>
    </font>
    <font>
      <sz val="10"/>
      <name val="Arial"/>
      <family val="2"/>
      <charset val="238"/>
    </font>
    <font>
      <vertAlign val="subscript"/>
      <sz val="10"/>
      <name val="Arial"/>
      <family val="2"/>
      <charset val="238"/>
    </font>
    <font>
      <vertAlign val="subscript"/>
      <sz val="10"/>
      <color theme="1"/>
      <name val="Arial"/>
      <family val="2"/>
      <charset val="238"/>
    </font>
    <font>
      <b/>
      <sz val="10"/>
      <color theme="1"/>
      <name val="Arial"/>
      <family val="2"/>
      <charset val="238"/>
    </font>
    <font>
      <sz val="9"/>
      <color theme="1"/>
      <name val="Arial"/>
      <family val="2"/>
      <charset val="238"/>
    </font>
    <font>
      <sz val="10"/>
      <color rgb="FFFF0000"/>
      <name val="Arial"/>
      <family val="2"/>
      <charset val="238"/>
    </font>
    <font>
      <vertAlign val="superscript"/>
      <sz val="10"/>
      <color indexed="8"/>
      <name val="Arial"/>
      <family val="2"/>
      <charset val="238"/>
    </font>
    <font>
      <b/>
      <sz val="10"/>
      <name val="Calibri"/>
      <family val="2"/>
      <charset val="238"/>
    </font>
    <font>
      <vertAlign val="superscript"/>
      <sz val="10"/>
      <color rgb="FF000000"/>
      <name val="Arial"/>
      <family val="2"/>
      <charset val="238"/>
    </font>
    <font>
      <vertAlign val="superscript"/>
      <sz val="10"/>
      <color theme="1"/>
      <name val="Arial"/>
      <family val="2"/>
      <charset val="238"/>
    </font>
    <font>
      <sz val="11"/>
      <color theme="1"/>
      <name val="Arial"/>
      <family val="2"/>
      <charset val="238"/>
    </font>
    <font>
      <sz val="10"/>
      <color indexed="10"/>
      <name val="Arial"/>
      <family val="2"/>
      <charset val="238"/>
    </font>
    <font>
      <sz val="10"/>
      <color indexed="62"/>
      <name val="Arial"/>
      <family val="2"/>
      <charset val="238"/>
    </font>
    <font>
      <b/>
      <sz val="10"/>
      <color indexed="8"/>
      <name val="Arial"/>
      <family val="2"/>
      <charset val="238"/>
    </font>
    <font>
      <b/>
      <sz val="10"/>
      <color rgb="FFFF0000"/>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26"/>
        <bgColor indexed="64"/>
      </patternFill>
    </fill>
  </fills>
  <borders count="6">
    <border>
      <left/>
      <right/>
      <top/>
      <bottom/>
      <diagonal/>
    </border>
    <border>
      <left/>
      <right/>
      <top/>
      <bottom style="thin">
        <color indexed="64"/>
      </bottom>
      <diagonal/>
    </border>
    <border>
      <left/>
      <right/>
      <top style="double">
        <color indexed="64"/>
      </top>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right/>
      <top/>
      <bottom style="hair">
        <color indexed="64"/>
      </bottom>
      <diagonal/>
    </border>
  </borders>
  <cellStyleXfs count="19">
    <xf numFmtId="0" fontId="0" fillId="0" borderId="0"/>
    <xf numFmtId="0" fontId="3" fillId="0" borderId="0"/>
    <xf numFmtId="44" fontId="2" fillId="0" borderId="0" applyFont="0" applyFill="0" applyBorder="0" applyAlignment="0" applyProtection="0"/>
    <xf numFmtId="44" fontId="2" fillId="0" borderId="0" applyFont="0" applyFill="0" applyBorder="0" applyAlignment="0" applyProtection="0"/>
    <xf numFmtId="0" fontId="2" fillId="0" borderId="0"/>
    <xf numFmtId="0" fontId="3" fillId="0" borderId="0" applyNumberFormat="0" applyFill="0" applyBorder="0" applyAlignment="0" applyProtection="0"/>
    <xf numFmtId="0" fontId="3" fillId="0" borderId="0"/>
    <xf numFmtId="0" fontId="7" fillId="0" borderId="0"/>
    <xf numFmtId="0" fontId="3" fillId="0" borderId="0"/>
    <xf numFmtId="0" fontId="3" fillId="0" borderId="0"/>
    <xf numFmtId="0" fontId="3" fillId="0" borderId="0"/>
    <xf numFmtId="0" fontId="7" fillId="0" borderId="0"/>
    <xf numFmtId="0" fontId="10" fillId="0" borderId="0"/>
    <xf numFmtId="166" fontId="3" fillId="0" borderId="0" applyFont="0" applyFill="0" applyBorder="0" applyAlignment="0" applyProtection="0"/>
    <xf numFmtId="0" fontId="11" fillId="0" borderId="0"/>
    <xf numFmtId="166" fontId="11" fillId="0" borderId="0" applyFont="0" applyFill="0" applyBorder="0" applyAlignment="0" applyProtection="0"/>
    <xf numFmtId="0" fontId="3" fillId="0" borderId="0"/>
    <xf numFmtId="0" fontId="2" fillId="0" borderId="0"/>
    <xf numFmtId="0" fontId="21" fillId="0" borderId="0"/>
  </cellStyleXfs>
  <cellXfs count="203">
    <xf numFmtId="0" fontId="0" fillId="0" borderId="0" xfId="0"/>
    <xf numFmtId="49" fontId="4" fillId="0" borderId="0" xfId="1" applyNumberFormat="1" applyFont="1" applyFill="1" applyBorder="1" applyAlignment="1">
      <alignment horizontal="right" vertical="top"/>
    </xf>
    <xf numFmtId="0" fontId="4" fillId="0" borderId="0" xfId="1" applyFont="1" applyFill="1" applyBorder="1" applyAlignment="1">
      <alignment horizontal="center"/>
    </xf>
    <xf numFmtId="4" fontId="3" fillId="0" borderId="0" xfId="1" applyNumberFormat="1" applyFont="1" applyFill="1" applyBorder="1" applyAlignment="1">
      <alignment horizontal="center"/>
    </xf>
    <xf numFmtId="0" fontId="4" fillId="0" borderId="0" xfId="1" applyFont="1" applyFill="1" applyBorder="1" applyAlignment="1" applyProtection="1">
      <alignment vertical="top" wrapText="1"/>
    </xf>
    <xf numFmtId="0" fontId="4" fillId="0" borderId="0" xfId="1" applyFont="1" applyFill="1" applyBorder="1" applyAlignment="1" applyProtection="1">
      <alignment horizontal="center"/>
    </xf>
    <xf numFmtId="0" fontId="4" fillId="0" borderId="5" xfId="1" applyFont="1" applyFill="1" applyBorder="1" applyAlignment="1" applyProtection="1">
      <alignment horizontal="center"/>
    </xf>
    <xf numFmtId="165" fontId="4" fillId="0" borderId="5" xfId="1" applyNumberFormat="1" applyFont="1" applyFill="1" applyBorder="1" applyAlignment="1" applyProtection="1">
      <alignment horizontal="right"/>
    </xf>
    <xf numFmtId="0" fontId="3" fillId="0" borderId="0" xfId="1" applyFont="1" applyFill="1" applyAlignment="1" applyProtection="1">
      <alignment horizontal="right"/>
    </xf>
    <xf numFmtId="165" fontId="4" fillId="0" borderId="0" xfId="1" applyNumberFormat="1" applyFont="1" applyFill="1" applyBorder="1" applyAlignment="1" applyProtection="1">
      <alignment horizontal="right"/>
    </xf>
    <xf numFmtId="164" fontId="3" fillId="0" borderId="0" xfId="1" applyNumberFormat="1" applyFont="1" applyAlignment="1">
      <alignment vertical="top"/>
    </xf>
    <xf numFmtId="165" fontId="3" fillId="0" borderId="0" xfId="1" applyNumberFormat="1" applyFont="1" applyBorder="1" applyProtection="1"/>
    <xf numFmtId="165" fontId="3" fillId="3" borderId="4" xfId="1" applyNumberFormat="1" applyFont="1" applyFill="1" applyBorder="1" applyProtection="1">
      <protection locked="0"/>
    </xf>
    <xf numFmtId="0" fontId="4" fillId="0" borderId="0" xfId="1" applyFont="1" applyFill="1" applyAlignment="1" applyProtection="1">
      <alignment horizontal="left" vertical="top" wrapText="1"/>
    </xf>
    <xf numFmtId="0" fontId="5" fillId="0" borderId="0" xfId="0" applyFont="1" applyFill="1"/>
    <xf numFmtId="0" fontId="5" fillId="0" borderId="0" xfId="0" applyFont="1" applyFill="1" applyAlignment="1">
      <alignment horizontal="center"/>
    </xf>
    <xf numFmtId="0" fontId="5" fillId="0" borderId="0" xfId="0" applyFont="1" applyFill="1" applyAlignment="1">
      <alignment vertical="top" wrapText="1"/>
    </xf>
    <xf numFmtId="0" fontId="5" fillId="0" borderId="0" xfId="0" applyFont="1" applyFill="1" applyAlignment="1">
      <alignment horizontal="right" vertical="top"/>
    </xf>
    <xf numFmtId="165" fontId="3" fillId="0" borderId="0" xfId="1" applyNumberFormat="1" applyFont="1" applyBorder="1" applyAlignment="1" applyProtection="1">
      <alignment horizontal="right"/>
    </xf>
    <xf numFmtId="0" fontId="1" fillId="0" borderId="0" xfId="0" applyFont="1" applyAlignment="1">
      <alignment horizontal="left" vertical="center" wrapText="1"/>
    </xf>
    <xf numFmtId="0" fontId="5" fillId="0" borderId="0" xfId="0" applyFont="1" applyFill="1" applyAlignment="1">
      <alignment horizontal="right"/>
    </xf>
    <xf numFmtId="0" fontId="3" fillId="0" borderId="0" xfId="0" applyFont="1" applyFill="1" applyAlignment="1"/>
    <xf numFmtId="0" fontId="4" fillId="0" borderId="0" xfId="1" applyFont="1" applyFill="1" applyBorder="1" applyAlignment="1">
      <alignment vertical="top" wrapText="1"/>
    </xf>
    <xf numFmtId="0" fontId="4" fillId="0" borderId="0" xfId="9" applyFont="1" applyAlignment="1">
      <alignment horizontal="left" vertical="top"/>
    </xf>
    <xf numFmtId="0" fontId="4" fillId="0" borderId="0" xfId="9" applyFont="1" applyAlignment="1">
      <alignment wrapText="1"/>
    </xf>
    <xf numFmtId="0" fontId="4" fillId="0" borderId="0" xfId="9" applyFont="1" applyAlignment="1"/>
    <xf numFmtId="165" fontId="4" fillId="0" borderId="0" xfId="9" applyNumberFormat="1" applyFont="1"/>
    <xf numFmtId="0" fontId="3" fillId="0" borderId="0" xfId="9"/>
    <xf numFmtId="0" fontId="4" fillId="0" borderId="0" xfId="9" applyFont="1" applyAlignment="1">
      <alignment horizontal="right" vertical="top"/>
    </xf>
    <xf numFmtId="0" fontId="4" fillId="0" borderId="1" xfId="9" applyFont="1" applyBorder="1" applyAlignment="1"/>
    <xf numFmtId="0" fontId="3" fillId="0" borderId="1" xfId="9" applyBorder="1" applyAlignment="1">
      <alignment horizontal="right"/>
    </xf>
    <xf numFmtId="0" fontId="4" fillId="0" borderId="1" xfId="9" applyFont="1" applyBorder="1" applyAlignment="1">
      <alignment horizontal="left"/>
    </xf>
    <xf numFmtId="165" fontId="4" fillId="0" borderId="1" xfId="9" applyNumberFormat="1" applyFont="1" applyBorder="1" applyAlignment="1">
      <alignment horizontal="right"/>
    </xf>
    <xf numFmtId="0" fontId="3" fillId="0" borderId="0" xfId="9" applyAlignment="1">
      <alignment horizontal="right"/>
    </xf>
    <xf numFmtId="0" fontId="3" fillId="0" borderId="0" xfId="9" applyAlignment="1">
      <alignment horizontal="right" vertical="top"/>
    </xf>
    <xf numFmtId="0" fontId="3" fillId="0" borderId="0" xfId="9" applyBorder="1" applyAlignment="1"/>
    <xf numFmtId="165" fontId="3" fillId="0" borderId="0" xfId="9" applyNumberFormat="1" applyBorder="1"/>
    <xf numFmtId="0" fontId="3" fillId="0" borderId="2" xfId="9" applyBorder="1" applyAlignment="1">
      <alignment horizontal="right" vertical="top"/>
    </xf>
    <xf numFmtId="0" fontId="6" fillId="0" borderId="2" xfId="9" applyFont="1" applyBorder="1" applyAlignment="1">
      <alignment horizontal="left"/>
    </xf>
    <xf numFmtId="4" fontId="4" fillId="0" borderId="2" xfId="9" applyNumberFormat="1" applyFont="1" applyBorder="1"/>
    <xf numFmtId="165" fontId="6" fillId="0" borderId="2" xfId="9" applyNumberFormat="1" applyFont="1" applyBorder="1"/>
    <xf numFmtId="0" fontId="3" fillId="0" borderId="0" xfId="9" applyAlignment="1">
      <alignment wrapText="1"/>
    </xf>
    <xf numFmtId="0" fontId="3" fillId="0" borderId="0" xfId="9" applyAlignment="1"/>
    <xf numFmtId="165" fontId="3" fillId="0" borderId="0" xfId="9" applyNumberFormat="1"/>
    <xf numFmtId="0" fontId="8" fillId="0" borderId="0" xfId="0" applyFont="1" applyAlignment="1">
      <alignment horizontal="justify" vertical="center"/>
    </xf>
    <xf numFmtId="0" fontId="8" fillId="0" borderId="0" xfId="0" applyFont="1" applyAlignment="1">
      <alignment horizontal="justify" wrapText="1"/>
    </xf>
    <xf numFmtId="0" fontId="3" fillId="0" borderId="0" xfId="0" applyFont="1" applyFill="1"/>
    <xf numFmtId="0" fontId="3" fillId="0" borderId="0" xfId="9" applyNumberFormat="1" applyBorder="1" applyAlignment="1">
      <alignment wrapText="1"/>
    </xf>
    <xf numFmtId="0" fontId="1" fillId="0" borderId="0" xfId="0" applyFont="1" applyAlignment="1">
      <alignment horizontal="center"/>
    </xf>
    <xf numFmtId="0" fontId="5" fillId="0" borderId="0" xfId="0" applyFont="1" applyFill="1" applyAlignment="1"/>
    <xf numFmtId="0" fontId="1" fillId="0" borderId="0" xfId="0" applyFont="1" applyAlignment="1">
      <alignment vertical="center" wrapText="1"/>
    </xf>
    <xf numFmtId="0" fontId="4" fillId="0" borderId="0" xfId="9" applyFont="1" applyBorder="1" applyAlignment="1"/>
    <xf numFmtId="0" fontId="3" fillId="0" borderId="3" xfId="9" applyBorder="1" applyAlignment="1">
      <alignment horizontal="right"/>
    </xf>
    <xf numFmtId="0" fontId="4" fillId="0" borderId="3" xfId="9" applyFont="1" applyBorder="1" applyAlignment="1">
      <alignment horizontal="left"/>
    </xf>
    <xf numFmtId="165" fontId="4" fillId="0" borderId="3" xfId="9" applyNumberFormat="1" applyFont="1" applyBorder="1" applyAlignment="1">
      <alignment horizontal="right"/>
    </xf>
    <xf numFmtId="0" fontId="4" fillId="0" borderId="0" xfId="9" applyFont="1" applyBorder="1" applyAlignment="1">
      <alignment wrapText="1"/>
    </xf>
    <xf numFmtId="165" fontId="4" fillId="0" borderId="0" xfId="1" applyNumberFormat="1" applyFont="1" applyFill="1" applyBorder="1" applyAlignment="1">
      <alignment horizontal="right"/>
    </xf>
    <xf numFmtId="165" fontId="4" fillId="2" borderId="4" xfId="1" applyNumberFormat="1" applyFont="1" applyFill="1" applyBorder="1" applyAlignment="1"/>
    <xf numFmtId="0" fontId="3" fillId="0" borderId="0" xfId="1" applyFont="1" applyFill="1" applyAlignment="1" applyProtection="1"/>
    <xf numFmtId="0" fontId="4" fillId="0" borderId="0" xfId="1" applyFont="1" applyFill="1" applyBorder="1" applyAlignment="1" applyProtection="1">
      <alignment horizontal="right"/>
    </xf>
    <xf numFmtId="0" fontId="4" fillId="0" borderId="0" xfId="1" applyFont="1" applyFill="1" applyBorder="1" applyAlignment="1" applyProtection="1">
      <alignment wrapText="1"/>
    </xf>
    <xf numFmtId="165" fontId="4" fillId="0" borderId="0" xfId="1" applyNumberFormat="1" applyFont="1" applyFill="1" applyBorder="1" applyAlignment="1" applyProtection="1"/>
    <xf numFmtId="0" fontId="4" fillId="0" borderId="0" xfId="1" applyFont="1" applyFill="1" applyAlignment="1" applyProtection="1">
      <alignment horizontal="right"/>
    </xf>
    <xf numFmtId="0" fontId="4" fillId="0" borderId="5" xfId="1" applyFont="1" applyFill="1" applyBorder="1" applyAlignment="1" applyProtection="1">
      <alignment horizontal="left" wrapText="1"/>
    </xf>
    <xf numFmtId="164" fontId="3" fillId="0" borderId="0" xfId="1" applyNumberFormat="1" applyFont="1" applyAlignment="1"/>
    <xf numFmtId="0" fontId="3" fillId="0" borderId="0" xfId="0" applyFont="1" applyFill="1" applyAlignment="1">
      <alignment wrapText="1"/>
    </xf>
    <xf numFmtId="0" fontId="3" fillId="0" borderId="0" xfId="0" applyFont="1" applyFill="1" applyAlignment="1">
      <alignment horizontal="center"/>
    </xf>
    <xf numFmtId="0" fontId="3" fillId="0" borderId="0" xfId="0" applyFont="1" applyFill="1" applyAlignment="1">
      <alignment horizontal="right"/>
    </xf>
    <xf numFmtId="165" fontId="3" fillId="0" borderId="0" xfId="1" applyNumberFormat="1" applyFont="1" applyBorder="1" applyAlignment="1" applyProtection="1"/>
    <xf numFmtId="0" fontId="1" fillId="0" borderId="0" xfId="0" applyFont="1" applyFill="1" applyAlignment="1">
      <alignment horizontal="center" wrapText="1"/>
    </xf>
    <xf numFmtId="0" fontId="3" fillId="0" borderId="0" xfId="0" applyFont="1" applyFill="1" applyAlignment="1">
      <alignment vertical="top"/>
    </xf>
    <xf numFmtId="0" fontId="3" fillId="0" borderId="0" xfId="0" applyFont="1" applyFill="1" applyAlignment="1">
      <alignment horizontal="center" wrapText="1"/>
    </xf>
    <xf numFmtId="165" fontId="3" fillId="3" borderId="4" xfId="1" applyNumberFormat="1" applyFont="1" applyFill="1" applyBorder="1" applyAlignment="1" applyProtection="1">
      <alignment horizontal="right"/>
      <protection locked="0"/>
    </xf>
    <xf numFmtId="0" fontId="1" fillId="0" borderId="0" xfId="0" applyFont="1" applyFill="1" applyAlignment="1">
      <alignment horizontal="left" vertical="center" wrapText="1"/>
    </xf>
    <xf numFmtId="165" fontId="3" fillId="3" borderId="4" xfId="1" applyNumberFormat="1" applyFont="1" applyFill="1" applyBorder="1" applyAlignment="1" applyProtection="1">
      <alignment horizontal="center"/>
      <protection locked="0"/>
    </xf>
    <xf numFmtId="0" fontId="3" fillId="0" borderId="0" xfId="0" applyFont="1" applyAlignment="1">
      <alignment wrapText="1"/>
    </xf>
    <xf numFmtId="0" fontId="3" fillId="0" borderId="0" xfId="0" applyFont="1" applyFill="1" applyAlignment="1">
      <alignment horizontal="right" vertical="top"/>
    </xf>
    <xf numFmtId="165" fontId="3" fillId="3" borderId="4" xfId="1" applyNumberFormat="1" applyFont="1" applyFill="1" applyBorder="1" applyAlignment="1" applyProtection="1">
      <protection locked="0"/>
    </xf>
    <xf numFmtId="0" fontId="3" fillId="0" borderId="0" xfId="0" applyFont="1" applyAlignment="1">
      <alignment horizontal="center"/>
    </xf>
    <xf numFmtId="0" fontId="3" fillId="0" borderId="0" xfId="0" applyNumberFormat="1" applyFont="1" applyAlignment="1">
      <alignment wrapText="1"/>
    </xf>
    <xf numFmtId="0" fontId="1" fillId="0" borderId="0" xfId="0" applyNumberFormat="1" applyFont="1" applyAlignment="1">
      <alignment horizontal="left" vertical="center" wrapText="1"/>
    </xf>
    <xf numFmtId="0" fontId="1" fillId="0" borderId="0" xfId="0" applyNumberFormat="1" applyFont="1" applyAlignment="1">
      <alignment horizontal="left" wrapText="1"/>
    </xf>
    <xf numFmtId="0" fontId="4" fillId="0" borderId="0" xfId="0" applyNumberFormat="1" applyFont="1" applyFill="1" applyAlignment="1">
      <alignment wrapText="1"/>
    </xf>
    <xf numFmtId="0" fontId="3" fillId="0" borderId="0" xfId="0" applyNumberFormat="1" applyFont="1" applyFill="1" applyAlignment="1">
      <alignment wrapText="1"/>
    </xf>
    <xf numFmtId="0" fontId="3" fillId="0" borderId="0" xfId="0" applyNumberFormat="1" applyFont="1" applyFill="1" applyAlignment="1">
      <alignment horizontal="left" wrapText="1"/>
    </xf>
    <xf numFmtId="0" fontId="3" fillId="0" borderId="0" xfId="0" applyNumberFormat="1" applyFont="1" applyFill="1" applyAlignment="1">
      <alignment vertical="center" wrapText="1"/>
    </xf>
    <xf numFmtId="0" fontId="3" fillId="0" borderId="0" xfId="0" applyNumberFormat="1" applyFont="1" applyFill="1" applyAlignment="1">
      <alignment vertical="top" wrapText="1"/>
    </xf>
    <xf numFmtId="0" fontId="3" fillId="0" borderId="0" xfId="0" applyNumberFormat="1" applyFont="1" applyAlignment="1">
      <alignment horizontal="left" wrapText="1"/>
    </xf>
    <xf numFmtId="0" fontId="3" fillId="0" borderId="0" xfId="0" quotePrefix="1" applyNumberFormat="1" applyFont="1" applyAlignment="1">
      <alignment horizontal="left" wrapText="1"/>
    </xf>
    <xf numFmtId="0" fontId="3" fillId="0" borderId="0" xfId="0" quotePrefix="1" applyNumberFormat="1" applyFont="1" applyFill="1" applyAlignment="1">
      <alignment horizontal="left" wrapText="1"/>
    </xf>
    <xf numFmtId="9" fontId="3" fillId="0" borderId="0" xfId="0" applyNumberFormat="1" applyFont="1" applyFill="1" applyAlignment="1">
      <alignment horizontal="center" wrapText="1"/>
    </xf>
    <xf numFmtId="0" fontId="3" fillId="0" borderId="0" xfId="0" applyFont="1" applyFill="1" applyAlignment="1">
      <alignment vertical="center" wrapText="1"/>
    </xf>
    <xf numFmtId="49" fontId="3" fillId="0" borderId="0" xfId="9" applyNumberFormat="1" applyFont="1" applyAlignment="1">
      <alignment horizontal="center"/>
    </xf>
    <xf numFmtId="165" fontId="3" fillId="0" borderId="0" xfId="9" applyNumberFormat="1" applyBorder="1" applyAlignment="1"/>
    <xf numFmtId="0" fontId="3" fillId="0" borderId="0" xfId="0" applyFont="1" applyFill="1" applyAlignment="1">
      <alignment horizontal="left" wrapText="1"/>
    </xf>
    <xf numFmtId="0" fontId="1" fillId="0" borderId="0" xfId="0" applyFont="1" applyFill="1" applyAlignment="1">
      <alignment wrapText="1"/>
    </xf>
    <xf numFmtId="0" fontId="5" fillId="0" borderId="0" xfId="0" applyFont="1" applyAlignment="1">
      <alignment vertical="center" wrapText="1"/>
    </xf>
    <xf numFmtId="0" fontId="1" fillId="0" borderId="0" xfId="0" applyNumberFormat="1" applyFont="1" applyAlignment="1">
      <alignment horizontal="center" vertical="top" wrapText="1"/>
    </xf>
    <xf numFmtId="0" fontId="1" fillId="0" borderId="0" xfId="0" applyNumberFormat="1" applyFont="1" applyAlignment="1">
      <alignment vertical="top" wrapText="1"/>
    </xf>
    <xf numFmtId="9" fontId="1" fillId="0" borderId="0" xfId="0" applyNumberFormat="1" applyFont="1" applyFill="1" applyAlignment="1">
      <alignment horizontal="center" vertical="top" wrapText="1"/>
    </xf>
    <xf numFmtId="0" fontId="1" fillId="0" borderId="0" xfId="0" applyNumberFormat="1" applyFont="1" applyFill="1" applyAlignment="1">
      <alignment vertical="top" wrapText="1"/>
    </xf>
    <xf numFmtId="49" fontId="16" fillId="0" borderId="0" xfId="0" applyNumberFormat="1" applyFont="1" applyFill="1"/>
    <xf numFmtId="0" fontId="18" fillId="0" borderId="0" xfId="1" applyFont="1" applyFill="1" applyAlignment="1" applyProtection="1">
      <alignment horizontal="right" vertical="top"/>
    </xf>
    <xf numFmtId="0" fontId="4" fillId="0" borderId="5" xfId="1" applyFont="1" applyFill="1" applyBorder="1" applyAlignment="1" applyProtection="1">
      <alignment horizontal="left" vertical="top" wrapText="1"/>
    </xf>
    <xf numFmtId="0" fontId="4" fillId="0" borderId="0" xfId="1" applyFont="1" applyFill="1" applyAlignment="1" applyProtection="1">
      <alignment horizontal="right" vertical="top"/>
    </xf>
    <xf numFmtId="0" fontId="3" fillId="0" borderId="0" xfId="1" applyFont="1" applyFill="1" applyProtection="1"/>
    <xf numFmtId="0" fontId="3" fillId="0" borderId="0" xfId="1" applyFont="1" applyFill="1" applyBorder="1" applyProtection="1"/>
    <xf numFmtId="165" fontId="4" fillId="0" borderId="0" xfId="1" applyNumberFormat="1" applyFont="1" applyFill="1" applyBorder="1" applyProtection="1"/>
    <xf numFmtId="0" fontId="4" fillId="0" borderId="0" xfId="1" applyFont="1" applyFill="1" applyBorder="1" applyAlignment="1" applyProtection="1">
      <alignment horizontal="right" vertical="top"/>
    </xf>
    <xf numFmtId="165" fontId="4" fillId="0" borderId="4" xfId="1" applyNumberFormat="1" applyFont="1" applyFill="1" applyBorder="1"/>
    <xf numFmtId="165" fontId="4" fillId="0" borderId="0" xfId="1" applyNumberFormat="1" applyFont="1" applyFill="1" applyBorder="1"/>
    <xf numFmtId="0" fontId="14" fillId="0" borderId="0" xfId="0" applyFont="1" applyAlignment="1">
      <alignment wrapText="1"/>
    </xf>
    <xf numFmtId="0" fontId="14" fillId="0" borderId="0" xfId="0" applyFont="1" applyAlignment="1">
      <alignment horizontal="right" wrapText="1"/>
    </xf>
    <xf numFmtId="0" fontId="5" fillId="0" borderId="0" xfId="0" applyFont="1"/>
    <xf numFmtId="0" fontId="5" fillId="0" borderId="0" xfId="0" applyFont="1" applyAlignment="1">
      <alignment horizontal="right"/>
    </xf>
    <xf numFmtId="0" fontId="5" fillId="0" borderId="0" xfId="0" applyFont="1" applyAlignment="1">
      <alignment horizontal="center" wrapText="1"/>
    </xf>
    <xf numFmtId="0" fontId="5" fillId="0" borderId="0" xfId="0" applyFont="1" applyAlignment="1">
      <alignment horizontal="left" vertical="top" wrapText="1"/>
    </xf>
    <xf numFmtId="0" fontId="5" fillId="0" borderId="0" xfId="0" applyFont="1" applyAlignment="1">
      <alignment vertical="top"/>
    </xf>
    <xf numFmtId="0" fontId="8" fillId="0" borderId="0" xfId="0" applyFont="1" applyAlignment="1">
      <alignment horizontal="left" vertical="top" wrapText="1"/>
    </xf>
    <xf numFmtId="0" fontId="8" fillId="0" borderId="0" xfId="0" applyFont="1" applyAlignment="1">
      <alignment horizontal="center"/>
    </xf>
    <xf numFmtId="0" fontId="1" fillId="0" borderId="0" xfId="0" applyFont="1" applyAlignment="1">
      <alignment vertical="top" wrapText="1"/>
    </xf>
    <xf numFmtId="0" fontId="14" fillId="0" borderId="0" xfId="0" applyFont="1" applyAlignment="1">
      <alignment horizontal="left" vertical="top" wrapText="1"/>
    </xf>
    <xf numFmtId="0" fontId="1" fillId="0" borderId="0" xfId="0" applyFont="1" applyAlignment="1">
      <alignment horizontal="left" vertical="top" wrapText="1"/>
    </xf>
    <xf numFmtId="0" fontId="5" fillId="0" borderId="0" xfId="0" applyFont="1" applyAlignment="1">
      <alignment vertical="top" wrapText="1"/>
    </xf>
    <xf numFmtId="0" fontId="14" fillId="0" borderId="0" xfId="0" applyFont="1" applyAlignment="1">
      <alignment horizontal="left" vertical="top"/>
    </xf>
    <xf numFmtId="0" fontId="1" fillId="0" borderId="0" xfId="0" applyFont="1" applyAlignment="1">
      <alignment horizontal="center" wrapText="1"/>
    </xf>
    <xf numFmtId="0" fontId="14" fillId="0" borderId="0" xfId="0" applyFont="1" applyFill="1" applyAlignment="1">
      <alignment horizontal="left" vertical="top"/>
    </xf>
    <xf numFmtId="0" fontId="3" fillId="0" borderId="0" xfId="1" applyFont="1" applyAlignment="1" applyProtection="1">
      <alignment horizontal="right"/>
    </xf>
    <xf numFmtId="165" fontId="4" fillId="0" borderId="5" xfId="1" applyNumberFormat="1" applyFont="1" applyBorder="1" applyAlignment="1" applyProtection="1">
      <alignment horizontal="right"/>
    </xf>
    <xf numFmtId="0" fontId="4" fillId="0" borderId="5" xfId="1" applyFont="1" applyFill="1" applyBorder="1" applyAlignment="1" applyProtection="1">
      <alignment horizontal="center" wrapText="1"/>
    </xf>
    <xf numFmtId="0" fontId="4" fillId="0" borderId="5" xfId="1" applyFont="1" applyBorder="1" applyAlignment="1" applyProtection="1">
      <alignment horizontal="center" wrapText="1"/>
    </xf>
    <xf numFmtId="0" fontId="4" fillId="0" borderId="5" xfId="1" applyFont="1" applyBorder="1" applyAlignment="1" applyProtection="1">
      <alignment horizontal="left" vertical="top" wrapText="1"/>
    </xf>
    <xf numFmtId="0" fontId="4" fillId="0" borderId="0" xfId="1" applyFont="1" applyAlignment="1" applyProtection="1">
      <alignment horizontal="right" vertical="top"/>
    </xf>
    <xf numFmtId="0" fontId="3" fillId="0" borderId="0" xfId="1" applyFont="1" applyProtection="1"/>
    <xf numFmtId="0" fontId="3" fillId="0" borderId="0" xfId="1" applyFont="1" applyBorder="1" applyProtection="1"/>
    <xf numFmtId="165" fontId="4" fillId="0" borderId="0" xfId="1" applyNumberFormat="1" applyFont="1" applyBorder="1" applyProtection="1"/>
    <xf numFmtId="165" fontId="4" fillId="0" borderId="0" xfId="1" applyNumberFormat="1" applyFont="1" applyBorder="1" applyAlignment="1" applyProtection="1">
      <alignment horizontal="right"/>
    </xf>
    <xf numFmtId="0" fontId="4" fillId="0" borderId="0" xfId="1" applyFont="1" applyFill="1" applyBorder="1" applyAlignment="1" applyProtection="1">
      <alignment horizontal="center" wrapText="1"/>
    </xf>
    <xf numFmtId="0" fontId="4" fillId="0" borderId="0" xfId="1" applyFont="1" applyBorder="1" applyAlignment="1" applyProtection="1">
      <alignment horizontal="center" wrapText="1"/>
    </xf>
    <xf numFmtId="0" fontId="4" fillId="0" borderId="0" xfId="1" applyFont="1" applyBorder="1" applyAlignment="1" applyProtection="1">
      <alignment horizontal="left" vertical="top" wrapText="1"/>
    </xf>
    <xf numFmtId="0" fontId="4" fillId="0" borderId="0" xfId="1" applyFont="1" applyBorder="1" applyAlignment="1" applyProtection="1">
      <alignment horizontal="right" vertical="top"/>
    </xf>
    <xf numFmtId="4" fontId="3" fillId="0" borderId="0" xfId="1" applyNumberFormat="1" applyFont="1" applyFill="1" applyBorder="1" applyAlignment="1">
      <alignment horizontal="center" wrapText="1"/>
    </xf>
    <xf numFmtId="0" fontId="4" fillId="0" borderId="0" xfId="1" applyFont="1" applyBorder="1" applyAlignment="1">
      <alignment horizontal="center" wrapText="1"/>
    </xf>
    <xf numFmtId="0" fontId="4" fillId="0" borderId="0" xfId="1" applyFont="1" applyBorder="1" applyAlignment="1">
      <alignment horizontal="left" vertical="top" wrapText="1"/>
    </xf>
    <xf numFmtId="0" fontId="4" fillId="0" borderId="0" xfId="1" applyFont="1" applyBorder="1" applyAlignment="1">
      <alignment horizontal="right" vertical="top"/>
    </xf>
    <xf numFmtId="0" fontId="1" fillId="0" borderId="0" xfId="0" applyNumberFormat="1" applyFont="1" applyAlignment="1">
      <alignment horizontal="center" wrapText="1"/>
    </xf>
    <xf numFmtId="49" fontId="4" fillId="0" borderId="0" xfId="18" applyNumberFormat="1" applyFont="1" applyFill="1" applyBorder="1" applyAlignment="1">
      <alignment horizontal="right" vertical="top"/>
    </xf>
    <xf numFmtId="0" fontId="4" fillId="0" borderId="0" xfId="18" applyFont="1" applyFill="1" applyBorder="1" applyAlignment="1">
      <alignment vertical="top" wrapText="1"/>
    </xf>
    <xf numFmtId="0" fontId="4" fillId="0" borderId="0" xfId="18" applyFont="1" applyFill="1" applyBorder="1" applyAlignment="1">
      <alignment horizontal="center"/>
    </xf>
    <xf numFmtId="4" fontId="3" fillId="0" borderId="0" xfId="18" applyNumberFormat="1" applyFont="1" applyFill="1" applyBorder="1" applyAlignment="1">
      <alignment horizontal="center"/>
    </xf>
    <xf numFmtId="165" fontId="4" fillId="0" borderId="0" xfId="18" applyNumberFormat="1" applyFont="1" applyFill="1" applyBorder="1" applyAlignment="1">
      <alignment horizontal="center"/>
    </xf>
    <xf numFmtId="165" fontId="4" fillId="2" borderId="4" xfId="18" applyNumberFormat="1" applyFont="1" applyFill="1" applyBorder="1" applyAlignment="1">
      <alignment horizontal="center"/>
    </xf>
    <xf numFmtId="0" fontId="3" fillId="0" borderId="0" xfId="18" applyFont="1" applyFill="1" applyBorder="1" applyProtection="1"/>
    <xf numFmtId="0" fontId="3" fillId="0" borderId="0" xfId="18" applyFont="1" applyFill="1" applyProtection="1"/>
    <xf numFmtId="0" fontId="4" fillId="0" borderId="0" xfId="18" applyFont="1" applyFill="1" applyBorder="1" applyAlignment="1" applyProtection="1">
      <alignment horizontal="right" vertical="top"/>
    </xf>
    <xf numFmtId="0" fontId="4" fillId="0" borderId="0" xfId="18" applyFont="1" applyFill="1" applyBorder="1" applyAlignment="1" applyProtection="1">
      <alignment vertical="top" wrapText="1"/>
    </xf>
    <xf numFmtId="0" fontId="4" fillId="0" borderId="0" xfId="18" applyFont="1" applyFill="1" applyBorder="1" applyAlignment="1" applyProtection="1">
      <alignment horizontal="center"/>
    </xf>
    <xf numFmtId="165" fontId="4" fillId="0" borderId="0" xfId="18" applyNumberFormat="1" applyFont="1" applyFill="1" applyBorder="1" applyAlignment="1" applyProtection="1">
      <alignment horizontal="center"/>
    </xf>
    <xf numFmtId="0" fontId="4" fillId="0" borderId="0" xfId="18" applyFont="1" applyFill="1" applyAlignment="1" applyProtection="1">
      <alignment horizontal="right" vertical="top"/>
    </xf>
    <xf numFmtId="0" fontId="4" fillId="0" borderId="5" xfId="18" applyFont="1" applyFill="1" applyBorder="1" applyAlignment="1" applyProtection="1">
      <alignment horizontal="left" vertical="top" wrapText="1"/>
    </xf>
    <xf numFmtId="0" fontId="4" fillId="0" borderId="5" xfId="18" applyFont="1" applyFill="1" applyBorder="1" applyAlignment="1" applyProtection="1">
      <alignment horizontal="center"/>
    </xf>
    <xf numFmtId="165" fontId="4" fillId="0" borderId="5" xfId="18" applyNumberFormat="1" applyFont="1" applyFill="1" applyBorder="1" applyAlignment="1" applyProtection="1">
      <alignment horizontal="center"/>
    </xf>
    <xf numFmtId="0" fontId="3" fillId="0" borderId="0" xfId="18" applyFont="1" applyFill="1" applyAlignment="1" applyProtection="1">
      <alignment horizontal="right"/>
    </xf>
    <xf numFmtId="0" fontId="4" fillId="0" borderId="0" xfId="18" applyFont="1" applyFill="1" applyBorder="1" applyAlignment="1" applyProtection="1">
      <alignment horizontal="left" vertical="top" wrapText="1"/>
    </xf>
    <xf numFmtId="0" fontId="3" fillId="0" borderId="0" xfId="18" applyFont="1" applyFill="1" applyBorder="1" applyAlignment="1" applyProtection="1">
      <alignment horizontal="right"/>
    </xf>
    <xf numFmtId="164" fontId="3" fillId="0" borderId="0" xfId="18" applyNumberFormat="1" applyFont="1" applyFill="1" applyBorder="1" applyAlignment="1">
      <alignment horizontal="right" vertical="top" wrapText="1"/>
    </xf>
    <xf numFmtId="0" fontId="3" fillId="0" borderId="0" xfId="18" applyFont="1" applyFill="1" applyBorder="1" applyAlignment="1">
      <alignment horizontal="justify" vertical="top" wrapText="1"/>
    </xf>
    <xf numFmtId="0" fontId="3" fillId="0" borderId="0" xfId="18" applyFont="1" applyFill="1" applyBorder="1" applyAlignment="1">
      <alignment horizontal="center"/>
    </xf>
    <xf numFmtId="1" fontId="3" fillId="0" borderId="0" xfId="18" applyNumberFormat="1" applyFont="1" applyFill="1" applyBorder="1" applyAlignment="1">
      <alignment horizontal="center"/>
    </xf>
    <xf numFmtId="165" fontId="3" fillId="0" borderId="0" xfId="18" applyNumberFormat="1" applyFont="1" applyBorder="1" applyAlignment="1" applyProtection="1">
      <alignment horizontal="center"/>
    </xf>
    <xf numFmtId="165" fontId="3" fillId="3" borderId="0" xfId="18" applyNumberFormat="1" applyFont="1" applyFill="1" applyBorder="1" applyProtection="1">
      <protection locked="0"/>
    </xf>
    <xf numFmtId="0" fontId="22" fillId="0" borderId="0" xfId="18" applyFont="1" applyFill="1" applyAlignment="1"/>
    <xf numFmtId="0" fontId="23" fillId="0" borderId="0" xfId="18" applyFont="1" applyFill="1" applyAlignment="1"/>
    <xf numFmtId="0" fontId="3" fillId="0" borderId="0" xfId="18" applyFont="1" applyFill="1" applyAlignment="1"/>
    <xf numFmtId="165" fontId="3" fillId="3" borderId="4" xfId="18" applyNumberFormat="1" applyFont="1" applyFill="1" applyBorder="1" applyProtection="1">
      <protection locked="0"/>
    </xf>
    <xf numFmtId="4" fontId="3" fillId="0" borderId="0" xfId="18" applyNumberFormat="1" applyFont="1" applyFill="1" applyAlignment="1">
      <alignment horizontal="center"/>
    </xf>
    <xf numFmtId="0" fontId="5" fillId="0" borderId="0" xfId="18" applyFont="1" applyAlignment="1">
      <alignment horizontal="left" wrapText="1"/>
    </xf>
    <xf numFmtId="0" fontId="3" fillId="0" borderId="0" xfId="18" applyFont="1" applyFill="1" applyBorder="1" applyAlignment="1">
      <alignment horizontal="center" wrapText="1"/>
    </xf>
    <xf numFmtId="0" fontId="5" fillId="0" borderId="0" xfId="18" applyFont="1" applyFill="1"/>
    <xf numFmtId="0" fontId="5" fillId="0" borderId="0" xfId="18" applyFont="1" applyFill="1" applyBorder="1"/>
    <xf numFmtId="0" fontId="3" fillId="0" borderId="0" xfId="18" applyFont="1" applyAlignment="1">
      <alignment horizontal="center"/>
    </xf>
    <xf numFmtId="0" fontId="3" fillId="0" borderId="0" xfId="18" applyFont="1" applyFill="1" applyBorder="1" applyAlignment="1">
      <alignment horizontal="right" vertical="top"/>
    </xf>
    <xf numFmtId="0" fontId="3" fillId="0" borderId="0" xfId="18" applyFont="1" applyFill="1" applyAlignment="1">
      <alignment horizontal="left" vertical="top" wrapText="1"/>
    </xf>
    <xf numFmtId="0" fontId="22" fillId="0" borderId="0" xfId="18" applyFont="1" applyFill="1" applyBorder="1" applyAlignment="1"/>
    <xf numFmtId="0" fontId="5" fillId="0" borderId="0" xfId="18" applyFont="1" applyFill="1" applyAlignment="1">
      <alignment horizontal="right"/>
    </xf>
    <xf numFmtId="0" fontId="5" fillId="0" borderId="0" xfId="18" applyFont="1" applyAlignment="1">
      <alignment wrapText="1"/>
    </xf>
    <xf numFmtId="0" fontId="5" fillId="0" borderId="0" xfId="18" applyFont="1" applyAlignment="1">
      <alignment horizontal="center" wrapText="1"/>
    </xf>
    <xf numFmtId="0" fontId="5" fillId="0" borderId="0" xfId="18" applyFont="1" applyFill="1" applyBorder="1" applyAlignment="1">
      <alignment horizontal="center" wrapText="1"/>
    </xf>
    <xf numFmtId="0" fontId="5" fillId="0" borderId="0" xfId="18" applyFont="1" applyFill="1" applyBorder="1" applyAlignment="1">
      <alignment horizontal="center"/>
    </xf>
    <xf numFmtId="164" fontId="3" fillId="0" borderId="0" xfId="18" applyNumberFormat="1" applyFont="1" applyFill="1" applyAlignment="1">
      <alignment horizontal="right" vertical="top"/>
    </xf>
    <xf numFmtId="165" fontId="3" fillId="0" borderId="0" xfId="18" applyNumberFormat="1" applyFont="1" applyFill="1" applyBorder="1" applyAlignment="1" applyProtection="1">
      <alignment horizontal="center"/>
      <protection locked="0"/>
    </xf>
    <xf numFmtId="165" fontId="3" fillId="0" borderId="0" xfId="18" applyNumberFormat="1" applyFont="1" applyFill="1" applyBorder="1" applyAlignment="1" applyProtection="1">
      <alignment horizontal="center"/>
    </xf>
    <xf numFmtId="165" fontId="3" fillId="0" borderId="0" xfId="18" applyNumberFormat="1" applyFont="1" applyBorder="1" applyProtection="1"/>
    <xf numFmtId="165" fontId="5" fillId="0" borderId="0" xfId="18" applyNumberFormat="1" applyFont="1" applyFill="1"/>
    <xf numFmtId="0" fontId="5" fillId="0" borderId="0" xfId="18" applyFont="1" applyAlignment="1">
      <alignment horizontal="justify"/>
    </xf>
    <xf numFmtId="0" fontId="24" fillId="0" borderId="0" xfId="18" applyFont="1" applyFill="1" applyAlignment="1">
      <alignment horizontal="right" vertical="top"/>
    </xf>
    <xf numFmtId="0" fontId="5" fillId="0" borderId="0" xfId="18" applyFont="1" applyFill="1" applyBorder="1" applyAlignment="1">
      <alignment wrapText="1"/>
    </xf>
    <xf numFmtId="0" fontId="5" fillId="0" borderId="0" xfId="18" applyFont="1" applyFill="1" applyAlignment="1">
      <alignment vertical="top" wrapText="1"/>
    </xf>
    <xf numFmtId="0" fontId="5" fillId="0" borderId="0" xfId="18" applyFont="1" applyFill="1" applyAlignment="1">
      <alignment horizontal="center"/>
    </xf>
    <xf numFmtId="0" fontId="5" fillId="0" borderId="0" xfId="18" applyFont="1" applyAlignment="1">
      <alignment horizontal="center"/>
    </xf>
    <xf numFmtId="0" fontId="25" fillId="0" borderId="0" xfId="9" applyFont="1" applyAlignment="1">
      <alignment horizontal="left" vertical="top"/>
    </xf>
    <xf numFmtId="0" fontId="0" fillId="0" borderId="0" xfId="0" applyAlignment="1">
      <alignment horizontal="left"/>
    </xf>
    <xf numFmtId="49" fontId="1" fillId="0" borderId="0" xfId="0" applyNumberFormat="1" applyFont="1" applyAlignment="1">
      <alignment vertical="center" wrapText="1"/>
    </xf>
  </cellXfs>
  <cellStyles count="19">
    <cellStyle name="Navadno" xfId="0" builtinId="0"/>
    <cellStyle name="Navadno 16 2" xfId="11"/>
    <cellStyle name="Navadno 2" xfId="1"/>
    <cellStyle name="Navadno 2 2" xfId="16"/>
    <cellStyle name="Navadno 2 5" xfId="10"/>
    <cellStyle name="Navadno 3" xfId="4"/>
    <cellStyle name="Navadno 4" xfId="6"/>
    <cellStyle name="Navadno 5" xfId="14"/>
    <cellStyle name="Navadno 6" xfId="18"/>
    <cellStyle name="Navadno 8" xfId="17"/>
    <cellStyle name="Navadno 9" xfId="8"/>
    <cellStyle name="Navadno_LG PZI popis strojne instalacije popravljen popis 2" xfId="9"/>
    <cellStyle name="normal 2" xfId="5"/>
    <cellStyle name="Normal 2 2" xfId="7"/>
    <cellStyle name="Standard 3" xfId="12"/>
    <cellStyle name="Valuta 2" xfId="2"/>
    <cellStyle name="Valuta 2 2" xfId="3"/>
    <cellStyle name="Vejica 2" xfId="13"/>
    <cellStyle name="Vejica 3" xfId="15"/>
  </cellStyles>
  <dxfs count="0"/>
  <tableStyles count="0" defaultTableStyle="TableStyleMedium9"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8</xdr:col>
      <xdr:colOff>1895475</xdr:colOff>
      <xdr:row>31</xdr:row>
      <xdr:rowOff>0</xdr:rowOff>
    </xdr:from>
    <xdr:ext cx="65" cy="172227"/>
    <xdr:sp macro="" textlink="">
      <xdr:nvSpPr>
        <xdr:cNvPr id="2" name="PoljeZBesedilom 1"/>
        <xdr:cNvSpPr txBox="1"/>
      </xdr:nvSpPr>
      <xdr:spPr>
        <a:xfrm>
          <a:off x="5400675" y="5905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8</xdr:col>
      <xdr:colOff>1895475</xdr:colOff>
      <xdr:row>16</xdr:row>
      <xdr:rowOff>0</xdr:rowOff>
    </xdr:from>
    <xdr:ext cx="65" cy="172227"/>
    <xdr:sp macro="" textlink="">
      <xdr:nvSpPr>
        <xdr:cNvPr id="3" name="PoljeZBesedilom 2"/>
        <xdr:cNvSpPr txBox="1"/>
      </xdr:nvSpPr>
      <xdr:spPr>
        <a:xfrm>
          <a:off x="5400675" y="3048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8</xdr:col>
      <xdr:colOff>1895475</xdr:colOff>
      <xdr:row>19</xdr:row>
      <xdr:rowOff>0</xdr:rowOff>
    </xdr:from>
    <xdr:ext cx="65" cy="172227"/>
    <xdr:sp macro="" textlink="">
      <xdr:nvSpPr>
        <xdr:cNvPr id="4" name="PoljeZBesedilom 3"/>
        <xdr:cNvSpPr txBox="1"/>
      </xdr:nvSpPr>
      <xdr:spPr>
        <a:xfrm>
          <a:off x="5400675" y="3619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iha%20Baznik\AppData\Local\Microsoft\Windows\Temporary%20Internet%20Files\Content.IE5\JKA25JRA\0210-JMI%20doo-PONUDBA-Mercator%20Sempeter%20pri%20Gorici_popis%20E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SPLOŠNO"/>
      <sheetName val="MONTAZNI MATERIAL"/>
      <sheetName val="RAZDELILNIKI"/>
      <sheetName val="OZICENJE-STROJNE"/>
      <sheetName val="STRELOVOD"/>
      <sheetName val="OSTALE OBVEZNOSTI"/>
    </sheetNames>
    <sheetDataSet>
      <sheetData sheetId="0"/>
      <sheetData sheetId="1">
        <row r="1">
          <cell r="B1" t="str">
            <v>SPLOŠNO (OPOZORILA IN OPOMBE)</v>
          </cell>
        </row>
      </sheetData>
      <sheetData sheetId="2"/>
      <sheetData sheetId="3"/>
      <sheetData sheetId="4"/>
      <sheetData sheetId="5"/>
      <sheetData sheetId="6"/>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zoomScaleSheetLayoutView="100" workbookViewId="0">
      <selection activeCell="E18" sqref="E18"/>
    </sheetView>
  </sheetViews>
  <sheetFormatPr defaultColWidth="8" defaultRowHeight="12.75" x14ac:dyDescent="0.2"/>
  <cols>
    <col min="1" max="1" width="10.7109375" style="34" customWidth="1"/>
    <col min="2" max="2" width="57" style="41" customWidth="1"/>
    <col min="3" max="3" width="7.42578125" style="42" customWidth="1"/>
    <col min="4" max="4" width="19.140625" style="43" customWidth="1"/>
    <col min="5" max="256" width="8" style="27"/>
    <col min="257" max="257" width="10.7109375" style="27" customWidth="1"/>
    <col min="258" max="258" width="57" style="27" customWidth="1"/>
    <col min="259" max="259" width="7.42578125" style="27" customWidth="1"/>
    <col min="260" max="260" width="19.140625" style="27" customWidth="1"/>
    <col min="261" max="512" width="8" style="27"/>
    <col min="513" max="513" width="10.7109375" style="27" customWidth="1"/>
    <col min="514" max="514" width="57" style="27" customWidth="1"/>
    <col min="515" max="515" width="7.42578125" style="27" customWidth="1"/>
    <col min="516" max="516" width="19.140625" style="27" customWidth="1"/>
    <col min="517" max="768" width="8" style="27"/>
    <col min="769" max="769" width="10.7109375" style="27" customWidth="1"/>
    <col min="770" max="770" width="57" style="27" customWidth="1"/>
    <col min="771" max="771" width="7.42578125" style="27" customWidth="1"/>
    <col min="772" max="772" width="19.140625" style="27" customWidth="1"/>
    <col min="773" max="1024" width="8" style="27"/>
    <col min="1025" max="1025" width="10.7109375" style="27" customWidth="1"/>
    <col min="1026" max="1026" width="57" style="27" customWidth="1"/>
    <col min="1027" max="1027" width="7.42578125" style="27" customWidth="1"/>
    <col min="1028" max="1028" width="19.140625" style="27" customWidth="1"/>
    <col min="1029" max="1280" width="8" style="27"/>
    <col min="1281" max="1281" width="10.7109375" style="27" customWidth="1"/>
    <col min="1282" max="1282" width="57" style="27" customWidth="1"/>
    <col min="1283" max="1283" width="7.42578125" style="27" customWidth="1"/>
    <col min="1284" max="1284" width="19.140625" style="27" customWidth="1"/>
    <col min="1285" max="1536" width="8" style="27"/>
    <col min="1537" max="1537" width="10.7109375" style="27" customWidth="1"/>
    <col min="1538" max="1538" width="57" style="27" customWidth="1"/>
    <col min="1539" max="1539" width="7.42578125" style="27" customWidth="1"/>
    <col min="1540" max="1540" width="19.140625" style="27" customWidth="1"/>
    <col min="1541" max="1792" width="8" style="27"/>
    <col min="1793" max="1793" width="10.7109375" style="27" customWidth="1"/>
    <col min="1794" max="1794" width="57" style="27" customWidth="1"/>
    <col min="1795" max="1795" width="7.42578125" style="27" customWidth="1"/>
    <col min="1796" max="1796" width="19.140625" style="27" customWidth="1"/>
    <col min="1797" max="2048" width="8" style="27"/>
    <col min="2049" max="2049" width="10.7109375" style="27" customWidth="1"/>
    <col min="2050" max="2050" width="57" style="27" customWidth="1"/>
    <col min="2051" max="2051" width="7.42578125" style="27" customWidth="1"/>
    <col min="2052" max="2052" width="19.140625" style="27" customWidth="1"/>
    <col min="2053" max="2304" width="8" style="27"/>
    <col min="2305" max="2305" width="10.7109375" style="27" customWidth="1"/>
    <col min="2306" max="2306" width="57" style="27" customWidth="1"/>
    <col min="2307" max="2307" width="7.42578125" style="27" customWidth="1"/>
    <col min="2308" max="2308" width="19.140625" style="27" customWidth="1"/>
    <col min="2309" max="2560" width="8" style="27"/>
    <col min="2561" max="2561" width="10.7109375" style="27" customWidth="1"/>
    <col min="2562" max="2562" width="57" style="27" customWidth="1"/>
    <col min="2563" max="2563" width="7.42578125" style="27" customWidth="1"/>
    <col min="2564" max="2564" width="19.140625" style="27" customWidth="1"/>
    <col min="2565" max="2816" width="8" style="27"/>
    <col min="2817" max="2817" width="10.7109375" style="27" customWidth="1"/>
    <col min="2818" max="2818" width="57" style="27" customWidth="1"/>
    <col min="2819" max="2819" width="7.42578125" style="27" customWidth="1"/>
    <col min="2820" max="2820" width="19.140625" style="27" customWidth="1"/>
    <col min="2821" max="3072" width="8" style="27"/>
    <col min="3073" max="3073" width="10.7109375" style="27" customWidth="1"/>
    <col min="3074" max="3074" width="57" style="27" customWidth="1"/>
    <col min="3075" max="3075" width="7.42578125" style="27" customWidth="1"/>
    <col min="3076" max="3076" width="19.140625" style="27" customWidth="1"/>
    <col min="3077" max="3328" width="8" style="27"/>
    <col min="3329" max="3329" width="10.7109375" style="27" customWidth="1"/>
    <col min="3330" max="3330" width="57" style="27" customWidth="1"/>
    <col min="3331" max="3331" width="7.42578125" style="27" customWidth="1"/>
    <col min="3332" max="3332" width="19.140625" style="27" customWidth="1"/>
    <col min="3333" max="3584" width="8" style="27"/>
    <col min="3585" max="3585" width="10.7109375" style="27" customWidth="1"/>
    <col min="3586" max="3586" width="57" style="27" customWidth="1"/>
    <col min="3587" max="3587" width="7.42578125" style="27" customWidth="1"/>
    <col min="3588" max="3588" width="19.140625" style="27" customWidth="1"/>
    <col min="3589" max="3840" width="8" style="27"/>
    <col min="3841" max="3841" width="10.7109375" style="27" customWidth="1"/>
    <col min="3842" max="3842" width="57" style="27" customWidth="1"/>
    <col min="3843" max="3843" width="7.42578125" style="27" customWidth="1"/>
    <col min="3844" max="3844" width="19.140625" style="27" customWidth="1"/>
    <col min="3845" max="4096" width="8" style="27"/>
    <col min="4097" max="4097" width="10.7109375" style="27" customWidth="1"/>
    <col min="4098" max="4098" width="57" style="27" customWidth="1"/>
    <col min="4099" max="4099" width="7.42578125" style="27" customWidth="1"/>
    <col min="4100" max="4100" width="19.140625" style="27" customWidth="1"/>
    <col min="4101" max="4352" width="8" style="27"/>
    <col min="4353" max="4353" width="10.7109375" style="27" customWidth="1"/>
    <col min="4354" max="4354" width="57" style="27" customWidth="1"/>
    <col min="4355" max="4355" width="7.42578125" style="27" customWidth="1"/>
    <col min="4356" max="4356" width="19.140625" style="27" customWidth="1"/>
    <col min="4357" max="4608" width="8" style="27"/>
    <col min="4609" max="4609" width="10.7109375" style="27" customWidth="1"/>
    <col min="4610" max="4610" width="57" style="27" customWidth="1"/>
    <col min="4611" max="4611" width="7.42578125" style="27" customWidth="1"/>
    <col min="4612" max="4612" width="19.140625" style="27" customWidth="1"/>
    <col min="4613" max="4864" width="8" style="27"/>
    <col min="4865" max="4865" width="10.7109375" style="27" customWidth="1"/>
    <col min="4866" max="4866" width="57" style="27" customWidth="1"/>
    <col min="4867" max="4867" width="7.42578125" style="27" customWidth="1"/>
    <col min="4868" max="4868" width="19.140625" style="27" customWidth="1"/>
    <col min="4869" max="5120" width="8" style="27"/>
    <col min="5121" max="5121" width="10.7109375" style="27" customWidth="1"/>
    <col min="5122" max="5122" width="57" style="27" customWidth="1"/>
    <col min="5123" max="5123" width="7.42578125" style="27" customWidth="1"/>
    <col min="5124" max="5124" width="19.140625" style="27" customWidth="1"/>
    <col min="5125" max="5376" width="8" style="27"/>
    <col min="5377" max="5377" width="10.7109375" style="27" customWidth="1"/>
    <col min="5378" max="5378" width="57" style="27" customWidth="1"/>
    <col min="5379" max="5379" width="7.42578125" style="27" customWidth="1"/>
    <col min="5380" max="5380" width="19.140625" style="27" customWidth="1"/>
    <col min="5381" max="5632" width="8" style="27"/>
    <col min="5633" max="5633" width="10.7109375" style="27" customWidth="1"/>
    <col min="5634" max="5634" width="57" style="27" customWidth="1"/>
    <col min="5635" max="5635" width="7.42578125" style="27" customWidth="1"/>
    <col min="5636" max="5636" width="19.140625" style="27" customWidth="1"/>
    <col min="5637" max="5888" width="8" style="27"/>
    <col min="5889" max="5889" width="10.7109375" style="27" customWidth="1"/>
    <col min="5890" max="5890" width="57" style="27" customWidth="1"/>
    <col min="5891" max="5891" width="7.42578125" style="27" customWidth="1"/>
    <col min="5892" max="5892" width="19.140625" style="27" customWidth="1"/>
    <col min="5893" max="6144" width="8" style="27"/>
    <col min="6145" max="6145" width="10.7109375" style="27" customWidth="1"/>
    <col min="6146" max="6146" width="57" style="27" customWidth="1"/>
    <col min="6147" max="6147" width="7.42578125" style="27" customWidth="1"/>
    <col min="6148" max="6148" width="19.140625" style="27" customWidth="1"/>
    <col min="6149" max="6400" width="8" style="27"/>
    <col min="6401" max="6401" width="10.7109375" style="27" customWidth="1"/>
    <col min="6402" max="6402" width="57" style="27" customWidth="1"/>
    <col min="6403" max="6403" width="7.42578125" style="27" customWidth="1"/>
    <col min="6404" max="6404" width="19.140625" style="27" customWidth="1"/>
    <col min="6405" max="6656" width="8" style="27"/>
    <col min="6657" max="6657" width="10.7109375" style="27" customWidth="1"/>
    <col min="6658" max="6658" width="57" style="27" customWidth="1"/>
    <col min="6659" max="6659" width="7.42578125" style="27" customWidth="1"/>
    <col min="6660" max="6660" width="19.140625" style="27" customWidth="1"/>
    <col min="6661" max="6912" width="8" style="27"/>
    <col min="6913" max="6913" width="10.7109375" style="27" customWidth="1"/>
    <col min="6914" max="6914" width="57" style="27" customWidth="1"/>
    <col min="6915" max="6915" width="7.42578125" style="27" customWidth="1"/>
    <col min="6916" max="6916" width="19.140625" style="27" customWidth="1"/>
    <col min="6917" max="7168" width="8" style="27"/>
    <col min="7169" max="7169" width="10.7109375" style="27" customWidth="1"/>
    <col min="7170" max="7170" width="57" style="27" customWidth="1"/>
    <col min="7171" max="7171" width="7.42578125" style="27" customWidth="1"/>
    <col min="7172" max="7172" width="19.140625" style="27" customWidth="1"/>
    <col min="7173" max="7424" width="8" style="27"/>
    <col min="7425" max="7425" width="10.7109375" style="27" customWidth="1"/>
    <col min="7426" max="7426" width="57" style="27" customWidth="1"/>
    <col min="7427" max="7427" width="7.42578125" style="27" customWidth="1"/>
    <col min="7428" max="7428" width="19.140625" style="27" customWidth="1"/>
    <col min="7429" max="7680" width="8" style="27"/>
    <col min="7681" max="7681" width="10.7109375" style="27" customWidth="1"/>
    <col min="7682" max="7682" width="57" style="27" customWidth="1"/>
    <col min="7683" max="7683" width="7.42578125" style="27" customWidth="1"/>
    <col min="7684" max="7684" width="19.140625" style="27" customWidth="1"/>
    <col min="7685" max="7936" width="8" style="27"/>
    <col min="7937" max="7937" width="10.7109375" style="27" customWidth="1"/>
    <col min="7938" max="7938" width="57" style="27" customWidth="1"/>
    <col min="7939" max="7939" width="7.42578125" style="27" customWidth="1"/>
    <col min="7940" max="7940" width="19.140625" style="27" customWidth="1"/>
    <col min="7941" max="8192" width="8" style="27"/>
    <col min="8193" max="8193" width="10.7109375" style="27" customWidth="1"/>
    <col min="8194" max="8194" width="57" style="27" customWidth="1"/>
    <col min="8195" max="8195" width="7.42578125" style="27" customWidth="1"/>
    <col min="8196" max="8196" width="19.140625" style="27" customWidth="1"/>
    <col min="8197" max="8448" width="8" style="27"/>
    <col min="8449" max="8449" width="10.7109375" style="27" customWidth="1"/>
    <col min="8450" max="8450" width="57" style="27" customWidth="1"/>
    <col min="8451" max="8451" width="7.42578125" style="27" customWidth="1"/>
    <col min="8452" max="8452" width="19.140625" style="27" customWidth="1"/>
    <col min="8453" max="8704" width="8" style="27"/>
    <col min="8705" max="8705" width="10.7109375" style="27" customWidth="1"/>
    <col min="8706" max="8706" width="57" style="27" customWidth="1"/>
    <col min="8707" max="8707" width="7.42578125" style="27" customWidth="1"/>
    <col min="8708" max="8708" width="19.140625" style="27" customWidth="1"/>
    <col min="8709" max="8960" width="8" style="27"/>
    <col min="8961" max="8961" width="10.7109375" style="27" customWidth="1"/>
    <col min="8962" max="8962" width="57" style="27" customWidth="1"/>
    <col min="8963" max="8963" width="7.42578125" style="27" customWidth="1"/>
    <col min="8964" max="8964" width="19.140625" style="27" customWidth="1"/>
    <col min="8965" max="9216" width="8" style="27"/>
    <col min="9217" max="9217" width="10.7109375" style="27" customWidth="1"/>
    <col min="9218" max="9218" width="57" style="27" customWidth="1"/>
    <col min="9219" max="9219" width="7.42578125" style="27" customWidth="1"/>
    <col min="9220" max="9220" width="19.140625" style="27" customWidth="1"/>
    <col min="9221" max="9472" width="8" style="27"/>
    <col min="9473" max="9473" width="10.7109375" style="27" customWidth="1"/>
    <col min="9474" max="9474" width="57" style="27" customWidth="1"/>
    <col min="9475" max="9475" width="7.42578125" style="27" customWidth="1"/>
    <col min="9476" max="9476" width="19.140625" style="27" customWidth="1"/>
    <col min="9477" max="9728" width="8" style="27"/>
    <col min="9729" max="9729" width="10.7109375" style="27" customWidth="1"/>
    <col min="9730" max="9730" width="57" style="27" customWidth="1"/>
    <col min="9731" max="9731" width="7.42578125" style="27" customWidth="1"/>
    <col min="9732" max="9732" width="19.140625" style="27" customWidth="1"/>
    <col min="9733" max="9984" width="8" style="27"/>
    <col min="9985" max="9985" width="10.7109375" style="27" customWidth="1"/>
    <col min="9986" max="9986" width="57" style="27" customWidth="1"/>
    <col min="9987" max="9987" width="7.42578125" style="27" customWidth="1"/>
    <col min="9988" max="9988" width="19.140625" style="27" customWidth="1"/>
    <col min="9989" max="10240" width="8" style="27"/>
    <col min="10241" max="10241" width="10.7109375" style="27" customWidth="1"/>
    <col min="10242" max="10242" width="57" style="27" customWidth="1"/>
    <col min="10243" max="10243" width="7.42578125" style="27" customWidth="1"/>
    <col min="10244" max="10244" width="19.140625" style="27" customWidth="1"/>
    <col min="10245" max="10496" width="8" style="27"/>
    <col min="10497" max="10497" width="10.7109375" style="27" customWidth="1"/>
    <col min="10498" max="10498" width="57" style="27" customWidth="1"/>
    <col min="10499" max="10499" width="7.42578125" style="27" customWidth="1"/>
    <col min="10500" max="10500" width="19.140625" style="27" customWidth="1"/>
    <col min="10501" max="10752" width="8" style="27"/>
    <col min="10753" max="10753" width="10.7109375" style="27" customWidth="1"/>
    <col min="10754" max="10754" width="57" style="27" customWidth="1"/>
    <col min="10755" max="10755" width="7.42578125" style="27" customWidth="1"/>
    <col min="10756" max="10756" width="19.140625" style="27" customWidth="1"/>
    <col min="10757" max="11008" width="8" style="27"/>
    <col min="11009" max="11009" width="10.7109375" style="27" customWidth="1"/>
    <col min="11010" max="11010" width="57" style="27" customWidth="1"/>
    <col min="11011" max="11011" width="7.42578125" style="27" customWidth="1"/>
    <col min="11012" max="11012" width="19.140625" style="27" customWidth="1"/>
    <col min="11013" max="11264" width="8" style="27"/>
    <col min="11265" max="11265" width="10.7109375" style="27" customWidth="1"/>
    <col min="11266" max="11266" width="57" style="27" customWidth="1"/>
    <col min="11267" max="11267" width="7.42578125" style="27" customWidth="1"/>
    <col min="11268" max="11268" width="19.140625" style="27" customWidth="1"/>
    <col min="11269" max="11520" width="8" style="27"/>
    <col min="11521" max="11521" width="10.7109375" style="27" customWidth="1"/>
    <col min="11522" max="11522" width="57" style="27" customWidth="1"/>
    <col min="11523" max="11523" width="7.42578125" style="27" customWidth="1"/>
    <col min="11524" max="11524" width="19.140625" style="27" customWidth="1"/>
    <col min="11525" max="11776" width="8" style="27"/>
    <col min="11777" max="11777" width="10.7109375" style="27" customWidth="1"/>
    <col min="11778" max="11778" width="57" style="27" customWidth="1"/>
    <col min="11779" max="11779" width="7.42578125" style="27" customWidth="1"/>
    <col min="11780" max="11780" width="19.140625" style="27" customWidth="1"/>
    <col min="11781" max="12032" width="8" style="27"/>
    <col min="12033" max="12033" width="10.7109375" style="27" customWidth="1"/>
    <col min="12034" max="12034" width="57" style="27" customWidth="1"/>
    <col min="12035" max="12035" width="7.42578125" style="27" customWidth="1"/>
    <col min="12036" max="12036" width="19.140625" style="27" customWidth="1"/>
    <col min="12037" max="12288" width="8" style="27"/>
    <col min="12289" max="12289" width="10.7109375" style="27" customWidth="1"/>
    <col min="12290" max="12290" width="57" style="27" customWidth="1"/>
    <col min="12291" max="12291" width="7.42578125" style="27" customWidth="1"/>
    <col min="12292" max="12292" width="19.140625" style="27" customWidth="1"/>
    <col min="12293" max="12544" width="8" style="27"/>
    <col min="12545" max="12545" width="10.7109375" style="27" customWidth="1"/>
    <col min="12546" max="12546" width="57" style="27" customWidth="1"/>
    <col min="12547" max="12547" width="7.42578125" style="27" customWidth="1"/>
    <col min="12548" max="12548" width="19.140625" style="27" customWidth="1"/>
    <col min="12549" max="12800" width="8" style="27"/>
    <col min="12801" max="12801" width="10.7109375" style="27" customWidth="1"/>
    <col min="12802" max="12802" width="57" style="27" customWidth="1"/>
    <col min="12803" max="12803" width="7.42578125" style="27" customWidth="1"/>
    <col min="12804" max="12804" width="19.140625" style="27" customWidth="1"/>
    <col min="12805" max="13056" width="8" style="27"/>
    <col min="13057" max="13057" width="10.7109375" style="27" customWidth="1"/>
    <col min="13058" max="13058" width="57" style="27" customWidth="1"/>
    <col min="13059" max="13059" width="7.42578125" style="27" customWidth="1"/>
    <col min="13060" max="13060" width="19.140625" style="27" customWidth="1"/>
    <col min="13061" max="13312" width="8" style="27"/>
    <col min="13313" max="13313" width="10.7109375" style="27" customWidth="1"/>
    <col min="13314" max="13314" width="57" style="27" customWidth="1"/>
    <col min="13315" max="13315" width="7.42578125" style="27" customWidth="1"/>
    <col min="13316" max="13316" width="19.140625" style="27" customWidth="1"/>
    <col min="13317" max="13568" width="8" style="27"/>
    <col min="13569" max="13569" width="10.7109375" style="27" customWidth="1"/>
    <col min="13570" max="13570" width="57" style="27" customWidth="1"/>
    <col min="13571" max="13571" width="7.42578125" style="27" customWidth="1"/>
    <col min="13572" max="13572" width="19.140625" style="27" customWidth="1"/>
    <col min="13573" max="13824" width="8" style="27"/>
    <col min="13825" max="13825" width="10.7109375" style="27" customWidth="1"/>
    <col min="13826" max="13826" width="57" style="27" customWidth="1"/>
    <col min="13827" max="13827" width="7.42578125" style="27" customWidth="1"/>
    <col min="13828" max="13828" width="19.140625" style="27" customWidth="1"/>
    <col min="13829" max="14080" width="8" style="27"/>
    <col min="14081" max="14081" width="10.7109375" style="27" customWidth="1"/>
    <col min="14082" max="14082" width="57" style="27" customWidth="1"/>
    <col min="14083" max="14083" width="7.42578125" style="27" customWidth="1"/>
    <col min="14084" max="14084" width="19.140625" style="27" customWidth="1"/>
    <col min="14085" max="14336" width="8" style="27"/>
    <col min="14337" max="14337" width="10.7109375" style="27" customWidth="1"/>
    <col min="14338" max="14338" width="57" style="27" customWidth="1"/>
    <col min="14339" max="14339" width="7.42578125" style="27" customWidth="1"/>
    <col min="14340" max="14340" width="19.140625" style="27" customWidth="1"/>
    <col min="14341" max="14592" width="8" style="27"/>
    <col min="14593" max="14593" width="10.7109375" style="27" customWidth="1"/>
    <col min="14594" max="14594" width="57" style="27" customWidth="1"/>
    <col min="14595" max="14595" width="7.42578125" style="27" customWidth="1"/>
    <col min="14596" max="14596" width="19.140625" style="27" customWidth="1"/>
    <col min="14597" max="14848" width="8" style="27"/>
    <col min="14849" max="14849" width="10.7109375" style="27" customWidth="1"/>
    <col min="14850" max="14850" width="57" style="27" customWidth="1"/>
    <col min="14851" max="14851" width="7.42578125" style="27" customWidth="1"/>
    <col min="14852" max="14852" width="19.140625" style="27" customWidth="1"/>
    <col min="14853" max="15104" width="8" style="27"/>
    <col min="15105" max="15105" width="10.7109375" style="27" customWidth="1"/>
    <col min="15106" max="15106" width="57" style="27" customWidth="1"/>
    <col min="15107" max="15107" width="7.42578125" style="27" customWidth="1"/>
    <col min="15108" max="15108" width="19.140625" style="27" customWidth="1"/>
    <col min="15109" max="15360" width="8" style="27"/>
    <col min="15361" max="15361" width="10.7109375" style="27" customWidth="1"/>
    <col min="15362" max="15362" width="57" style="27" customWidth="1"/>
    <col min="15363" max="15363" width="7.42578125" style="27" customWidth="1"/>
    <col min="15364" max="15364" width="19.140625" style="27" customWidth="1"/>
    <col min="15365" max="15616" width="8" style="27"/>
    <col min="15617" max="15617" width="10.7109375" style="27" customWidth="1"/>
    <col min="15618" max="15618" width="57" style="27" customWidth="1"/>
    <col min="15619" max="15619" width="7.42578125" style="27" customWidth="1"/>
    <col min="15620" max="15620" width="19.140625" style="27" customWidth="1"/>
    <col min="15621" max="15872" width="8" style="27"/>
    <col min="15873" max="15873" width="10.7109375" style="27" customWidth="1"/>
    <col min="15874" max="15874" width="57" style="27" customWidth="1"/>
    <col min="15875" max="15875" width="7.42578125" style="27" customWidth="1"/>
    <col min="15876" max="15876" width="19.140625" style="27" customWidth="1"/>
    <col min="15877" max="16128" width="8" style="27"/>
    <col min="16129" max="16129" width="10.7109375" style="27" customWidth="1"/>
    <col min="16130" max="16130" width="57" style="27" customWidth="1"/>
    <col min="16131" max="16131" width="7.42578125" style="27" customWidth="1"/>
    <col min="16132" max="16132" width="19.140625" style="27" customWidth="1"/>
    <col min="16133" max="16384" width="8" style="27"/>
  </cols>
  <sheetData>
    <row r="1" spans="1:4" x14ac:dyDescent="0.2">
      <c r="A1" s="23"/>
      <c r="B1" s="24"/>
      <c r="C1" s="25"/>
      <c r="D1" s="26"/>
    </row>
    <row r="2" spans="1:4" x14ac:dyDescent="0.2">
      <c r="A2" s="28"/>
      <c r="B2" s="24"/>
      <c r="C2" s="25"/>
      <c r="D2" s="26"/>
    </row>
    <row r="3" spans="1:4" s="33" customFormat="1" x14ac:dyDescent="0.2">
      <c r="A3" s="29" t="s">
        <v>39</v>
      </c>
      <c r="B3" s="30"/>
      <c r="C3" s="31"/>
      <c r="D3" s="32" t="s">
        <v>8</v>
      </c>
    </row>
    <row r="4" spans="1:4" s="33" customFormat="1" x14ac:dyDescent="0.2">
      <c r="A4" s="51"/>
      <c r="B4" s="52"/>
      <c r="C4" s="53"/>
      <c r="D4" s="54"/>
    </row>
    <row r="5" spans="1:4" ht="15.75" customHeight="1" x14ac:dyDescent="0.2">
      <c r="B5" s="55"/>
      <c r="C5" s="35"/>
      <c r="D5" s="36"/>
    </row>
    <row r="6" spans="1:4" ht="24" customHeight="1" x14ac:dyDescent="0.2">
      <c r="A6" s="92" t="s">
        <v>15</v>
      </c>
      <c r="B6" s="47" t="str">
        <f>+HLAJENJE!B1</f>
        <v>HLAJENJE</v>
      </c>
      <c r="C6" s="35"/>
      <c r="D6" s="93">
        <f>+HLAJENJE!F1</f>
        <v>0</v>
      </c>
    </row>
    <row r="7" spans="1:4" ht="24" customHeight="1" x14ac:dyDescent="0.2">
      <c r="A7" s="92" t="s">
        <v>11</v>
      </c>
      <c r="B7" s="47" t="str">
        <f>+VROČEVOD!B1</f>
        <v>PRESTAVITEV VROČEVODA</v>
      </c>
      <c r="C7" s="35"/>
      <c r="D7" s="93">
        <f>VROČEVOD!F1</f>
        <v>0</v>
      </c>
    </row>
    <row r="8" spans="1:4" ht="24" customHeight="1" x14ac:dyDescent="0.2">
      <c r="A8" s="92" t="s">
        <v>30</v>
      </c>
      <c r="B8" s="47" t="str">
        <f>KANALIZACIJA!B1</f>
        <v>KANALIZACIJA</v>
      </c>
      <c r="C8" s="35"/>
      <c r="D8" s="93">
        <f>KANALIZACIJA!F1</f>
        <v>0</v>
      </c>
    </row>
    <row r="9" spans="1:4" ht="24" customHeight="1" thickBot="1" x14ac:dyDescent="0.25">
      <c r="A9" s="92" t="s">
        <v>279</v>
      </c>
      <c r="B9" s="47" t="str">
        <f>'OSTALE OBVEZNOSTI'!B1</f>
        <v>OSTALE OBVEZNOSTI</v>
      </c>
      <c r="C9" s="35"/>
      <c r="D9" s="93">
        <f>'OSTALE OBVEZNOSTI'!F1</f>
        <v>0</v>
      </c>
    </row>
    <row r="10" spans="1:4" ht="19.5" customHeight="1" thickTop="1" x14ac:dyDescent="0.25">
      <c r="A10" s="37"/>
      <c r="B10" s="38" t="s">
        <v>256</v>
      </c>
      <c r="C10" s="39"/>
      <c r="D10" s="40">
        <f>SUM(D6:D9)</f>
        <v>0</v>
      </c>
    </row>
    <row r="14" spans="1:4" ht="15" x14ac:dyDescent="0.25">
      <c r="A14" s="200" t="s">
        <v>280</v>
      </c>
      <c r="B14" s="201"/>
      <c r="C14" s="201"/>
      <c r="D14" s="201"/>
    </row>
  </sheetData>
  <mergeCells count="1">
    <mergeCell ref="A14:D14"/>
  </mergeCells>
  <pageMargins left="0.74803149606299213" right="0.74803149606299213" top="0.98425196850393704" bottom="0.98425196850393704" header="0" footer="0"/>
  <pageSetup paperSize="9" scale="85" fitToHeight="100" orientation="portrait" horizontalDpi="4294967295" verticalDpi="4294967295" r:id="rId1"/>
  <headerFooter alignWithMargins="0">
    <oddFooter>&amp;L&amp;F, &amp;A&amp;R&amp;P/&amp;N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50"/>
  <sheetViews>
    <sheetView view="pageBreakPreview" zoomScale="115" zoomScaleNormal="85" zoomScaleSheetLayoutView="115" workbookViewId="0">
      <pane ySplit="2" topLeftCell="A3" activePane="bottomLeft" state="frozen"/>
      <selection activeCell="D14" sqref="D14"/>
      <selection pane="bottomLeft" activeCell="B7" sqref="B7"/>
    </sheetView>
  </sheetViews>
  <sheetFormatPr defaultColWidth="9" defaultRowHeight="12.75" x14ac:dyDescent="0.2"/>
  <cols>
    <col min="1" max="1" width="9" style="17"/>
    <col min="2" max="2" width="74.28515625" style="16" customWidth="1"/>
    <col min="3" max="3" width="9" style="15"/>
    <col min="4" max="4" width="6" style="15" customWidth="1"/>
    <col min="5" max="6" width="13.140625" style="14" customWidth="1"/>
    <col min="7" max="9" width="9" style="14"/>
    <col min="10" max="10" width="11.5703125" style="14" customWidth="1"/>
    <col min="11" max="257" width="9" style="14"/>
    <col min="258" max="258" width="74.28515625" style="14" customWidth="1"/>
    <col min="259" max="259" width="9" style="14"/>
    <col min="260" max="260" width="6" style="14" customWidth="1"/>
    <col min="261" max="262" width="13.140625" style="14" customWidth="1"/>
    <col min="263" max="265" width="9" style="14"/>
    <col min="266" max="266" width="11.5703125" style="14" customWidth="1"/>
    <col min="267" max="513" width="9" style="14"/>
    <col min="514" max="514" width="74.28515625" style="14" customWidth="1"/>
    <col min="515" max="515" width="9" style="14"/>
    <col min="516" max="516" width="6" style="14" customWidth="1"/>
    <col min="517" max="518" width="13.140625" style="14" customWidth="1"/>
    <col min="519" max="521" width="9" style="14"/>
    <col min="522" max="522" width="11.5703125" style="14" customWidth="1"/>
    <col min="523" max="769" width="9" style="14"/>
    <col min="770" max="770" width="74.28515625" style="14" customWidth="1"/>
    <col min="771" max="771" width="9" style="14"/>
    <col min="772" max="772" width="6" style="14" customWidth="1"/>
    <col min="773" max="774" width="13.140625" style="14" customWidth="1"/>
    <col min="775" max="777" width="9" style="14"/>
    <col min="778" max="778" width="11.5703125" style="14" customWidth="1"/>
    <col min="779" max="1025" width="9" style="14"/>
    <col min="1026" max="1026" width="74.28515625" style="14" customWidth="1"/>
    <col min="1027" max="1027" width="9" style="14"/>
    <col min="1028" max="1028" width="6" style="14" customWidth="1"/>
    <col min="1029" max="1030" width="13.140625" style="14" customWidth="1"/>
    <col min="1031" max="1033" width="9" style="14"/>
    <col min="1034" max="1034" width="11.5703125" style="14" customWidth="1"/>
    <col min="1035" max="1281" width="9" style="14"/>
    <col min="1282" max="1282" width="74.28515625" style="14" customWidth="1"/>
    <col min="1283" max="1283" width="9" style="14"/>
    <col min="1284" max="1284" width="6" style="14" customWidth="1"/>
    <col min="1285" max="1286" width="13.140625" style="14" customWidth="1"/>
    <col min="1287" max="1289" width="9" style="14"/>
    <col min="1290" max="1290" width="11.5703125" style="14" customWidth="1"/>
    <col min="1291" max="1537" width="9" style="14"/>
    <col min="1538" max="1538" width="74.28515625" style="14" customWidth="1"/>
    <col min="1539" max="1539" width="9" style="14"/>
    <col min="1540" max="1540" width="6" style="14" customWidth="1"/>
    <col min="1541" max="1542" width="13.140625" style="14" customWidth="1"/>
    <col min="1543" max="1545" width="9" style="14"/>
    <col min="1546" max="1546" width="11.5703125" style="14" customWidth="1"/>
    <col min="1547" max="1793" width="9" style="14"/>
    <col min="1794" max="1794" width="74.28515625" style="14" customWidth="1"/>
    <col min="1795" max="1795" width="9" style="14"/>
    <col min="1796" max="1796" width="6" style="14" customWidth="1"/>
    <col min="1797" max="1798" width="13.140625" style="14" customWidth="1"/>
    <col min="1799" max="1801" width="9" style="14"/>
    <col min="1802" max="1802" width="11.5703125" style="14" customWidth="1"/>
    <col min="1803" max="2049" width="9" style="14"/>
    <col min="2050" max="2050" width="74.28515625" style="14" customWidth="1"/>
    <col min="2051" max="2051" width="9" style="14"/>
    <col min="2052" max="2052" width="6" style="14" customWidth="1"/>
    <col min="2053" max="2054" width="13.140625" style="14" customWidth="1"/>
    <col min="2055" max="2057" width="9" style="14"/>
    <col min="2058" max="2058" width="11.5703125" style="14" customWidth="1"/>
    <col min="2059" max="2305" width="9" style="14"/>
    <col min="2306" max="2306" width="74.28515625" style="14" customWidth="1"/>
    <col min="2307" max="2307" width="9" style="14"/>
    <col min="2308" max="2308" width="6" style="14" customWidth="1"/>
    <col min="2309" max="2310" width="13.140625" style="14" customWidth="1"/>
    <col min="2311" max="2313" width="9" style="14"/>
    <col min="2314" max="2314" width="11.5703125" style="14" customWidth="1"/>
    <col min="2315" max="2561" width="9" style="14"/>
    <col min="2562" max="2562" width="74.28515625" style="14" customWidth="1"/>
    <col min="2563" max="2563" width="9" style="14"/>
    <col min="2564" max="2564" width="6" style="14" customWidth="1"/>
    <col min="2565" max="2566" width="13.140625" style="14" customWidth="1"/>
    <col min="2567" max="2569" width="9" style="14"/>
    <col min="2570" max="2570" width="11.5703125" style="14" customWidth="1"/>
    <col min="2571" max="2817" width="9" style="14"/>
    <col min="2818" max="2818" width="74.28515625" style="14" customWidth="1"/>
    <col min="2819" max="2819" width="9" style="14"/>
    <col min="2820" max="2820" width="6" style="14" customWidth="1"/>
    <col min="2821" max="2822" width="13.140625" style="14" customWidth="1"/>
    <col min="2823" max="2825" width="9" style="14"/>
    <col min="2826" max="2826" width="11.5703125" style="14" customWidth="1"/>
    <col min="2827" max="3073" width="9" style="14"/>
    <col min="3074" max="3074" width="74.28515625" style="14" customWidth="1"/>
    <col min="3075" max="3075" width="9" style="14"/>
    <col min="3076" max="3076" width="6" style="14" customWidth="1"/>
    <col min="3077" max="3078" width="13.140625" style="14" customWidth="1"/>
    <col min="3079" max="3081" width="9" style="14"/>
    <col min="3082" max="3082" width="11.5703125" style="14" customWidth="1"/>
    <col min="3083" max="3329" width="9" style="14"/>
    <col min="3330" max="3330" width="74.28515625" style="14" customWidth="1"/>
    <col min="3331" max="3331" width="9" style="14"/>
    <col min="3332" max="3332" width="6" style="14" customWidth="1"/>
    <col min="3333" max="3334" width="13.140625" style="14" customWidth="1"/>
    <col min="3335" max="3337" width="9" style="14"/>
    <col min="3338" max="3338" width="11.5703125" style="14" customWidth="1"/>
    <col min="3339" max="3585" width="9" style="14"/>
    <col min="3586" max="3586" width="74.28515625" style="14" customWidth="1"/>
    <col min="3587" max="3587" width="9" style="14"/>
    <col min="3588" max="3588" width="6" style="14" customWidth="1"/>
    <col min="3589" max="3590" width="13.140625" style="14" customWidth="1"/>
    <col min="3591" max="3593" width="9" style="14"/>
    <col min="3594" max="3594" width="11.5703125" style="14" customWidth="1"/>
    <col min="3595" max="3841" width="9" style="14"/>
    <col min="3842" max="3842" width="74.28515625" style="14" customWidth="1"/>
    <col min="3843" max="3843" width="9" style="14"/>
    <col min="3844" max="3844" width="6" style="14" customWidth="1"/>
    <col min="3845" max="3846" width="13.140625" style="14" customWidth="1"/>
    <col min="3847" max="3849" width="9" style="14"/>
    <col min="3850" max="3850" width="11.5703125" style="14" customWidth="1"/>
    <col min="3851" max="4097" width="9" style="14"/>
    <col min="4098" max="4098" width="74.28515625" style="14" customWidth="1"/>
    <col min="4099" max="4099" width="9" style="14"/>
    <col min="4100" max="4100" width="6" style="14" customWidth="1"/>
    <col min="4101" max="4102" width="13.140625" style="14" customWidth="1"/>
    <col min="4103" max="4105" width="9" style="14"/>
    <col min="4106" max="4106" width="11.5703125" style="14" customWidth="1"/>
    <col min="4107" max="4353" width="9" style="14"/>
    <col min="4354" max="4354" width="74.28515625" style="14" customWidth="1"/>
    <col min="4355" max="4355" width="9" style="14"/>
    <col min="4356" max="4356" width="6" style="14" customWidth="1"/>
    <col min="4357" max="4358" width="13.140625" style="14" customWidth="1"/>
    <col min="4359" max="4361" width="9" style="14"/>
    <col min="4362" max="4362" width="11.5703125" style="14" customWidth="1"/>
    <col min="4363" max="4609" width="9" style="14"/>
    <col min="4610" max="4610" width="74.28515625" style="14" customWidth="1"/>
    <col min="4611" max="4611" width="9" style="14"/>
    <col min="4612" max="4612" width="6" style="14" customWidth="1"/>
    <col min="4613" max="4614" width="13.140625" style="14" customWidth="1"/>
    <col min="4615" max="4617" width="9" style="14"/>
    <col min="4618" max="4618" width="11.5703125" style="14" customWidth="1"/>
    <col min="4619" max="4865" width="9" style="14"/>
    <col min="4866" max="4866" width="74.28515625" style="14" customWidth="1"/>
    <col min="4867" max="4867" width="9" style="14"/>
    <col min="4868" max="4868" width="6" style="14" customWidth="1"/>
    <col min="4869" max="4870" width="13.140625" style="14" customWidth="1"/>
    <col min="4871" max="4873" width="9" style="14"/>
    <col min="4874" max="4874" width="11.5703125" style="14" customWidth="1"/>
    <col min="4875" max="5121" width="9" style="14"/>
    <col min="5122" max="5122" width="74.28515625" style="14" customWidth="1"/>
    <col min="5123" max="5123" width="9" style="14"/>
    <col min="5124" max="5124" width="6" style="14" customWidth="1"/>
    <col min="5125" max="5126" width="13.140625" style="14" customWidth="1"/>
    <col min="5127" max="5129" width="9" style="14"/>
    <col min="5130" max="5130" width="11.5703125" style="14" customWidth="1"/>
    <col min="5131" max="5377" width="9" style="14"/>
    <col min="5378" max="5378" width="74.28515625" style="14" customWidth="1"/>
    <col min="5379" max="5379" width="9" style="14"/>
    <col min="5380" max="5380" width="6" style="14" customWidth="1"/>
    <col min="5381" max="5382" width="13.140625" style="14" customWidth="1"/>
    <col min="5383" max="5385" width="9" style="14"/>
    <col min="5386" max="5386" width="11.5703125" style="14" customWidth="1"/>
    <col min="5387" max="5633" width="9" style="14"/>
    <col min="5634" max="5634" width="74.28515625" style="14" customWidth="1"/>
    <col min="5635" max="5635" width="9" style="14"/>
    <col min="5636" max="5636" width="6" style="14" customWidth="1"/>
    <col min="5637" max="5638" width="13.140625" style="14" customWidth="1"/>
    <col min="5639" max="5641" width="9" style="14"/>
    <col min="5642" max="5642" width="11.5703125" style="14" customWidth="1"/>
    <col min="5643" max="5889" width="9" style="14"/>
    <col min="5890" max="5890" width="74.28515625" style="14" customWidth="1"/>
    <col min="5891" max="5891" width="9" style="14"/>
    <col min="5892" max="5892" width="6" style="14" customWidth="1"/>
    <col min="5893" max="5894" width="13.140625" style="14" customWidth="1"/>
    <col min="5895" max="5897" width="9" style="14"/>
    <col min="5898" max="5898" width="11.5703125" style="14" customWidth="1"/>
    <col min="5899" max="6145" width="9" style="14"/>
    <col min="6146" max="6146" width="74.28515625" style="14" customWidth="1"/>
    <col min="6147" max="6147" width="9" style="14"/>
    <col min="6148" max="6148" width="6" style="14" customWidth="1"/>
    <col min="6149" max="6150" width="13.140625" style="14" customWidth="1"/>
    <col min="6151" max="6153" width="9" style="14"/>
    <col min="6154" max="6154" width="11.5703125" style="14" customWidth="1"/>
    <col min="6155" max="6401" width="9" style="14"/>
    <col min="6402" max="6402" width="74.28515625" style="14" customWidth="1"/>
    <col min="6403" max="6403" width="9" style="14"/>
    <col min="6404" max="6404" width="6" style="14" customWidth="1"/>
    <col min="6405" max="6406" width="13.140625" style="14" customWidth="1"/>
    <col min="6407" max="6409" width="9" style="14"/>
    <col min="6410" max="6410" width="11.5703125" style="14" customWidth="1"/>
    <col min="6411" max="6657" width="9" style="14"/>
    <col min="6658" max="6658" width="74.28515625" style="14" customWidth="1"/>
    <col min="6659" max="6659" width="9" style="14"/>
    <col min="6660" max="6660" width="6" style="14" customWidth="1"/>
    <col min="6661" max="6662" width="13.140625" style="14" customWidth="1"/>
    <col min="6663" max="6665" width="9" style="14"/>
    <col min="6666" max="6666" width="11.5703125" style="14" customWidth="1"/>
    <col min="6667" max="6913" width="9" style="14"/>
    <col min="6914" max="6914" width="74.28515625" style="14" customWidth="1"/>
    <col min="6915" max="6915" width="9" style="14"/>
    <col min="6916" max="6916" width="6" style="14" customWidth="1"/>
    <col min="6917" max="6918" width="13.140625" style="14" customWidth="1"/>
    <col min="6919" max="6921" width="9" style="14"/>
    <col min="6922" max="6922" width="11.5703125" style="14" customWidth="1"/>
    <col min="6923" max="7169" width="9" style="14"/>
    <col min="7170" max="7170" width="74.28515625" style="14" customWidth="1"/>
    <col min="7171" max="7171" width="9" style="14"/>
    <col min="7172" max="7172" width="6" style="14" customWidth="1"/>
    <col min="7173" max="7174" width="13.140625" style="14" customWidth="1"/>
    <col min="7175" max="7177" width="9" style="14"/>
    <col min="7178" max="7178" width="11.5703125" style="14" customWidth="1"/>
    <col min="7179" max="7425" width="9" style="14"/>
    <col min="7426" max="7426" width="74.28515625" style="14" customWidth="1"/>
    <col min="7427" max="7427" width="9" style="14"/>
    <col min="7428" max="7428" width="6" style="14" customWidth="1"/>
    <col min="7429" max="7430" width="13.140625" style="14" customWidth="1"/>
    <col min="7431" max="7433" width="9" style="14"/>
    <col min="7434" max="7434" width="11.5703125" style="14" customWidth="1"/>
    <col min="7435" max="7681" width="9" style="14"/>
    <col min="7682" max="7682" width="74.28515625" style="14" customWidth="1"/>
    <col min="7683" max="7683" width="9" style="14"/>
    <col min="7684" max="7684" width="6" style="14" customWidth="1"/>
    <col min="7685" max="7686" width="13.140625" style="14" customWidth="1"/>
    <col min="7687" max="7689" width="9" style="14"/>
    <col min="7690" max="7690" width="11.5703125" style="14" customWidth="1"/>
    <col min="7691" max="7937" width="9" style="14"/>
    <col min="7938" max="7938" width="74.28515625" style="14" customWidth="1"/>
    <col min="7939" max="7939" width="9" style="14"/>
    <col min="7940" max="7940" width="6" style="14" customWidth="1"/>
    <col min="7941" max="7942" width="13.140625" style="14" customWidth="1"/>
    <col min="7943" max="7945" width="9" style="14"/>
    <col min="7946" max="7946" width="11.5703125" style="14" customWidth="1"/>
    <col min="7947" max="8193" width="9" style="14"/>
    <col min="8194" max="8194" width="74.28515625" style="14" customWidth="1"/>
    <col min="8195" max="8195" width="9" style="14"/>
    <col min="8196" max="8196" width="6" style="14" customWidth="1"/>
    <col min="8197" max="8198" width="13.140625" style="14" customWidth="1"/>
    <col min="8199" max="8201" width="9" style="14"/>
    <col min="8202" max="8202" width="11.5703125" style="14" customWidth="1"/>
    <col min="8203" max="8449" width="9" style="14"/>
    <col min="8450" max="8450" width="74.28515625" style="14" customWidth="1"/>
    <col min="8451" max="8451" width="9" style="14"/>
    <col min="8452" max="8452" width="6" style="14" customWidth="1"/>
    <col min="8453" max="8454" width="13.140625" style="14" customWidth="1"/>
    <col min="8455" max="8457" width="9" style="14"/>
    <col min="8458" max="8458" width="11.5703125" style="14" customWidth="1"/>
    <col min="8459" max="8705" width="9" style="14"/>
    <col min="8706" max="8706" width="74.28515625" style="14" customWidth="1"/>
    <col min="8707" max="8707" width="9" style="14"/>
    <col min="8708" max="8708" width="6" style="14" customWidth="1"/>
    <col min="8709" max="8710" width="13.140625" style="14" customWidth="1"/>
    <col min="8711" max="8713" width="9" style="14"/>
    <col min="8714" max="8714" width="11.5703125" style="14" customWidth="1"/>
    <col min="8715" max="8961" width="9" style="14"/>
    <col min="8962" max="8962" width="74.28515625" style="14" customWidth="1"/>
    <col min="8963" max="8963" width="9" style="14"/>
    <col min="8964" max="8964" width="6" style="14" customWidth="1"/>
    <col min="8965" max="8966" width="13.140625" style="14" customWidth="1"/>
    <col min="8967" max="8969" width="9" style="14"/>
    <col min="8970" max="8970" width="11.5703125" style="14" customWidth="1"/>
    <col min="8971" max="9217" width="9" style="14"/>
    <col min="9218" max="9218" width="74.28515625" style="14" customWidth="1"/>
    <col min="9219" max="9219" width="9" style="14"/>
    <col min="9220" max="9220" width="6" style="14" customWidth="1"/>
    <col min="9221" max="9222" width="13.140625" style="14" customWidth="1"/>
    <col min="9223" max="9225" width="9" style="14"/>
    <col min="9226" max="9226" width="11.5703125" style="14" customWidth="1"/>
    <col min="9227" max="9473" width="9" style="14"/>
    <col min="9474" max="9474" width="74.28515625" style="14" customWidth="1"/>
    <col min="9475" max="9475" width="9" style="14"/>
    <col min="9476" max="9476" width="6" style="14" customWidth="1"/>
    <col min="9477" max="9478" width="13.140625" style="14" customWidth="1"/>
    <col min="9479" max="9481" width="9" style="14"/>
    <col min="9482" max="9482" width="11.5703125" style="14" customWidth="1"/>
    <col min="9483" max="9729" width="9" style="14"/>
    <col min="9730" max="9730" width="74.28515625" style="14" customWidth="1"/>
    <col min="9731" max="9731" width="9" style="14"/>
    <col min="9732" max="9732" width="6" style="14" customWidth="1"/>
    <col min="9733" max="9734" width="13.140625" style="14" customWidth="1"/>
    <col min="9735" max="9737" width="9" style="14"/>
    <col min="9738" max="9738" width="11.5703125" style="14" customWidth="1"/>
    <col min="9739" max="9985" width="9" style="14"/>
    <col min="9986" max="9986" width="74.28515625" style="14" customWidth="1"/>
    <col min="9987" max="9987" width="9" style="14"/>
    <col min="9988" max="9988" width="6" style="14" customWidth="1"/>
    <col min="9989" max="9990" width="13.140625" style="14" customWidth="1"/>
    <col min="9991" max="9993" width="9" style="14"/>
    <col min="9994" max="9994" width="11.5703125" style="14" customWidth="1"/>
    <col min="9995" max="10241" width="9" style="14"/>
    <col min="10242" max="10242" width="74.28515625" style="14" customWidth="1"/>
    <col min="10243" max="10243" width="9" style="14"/>
    <col min="10244" max="10244" width="6" style="14" customWidth="1"/>
    <col min="10245" max="10246" width="13.140625" style="14" customWidth="1"/>
    <col min="10247" max="10249" width="9" style="14"/>
    <col min="10250" max="10250" width="11.5703125" style="14" customWidth="1"/>
    <col min="10251" max="10497" width="9" style="14"/>
    <col min="10498" max="10498" width="74.28515625" style="14" customWidth="1"/>
    <col min="10499" max="10499" width="9" style="14"/>
    <col min="10500" max="10500" width="6" style="14" customWidth="1"/>
    <col min="10501" max="10502" width="13.140625" style="14" customWidth="1"/>
    <col min="10503" max="10505" width="9" style="14"/>
    <col min="10506" max="10506" width="11.5703125" style="14" customWidth="1"/>
    <col min="10507" max="10753" width="9" style="14"/>
    <col min="10754" max="10754" width="74.28515625" style="14" customWidth="1"/>
    <col min="10755" max="10755" width="9" style="14"/>
    <col min="10756" max="10756" width="6" style="14" customWidth="1"/>
    <col min="10757" max="10758" width="13.140625" style="14" customWidth="1"/>
    <col min="10759" max="10761" width="9" style="14"/>
    <col min="10762" max="10762" width="11.5703125" style="14" customWidth="1"/>
    <col min="10763" max="11009" width="9" style="14"/>
    <col min="11010" max="11010" width="74.28515625" style="14" customWidth="1"/>
    <col min="11011" max="11011" width="9" style="14"/>
    <col min="11012" max="11012" width="6" style="14" customWidth="1"/>
    <col min="11013" max="11014" width="13.140625" style="14" customWidth="1"/>
    <col min="11015" max="11017" width="9" style="14"/>
    <col min="11018" max="11018" width="11.5703125" style="14" customWidth="1"/>
    <col min="11019" max="11265" width="9" style="14"/>
    <col min="11266" max="11266" width="74.28515625" style="14" customWidth="1"/>
    <col min="11267" max="11267" width="9" style="14"/>
    <col min="11268" max="11268" width="6" style="14" customWidth="1"/>
    <col min="11269" max="11270" width="13.140625" style="14" customWidth="1"/>
    <col min="11271" max="11273" width="9" style="14"/>
    <col min="11274" max="11274" width="11.5703125" style="14" customWidth="1"/>
    <col min="11275" max="11521" width="9" style="14"/>
    <col min="11522" max="11522" width="74.28515625" style="14" customWidth="1"/>
    <col min="11523" max="11523" width="9" style="14"/>
    <col min="11524" max="11524" width="6" style="14" customWidth="1"/>
    <col min="11525" max="11526" width="13.140625" style="14" customWidth="1"/>
    <col min="11527" max="11529" width="9" style="14"/>
    <col min="11530" max="11530" width="11.5703125" style="14" customWidth="1"/>
    <col min="11531" max="11777" width="9" style="14"/>
    <col min="11778" max="11778" width="74.28515625" style="14" customWidth="1"/>
    <col min="11779" max="11779" width="9" style="14"/>
    <col min="11780" max="11780" width="6" style="14" customWidth="1"/>
    <col min="11781" max="11782" width="13.140625" style="14" customWidth="1"/>
    <col min="11783" max="11785" width="9" style="14"/>
    <col min="11786" max="11786" width="11.5703125" style="14" customWidth="1"/>
    <col min="11787" max="12033" width="9" style="14"/>
    <col min="12034" max="12034" width="74.28515625" style="14" customWidth="1"/>
    <col min="12035" max="12035" width="9" style="14"/>
    <col min="12036" max="12036" width="6" style="14" customWidth="1"/>
    <col min="12037" max="12038" width="13.140625" style="14" customWidth="1"/>
    <col min="12039" max="12041" width="9" style="14"/>
    <col min="12042" max="12042" width="11.5703125" style="14" customWidth="1"/>
    <col min="12043" max="12289" width="9" style="14"/>
    <col min="12290" max="12290" width="74.28515625" style="14" customWidth="1"/>
    <col min="12291" max="12291" width="9" style="14"/>
    <col min="12292" max="12292" width="6" style="14" customWidth="1"/>
    <col min="12293" max="12294" width="13.140625" style="14" customWidth="1"/>
    <col min="12295" max="12297" width="9" style="14"/>
    <col min="12298" max="12298" width="11.5703125" style="14" customWidth="1"/>
    <col min="12299" max="12545" width="9" style="14"/>
    <col min="12546" max="12546" width="74.28515625" style="14" customWidth="1"/>
    <col min="12547" max="12547" width="9" style="14"/>
    <col min="12548" max="12548" width="6" style="14" customWidth="1"/>
    <col min="12549" max="12550" width="13.140625" style="14" customWidth="1"/>
    <col min="12551" max="12553" width="9" style="14"/>
    <col min="12554" max="12554" width="11.5703125" style="14" customWidth="1"/>
    <col min="12555" max="12801" width="9" style="14"/>
    <col min="12802" max="12802" width="74.28515625" style="14" customWidth="1"/>
    <col min="12803" max="12803" width="9" style="14"/>
    <col min="12804" max="12804" width="6" style="14" customWidth="1"/>
    <col min="12805" max="12806" width="13.140625" style="14" customWidth="1"/>
    <col min="12807" max="12809" width="9" style="14"/>
    <col min="12810" max="12810" width="11.5703125" style="14" customWidth="1"/>
    <col min="12811" max="13057" width="9" style="14"/>
    <col min="13058" max="13058" width="74.28515625" style="14" customWidth="1"/>
    <col min="13059" max="13059" width="9" style="14"/>
    <col min="13060" max="13060" width="6" style="14" customWidth="1"/>
    <col min="13061" max="13062" width="13.140625" style="14" customWidth="1"/>
    <col min="13063" max="13065" width="9" style="14"/>
    <col min="13066" max="13066" width="11.5703125" style="14" customWidth="1"/>
    <col min="13067" max="13313" width="9" style="14"/>
    <col min="13314" max="13314" width="74.28515625" style="14" customWidth="1"/>
    <col min="13315" max="13315" width="9" style="14"/>
    <col min="13316" max="13316" width="6" style="14" customWidth="1"/>
    <col min="13317" max="13318" width="13.140625" style="14" customWidth="1"/>
    <col min="13319" max="13321" width="9" style="14"/>
    <col min="13322" max="13322" width="11.5703125" style="14" customWidth="1"/>
    <col min="13323" max="13569" width="9" style="14"/>
    <col min="13570" max="13570" width="74.28515625" style="14" customWidth="1"/>
    <col min="13571" max="13571" width="9" style="14"/>
    <col min="13572" max="13572" width="6" style="14" customWidth="1"/>
    <col min="13573" max="13574" width="13.140625" style="14" customWidth="1"/>
    <col min="13575" max="13577" width="9" style="14"/>
    <col min="13578" max="13578" width="11.5703125" style="14" customWidth="1"/>
    <col min="13579" max="13825" width="9" style="14"/>
    <col min="13826" max="13826" width="74.28515625" style="14" customWidth="1"/>
    <col min="13827" max="13827" width="9" style="14"/>
    <col min="13828" max="13828" width="6" style="14" customWidth="1"/>
    <col min="13829" max="13830" width="13.140625" style="14" customWidth="1"/>
    <col min="13831" max="13833" width="9" style="14"/>
    <col min="13834" max="13834" width="11.5703125" style="14" customWidth="1"/>
    <col min="13835" max="14081" width="9" style="14"/>
    <col min="14082" max="14082" width="74.28515625" style="14" customWidth="1"/>
    <col min="14083" max="14083" width="9" style="14"/>
    <col min="14084" max="14084" width="6" style="14" customWidth="1"/>
    <col min="14085" max="14086" width="13.140625" style="14" customWidth="1"/>
    <col min="14087" max="14089" width="9" style="14"/>
    <col min="14090" max="14090" width="11.5703125" style="14" customWidth="1"/>
    <col min="14091" max="14337" width="9" style="14"/>
    <col min="14338" max="14338" width="74.28515625" style="14" customWidth="1"/>
    <col min="14339" max="14339" width="9" style="14"/>
    <col min="14340" max="14340" width="6" style="14" customWidth="1"/>
    <col min="14341" max="14342" width="13.140625" style="14" customWidth="1"/>
    <col min="14343" max="14345" width="9" style="14"/>
    <col min="14346" max="14346" width="11.5703125" style="14" customWidth="1"/>
    <col min="14347" max="14593" width="9" style="14"/>
    <col min="14594" max="14594" width="74.28515625" style="14" customWidth="1"/>
    <col min="14595" max="14595" width="9" style="14"/>
    <col min="14596" max="14596" width="6" style="14" customWidth="1"/>
    <col min="14597" max="14598" width="13.140625" style="14" customWidth="1"/>
    <col min="14599" max="14601" width="9" style="14"/>
    <col min="14602" max="14602" width="11.5703125" style="14" customWidth="1"/>
    <col min="14603" max="14849" width="9" style="14"/>
    <col min="14850" max="14850" width="74.28515625" style="14" customWidth="1"/>
    <col min="14851" max="14851" width="9" style="14"/>
    <col min="14852" max="14852" width="6" style="14" customWidth="1"/>
    <col min="14853" max="14854" width="13.140625" style="14" customWidth="1"/>
    <col min="14855" max="14857" width="9" style="14"/>
    <col min="14858" max="14858" width="11.5703125" style="14" customWidth="1"/>
    <col min="14859" max="15105" width="9" style="14"/>
    <col min="15106" max="15106" width="74.28515625" style="14" customWidth="1"/>
    <col min="15107" max="15107" width="9" style="14"/>
    <col min="15108" max="15108" width="6" style="14" customWidth="1"/>
    <col min="15109" max="15110" width="13.140625" style="14" customWidth="1"/>
    <col min="15111" max="15113" width="9" style="14"/>
    <col min="15114" max="15114" width="11.5703125" style="14" customWidth="1"/>
    <col min="15115" max="15361" width="9" style="14"/>
    <col min="15362" max="15362" width="74.28515625" style="14" customWidth="1"/>
    <col min="15363" max="15363" width="9" style="14"/>
    <col min="15364" max="15364" width="6" style="14" customWidth="1"/>
    <col min="15365" max="15366" width="13.140625" style="14" customWidth="1"/>
    <col min="15367" max="15369" width="9" style="14"/>
    <col min="15370" max="15370" width="11.5703125" style="14" customWidth="1"/>
    <col min="15371" max="15617" width="9" style="14"/>
    <col min="15618" max="15618" width="74.28515625" style="14" customWidth="1"/>
    <col min="15619" max="15619" width="9" style="14"/>
    <col min="15620" max="15620" width="6" style="14" customWidth="1"/>
    <col min="15621" max="15622" width="13.140625" style="14" customWidth="1"/>
    <col min="15623" max="15625" width="9" style="14"/>
    <col min="15626" max="15626" width="11.5703125" style="14" customWidth="1"/>
    <col min="15627" max="15873" width="9" style="14"/>
    <col min="15874" max="15874" width="74.28515625" style="14" customWidth="1"/>
    <col min="15875" max="15875" width="9" style="14"/>
    <col min="15876" max="15876" width="6" style="14" customWidth="1"/>
    <col min="15877" max="15878" width="13.140625" style="14" customWidth="1"/>
    <col min="15879" max="15881" width="9" style="14"/>
    <col min="15882" max="15882" width="11.5703125" style="14" customWidth="1"/>
    <col min="15883" max="16129" width="9" style="14"/>
    <col min="16130" max="16130" width="74.28515625" style="14" customWidth="1"/>
    <col min="16131" max="16131" width="9" style="14"/>
    <col min="16132" max="16132" width="6" style="14" customWidth="1"/>
    <col min="16133" max="16134" width="13.140625" style="14" customWidth="1"/>
    <col min="16135" max="16137" width="9" style="14"/>
    <col min="16138" max="16138" width="11.5703125" style="14" customWidth="1"/>
    <col min="16139" max="16384" width="9" style="14"/>
  </cols>
  <sheetData>
    <row r="2" spans="1:6" s="8" customFormat="1" x14ac:dyDescent="0.2">
      <c r="A2" s="17"/>
      <c r="B2" s="13" t="s">
        <v>4</v>
      </c>
      <c r="C2" s="5"/>
      <c r="D2" s="5"/>
      <c r="E2" s="9"/>
      <c r="F2" s="9"/>
    </row>
    <row r="3" spans="1:6" x14ac:dyDescent="0.2">
      <c r="B3" s="19"/>
    </row>
    <row r="4" spans="1:6" ht="25.5" x14ac:dyDescent="0.2">
      <c r="B4" s="4" t="s">
        <v>16</v>
      </c>
    </row>
    <row r="5" spans="1:6" x14ac:dyDescent="0.2">
      <c r="B5" s="4"/>
    </row>
    <row r="6" spans="1:6" ht="63.75" x14ac:dyDescent="0.2">
      <c r="B6" s="44" t="s">
        <v>17</v>
      </c>
    </row>
    <row r="7" spans="1:6" x14ac:dyDescent="0.2">
      <c r="B7" s="44"/>
    </row>
    <row r="8" spans="1:6" ht="38.25" x14ac:dyDescent="0.2">
      <c r="B8" s="44" t="s">
        <v>18</v>
      </c>
    </row>
    <row r="9" spans="1:6" x14ac:dyDescent="0.2">
      <c r="B9" s="44"/>
    </row>
    <row r="10" spans="1:6" ht="51" x14ac:dyDescent="0.2">
      <c r="B10" s="44" t="s">
        <v>19</v>
      </c>
    </row>
    <row r="11" spans="1:6" x14ac:dyDescent="0.2">
      <c r="B11" s="44"/>
    </row>
    <row r="12" spans="1:6" ht="25.5" x14ac:dyDescent="0.2">
      <c r="B12" s="44" t="s">
        <v>3</v>
      </c>
    </row>
    <row r="13" spans="1:6" x14ac:dyDescent="0.2">
      <c r="B13" s="44"/>
    </row>
    <row r="14" spans="1:6" ht="38.25" x14ac:dyDescent="0.2">
      <c r="B14" s="44" t="s">
        <v>20</v>
      </c>
    </row>
    <row r="15" spans="1:6" x14ac:dyDescent="0.2">
      <c r="B15" s="44"/>
    </row>
    <row r="16" spans="1:6" x14ac:dyDescent="0.2">
      <c r="B16" s="44" t="s">
        <v>21</v>
      </c>
    </row>
    <row r="17" spans="2:2" x14ac:dyDescent="0.2">
      <c r="B17" s="44"/>
    </row>
    <row r="18" spans="2:2" ht="63.75" x14ac:dyDescent="0.2">
      <c r="B18" s="44" t="s">
        <v>22</v>
      </c>
    </row>
    <row r="19" spans="2:2" x14ac:dyDescent="0.2">
      <c r="B19" s="44"/>
    </row>
    <row r="20" spans="2:2" ht="25.5" x14ac:dyDescent="0.2">
      <c r="B20" s="44" t="s">
        <v>23</v>
      </c>
    </row>
    <row r="21" spans="2:2" x14ac:dyDescent="0.2">
      <c r="B21" s="44"/>
    </row>
    <row r="22" spans="2:2" ht="25.5" x14ac:dyDescent="0.2">
      <c r="B22" s="44" t="s">
        <v>24</v>
      </c>
    </row>
    <row r="23" spans="2:2" x14ac:dyDescent="0.2">
      <c r="B23" s="44"/>
    </row>
    <row r="24" spans="2:2" x14ac:dyDescent="0.2">
      <c r="B24" s="44" t="s">
        <v>25</v>
      </c>
    </row>
    <row r="25" spans="2:2" x14ac:dyDescent="0.2">
      <c r="B25" s="44"/>
    </row>
    <row r="26" spans="2:2" ht="25.5" x14ac:dyDescent="0.2">
      <c r="B26" s="44" t="s">
        <v>26</v>
      </c>
    </row>
    <row r="27" spans="2:2" x14ac:dyDescent="0.2">
      <c r="B27" s="44"/>
    </row>
    <row r="28" spans="2:2" x14ac:dyDescent="0.2">
      <c r="B28" s="44" t="s">
        <v>27</v>
      </c>
    </row>
    <row r="29" spans="2:2" x14ac:dyDescent="0.2">
      <c r="B29" s="44"/>
    </row>
    <row r="30" spans="2:2" ht="38.25" x14ac:dyDescent="0.2">
      <c r="B30" s="44" t="s">
        <v>28</v>
      </c>
    </row>
    <row r="31" spans="2:2" x14ac:dyDescent="0.2">
      <c r="B31" s="44"/>
    </row>
    <row r="32" spans="2:2" x14ac:dyDescent="0.2">
      <c r="B32" s="44" t="s">
        <v>29</v>
      </c>
    </row>
    <row r="33" spans="2:2" x14ac:dyDescent="0.2">
      <c r="B33" s="45"/>
    </row>
    <row r="34" spans="2:2" x14ac:dyDescent="0.2">
      <c r="B34" s="45"/>
    </row>
    <row r="35" spans="2:2" x14ac:dyDescent="0.2">
      <c r="B35" s="45"/>
    </row>
    <row r="36" spans="2:2" x14ac:dyDescent="0.2">
      <c r="B36" s="45"/>
    </row>
    <row r="37" spans="2:2" x14ac:dyDescent="0.2">
      <c r="B37" s="45"/>
    </row>
    <row r="38" spans="2:2" x14ac:dyDescent="0.2">
      <c r="B38" s="45"/>
    </row>
    <row r="39" spans="2:2" x14ac:dyDescent="0.2">
      <c r="B39" s="45"/>
    </row>
    <row r="40" spans="2:2" x14ac:dyDescent="0.2">
      <c r="B40" s="45"/>
    </row>
    <row r="41" spans="2:2" x14ac:dyDescent="0.2">
      <c r="B41" s="45"/>
    </row>
    <row r="42" spans="2:2" x14ac:dyDescent="0.2">
      <c r="B42" s="45"/>
    </row>
    <row r="43" spans="2:2" x14ac:dyDescent="0.2">
      <c r="B43" s="45"/>
    </row>
    <row r="44" spans="2:2" x14ac:dyDescent="0.2">
      <c r="B44" s="45"/>
    </row>
    <row r="45" spans="2:2" x14ac:dyDescent="0.2">
      <c r="B45" s="45"/>
    </row>
    <row r="46" spans="2:2" x14ac:dyDescent="0.2">
      <c r="B46" s="45"/>
    </row>
    <row r="47" spans="2:2" x14ac:dyDescent="0.2">
      <c r="B47" s="45"/>
    </row>
    <row r="48" spans="2:2" x14ac:dyDescent="0.2">
      <c r="B48" s="45"/>
    </row>
    <row r="49" spans="2:2" x14ac:dyDescent="0.2">
      <c r="B49" s="45"/>
    </row>
    <row r="50" spans="2:2" x14ac:dyDescent="0.2">
      <c r="B50" s="45"/>
    </row>
  </sheetData>
  <sheetProtection password="CAEB" sheet="1" objects="1" scenarios="1"/>
  <pageMargins left="0.74803149606299213" right="0.74803149606299213" top="0.98425196850393704" bottom="0.98425196850393704" header="0" footer="0"/>
  <pageSetup paperSize="9" scale="85" orientation="portrait" r:id="rId1"/>
  <headerFooter alignWithMargins="0">
    <oddFooter>&amp;L&amp;F, &amp;A&amp;R&amp;P/&amp;N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0"/>
  <sheetViews>
    <sheetView view="pageBreakPreview" zoomScale="85" zoomScaleNormal="85" zoomScaleSheetLayoutView="85" workbookViewId="0">
      <pane ySplit="3" topLeftCell="A4" activePane="bottomLeft" state="frozen"/>
      <selection activeCell="D14" sqref="D14"/>
      <selection pane="bottomLeft" activeCell="C15" sqref="C15"/>
    </sheetView>
  </sheetViews>
  <sheetFormatPr defaultColWidth="9.140625" defaultRowHeight="12.75" x14ac:dyDescent="0.2"/>
  <cols>
    <col min="1" max="1" width="9" style="21" customWidth="1"/>
    <col min="2" max="2" width="48" style="65" customWidth="1"/>
    <col min="3" max="3" width="9" style="66" customWidth="1"/>
    <col min="4" max="4" width="6" style="66" customWidth="1"/>
    <col min="5" max="5" width="13.140625" style="67" customWidth="1"/>
    <col min="6" max="6" width="13.140625" style="21" customWidth="1"/>
    <col min="7" max="8" width="9.140625" style="21"/>
    <col min="9" max="9" width="56.5703125" style="21" customWidth="1"/>
    <col min="10" max="16384" width="9.140625" style="21"/>
  </cols>
  <sheetData>
    <row r="1" spans="1:6" s="58" customFormat="1" x14ac:dyDescent="0.2">
      <c r="A1" s="1" t="s">
        <v>15</v>
      </c>
      <c r="B1" s="22" t="s">
        <v>275</v>
      </c>
      <c r="C1" s="2"/>
      <c r="D1" s="3"/>
      <c r="E1" s="56"/>
      <c r="F1" s="57">
        <f>SUBTOTAL(9,F5:F316)</f>
        <v>0</v>
      </c>
    </row>
    <row r="2" spans="1:6" s="58" customFormat="1" x14ac:dyDescent="0.2">
      <c r="A2" s="59"/>
      <c r="B2" s="60"/>
      <c r="C2" s="5"/>
      <c r="D2" s="5"/>
      <c r="E2" s="9"/>
      <c r="F2" s="61"/>
    </row>
    <row r="3" spans="1:6" s="8" customFormat="1" x14ac:dyDescent="0.2">
      <c r="A3" s="62"/>
      <c r="B3" s="63" t="s">
        <v>5</v>
      </c>
      <c r="C3" s="6" t="s">
        <v>6</v>
      </c>
      <c r="D3" s="6" t="s">
        <v>9</v>
      </c>
      <c r="E3" s="7" t="s">
        <v>7</v>
      </c>
      <c r="F3" s="7" t="s">
        <v>8</v>
      </c>
    </row>
    <row r="4" spans="1:6" x14ac:dyDescent="0.2">
      <c r="A4" s="64"/>
      <c r="F4" s="68"/>
    </row>
    <row r="5" spans="1:6" x14ac:dyDescent="0.2">
      <c r="A5" s="64"/>
      <c r="B5" s="82" t="s">
        <v>71</v>
      </c>
      <c r="F5" s="68"/>
    </row>
    <row r="6" spans="1:6" s="46" customFormat="1" x14ac:dyDescent="0.2">
      <c r="A6" s="10"/>
      <c r="B6" s="91"/>
      <c r="C6" s="66"/>
      <c r="D6" s="66"/>
      <c r="E6" s="67"/>
      <c r="F6" s="11"/>
    </row>
    <row r="7" spans="1:6" s="46" customFormat="1" ht="25.5" x14ac:dyDescent="0.2">
      <c r="A7" s="10">
        <f>MAX($A$4:A6)+1</f>
        <v>1</v>
      </c>
      <c r="B7" s="50" t="s">
        <v>257</v>
      </c>
      <c r="C7" s="69"/>
      <c r="D7" s="69"/>
      <c r="E7" s="67"/>
    </row>
    <row r="8" spans="1:6" s="46" customFormat="1" x14ac:dyDescent="0.2">
      <c r="A8" s="10"/>
      <c r="B8" s="50" t="s">
        <v>258</v>
      </c>
      <c r="C8" s="69" t="s">
        <v>0</v>
      </c>
      <c r="D8" s="69">
        <v>38</v>
      </c>
      <c r="E8" s="72"/>
      <c r="F8" s="11">
        <f>+E8*D8</f>
        <v>0</v>
      </c>
    </row>
    <row r="9" spans="1:6" s="46" customFormat="1" x14ac:dyDescent="0.2">
      <c r="A9" s="10"/>
      <c r="B9" s="91"/>
      <c r="C9" s="66"/>
      <c r="D9" s="66"/>
      <c r="E9" s="67"/>
      <c r="F9" s="11"/>
    </row>
    <row r="10" spans="1:6" s="46" customFormat="1" ht="89.25" x14ac:dyDescent="0.2">
      <c r="A10" s="10">
        <f>MAX($A4:A$9)+1</f>
        <v>2</v>
      </c>
      <c r="B10" s="50" t="s">
        <v>281</v>
      </c>
      <c r="C10" s="69"/>
      <c r="D10" s="69"/>
      <c r="E10" s="67"/>
    </row>
    <row r="11" spans="1:6" s="46" customFormat="1" ht="25.5" x14ac:dyDescent="0.2">
      <c r="A11" s="10"/>
      <c r="B11" s="202" t="s">
        <v>282</v>
      </c>
      <c r="C11" s="69"/>
      <c r="D11" s="69"/>
      <c r="E11" s="67"/>
    </row>
    <row r="12" spans="1:6" s="46" customFormat="1" ht="25.5" x14ac:dyDescent="0.2">
      <c r="A12" s="10"/>
      <c r="B12" s="202" t="s">
        <v>283</v>
      </c>
      <c r="C12" s="69"/>
      <c r="D12" s="69"/>
      <c r="E12" s="67"/>
    </row>
    <row r="13" spans="1:6" s="46" customFormat="1" x14ac:dyDescent="0.2">
      <c r="A13" s="10"/>
      <c r="B13" s="202" t="s">
        <v>284</v>
      </c>
      <c r="C13" s="69"/>
      <c r="D13" s="69"/>
      <c r="E13" s="67"/>
      <c r="F13" s="11"/>
    </row>
    <row r="14" spans="1:6" s="46" customFormat="1" x14ac:dyDescent="0.2">
      <c r="A14" s="10"/>
      <c r="B14" s="202"/>
      <c r="C14" s="69"/>
      <c r="D14" s="69"/>
      <c r="E14" s="67"/>
      <c r="F14" s="11"/>
    </row>
    <row r="15" spans="1:6" s="46" customFormat="1" ht="15.75" x14ac:dyDescent="0.2">
      <c r="A15" s="10"/>
      <c r="B15" s="50" t="s">
        <v>78</v>
      </c>
      <c r="C15" s="69"/>
      <c r="D15" s="69"/>
      <c r="E15" s="67"/>
    </row>
    <row r="16" spans="1:6" s="46" customFormat="1" x14ac:dyDescent="0.2">
      <c r="A16" s="21"/>
      <c r="B16" s="50" t="s">
        <v>79</v>
      </c>
      <c r="C16" s="69"/>
      <c r="D16" s="69"/>
      <c r="E16" s="67"/>
    </row>
    <row r="17" spans="1:6" s="46" customFormat="1" x14ac:dyDescent="0.2">
      <c r="A17" s="21"/>
      <c r="B17" s="50" t="s">
        <v>80</v>
      </c>
      <c r="C17" s="69"/>
      <c r="D17" s="69"/>
      <c r="E17" s="67"/>
    </row>
    <row r="18" spans="1:6" s="46" customFormat="1" x14ac:dyDescent="0.2">
      <c r="A18" s="10"/>
      <c r="B18" s="50" t="s">
        <v>72</v>
      </c>
      <c r="C18" s="69"/>
      <c r="D18" s="69"/>
      <c r="E18" s="67"/>
    </row>
    <row r="19" spans="1:6" s="46" customFormat="1" x14ac:dyDescent="0.2">
      <c r="A19" s="10"/>
      <c r="B19" s="50" t="s">
        <v>81</v>
      </c>
      <c r="C19" s="69"/>
      <c r="D19" s="69"/>
      <c r="E19" s="67"/>
    </row>
    <row r="20" spans="1:6" s="46" customFormat="1" x14ac:dyDescent="0.2">
      <c r="A20" s="10"/>
      <c r="B20" s="73" t="s">
        <v>82</v>
      </c>
      <c r="C20" s="69"/>
      <c r="D20" s="69"/>
      <c r="E20" s="67"/>
    </row>
    <row r="21" spans="1:6" s="46" customFormat="1" x14ac:dyDescent="0.2">
      <c r="A21" s="10"/>
      <c r="B21" s="75" t="s">
        <v>83</v>
      </c>
      <c r="C21" s="69"/>
      <c r="D21" s="69"/>
      <c r="E21" s="67"/>
    </row>
    <row r="22" spans="1:6" s="46" customFormat="1" ht="25.5" x14ac:dyDescent="0.2">
      <c r="A22" s="21"/>
      <c r="B22" s="50" t="s">
        <v>285</v>
      </c>
      <c r="C22" s="69"/>
      <c r="D22" s="69"/>
      <c r="E22" s="67"/>
    </row>
    <row r="23" spans="1:6" s="46" customFormat="1" x14ac:dyDescent="0.2">
      <c r="A23" s="21"/>
      <c r="B23" s="50" t="s">
        <v>84</v>
      </c>
      <c r="C23" s="69" t="s">
        <v>0</v>
      </c>
      <c r="D23" s="69">
        <v>3</v>
      </c>
      <c r="E23" s="72"/>
      <c r="F23" s="11">
        <f>+E23*D23</f>
        <v>0</v>
      </c>
    </row>
    <row r="24" spans="1:6" x14ac:dyDescent="0.2">
      <c r="B24" s="94" t="s">
        <v>31</v>
      </c>
      <c r="C24" s="71"/>
      <c r="D24" s="71"/>
      <c r="E24" s="46"/>
      <c r="F24" s="11"/>
    </row>
    <row r="25" spans="1:6" x14ac:dyDescent="0.2">
      <c r="B25" s="94"/>
      <c r="C25" s="71"/>
      <c r="D25" s="71"/>
      <c r="E25" s="46"/>
      <c r="F25" s="11"/>
    </row>
    <row r="26" spans="1:6" s="46" customFormat="1" ht="15.75" x14ac:dyDescent="0.2">
      <c r="A26" s="10"/>
      <c r="B26" s="50" t="s">
        <v>85</v>
      </c>
      <c r="C26" s="69"/>
      <c r="D26" s="69"/>
      <c r="E26" s="67"/>
    </row>
    <row r="27" spans="1:6" s="46" customFormat="1" x14ac:dyDescent="0.2">
      <c r="A27" s="21"/>
      <c r="B27" s="50" t="s">
        <v>87</v>
      </c>
      <c r="C27" s="69"/>
      <c r="D27" s="69"/>
      <c r="E27" s="67"/>
    </row>
    <row r="28" spans="1:6" s="46" customFormat="1" x14ac:dyDescent="0.2">
      <c r="A28" s="21"/>
      <c r="B28" s="50" t="s">
        <v>86</v>
      </c>
      <c r="C28" s="69"/>
      <c r="D28" s="69"/>
      <c r="E28" s="67"/>
    </row>
    <row r="29" spans="1:6" s="46" customFormat="1" x14ac:dyDescent="0.2">
      <c r="A29" s="10"/>
      <c r="B29" s="50" t="s">
        <v>72</v>
      </c>
      <c r="C29" s="69"/>
      <c r="D29" s="69"/>
      <c r="E29" s="67"/>
    </row>
    <row r="30" spans="1:6" s="46" customFormat="1" x14ac:dyDescent="0.2">
      <c r="A30" s="10"/>
      <c r="B30" s="50" t="s">
        <v>81</v>
      </c>
      <c r="C30" s="69"/>
      <c r="D30" s="69"/>
      <c r="E30" s="67"/>
    </row>
    <row r="31" spans="1:6" s="46" customFormat="1" x14ac:dyDescent="0.2">
      <c r="A31" s="10"/>
      <c r="B31" s="73" t="s">
        <v>82</v>
      </c>
      <c r="C31" s="69"/>
      <c r="D31" s="69"/>
      <c r="E31" s="67"/>
    </row>
    <row r="32" spans="1:6" s="46" customFormat="1" x14ac:dyDescent="0.2">
      <c r="A32" s="10"/>
      <c r="B32" s="75" t="s">
        <v>83</v>
      </c>
      <c r="C32" s="69"/>
      <c r="D32" s="69"/>
      <c r="E32" s="67"/>
    </row>
    <row r="33" spans="1:6" s="46" customFormat="1" ht="25.5" x14ac:dyDescent="0.2">
      <c r="A33" s="21"/>
      <c r="B33" s="50" t="s">
        <v>286</v>
      </c>
      <c r="C33" s="69"/>
      <c r="D33" s="69"/>
      <c r="E33" s="67"/>
    </row>
    <row r="34" spans="1:6" s="46" customFormat="1" x14ac:dyDescent="0.2">
      <c r="A34" s="21"/>
      <c r="B34" s="50" t="s">
        <v>88</v>
      </c>
      <c r="C34" s="69" t="s">
        <v>0</v>
      </c>
      <c r="D34" s="69">
        <v>3</v>
      </c>
      <c r="E34" s="72"/>
      <c r="F34" s="11">
        <f>+E34*D34</f>
        <v>0</v>
      </c>
    </row>
    <row r="35" spans="1:6" x14ac:dyDescent="0.2">
      <c r="B35" s="94" t="s">
        <v>31</v>
      </c>
      <c r="C35" s="71"/>
      <c r="D35" s="71"/>
      <c r="E35" s="46"/>
      <c r="F35" s="11"/>
    </row>
    <row r="36" spans="1:6" x14ac:dyDescent="0.2">
      <c r="B36" s="94"/>
      <c r="C36" s="71"/>
      <c r="D36" s="71"/>
      <c r="E36" s="46"/>
      <c r="F36" s="11"/>
    </row>
    <row r="37" spans="1:6" s="46" customFormat="1" ht="15.75" x14ac:dyDescent="0.2">
      <c r="A37" s="10"/>
      <c r="B37" s="50" t="s">
        <v>91</v>
      </c>
      <c r="C37" s="69"/>
      <c r="D37" s="69"/>
      <c r="E37" s="67"/>
    </row>
    <row r="38" spans="1:6" s="46" customFormat="1" x14ac:dyDescent="0.2">
      <c r="A38" s="21"/>
      <c r="B38" s="50" t="s">
        <v>92</v>
      </c>
      <c r="C38" s="69"/>
      <c r="D38" s="69"/>
      <c r="E38" s="67"/>
    </row>
    <row r="39" spans="1:6" s="46" customFormat="1" x14ac:dyDescent="0.2">
      <c r="A39" s="21"/>
      <c r="B39" s="50" t="s">
        <v>93</v>
      </c>
      <c r="C39" s="69"/>
      <c r="D39" s="69"/>
      <c r="E39" s="67"/>
    </row>
    <row r="40" spans="1:6" s="46" customFormat="1" x14ac:dyDescent="0.2">
      <c r="A40" s="10"/>
      <c r="B40" s="50" t="s">
        <v>72</v>
      </c>
      <c r="C40" s="69"/>
      <c r="D40" s="69"/>
      <c r="E40" s="67"/>
    </row>
    <row r="41" spans="1:6" s="46" customFormat="1" x14ac:dyDescent="0.2">
      <c r="A41" s="10"/>
      <c r="B41" s="50" t="s">
        <v>94</v>
      </c>
      <c r="C41" s="69"/>
      <c r="D41" s="69"/>
      <c r="E41" s="67"/>
    </row>
    <row r="42" spans="1:6" s="46" customFormat="1" x14ac:dyDescent="0.2">
      <c r="A42" s="10"/>
      <c r="B42" s="73" t="s">
        <v>95</v>
      </c>
      <c r="C42" s="69"/>
      <c r="D42" s="69"/>
      <c r="E42" s="67"/>
    </row>
    <row r="43" spans="1:6" s="46" customFormat="1" x14ac:dyDescent="0.2">
      <c r="A43" s="10"/>
      <c r="B43" s="75" t="s">
        <v>90</v>
      </c>
      <c r="C43" s="69"/>
      <c r="D43" s="69"/>
      <c r="E43" s="67"/>
    </row>
    <row r="44" spans="1:6" s="46" customFormat="1" ht="25.5" x14ac:dyDescent="0.2">
      <c r="A44" s="21"/>
      <c r="B44" s="50" t="s">
        <v>96</v>
      </c>
      <c r="C44" s="69"/>
      <c r="D44" s="69"/>
      <c r="E44" s="67"/>
    </row>
    <row r="45" spans="1:6" s="46" customFormat="1" x14ac:dyDescent="0.2">
      <c r="A45" s="21"/>
      <c r="B45" s="50" t="s">
        <v>89</v>
      </c>
      <c r="C45" s="69" t="s">
        <v>0</v>
      </c>
      <c r="D45" s="69">
        <v>4</v>
      </c>
      <c r="E45" s="72"/>
      <c r="F45" s="11">
        <f>+E45*D45</f>
        <v>0</v>
      </c>
    </row>
    <row r="46" spans="1:6" x14ac:dyDescent="0.2">
      <c r="B46" s="94" t="s">
        <v>31</v>
      </c>
      <c r="C46" s="71"/>
      <c r="D46" s="71"/>
      <c r="E46" s="46"/>
      <c r="F46" s="11"/>
    </row>
    <row r="47" spans="1:6" s="46" customFormat="1" x14ac:dyDescent="0.2">
      <c r="A47" s="21"/>
      <c r="B47" s="95"/>
      <c r="C47" s="69"/>
      <c r="D47" s="69"/>
      <c r="F47" s="11"/>
    </row>
    <row r="48" spans="1:6" s="46" customFormat="1" ht="51" x14ac:dyDescent="0.2">
      <c r="A48" s="10">
        <f>MAX($A$9:A47)+1</f>
        <v>3</v>
      </c>
      <c r="B48" s="73" t="s">
        <v>185</v>
      </c>
      <c r="C48" s="69" t="s">
        <v>0</v>
      </c>
      <c r="D48" s="69">
        <v>1</v>
      </c>
      <c r="E48" s="12"/>
      <c r="F48" s="11">
        <f>+E48*D48</f>
        <v>0</v>
      </c>
    </row>
    <row r="49" spans="1:6" x14ac:dyDescent="0.2">
      <c r="A49" s="10"/>
      <c r="B49" s="83"/>
      <c r="C49" s="71"/>
      <c r="D49" s="71"/>
    </row>
    <row r="50" spans="1:6" x14ac:dyDescent="0.2">
      <c r="A50" s="10">
        <f>MAX($A$9:A49)+1</f>
        <v>4</v>
      </c>
      <c r="B50" s="87" t="s">
        <v>48</v>
      </c>
      <c r="C50" s="78"/>
      <c r="D50" s="78"/>
      <c r="E50" s="21"/>
    </row>
    <row r="51" spans="1:6" x14ac:dyDescent="0.2">
      <c r="A51" s="70"/>
      <c r="B51" s="88" t="s">
        <v>49</v>
      </c>
      <c r="C51" s="78"/>
      <c r="D51" s="78"/>
      <c r="E51" s="21"/>
    </row>
    <row r="52" spans="1:6" x14ac:dyDescent="0.2">
      <c r="A52" s="10"/>
      <c r="B52" s="88" t="s">
        <v>50</v>
      </c>
      <c r="C52" s="78"/>
      <c r="D52" s="78"/>
      <c r="E52" s="21"/>
    </row>
    <row r="53" spans="1:6" x14ac:dyDescent="0.2">
      <c r="A53" s="70"/>
      <c r="B53" s="88" t="s">
        <v>51</v>
      </c>
      <c r="C53" s="78" t="s">
        <v>0</v>
      </c>
      <c r="D53" s="78">
        <v>10</v>
      </c>
      <c r="E53" s="77"/>
      <c r="F53" s="68">
        <f>+E53*D53</f>
        <v>0</v>
      </c>
    </row>
    <row r="54" spans="1:6" x14ac:dyDescent="0.2">
      <c r="A54" s="70"/>
      <c r="B54" s="84"/>
      <c r="C54" s="71"/>
      <c r="D54" s="71"/>
    </row>
    <row r="55" spans="1:6" ht="51" x14ac:dyDescent="0.2">
      <c r="A55" s="10">
        <f>MAX($A$9:A54)+1</f>
        <v>5</v>
      </c>
      <c r="B55" s="79" t="s">
        <v>126</v>
      </c>
      <c r="C55" s="78"/>
      <c r="D55" s="78"/>
    </row>
    <row r="56" spans="1:6" ht="15.75" x14ac:dyDescent="0.3">
      <c r="A56" s="10"/>
      <c r="B56" s="79" t="s">
        <v>98</v>
      </c>
      <c r="C56" s="78"/>
      <c r="D56" s="78"/>
    </row>
    <row r="57" spans="1:6" x14ac:dyDescent="0.2">
      <c r="A57" s="70"/>
      <c r="B57" s="79" t="s">
        <v>186</v>
      </c>
      <c r="C57" s="78"/>
      <c r="D57" s="78"/>
    </row>
    <row r="58" spans="1:6" x14ac:dyDescent="0.2">
      <c r="A58" s="10"/>
      <c r="B58" s="79" t="s">
        <v>41</v>
      </c>
      <c r="C58" s="71"/>
      <c r="D58" s="71"/>
    </row>
    <row r="59" spans="1:6" x14ac:dyDescent="0.2">
      <c r="A59" s="70"/>
      <c r="B59" s="79" t="s">
        <v>42</v>
      </c>
      <c r="C59" s="78"/>
      <c r="D59" s="78"/>
    </row>
    <row r="60" spans="1:6" x14ac:dyDescent="0.2">
      <c r="A60" s="10"/>
      <c r="B60" s="79" t="s">
        <v>97</v>
      </c>
      <c r="C60" s="69" t="s">
        <v>0</v>
      </c>
      <c r="D60" s="78">
        <v>110</v>
      </c>
      <c r="E60" s="72"/>
      <c r="F60" s="68">
        <f>+E60*D60</f>
        <v>0</v>
      </c>
    </row>
    <row r="61" spans="1:6" x14ac:dyDescent="0.2">
      <c r="A61" s="70"/>
      <c r="B61" s="84" t="s">
        <v>31</v>
      </c>
    </row>
    <row r="62" spans="1:6" x14ac:dyDescent="0.2">
      <c r="A62" s="70"/>
      <c r="B62" s="84"/>
    </row>
    <row r="63" spans="1:6" ht="15.75" x14ac:dyDescent="0.3">
      <c r="A63" s="10"/>
      <c r="B63" s="79" t="s">
        <v>113</v>
      </c>
      <c r="C63" s="78"/>
      <c r="D63" s="78"/>
    </row>
    <row r="64" spans="1:6" x14ac:dyDescent="0.2">
      <c r="A64" s="70"/>
      <c r="B64" s="79" t="s">
        <v>186</v>
      </c>
      <c r="C64" s="78"/>
      <c r="D64" s="78"/>
    </row>
    <row r="65" spans="1:6" x14ac:dyDescent="0.2">
      <c r="A65" s="10"/>
      <c r="B65" s="79" t="s">
        <v>41</v>
      </c>
      <c r="C65" s="71"/>
      <c r="D65" s="71"/>
    </row>
    <row r="66" spans="1:6" x14ac:dyDescent="0.2">
      <c r="A66" s="70"/>
      <c r="B66" s="79" t="s">
        <v>42</v>
      </c>
      <c r="C66" s="78"/>
      <c r="D66" s="78"/>
    </row>
    <row r="67" spans="1:6" x14ac:dyDescent="0.2">
      <c r="A67" s="10"/>
      <c r="B67" s="79" t="s">
        <v>110</v>
      </c>
      <c r="C67" s="69" t="s">
        <v>0</v>
      </c>
      <c r="D67" s="78">
        <v>32</v>
      </c>
      <c r="E67" s="72"/>
      <c r="F67" s="68">
        <f>+E67*D67</f>
        <v>0</v>
      </c>
    </row>
    <row r="68" spans="1:6" x14ac:dyDescent="0.2">
      <c r="A68" s="70"/>
      <c r="B68" s="84" t="s">
        <v>31</v>
      </c>
    </row>
    <row r="69" spans="1:6" x14ac:dyDescent="0.2">
      <c r="A69" s="70"/>
      <c r="B69" s="84"/>
    </row>
    <row r="70" spans="1:6" ht="15.75" x14ac:dyDescent="0.3">
      <c r="A70" s="10"/>
      <c r="B70" s="79" t="s">
        <v>114</v>
      </c>
      <c r="C70" s="78"/>
      <c r="D70" s="78"/>
    </row>
    <row r="71" spans="1:6" x14ac:dyDescent="0.2">
      <c r="A71" s="70"/>
      <c r="B71" s="79" t="s">
        <v>186</v>
      </c>
      <c r="C71" s="78"/>
      <c r="D71" s="78"/>
    </row>
    <row r="72" spans="1:6" x14ac:dyDescent="0.2">
      <c r="A72" s="10"/>
      <c r="B72" s="79" t="s">
        <v>41</v>
      </c>
      <c r="C72" s="71"/>
      <c r="D72" s="71"/>
    </row>
    <row r="73" spans="1:6" x14ac:dyDescent="0.2">
      <c r="A73" s="70"/>
      <c r="B73" s="79" t="s">
        <v>42</v>
      </c>
      <c r="C73" s="78"/>
      <c r="D73" s="78"/>
    </row>
    <row r="74" spans="1:6" x14ac:dyDescent="0.2">
      <c r="A74" s="10"/>
      <c r="B74" s="79" t="s">
        <v>111</v>
      </c>
      <c r="C74" s="69" t="s">
        <v>0</v>
      </c>
      <c r="D74" s="78">
        <v>8</v>
      </c>
      <c r="E74" s="72"/>
      <c r="F74" s="68">
        <f>+E74*D74</f>
        <v>0</v>
      </c>
    </row>
    <row r="75" spans="1:6" x14ac:dyDescent="0.2">
      <c r="A75" s="70"/>
      <c r="B75" s="84" t="s">
        <v>31</v>
      </c>
    </row>
    <row r="76" spans="1:6" x14ac:dyDescent="0.2">
      <c r="A76" s="70"/>
      <c r="B76" s="84"/>
    </row>
    <row r="77" spans="1:6" ht="15.75" x14ac:dyDescent="0.3">
      <c r="A77" s="10"/>
      <c r="B77" s="79" t="s">
        <v>115</v>
      </c>
      <c r="C77" s="78"/>
      <c r="D77" s="78"/>
    </row>
    <row r="78" spans="1:6" x14ac:dyDescent="0.2">
      <c r="A78" s="70"/>
      <c r="B78" s="79" t="s">
        <v>186</v>
      </c>
      <c r="C78" s="78"/>
      <c r="D78" s="78"/>
    </row>
    <row r="79" spans="1:6" x14ac:dyDescent="0.2">
      <c r="A79" s="10"/>
      <c r="B79" s="79" t="s">
        <v>116</v>
      </c>
      <c r="C79" s="71"/>
      <c r="D79" s="71"/>
    </row>
    <row r="80" spans="1:6" x14ac:dyDescent="0.2">
      <c r="A80" s="70"/>
      <c r="B80" s="79" t="s">
        <v>117</v>
      </c>
      <c r="C80" s="78"/>
      <c r="D80" s="78"/>
    </row>
    <row r="81" spans="1:6" x14ac:dyDescent="0.2">
      <c r="A81" s="10"/>
      <c r="B81" s="79" t="s">
        <v>125</v>
      </c>
      <c r="C81" s="69" t="s">
        <v>0</v>
      </c>
      <c r="D81" s="78">
        <v>10</v>
      </c>
      <c r="E81" s="72"/>
      <c r="F81" s="68">
        <f>+E81*D81</f>
        <v>0</v>
      </c>
    </row>
    <row r="82" spans="1:6" x14ac:dyDescent="0.2">
      <c r="A82" s="70"/>
      <c r="B82" s="84" t="s">
        <v>31</v>
      </c>
    </row>
    <row r="83" spans="1:6" x14ac:dyDescent="0.2">
      <c r="A83" s="70"/>
      <c r="B83" s="84"/>
    </row>
    <row r="84" spans="1:6" ht="15.75" x14ac:dyDescent="0.3">
      <c r="A84" s="10"/>
      <c r="B84" s="79" t="s">
        <v>119</v>
      </c>
      <c r="C84" s="78"/>
      <c r="D84" s="78"/>
    </row>
    <row r="85" spans="1:6" x14ac:dyDescent="0.2">
      <c r="A85" s="70"/>
      <c r="B85" s="79" t="s">
        <v>186</v>
      </c>
      <c r="C85" s="78"/>
      <c r="D85" s="78"/>
    </row>
    <row r="86" spans="1:6" x14ac:dyDescent="0.2">
      <c r="A86" s="10"/>
      <c r="B86" s="79" t="s">
        <v>116</v>
      </c>
      <c r="C86" s="71"/>
      <c r="D86" s="71"/>
    </row>
    <row r="87" spans="1:6" x14ac:dyDescent="0.2">
      <c r="A87" s="70"/>
      <c r="B87" s="79" t="s">
        <v>117</v>
      </c>
      <c r="C87" s="78"/>
      <c r="D87" s="78"/>
    </row>
    <row r="88" spans="1:6" x14ac:dyDescent="0.2">
      <c r="A88" s="10"/>
      <c r="B88" s="79" t="s">
        <v>124</v>
      </c>
      <c r="C88" s="69" t="s">
        <v>0</v>
      </c>
      <c r="D88" s="78">
        <v>2</v>
      </c>
      <c r="E88" s="72"/>
      <c r="F88" s="68">
        <f>+E88*D88</f>
        <v>0</v>
      </c>
    </row>
    <row r="89" spans="1:6" x14ac:dyDescent="0.2">
      <c r="A89" s="70"/>
      <c r="B89" s="84" t="s">
        <v>31</v>
      </c>
    </row>
    <row r="90" spans="1:6" x14ac:dyDescent="0.2">
      <c r="A90" s="70"/>
      <c r="B90" s="84"/>
    </row>
    <row r="91" spans="1:6" ht="15.75" x14ac:dyDescent="0.3">
      <c r="A91" s="10"/>
      <c r="B91" s="79" t="s">
        <v>118</v>
      </c>
      <c r="C91" s="78"/>
      <c r="D91" s="78"/>
    </row>
    <row r="92" spans="1:6" x14ac:dyDescent="0.2">
      <c r="A92" s="70"/>
      <c r="B92" s="79" t="s">
        <v>186</v>
      </c>
      <c r="C92" s="78"/>
      <c r="D92" s="78"/>
    </row>
    <row r="93" spans="1:6" x14ac:dyDescent="0.2">
      <c r="A93" s="10"/>
      <c r="B93" s="79" t="s">
        <v>116</v>
      </c>
      <c r="C93" s="71"/>
      <c r="D93" s="71"/>
    </row>
    <row r="94" spans="1:6" x14ac:dyDescent="0.2">
      <c r="A94" s="70"/>
      <c r="B94" s="79" t="s">
        <v>117</v>
      </c>
      <c r="C94" s="78"/>
      <c r="D94" s="78"/>
    </row>
    <row r="95" spans="1:6" x14ac:dyDescent="0.2">
      <c r="A95" s="10"/>
      <c r="B95" s="79" t="s">
        <v>123</v>
      </c>
      <c r="C95" s="69" t="s">
        <v>0</v>
      </c>
      <c r="D95" s="78">
        <v>3</v>
      </c>
      <c r="E95" s="72"/>
      <c r="F95" s="68">
        <f>+E95*D95</f>
        <v>0</v>
      </c>
    </row>
    <row r="96" spans="1:6" x14ac:dyDescent="0.2">
      <c r="A96" s="70"/>
      <c r="B96" s="84" t="s">
        <v>31</v>
      </c>
    </row>
    <row r="97" spans="1:6" x14ac:dyDescent="0.2">
      <c r="A97" s="70"/>
      <c r="B97" s="84"/>
    </row>
    <row r="98" spans="1:6" ht="15.75" x14ac:dyDescent="0.3">
      <c r="A98" s="10"/>
      <c r="B98" s="79" t="s">
        <v>120</v>
      </c>
      <c r="C98" s="78"/>
      <c r="D98" s="78"/>
    </row>
    <row r="99" spans="1:6" x14ac:dyDescent="0.2">
      <c r="A99" s="70"/>
      <c r="B99" s="79" t="s">
        <v>187</v>
      </c>
      <c r="C99" s="78"/>
      <c r="D99" s="78"/>
    </row>
    <row r="100" spans="1:6" x14ac:dyDescent="0.2">
      <c r="A100" s="10"/>
      <c r="B100" s="79" t="s">
        <v>121</v>
      </c>
      <c r="C100" s="71"/>
      <c r="D100" s="71"/>
    </row>
    <row r="101" spans="1:6" x14ac:dyDescent="0.2">
      <c r="A101" s="70"/>
      <c r="B101" s="79" t="s">
        <v>122</v>
      </c>
      <c r="C101" s="78"/>
      <c r="D101" s="78"/>
    </row>
    <row r="102" spans="1:6" x14ac:dyDescent="0.2">
      <c r="A102" s="10"/>
      <c r="B102" s="79" t="s">
        <v>112</v>
      </c>
      <c r="C102" s="69" t="s">
        <v>0</v>
      </c>
      <c r="D102" s="78">
        <v>2</v>
      </c>
      <c r="E102" s="72"/>
      <c r="F102" s="68">
        <f>+E102*D102</f>
        <v>0</v>
      </c>
    </row>
    <row r="103" spans="1:6" x14ac:dyDescent="0.2">
      <c r="A103" s="70"/>
      <c r="B103" s="84" t="s">
        <v>31</v>
      </c>
    </row>
    <row r="104" spans="1:6" x14ac:dyDescent="0.2">
      <c r="A104" s="70"/>
      <c r="B104" s="84"/>
      <c r="C104" s="71"/>
      <c r="D104" s="71"/>
    </row>
    <row r="105" spans="1:6" ht="63.75" x14ac:dyDescent="0.2">
      <c r="A105" s="10">
        <f>MAX($A$9:A104)+1</f>
        <v>6</v>
      </c>
      <c r="B105" s="79" t="s">
        <v>176</v>
      </c>
      <c r="C105" s="78"/>
      <c r="D105" s="78"/>
    </row>
    <row r="106" spans="1:6" ht="25.5" x14ac:dyDescent="0.2">
      <c r="A106" s="10"/>
      <c r="B106" s="79" t="s">
        <v>177</v>
      </c>
      <c r="C106" s="78"/>
      <c r="D106" s="78"/>
    </row>
    <row r="107" spans="1:6" x14ac:dyDescent="0.2">
      <c r="A107" s="10"/>
      <c r="B107" s="79"/>
      <c r="C107" s="78"/>
      <c r="D107" s="78"/>
    </row>
    <row r="108" spans="1:6" ht="15.75" x14ac:dyDescent="0.3">
      <c r="A108" s="10"/>
      <c r="B108" s="79" t="s">
        <v>98</v>
      </c>
      <c r="C108" s="78"/>
      <c r="D108" s="78"/>
    </row>
    <row r="109" spans="1:6" x14ac:dyDescent="0.2">
      <c r="A109" s="70"/>
      <c r="B109" s="79" t="s">
        <v>186</v>
      </c>
      <c r="C109" s="78"/>
      <c r="D109" s="78"/>
    </row>
    <row r="110" spans="1:6" x14ac:dyDescent="0.2">
      <c r="A110" s="10"/>
      <c r="B110" s="79" t="s">
        <v>41</v>
      </c>
      <c r="C110" s="71"/>
      <c r="D110" s="71"/>
    </row>
    <row r="111" spans="1:6" x14ac:dyDescent="0.2">
      <c r="A111" s="70"/>
      <c r="B111" s="79" t="s">
        <v>42</v>
      </c>
      <c r="C111" s="78"/>
      <c r="D111" s="78"/>
    </row>
    <row r="112" spans="1:6" x14ac:dyDescent="0.2">
      <c r="A112" s="10"/>
      <c r="B112" s="79" t="s">
        <v>97</v>
      </c>
      <c r="C112" s="69" t="s">
        <v>0</v>
      </c>
      <c r="D112" s="78">
        <v>21</v>
      </c>
      <c r="E112" s="72"/>
      <c r="F112" s="68">
        <f>+E112*D112</f>
        <v>0</v>
      </c>
    </row>
    <row r="113" spans="1:6" x14ac:dyDescent="0.2">
      <c r="A113" s="70"/>
      <c r="B113" s="84" t="s">
        <v>31</v>
      </c>
    </row>
    <row r="114" spans="1:6" x14ac:dyDescent="0.2">
      <c r="A114" s="70"/>
      <c r="B114" s="84"/>
    </row>
    <row r="115" spans="1:6" ht="15.75" x14ac:dyDescent="0.3">
      <c r="A115" s="10"/>
      <c r="B115" s="79" t="s">
        <v>113</v>
      </c>
      <c r="C115" s="78"/>
      <c r="D115" s="78"/>
    </row>
    <row r="116" spans="1:6" x14ac:dyDescent="0.2">
      <c r="A116" s="70"/>
      <c r="B116" s="79" t="s">
        <v>186</v>
      </c>
      <c r="C116" s="78"/>
      <c r="D116" s="78"/>
    </row>
    <row r="117" spans="1:6" x14ac:dyDescent="0.2">
      <c r="A117" s="10"/>
      <c r="B117" s="79" t="s">
        <v>41</v>
      </c>
      <c r="C117" s="71"/>
      <c r="D117" s="71"/>
    </row>
    <row r="118" spans="1:6" x14ac:dyDescent="0.2">
      <c r="A118" s="70"/>
      <c r="B118" s="79" t="s">
        <v>42</v>
      </c>
      <c r="C118" s="78"/>
      <c r="D118" s="78"/>
    </row>
    <row r="119" spans="1:6" x14ac:dyDescent="0.2">
      <c r="A119" s="10"/>
      <c r="B119" s="79" t="s">
        <v>110</v>
      </c>
      <c r="C119" s="69" t="s">
        <v>0</v>
      </c>
      <c r="D119" s="78">
        <v>12</v>
      </c>
      <c r="E119" s="72"/>
      <c r="F119" s="68">
        <f>+E119*D119</f>
        <v>0</v>
      </c>
    </row>
    <row r="120" spans="1:6" x14ac:dyDescent="0.2">
      <c r="A120" s="70"/>
      <c r="B120" s="84" t="s">
        <v>31</v>
      </c>
    </row>
    <row r="121" spans="1:6" x14ac:dyDescent="0.2">
      <c r="A121" s="70"/>
      <c r="B121" s="84"/>
    </row>
    <row r="122" spans="1:6" ht="15.75" x14ac:dyDescent="0.3">
      <c r="A122" s="10"/>
      <c r="B122" s="79" t="s">
        <v>114</v>
      </c>
      <c r="C122" s="78"/>
      <c r="D122" s="78"/>
    </row>
    <row r="123" spans="1:6" x14ac:dyDescent="0.2">
      <c r="A123" s="70"/>
      <c r="B123" s="79" t="s">
        <v>186</v>
      </c>
      <c r="C123" s="78"/>
      <c r="D123" s="78"/>
    </row>
    <row r="124" spans="1:6" x14ac:dyDescent="0.2">
      <c r="A124" s="10"/>
      <c r="B124" s="79" t="s">
        <v>41</v>
      </c>
      <c r="C124" s="71"/>
      <c r="D124" s="71"/>
    </row>
    <row r="125" spans="1:6" x14ac:dyDescent="0.2">
      <c r="A125" s="70"/>
      <c r="B125" s="79" t="s">
        <v>42</v>
      </c>
      <c r="C125" s="78"/>
      <c r="D125" s="78"/>
    </row>
    <row r="126" spans="1:6" x14ac:dyDescent="0.2">
      <c r="A126" s="10"/>
      <c r="B126" s="79" t="s">
        <v>111</v>
      </c>
      <c r="C126" s="69" t="s">
        <v>0</v>
      </c>
      <c r="D126" s="78">
        <v>8</v>
      </c>
      <c r="E126" s="72"/>
      <c r="F126" s="68">
        <f>+E126*D126</f>
        <v>0</v>
      </c>
    </row>
    <row r="127" spans="1:6" x14ac:dyDescent="0.2">
      <c r="A127" s="70"/>
      <c r="B127" s="84" t="s">
        <v>31</v>
      </c>
    </row>
    <row r="128" spans="1:6" x14ac:dyDescent="0.2">
      <c r="A128" s="70"/>
      <c r="B128" s="84"/>
    </row>
    <row r="129" spans="1:6" ht="15.75" x14ac:dyDescent="0.3">
      <c r="A129" s="10"/>
      <c r="B129" s="79" t="s">
        <v>115</v>
      </c>
      <c r="C129" s="78"/>
      <c r="D129" s="78"/>
    </row>
    <row r="130" spans="1:6" x14ac:dyDescent="0.2">
      <c r="A130" s="70"/>
      <c r="B130" s="79" t="s">
        <v>186</v>
      </c>
      <c r="C130" s="78"/>
      <c r="D130" s="78"/>
    </row>
    <row r="131" spans="1:6" x14ac:dyDescent="0.2">
      <c r="A131" s="10"/>
      <c r="B131" s="79" t="s">
        <v>116</v>
      </c>
      <c r="C131" s="71"/>
      <c r="D131" s="71"/>
    </row>
    <row r="132" spans="1:6" x14ac:dyDescent="0.2">
      <c r="A132" s="70"/>
      <c r="B132" s="79" t="s">
        <v>117</v>
      </c>
      <c r="C132" s="78"/>
      <c r="D132" s="78"/>
    </row>
    <row r="133" spans="1:6" x14ac:dyDescent="0.2">
      <c r="A133" s="10"/>
      <c r="B133" s="79" t="s">
        <v>125</v>
      </c>
      <c r="C133" s="69" t="s">
        <v>0</v>
      </c>
      <c r="D133" s="78">
        <v>9</v>
      </c>
      <c r="E133" s="72"/>
      <c r="F133" s="68">
        <f>+E133*D133</f>
        <v>0</v>
      </c>
    </row>
    <row r="134" spans="1:6" x14ac:dyDescent="0.2">
      <c r="A134" s="70"/>
      <c r="B134" s="84" t="s">
        <v>31</v>
      </c>
    </row>
    <row r="135" spans="1:6" s="46" customFormat="1" x14ac:dyDescent="0.2">
      <c r="A135" s="21"/>
      <c r="B135" s="95"/>
      <c r="C135" s="69"/>
      <c r="D135" s="69"/>
      <c r="E135" s="67"/>
    </row>
    <row r="136" spans="1:6" s="46" customFormat="1" ht="51" x14ac:dyDescent="0.2">
      <c r="A136" s="10">
        <f>MAX($A$9:A135)+1</f>
        <v>7</v>
      </c>
      <c r="B136" s="50" t="s">
        <v>127</v>
      </c>
      <c r="C136" s="48"/>
      <c r="D136" s="48"/>
      <c r="E136" s="20"/>
    </row>
    <row r="137" spans="1:6" s="46" customFormat="1" ht="25.5" x14ac:dyDescent="0.2">
      <c r="A137" s="21"/>
      <c r="B137" s="50" t="s">
        <v>128</v>
      </c>
      <c r="C137" s="48"/>
      <c r="D137" s="48"/>
      <c r="E137" s="20"/>
      <c r="F137" s="11"/>
    </row>
    <row r="138" spans="1:6" s="46" customFormat="1" ht="15.75" x14ac:dyDescent="0.2">
      <c r="A138" s="10"/>
      <c r="B138" s="50" t="s">
        <v>77</v>
      </c>
      <c r="C138" s="48"/>
      <c r="D138" s="48"/>
      <c r="E138" s="20"/>
    </row>
    <row r="139" spans="1:6" s="46" customFormat="1" x14ac:dyDescent="0.2">
      <c r="A139" s="21"/>
      <c r="B139" s="96" t="s">
        <v>187</v>
      </c>
      <c r="C139" s="48"/>
      <c r="D139" s="48"/>
      <c r="E139" s="20"/>
    </row>
    <row r="140" spans="1:6" s="46" customFormat="1" x14ac:dyDescent="0.2">
      <c r="A140" s="10"/>
      <c r="B140" s="73" t="s">
        <v>131</v>
      </c>
      <c r="C140" s="69"/>
      <c r="D140" s="69"/>
      <c r="E140" s="67"/>
    </row>
    <row r="141" spans="1:6" s="46" customFormat="1" x14ac:dyDescent="0.2">
      <c r="A141" s="21"/>
      <c r="B141" s="50" t="s">
        <v>132</v>
      </c>
      <c r="C141" s="48"/>
      <c r="D141" s="48"/>
      <c r="E141" s="20"/>
    </row>
    <row r="142" spans="1:6" x14ac:dyDescent="0.2">
      <c r="A142" s="10"/>
      <c r="B142" s="79" t="s">
        <v>129</v>
      </c>
      <c r="C142" s="69" t="s">
        <v>0</v>
      </c>
      <c r="D142" s="78">
        <v>3</v>
      </c>
      <c r="E142" s="72"/>
      <c r="F142" s="68">
        <f>+E142*D142</f>
        <v>0</v>
      </c>
    </row>
    <row r="143" spans="1:6" x14ac:dyDescent="0.2">
      <c r="A143" s="10"/>
      <c r="B143" s="50" t="s">
        <v>130</v>
      </c>
      <c r="C143" s="69"/>
      <c r="D143" s="78"/>
      <c r="E143" s="20"/>
      <c r="F143" s="68"/>
    </row>
    <row r="144" spans="1:6" x14ac:dyDescent="0.2">
      <c r="A144" s="70"/>
      <c r="B144" s="84" t="s">
        <v>31</v>
      </c>
    </row>
    <row r="145" spans="1:6" x14ac:dyDescent="0.2">
      <c r="A145" s="70"/>
      <c r="B145" s="83"/>
      <c r="C145" s="71"/>
      <c r="D145" s="78"/>
    </row>
    <row r="146" spans="1:6" ht="25.5" x14ac:dyDescent="0.2">
      <c r="A146" s="10">
        <f>MAX($A$9:A145)+1</f>
        <v>8</v>
      </c>
      <c r="B146" s="84" t="s">
        <v>108</v>
      </c>
      <c r="C146" s="71"/>
      <c r="D146" s="78"/>
    </row>
    <row r="147" spans="1:6" x14ac:dyDescent="0.2">
      <c r="A147" s="70"/>
      <c r="B147" s="84" t="s">
        <v>184</v>
      </c>
      <c r="C147" s="71" t="s">
        <v>2</v>
      </c>
      <c r="D147" s="71">
        <v>6</v>
      </c>
      <c r="E147" s="72"/>
      <c r="F147" s="68">
        <f>+E147*D147</f>
        <v>0</v>
      </c>
    </row>
    <row r="148" spans="1:6" x14ac:dyDescent="0.2">
      <c r="A148" s="70"/>
      <c r="B148" s="84" t="s">
        <v>31</v>
      </c>
      <c r="C148" s="71"/>
      <c r="D148" s="78"/>
    </row>
    <row r="149" spans="1:6" x14ac:dyDescent="0.2">
      <c r="A149" s="70"/>
      <c r="B149" s="83"/>
      <c r="C149" s="71"/>
      <c r="D149" s="78"/>
    </row>
    <row r="150" spans="1:6" x14ac:dyDescent="0.2">
      <c r="A150" s="70"/>
      <c r="B150" s="84" t="s">
        <v>109</v>
      </c>
      <c r="C150" s="71" t="s">
        <v>2</v>
      </c>
      <c r="D150" s="71">
        <v>55</v>
      </c>
      <c r="E150" s="72"/>
      <c r="F150" s="68">
        <f>+E150*D150</f>
        <v>0</v>
      </c>
    </row>
    <row r="151" spans="1:6" x14ac:dyDescent="0.2">
      <c r="A151" s="70"/>
      <c r="B151" s="84" t="s">
        <v>31</v>
      </c>
      <c r="C151" s="71"/>
      <c r="D151" s="71"/>
    </row>
    <row r="152" spans="1:6" x14ac:dyDescent="0.2">
      <c r="A152" s="70"/>
      <c r="B152" s="83"/>
      <c r="C152" s="71"/>
      <c r="D152" s="78"/>
    </row>
    <row r="153" spans="1:6" x14ac:dyDescent="0.2">
      <c r="A153" s="70"/>
      <c r="B153" s="84" t="s">
        <v>107</v>
      </c>
      <c r="C153" s="71" t="s">
        <v>2</v>
      </c>
      <c r="D153" s="71">
        <v>150</v>
      </c>
      <c r="E153" s="72"/>
      <c r="F153" s="68">
        <f>+E153*D153</f>
        <v>0</v>
      </c>
    </row>
    <row r="154" spans="1:6" x14ac:dyDescent="0.2">
      <c r="A154" s="70"/>
      <c r="B154" s="84" t="s">
        <v>31</v>
      </c>
      <c r="C154" s="71"/>
      <c r="D154" s="71"/>
    </row>
    <row r="155" spans="1:6" s="46" customFormat="1" x14ac:dyDescent="0.2">
      <c r="A155" s="21"/>
      <c r="B155" s="95"/>
      <c r="C155" s="69"/>
      <c r="D155" s="69"/>
      <c r="E155" s="67"/>
      <c r="F155" s="11"/>
    </row>
    <row r="156" spans="1:6" s="46" customFormat="1" ht="76.5" x14ac:dyDescent="0.2">
      <c r="A156" s="10">
        <f>MAX($A$9:A155)+1</f>
        <v>9</v>
      </c>
      <c r="B156" s="73" t="s">
        <v>106</v>
      </c>
      <c r="C156" s="69"/>
      <c r="D156" s="69"/>
      <c r="E156" s="67"/>
      <c r="F156" s="11"/>
    </row>
    <row r="157" spans="1:6" s="46" customFormat="1" ht="15.75" x14ac:dyDescent="0.2">
      <c r="A157" s="10"/>
      <c r="B157" s="73" t="s">
        <v>103</v>
      </c>
      <c r="C157" s="69"/>
      <c r="D157" s="69"/>
      <c r="E157" s="67"/>
      <c r="F157" s="11"/>
    </row>
    <row r="158" spans="1:6" s="46" customFormat="1" ht="15.75" x14ac:dyDescent="0.2">
      <c r="A158" s="21"/>
      <c r="B158" s="73" t="s">
        <v>100</v>
      </c>
      <c r="C158" s="69"/>
      <c r="D158" s="69"/>
      <c r="E158" s="67"/>
      <c r="F158" s="11"/>
    </row>
    <row r="159" spans="1:6" s="46" customFormat="1" x14ac:dyDescent="0.2">
      <c r="A159" s="21"/>
      <c r="B159" s="73" t="s">
        <v>101</v>
      </c>
      <c r="C159" s="69"/>
      <c r="D159" s="69"/>
      <c r="E159" s="67"/>
      <c r="F159" s="11"/>
    </row>
    <row r="160" spans="1:6" s="46" customFormat="1" x14ac:dyDescent="0.2">
      <c r="A160" s="21"/>
      <c r="B160" s="73" t="s">
        <v>105</v>
      </c>
      <c r="C160" s="69"/>
      <c r="D160" s="69"/>
      <c r="E160" s="67"/>
      <c r="F160" s="11"/>
    </row>
    <row r="161" spans="1:6" s="46" customFormat="1" x14ac:dyDescent="0.2">
      <c r="A161" s="21"/>
      <c r="B161" s="73" t="s">
        <v>104</v>
      </c>
      <c r="C161" s="69"/>
      <c r="D161" s="69"/>
      <c r="E161" s="67"/>
      <c r="F161" s="11"/>
    </row>
    <row r="162" spans="1:6" s="46" customFormat="1" x14ac:dyDescent="0.2">
      <c r="A162" s="21"/>
      <c r="B162" s="73" t="s">
        <v>102</v>
      </c>
      <c r="C162" s="69"/>
      <c r="D162" s="69"/>
      <c r="E162" s="67"/>
      <c r="F162" s="11"/>
    </row>
    <row r="163" spans="1:6" x14ac:dyDescent="0.2">
      <c r="A163" s="70"/>
      <c r="B163" s="84" t="s">
        <v>99</v>
      </c>
      <c r="C163" s="69" t="s">
        <v>2</v>
      </c>
      <c r="D163" s="69">
        <v>50</v>
      </c>
      <c r="E163" s="72"/>
      <c r="F163" s="11">
        <f>+E163*D163</f>
        <v>0</v>
      </c>
    </row>
    <row r="164" spans="1:6" x14ac:dyDescent="0.2">
      <c r="A164" s="70"/>
      <c r="B164" s="84" t="s">
        <v>31</v>
      </c>
      <c r="C164" s="71"/>
      <c r="D164" s="71"/>
    </row>
    <row r="165" spans="1:6" x14ac:dyDescent="0.2">
      <c r="A165" s="70"/>
      <c r="B165" s="83"/>
      <c r="C165" s="71"/>
      <c r="D165" s="71"/>
    </row>
    <row r="166" spans="1:6" ht="140.25" x14ac:dyDescent="0.2">
      <c r="A166" s="10">
        <f>MAX($A$9:A165)+1</f>
        <v>10</v>
      </c>
      <c r="B166" s="73" t="s">
        <v>73</v>
      </c>
      <c r="C166" s="71"/>
      <c r="D166" s="71"/>
    </row>
    <row r="167" spans="1:6" x14ac:dyDescent="0.2">
      <c r="A167" s="10"/>
      <c r="B167" s="84" t="s">
        <v>43</v>
      </c>
      <c r="C167" s="71" t="s">
        <v>1</v>
      </c>
      <c r="D167" s="71">
        <v>363</v>
      </c>
      <c r="E167" s="72"/>
      <c r="F167" s="68">
        <f t="shared" ref="F167:F173" si="0">+E167*D167</f>
        <v>0</v>
      </c>
    </row>
    <row r="168" spans="1:6" x14ac:dyDescent="0.2">
      <c r="A168" s="70"/>
      <c r="B168" s="84" t="s">
        <v>44</v>
      </c>
      <c r="C168" s="71" t="s">
        <v>1</v>
      </c>
      <c r="D168" s="71">
        <v>933</v>
      </c>
      <c r="E168" s="72"/>
      <c r="F168" s="68">
        <f t="shared" si="0"/>
        <v>0</v>
      </c>
    </row>
    <row r="169" spans="1:6" x14ac:dyDescent="0.2">
      <c r="A169" s="70"/>
      <c r="B169" s="84" t="s">
        <v>45</v>
      </c>
      <c r="C169" s="71" t="s">
        <v>1</v>
      </c>
      <c r="D169" s="71">
        <v>1056</v>
      </c>
      <c r="E169" s="72"/>
      <c r="F169" s="68">
        <f t="shared" si="0"/>
        <v>0</v>
      </c>
    </row>
    <row r="170" spans="1:6" x14ac:dyDescent="0.2">
      <c r="A170" s="70"/>
      <c r="B170" s="84" t="s">
        <v>46</v>
      </c>
      <c r="C170" s="71" t="s">
        <v>1</v>
      </c>
      <c r="D170" s="71">
        <v>862</v>
      </c>
      <c r="E170" s="72"/>
      <c r="F170" s="68">
        <f t="shared" si="0"/>
        <v>0</v>
      </c>
    </row>
    <row r="171" spans="1:6" x14ac:dyDescent="0.2">
      <c r="A171" s="70"/>
      <c r="B171" s="84" t="s">
        <v>47</v>
      </c>
      <c r="C171" s="71" t="s">
        <v>1</v>
      </c>
      <c r="D171" s="71">
        <v>164</v>
      </c>
      <c r="E171" s="72"/>
      <c r="F171" s="68">
        <f t="shared" si="0"/>
        <v>0</v>
      </c>
    </row>
    <row r="172" spans="1:6" x14ac:dyDescent="0.2">
      <c r="A172" s="70"/>
      <c r="B172" s="84" t="s">
        <v>137</v>
      </c>
      <c r="C172" s="71"/>
      <c r="D172" s="71"/>
      <c r="F172" s="21">
        <f t="shared" si="0"/>
        <v>0</v>
      </c>
    </row>
    <row r="173" spans="1:6" x14ac:dyDescent="0.2">
      <c r="A173" s="70"/>
      <c r="B173" s="84" t="s">
        <v>31</v>
      </c>
      <c r="C173" s="71"/>
      <c r="D173" s="71"/>
      <c r="F173" s="21">
        <f t="shared" si="0"/>
        <v>0</v>
      </c>
    </row>
    <row r="174" spans="1:6" s="46" customFormat="1" x14ac:dyDescent="0.2">
      <c r="A174" s="21"/>
      <c r="B174" s="95"/>
      <c r="C174" s="69"/>
      <c r="D174" s="69"/>
      <c r="E174" s="67"/>
    </row>
    <row r="175" spans="1:6" s="46" customFormat="1" ht="38.25" x14ac:dyDescent="0.2">
      <c r="A175" s="10">
        <f>MAX($A$9:A174)+1</f>
        <v>11</v>
      </c>
      <c r="B175" s="73" t="s">
        <v>139</v>
      </c>
      <c r="C175" s="69"/>
      <c r="D175" s="69"/>
      <c r="E175" s="67"/>
    </row>
    <row r="176" spans="1:6" s="46" customFormat="1" x14ac:dyDescent="0.2">
      <c r="A176" s="21"/>
      <c r="B176" s="73" t="s">
        <v>138</v>
      </c>
      <c r="C176" s="69" t="s">
        <v>1</v>
      </c>
      <c r="D176" s="71">
        <v>328</v>
      </c>
      <c r="E176" s="72"/>
      <c r="F176" s="11">
        <f t="shared" ref="F176" si="1">+E176*D176</f>
        <v>0</v>
      </c>
    </row>
    <row r="177" spans="1:6" s="46" customFormat="1" x14ac:dyDescent="0.2">
      <c r="A177" s="21"/>
      <c r="B177" s="73" t="s">
        <v>74</v>
      </c>
      <c r="C177" s="69" t="s">
        <v>1</v>
      </c>
      <c r="D177" s="71">
        <v>571</v>
      </c>
      <c r="E177" s="72"/>
      <c r="F177" s="11">
        <f t="shared" ref="F177" si="2">+E177*D177</f>
        <v>0</v>
      </c>
    </row>
    <row r="178" spans="1:6" s="46" customFormat="1" x14ac:dyDescent="0.2">
      <c r="A178" s="21"/>
      <c r="B178" s="95"/>
      <c r="C178" s="69"/>
      <c r="D178" s="69"/>
      <c r="E178" s="67"/>
    </row>
    <row r="179" spans="1:6" s="46" customFormat="1" ht="140.25" x14ac:dyDescent="0.2">
      <c r="A179" s="10">
        <f>MAX($A$9:A178)+1</f>
        <v>12</v>
      </c>
      <c r="B179" s="73" t="s">
        <v>75</v>
      </c>
      <c r="C179" s="69"/>
      <c r="D179" s="69"/>
      <c r="E179" s="67"/>
    </row>
    <row r="180" spans="1:6" s="46" customFormat="1" ht="38.25" x14ac:dyDescent="0.2">
      <c r="A180" s="21"/>
      <c r="B180" s="73" t="s">
        <v>76</v>
      </c>
      <c r="C180" s="69"/>
      <c r="D180" s="69"/>
      <c r="E180" s="67"/>
    </row>
    <row r="181" spans="1:6" s="46" customFormat="1" x14ac:dyDescent="0.2">
      <c r="A181" s="21"/>
      <c r="B181" s="73" t="s">
        <v>36</v>
      </c>
      <c r="C181" s="69"/>
      <c r="D181" s="69"/>
      <c r="E181" s="67"/>
    </row>
    <row r="182" spans="1:6" s="46" customFormat="1" x14ac:dyDescent="0.2">
      <c r="A182" s="21"/>
      <c r="B182" s="73" t="s">
        <v>138</v>
      </c>
      <c r="C182" s="69" t="s">
        <v>1</v>
      </c>
      <c r="D182" s="71">
        <v>328</v>
      </c>
      <c r="E182" s="72"/>
      <c r="F182" s="11">
        <f t="shared" ref="F182" si="3">+E182*D182</f>
        <v>0</v>
      </c>
    </row>
    <row r="183" spans="1:6" s="46" customFormat="1" x14ac:dyDescent="0.2">
      <c r="A183" s="21"/>
      <c r="B183" s="73" t="s">
        <v>74</v>
      </c>
      <c r="C183" s="69" t="s">
        <v>1</v>
      </c>
      <c r="D183" s="71">
        <v>571</v>
      </c>
      <c r="E183" s="72"/>
      <c r="F183" s="11">
        <f>+E183*D183</f>
        <v>0</v>
      </c>
    </row>
    <row r="184" spans="1:6" s="46" customFormat="1" x14ac:dyDescent="0.2">
      <c r="A184" s="21"/>
      <c r="B184" s="73" t="s">
        <v>40</v>
      </c>
      <c r="C184" s="69"/>
      <c r="D184" s="69"/>
      <c r="E184" s="67"/>
    </row>
    <row r="185" spans="1:6" x14ac:dyDescent="0.2">
      <c r="A185" s="70"/>
      <c r="B185" s="84" t="s">
        <v>31</v>
      </c>
      <c r="C185" s="71"/>
      <c r="D185" s="71"/>
    </row>
    <row r="186" spans="1:6" x14ac:dyDescent="0.2">
      <c r="A186" s="10"/>
      <c r="B186" s="85"/>
      <c r="C186" s="71"/>
      <c r="D186" s="71"/>
      <c r="E186" s="46"/>
      <c r="F186" s="46"/>
    </row>
    <row r="187" spans="1:6" ht="51" x14ac:dyDescent="0.2">
      <c r="A187" s="10">
        <f>MAX($A$9:A186)+1</f>
        <v>13</v>
      </c>
      <c r="B187" s="85" t="s">
        <v>133</v>
      </c>
      <c r="C187" s="71" t="s">
        <v>32</v>
      </c>
      <c r="D187" s="66">
        <v>14</v>
      </c>
      <c r="E187" s="12"/>
      <c r="F187" s="11">
        <f t="shared" ref="F187" si="4">+E187*D187</f>
        <v>0</v>
      </c>
    </row>
    <row r="188" spans="1:6" x14ac:dyDescent="0.2">
      <c r="A188" s="70"/>
      <c r="B188" s="83"/>
      <c r="C188" s="71"/>
      <c r="D188" s="71"/>
    </row>
    <row r="189" spans="1:6" x14ac:dyDescent="0.2">
      <c r="A189" s="10">
        <f>MAX($A$9:A188)+1</f>
        <v>14</v>
      </c>
      <c r="B189" s="87" t="s">
        <v>52</v>
      </c>
      <c r="C189" s="71"/>
      <c r="D189" s="71"/>
    </row>
    <row r="190" spans="1:6" x14ac:dyDescent="0.2">
      <c r="A190" s="70"/>
      <c r="B190" s="88" t="s">
        <v>53</v>
      </c>
      <c r="C190" s="71"/>
      <c r="D190" s="71"/>
    </row>
    <row r="191" spans="1:6" ht="25.5" x14ac:dyDescent="0.2">
      <c r="A191" s="70"/>
      <c r="B191" s="88" t="s">
        <v>54</v>
      </c>
      <c r="C191" s="71"/>
      <c r="D191" s="71"/>
    </row>
    <row r="192" spans="1:6" x14ac:dyDescent="0.2">
      <c r="A192" s="70"/>
      <c r="B192" s="88" t="s">
        <v>55</v>
      </c>
      <c r="C192" s="71"/>
      <c r="D192" s="71"/>
    </row>
    <row r="193" spans="1:6" x14ac:dyDescent="0.2">
      <c r="A193" s="70"/>
      <c r="B193" s="88" t="s">
        <v>56</v>
      </c>
      <c r="C193" s="71"/>
      <c r="D193" s="71"/>
    </row>
    <row r="194" spans="1:6" x14ac:dyDescent="0.2">
      <c r="A194" s="70"/>
      <c r="B194" s="88" t="s">
        <v>57</v>
      </c>
      <c r="C194" s="71" t="s">
        <v>0</v>
      </c>
      <c r="D194" s="71">
        <v>3</v>
      </c>
      <c r="E194" s="72"/>
      <c r="F194" s="68">
        <f>+E194*D194</f>
        <v>0</v>
      </c>
    </row>
    <row r="195" spans="1:6" x14ac:dyDescent="0.2">
      <c r="A195" s="70"/>
      <c r="B195" s="83"/>
      <c r="C195" s="71"/>
      <c r="D195" s="71"/>
    </row>
    <row r="196" spans="1:6" x14ac:dyDescent="0.2">
      <c r="A196" s="10">
        <f>MAX($A$9:A195)+1</f>
        <v>15</v>
      </c>
      <c r="B196" s="87" t="s">
        <v>58</v>
      </c>
      <c r="C196" s="71"/>
      <c r="D196" s="71"/>
    </row>
    <row r="197" spans="1:6" x14ac:dyDescent="0.2">
      <c r="A197" s="70"/>
      <c r="B197" s="88" t="s">
        <v>59</v>
      </c>
      <c r="C197" s="71"/>
      <c r="D197" s="71"/>
    </row>
    <row r="198" spans="1:6" ht="25.5" x14ac:dyDescent="0.2">
      <c r="A198" s="70"/>
      <c r="B198" s="88" t="s">
        <v>260</v>
      </c>
      <c r="C198" s="71"/>
      <c r="D198" s="71"/>
    </row>
    <row r="199" spans="1:6" x14ac:dyDescent="0.2">
      <c r="A199" s="70"/>
      <c r="B199" s="88" t="s">
        <v>259</v>
      </c>
      <c r="C199" s="71"/>
      <c r="D199" s="71"/>
    </row>
    <row r="200" spans="1:6" x14ac:dyDescent="0.2">
      <c r="A200" s="70"/>
      <c r="B200" s="88" t="s">
        <v>56</v>
      </c>
      <c r="C200" s="71"/>
      <c r="D200" s="71"/>
    </row>
    <row r="201" spans="1:6" x14ac:dyDescent="0.2">
      <c r="A201" s="70"/>
      <c r="B201" s="88" t="s">
        <v>57</v>
      </c>
      <c r="C201" s="71" t="s">
        <v>0</v>
      </c>
      <c r="D201" s="71">
        <v>117</v>
      </c>
      <c r="E201" s="72"/>
      <c r="F201" s="68">
        <f>+E201*D201</f>
        <v>0</v>
      </c>
    </row>
    <row r="202" spans="1:6" x14ac:dyDescent="0.2">
      <c r="A202" s="70"/>
      <c r="B202" s="83"/>
      <c r="C202" s="71"/>
      <c r="D202" s="71"/>
    </row>
    <row r="203" spans="1:6" x14ac:dyDescent="0.2">
      <c r="A203" s="10">
        <f>MAX($A$9:A202)+1</f>
        <v>16</v>
      </c>
      <c r="B203" s="84" t="s">
        <v>70</v>
      </c>
      <c r="C203" s="71"/>
      <c r="D203" s="71"/>
    </row>
    <row r="204" spans="1:6" x14ac:dyDescent="0.2">
      <c r="A204" s="70"/>
      <c r="B204" s="89" t="s">
        <v>60</v>
      </c>
      <c r="C204" s="71"/>
      <c r="D204" s="71"/>
    </row>
    <row r="205" spans="1:6" x14ac:dyDescent="0.2">
      <c r="A205" s="70"/>
      <c r="B205" s="89" t="s">
        <v>61</v>
      </c>
      <c r="C205" s="71" t="s">
        <v>14</v>
      </c>
      <c r="D205" s="71">
        <v>352</v>
      </c>
      <c r="E205" s="72"/>
      <c r="F205" s="68">
        <f>+E205*D205</f>
        <v>0</v>
      </c>
    </row>
    <row r="206" spans="1:6" x14ac:dyDescent="0.2">
      <c r="A206" s="70"/>
      <c r="B206" s="83"/>
      <c r="C206" s="71"/>
      <c r="D206" s="71"/>
    </row>
    <row r="207" spans="1:6" x14ac:dyDescent="0.2">
      <c r="A207" s="10">
        <f>MAX($A$9:A206)+1</f>
        <v>17</v>
      </c>
      <c r="B207" s="84" t="s">
        <v>62</v>
      </c>
      <c r="C207" s="71"/>
      <c r="D207" s="71"/>
    </row>
    <row r="208" spans="1:6" x14ac:dyDescent="0.2">
      <c r="A208" s="70"/>
      <c r="B208" s="89" t="s">
        <v>63</v>
      </c>
      <c r="C208" s="71"/>
      <c r="D208" s="71"/>
    </row>
    <row r="209" spans="1:6" x14ac:dyDescent="0.2">
      <c r="A209" s="70"/>
      <c r="B209" s="89" t="s">
        <v>64</v>
      </c>
      <c r="C209" s="71"/>
      <c r="D209" s="71"/>
    </row>
    <row r="210" spans="1:6" x14ac:dyDescent="0.2">
      <c r="A210" s="70"/>
      <c r="B210" s="89" t="s">
        <v>65</v>
      </c>
      <c r="C210" s="71" t="s">
        <v>0</v>
      </c>
      <c r="D210" s="71">
        <v>10</v>
      </c>
      <c r="E210" s="72"/>
      <c r="F210" s="68">
        <f>+E210*D210</f>
        <v>0</v>
      </c>
    </row>
    <row r="211" spans="1:6" x14ac:dyDescent="0.2">
      <c r="A211" s="70"/>
      <c r="B211" s="83"/>
      <c r="C211" s="71"/>
      <c r="D211" s="71"/>
    </row>
    <row r="212" spans="1:6" ht="38.25" x14ac:dyDescent="0.2">
      <c r="A212" s="10">
        <f>MAX($A$9:A211)+1</f>
        <v>18</v>
      </c>
      <c r="B212" s="84" t="s">
        <v>134</v>
      </c>
      <c r="C212" s="71"/>
      <c r="D212" s="71"/>
    </row>
    <row r="213" spans="1:6" x14ac:dyDescent="0.2">
      <c r="A213" s="70"/>
      <c r="B213" s="84" t="s">
        <v>135</v>
      </c>
      <c r="C213" s="71" t="s">
        <v>1</v>
      </c>
      <c r="D213" s="71">
        <v>1870</v>
      </c>
      <c r="E213" s="72"/>
      <c r="F213" s="68">
        <f>+E213*D213</f>
        <v>0</v>
      </c>
    </row>
    <row r="214" spans="1:6" x14ac:dyDescent="0.2">
      <c r="A214" s="70"/>
      <c r="B214" s="84"/>
      <c r="C214" s="71"/>
      <c r="D214" s="71"/>
      <c r="F214" s="68"/>
    </row>
    <row r="215" spans="1:6" ht="25.5" x14ac:dyDescent="0.2">
      <c r="A215" s="10">
        <f>MAX($A$9:A214)+1</f>
        <v>19</v>
      </c>
      <c r="B215" s="84" t="s">
        <v>261</v>
      </c>
      <c r="C215" s="71" t="s">
        <v>0</v>
      </c>
      <c r="D215" s="71">
        <v>32</v>
      </c>
      <c r="E215" s="72"/>
      <c r="F215" s="68">
        <f t="shared" ref="F215:F224" si="5">+E215*D215</f>
        <v>0</v>
      </c>
    </row>
    <row r="216" spans="1:6" x14ac:dyDescent="0.2">
      <c r="A216" s="70"/>
      <c r="B216" s="84"/>
      <c r="C216" s="71"/>
      <c r="D216" s="71"/>
      <c r="F216" s="68"/>
    </row>
    <row r="217" spans="1:6" ht="25.5" x14ac:dyDescent="0.2">
      <c r="A217" s="10">
        <f>MAX($A$9:A216)+1</f>
        <v>20</v>
      </c>
      <c r="B217" s="84" t="s">
        <v>262</v>
      </c>
      <c r="C217" s="71" t="s">
        <v>0</v>
      </c>
      <c r="D217" s="71">
        <v>7</v>
      </c>
      <c r="E217" s="72"/>
      <c r="F217" s="68">
        <f t="shared" ref="F217" si="6">+E217*D217</f>
        <v>0</v>
      </c>
    </row>
    <row r="218" spans="1:6" x14ac:dyDescent="0.2">
      <c r="A218" s="70"/>
      <c r="B218" s="83"/>
      <c r="C218" s="71"/>
      <c r="D218" s="71"/>
      <c r="F218" s="68"/>
    </row>
    <row r="219" spans="1:6" ht="38.25" x14ac:dyDescent="0.2">
      <c r="A219" s="10">
        <f>MAX($A$9:A218)+1</f>
        <v>21</v>
      </c>
      <c r="B219" s="84" t="s">
        <v>178</v>
      </c>
      <c r="C219" s="71"/>
      <c r="D219" s="71"/>
      <c r="F219" s="68"/>
    </row>
    <row r="220" spans="1:6" x14ac:dyDescent="0.2">
      <c r="A220" s="70"/>
      <c r="B220" s="84" t="s">
        <v>263</v>
      </c>
      <c r="C220" s="71" t="s">
        <v>1</v>
      </c>
      <c r="D220" s="71">
        <v>1530</v>
      </c>
      <c r="E220" s="72"/>
      <c r="F220" s="68">
        <f t="shared" ref="F220" si="7">+E220*D220</f>
        <v>0</v>
      </c>
    </row>
    <row r="221" spans="1:6" x14ac:dyDescent="0.2">
      <c r="A221" s="70"/>
      <c r="B221" s="83"/>
      <c r="C221" s="71"/>
      <c r="D221" s="71"/>
      <c r="F221" s="68"/>
    </row>
    <row r="222" spans="1:6" ht="38.25" x14ac:dyDescent="0.2">
      <c r="A222" s="10">
        <f>MAX($A$9:A221)+1</f>
        <v>22</v>
      </c>
      <c r="B222" s="84" t="s">
        <v>264</v>
      </c>
      <c r="C222" s="71"/>
      <c r="D222" s="71"/>
      <c r="F222" s="68"/>
    </row>
    <row r="223" spans="1:6" x14ac:dyDescent="0.2">
      <c r="A223" s="70"/>
      <c r="B223" s="84" t="s">
        <v>273</v>
      </c>
      <c r="C223" s="71" t="s">
        <v>1</v>
      </c>
      <c r="D223" s="71">
        <v>82</v>
      </c>
      <c r="E223" s="72"/>
      <c r="F223" s="68">
        <f t="shared" si="5"/>
        <v>0</v>
      </c>
    </row>
    <row r="224" spans="1:6" x14ac:dyDescent="0.2">
      <c r="A224" s="70"/>
      <c r="B224" s="84" t="s">
        <v>66</v>
      </c>
      <c r="C224" s="71" t="s">
        <v>1</v>
      </c>
      <c r="D224" s="71">
        <v>33</v>
      </c>
      <c r="E224" s="72"/>
      <c r="F224" s="68">
        <f t="shared" si="5"/>
        <v>0</v>
      </c>
    </row>
    <row r="225" spans="1:6" x14ac:dyDescent="0.2">
      <c r="A225" s="70"/>
      <c r="B225" s="84" t="s">
        <v>67</v>
      </c>
      <c r="C225" s="71" t="s">
        <v>1</v>
      </c>
      <c r="D225" s="71">
        <v>25</v>
      </c>
      <c r="E225" s="72"/>
      <c r="F225" s="68">
        <f t="shared" ref="F225" si="8">+E225*D225</f>
        <v>0</v>
      </c>
    </row>
    <row r="227" spans="1:6" s="85" customFormat="1" ht="76.5" x14ac:dyDescent="0.25">
      <c r="A227" s="10">
        <f>MAX($A$9:A226)+1</f>
        <v>23</v>
      </c>
      <c r="B227" s="85" t="s">
        <v>265</v>
      </c>
    </row>
    <row r="228" spans="1:6" s="85" customFormat="1" x14ac:dyDescent="0.25">
      <c r="B228" s="85" t="s">
        <v>140</v>
      </c>
    </row>
    <row r="229" spans="1:6" s="85" customFormat="1" x14ac:dyDescent="0.25">
      <c r="B229" s="85" t="s">
        <v>141</v>
      </c>
    </row>
    <row r="230" spans="1:6" s="85" customFormat="1" x14ac:dyDescent="0.25">
      <c r="B230" s="85" t="s">
        <v>142</v>
      </c>
    </row>
    <row r="231" spans="1:6" s="85" customFormat="1" x14ac:dyDescent="0.25">
      <c r="B231" s="85" t="s">
        <v>143</v>
      </c>
    </row>
    <row r="232" spans="1:6" s="85" customFormat="1" x14ac:dyDescent="0.25">
      <c r="B232" s="85" t="s">
        <v>144</v>
      </c>
    </row>
    <row r="233" spans="1:6" s="85" customFormat="1" ht="25.5" x14ac:dyDescent="0.25">
      <c r="B233" s="85" t="s">
        <v>145</v>
      </c>
    </row>
    <row r="234" spans="1:6" s="85" customFormat="1" x14ac:dyDescent="0.25">
      <c r="B234" s="85" t="s">
        <v>146</v>
      </c>
    </row>
    <row r="235" spans="1:6" s="85" customFormat="1" ht="25.5" x14ac:dyDescent="0.25">
      <c r="B235" s="85" t="s">
        <v>147</v>
      </c>
    </row>
    <row r="236" spans="1:6" s="85" customFormat="1" ht="25.5" x14ac:dyDescent="0.25">
      <c r="B236" s="85" t="s">
        <v>148</v>
      </c>
    </row>
    <row r="237" spans="1:6" s="85" customFormat="1" x14ac:dyDescent="0.25">
      <c r="B237" s="85" t="s">
        <v>149</v>
      </c>
    </row>
    <row r="238" spans="1:6" s="85" customFormat="1" x14ac:dyDescent="0.25">
      <c r="B238" s="85" t="s">
        <v>150</v>
      </c>
    </row>
    <row r="239" spans="1:6" s="85" customFormat="1" ht="25.5" x14ac:dyDescent="0.25">
      <c r="B239" s="85" t="s">
        <v>151</v>
      </c>
    </row>
    <row r="240" spans="1:6" s="85" customFormat="1" x14ac:dyDescent="0.25">
      <c r="B240" s="85" t="s">
        <v>152</v>
      </c>
    </row>
    <row r="241" spans="1:6" s="85" customFormat="1" x14ac:dyDescent="0.2">
      <c r="B241" s="85" t="s">
        <v>175</v>
      </c>
      <c r="C241" s="71" t="s">
        <v>0</v>
      </c>
      <c r="D241" s="71">
        <v>2</v>
      </c>
      <c r="E241" s="72"/>
      <c r="F241" s="68">
        <f t="shared" ref="F241" si="9">+E241*D241</f>
        <v>0</v>
      </c>
    </row>
    <row r="242" spans="1:6" x14ac:dyDescent="0.2">
      <c r="A242" s="70"/>
      <c r="B242" s="84" t="s">
        <v>31</v>
      </c>
      <c r="C242" s="71"/>
      <c r="D242" s="71"/>
    </row>
    <row r="243" spans="1:6" s="85" customFormat="1" x14ac:dyDescent="0.25"/>
    <row r="244" spans="1:6" s="85" customFormat="1" ht="76.5" x14ac:dyDescent="0.25">
      <c r="A244" s="10">
        <f>MAX($A$9:A243)+1</f>
        <v>24</v>
      </c>
      <c r="B244" s="85" t="s">
        <v>265</v>
      </c>
    </row>
    <row r="245" spans="1:6" s="85" customFormat="1" x14ac:dyDescent="0.25">
      <c r="B245" s="85" t="s">
        <v>141</v>
      </c>
    </row>
    <row r="246" spans="1:6" s="85" customFormat="1" x14ac:dyDescent="0.25">
      <c r="B246" s="85" t="s">
        <v>142</v>
      </c>
    </row>
    <row r="247" spans="1:6" s="85" customFormat="1" x14ac:dyDescent="0.25">
      <c r="B247" s="85" t="s">
        <v>143</v>
      </c>
    </row>
    <row r="248" spans="1:6" s="85" customFormat="1" x14ac:dyDescent="0.25">
      <c r="B248" s="85" t="s">
        <v>144</v>
      </c>
    </row>
    <row r="249" spans="1:6" s="85" customFormat="1" ht="25.5" x14ac:dyDescent="0.25">
      <c r="B249" s="85" t="s">
        <v>145</v>
      </c>
    </row>
    <row r="250" spans="1:6" s="85" customFormat="1" x14ac:dyDescent="0.25">
      <c r="B250" s="85" t="s">
        <v>146</v>
      </c>
    </row>
    <row r="251" spans="1:6" s="85" customFormat="1" ht="25.5" x14ac:dyDescent="0.25">
      <c r="B251" s="85" t="s">
        <v>153</v>
      </c>
    </row>
    <row r="252" spans="1:6" s="85" customFormat="1" ht="25.5" x14ac:dyDescent="0.25">
      <c r="B252" s="85" t="s">
        <v>154</v>
      </c>
    </row>
    <row r="253" spans="1:6" s="85" customFormat="1" x14ac:dyDescent="0.25">
      <c r="B253" s="85" t="s">
        <v>150</v>
      </c>
    </row>
    <row r="254" spans="1:6" s="85" customFormat="1" x14ac:dyDescent="0.25">
      <c r="B254" s="85" t="s">
        <v>155</v>
      </c>
    </row>
    <row r="255" spans="1:6" s="85" customFormat="1" x14ac:dyDescent="0.25">
      <c r="B255" s="85" t="s">
        <v>156</v>
      </c>
    </row>
    <row r="256" spans="1:6" s="85" customFormat="1" x14ac:dyDescent="0.2">
      <c r="B256" s="85" t="s">
        <v>182</v>
      </c>
      <c r="C256" s="71" t="s">
        <v>0</v>
      </c>
      <c r="D256" s="71">
        <v>1</v>
      </c>
      <c r="E256" s="72"/>
      <c r="F256" s="68">
        <f t="shared" ref="F256" si="10">+E256*D256</f>
        <v>0</v>
      </c>
    </row>
    <row r="257" spans="1:4" x14ac:dyDescent="0.2">
      <c r="A257" s="70"/>
      <c r="B257" s="84" t="s">
        <v>31</v>
      </c>
      <c r="C257" s="71"/>
      <c r="D257" s="71"/>
    </row>
    <row r="258" spans="1:4" s="85" customFormat="1" x14ac:dyDescent="0.25"/>
    <row r="259" spans="1:4" s="85" customFormat="1" x14ac:dyDescent="0.25">
      <c r="A259" s="10">
        <f>MAX($A$9:A258)+1</f>
        <v>25</v>
      </c>
      <c r="B259" s="85" t="s">
        <v>179</v>
      </c>
    </row>
    <row r="260" spans="1:4" s="85" customFormat="1" x14ac:dyDescent="0.25">
      <c r="B260" s="85" t="s">
        <v>266</v>
      </c>
    </row>
    <row r="261" spans="1:4" s="85" customFormat="1" ht="51" x14ac:dyDescent="0.25">
      <c r="B261" s="85" t="s">
        <v>157</v>
      </c>
    </row>
    <row r="262" spans="1:4" s="85" customFormat="1" x14ac:dyDescent="0.25">
      <c r="B262" s="85" t="s">
        <v>158</v>
      </c>
    </row>
    <row r="263" spans="1:4" s="85" customFormat="1" x14ac:dyDescent="0.25">
      <c r="B263" s="85" t="s">
        <v>159</v>
      </c>
    </row>
    <row r="264" spans="1:4" s="85" customFormat="1" x14ac:dyDescent="0.25">
      <c r="B264" s="85" t="s">
        <v>160</v>
      </c>
    </row>
    <row r="265" spans="1:4" s="85" customFormat="1" x14ac:dyDescent="0.25">
      <c r="B265" s="85" t="s">
        <v>161</v>
      </c>
    </row>
    <row r="266" spans="1:4" s="85" customFormat="1" x14ac:dyDescent="0.25">
      <c r="B266" s="85" t="s">
        <v>162</v>
      </c>
    </row>
    <row r="267" spans="1:4" s="85" customFormat="1" x14ac:dyDescent="0.25">
      <c r="B267" s="85" t="s">
        <v>163</v>
      </c>
    </row>
    <row r="268" spans="1:4" s="85" customFormat="1" x14ac:dyDescent="0.25">
      <c r="B268" s="85" t="s">
        <v>164</v>
      </c>
    </row>
    <row r="269" spans="1:4" s="85" customFormat="1" x14ac:dyDescent="0.25">
      <c r="B269" s="85" t="s">
        <v>165</v>
      </c>
    </row>
    <row r="270" spans="1:4" s="85" customFormat="1" x14ac:dyDescent="0.25">
      <c r="B270" s="85" t="s">
        <v>142</v>
      </c>
    </row>
    <row r="271" spans="1:4" s="85" customFormat="1" x14ac:dyDescent="0.25">
      <c r="B271" s="85" t="s">
        <v>166</v>
      </c>
    </row>
    <row r="272" spans="1:4" s="85" customFormat="1" x14ac:dyDescent="0.25">
      <c r="B272" s="85" t="s">
        <v>167</v>
      </c>
    </row>
    <row r="273" spans="1:6" s="85" customFormat="1" x14ac:dyDescent="0.25">
      <c r="B273" s="85" t="s">
        <v>168</v>
      </c>
    </row>
    <row r="274" spans="1:6" s="85" customFormat="1" ht="25.5" x14ac:dyDescent="0.25">
      <c r="B274" s="85" t="s">
        <v>148</v>
      </c>
    </row>
    <row r="275" spans="1:6" s="85" customFormat="1" x14ac:dyDescent="0.25">
      <c r="B275" s="85" t="s">
        <v>169</v>
      </c>
    </row>
    <row r="276" spans="1:6" s="85" customFormat="1" x14ac:dyDescent="0.2">
      <c r="B276" s="85" t="s">
        <v>183</v>
      </c>
      <c r="C276" s="71" t="s">
        <v>0</v>
      </c>
      <c r="D276" s="71">
        <v>211</v>
      </c>
      <c r="E276" s="72"/>
      <c r="F276" s="68">
        <f t="shared" ref="F276" si="11">+E276*D276</f>
        <v>0</v>
      </c>
    </row>
    <row r="277" spans="1:6" x14ac:dyDescent="0.2">
      <c r="A277" s="70"/>
      <c r="B277" s="84" t="s">
        <v>31</v>
      </c>
      <c r="C277" s="71"/>
      <c r="D277" s="71"/>
    </row>
    <row r="278" spans="1:6" s="85" customFormat="1" x14ac:dyDescent="0.25"/>
    <row r="279" spans="1:6" s="85" customFormat="1" x14ac:dyDescent="0.25">
      <c r="A279" s="10">
        <f>MAX($A$9:A278)+1</f>
        <v>26</v>
      </c>
      <c r="B279" s="85" t="s">
        <v>170</v>
      </c>
    </row>
    <row r="280" spans="1:6" s="85" customFormat="1" x14ac:dyDescent="0.25">
      <c r="B280" s="85" t="s">
        <v>171</v>
      </c>
    </row>
    <row r="281" spans="1:6" s="85" customFormat="1" x14ac:dyDescent="0.25">
      <c r="B281" s="85" t="s">
        <v>172</v>
      </c>
    </row>
    <row r="282" spans="1:6" s="85" customFormat="1" x14ac:dyDescent="0.25">
      <c r="B282" s="85" t="s">
        <v>142</v>
      </c>
    </row>
    <row r="283" spans="1:6" s="85" customFormat="1" x14ac:dyDescent="0.25">
      <c r="B283" s="85" t="s">
        <v>173</v>
      </c>
    </row>
    <row r="284" spans="1:6" s="85" customFormat="1" x14ac:dyDescent="0.2">
      <c r="B284" s="85" t="s">
        <v>181</v>
      </c>
      <c r="C284" s="71" t="s">
        <v>0</v>
      </c>
      <c r="D284" s="71">
        <v>10</v>
      </c>
      <c r="E284" s="72"/>
      <c r="F284" s="68">
        <f t="shared" ref="F284" si="12">+E284*D284</f>
        <v>0</v>
      </c>
    </row>
    <row r="285" spans="1:6" x14ac:dyDescent="0.2">
      <c r="A285" s="70"/>
      <c r="B285" s="84" t="s">
        <v>31</v>
      </c>
      <c r="C285" s="71"/>
      <c r="D285" s="71"/>
    </row>
    <row r="286" spans="1:6" s="85" customFormat="1" x14ac:dyDescent="0.25"/>
    <row r="287" spans="1:6" s="85" customFormat="1" ht="63.75" x14ac:dyDescent="0.25">
      <c r="A287" s="10">
        <f>MAX($A$9:A286)+1</f>
        <v>27</v>
      </c>
      <c r="B287" s="85" t="s">
        <v>174</v>
      </c>
    </row>
    <row r="288" spans="1:6" s="85" customFormat="1" x14ac:dyDescent="0.2">
      <c r="B288" s="85" t="s">
        <v>180</v>
      </c>
      <c r="C288" s="71" t="s">
        <v>0</v>
      </c>
      <c r="D288" s="71">
        <v>1</v>
      </c>
      <c r="E288" s="72"/>
      <c r="F288" s="68">
        <f t="shared" ref="F288" si="13">+E288*D288</f>
        <v>0</v>
      </c>
    </row>
    <row r="289" spans="1:6" x14ac:dyDescent="0.2">
      <c r="A289" s="70"/>
      <c r="B289" s="84" t="s">
        <v>31</v>
      </c>
      <c r="C289" s="71"/>
      <c r="D289" s="71"/>
    </row>
    <row r="290" spans="1:6" s="85" customFormat="1" x14ac:dyDescent="0.25"/>
    <row r="291" spans="1:6" ht="63.75" x14ac:dyDescent="0.2">
      <c r="A291" s="10">
        <f>MAX($A$9:A290)+1</f>
        <v>28</v>
      </c>
      <c r="B291" s="84" t="s">
        <v>68</v>
      </c>
      <c r="C291" s="71" t="s">
        <v>0</v>
      </c>
      <c r="D291" s="71">
        <v>1</v>
      </c>
      <c r="E291" s="72"/>
      <c r="F291" s="68">
        <f t="shared" ref="F291" si="14">+E291*D291</f>
        <v>0</v>
      </c>
    </row>
    <row r="292" spans="1:6" x14ac:dyDescent="0.2">
      <c r="A292" s="70"/>
      <c r="B292" s="84"/>
      <c r="C292" s="71"/>
      <c r="D292" s="71"/>
    </row>
    <row r="293" spans="1:6" ht="25.5" x14ac:dyDescent="0.2">
      <c r="A293" s="10">
        <f>MAX($A$9:A292)+1</f>
        <v>29</v>
      </c>
      <c r="B293" s="84" t="s">
        <v>136</v>
      </c>
      <c r="C293" s="71" t="s">
        <v>10</v>
      </c>
      <c r="D293" s="71">
        <v>118</v>
      </c>
      <c r="E293" s="72"/>
      <c r="F293" s="68">
        <v>0</v>
      </c>
    </row>
    <row r="294" spans="1:6" x14ac:dyDescent="0.2">
      <c r="A294" s="70"/>
      <c r="B294" s="84"/>
      <c r="C294" s="71"/>
      <c r="D294" s="71"/>
    </row>
    <row r="295" spans="1:6" ht="38.25" x14ac:dyDescent="0.2">
      <c r="A295" s="10">
        <f>MAX($A$9:A294)+1</f>
        <v>30</v>
      </c>
      <c r="B295" s="84" t="s">
        <v>267</v>
      </c>
      <c r="C295" s="71" t="s">
        <v>0</v>
      </c>
      <c r="D295" s="71">
        <v>10</v>
      </c>
      <c r="E295" s="72"/>
      <c r="F295" s="68">
        <v>0</v>
      </c>
    </row>
    <row r="296" spans="1:6" x14ac:dyDescent="0.2">
      <c r="A296" s="70"/>
      <c r="B296" s="84"/>
      <c r="C296" s="71"/>
      <c r="D296" s="71"/>
    </row>
    <row r="297" spans="1:6" ht="25.5" x14ac:dyDescent="0.2">
      <c r="A297" s="10">
        <f>MAX($A$9:A296)+1</f>
        <v>31</v>
      </c>
      <c r="B297" s="84" t="s">
        <v>271</v>
      </c>
      <c r="C297" s="71" t="s">
        <v>0</v>
      </c>
      <c r="D297" s="71">
        <v>8</v>
      </c>
      <c r="E297" s="72"/>
      <c r="F297" s="68">
        <v>0</v>
      </c>
    </row>
    <row r="298" spans="1:6" x14ac:dyDescent="0.2">
      <c r="A298" s="70"/>
      <c r="B298" s="84"/>
      <c r="C298" s="71"/>
      <c r="D298" s="71"/>
    </row>
    <row r="299" spans="1:6" ht="38.25" x14ac:dyDescent="0.2">
      <c r="A299" s="10">
        <f>MAX($A$9:A298)+1</f>
        <v>32</v>
      </c>
      <c r="B299" s="84" t="s">
        <v>268</v>
      </c>
      <c r="C299" s="21"/>
      <c r="D299" s="21"/>
      <c r="E299" s="21"/>
      <c r="F299" s="68"/>
    </row>
    <row r="300" spans="1:6" x14ac:dyDescent="0.2">
      <c r="A300" s="10"/>
      <c r="B300" s="84" t="s">
        <v>269</v>
      </c>
      <c r="C300" s="71" t="s">
        <v>0</v>
      </c>
      <c r="D300" s="71">
        <v>16</v>
      </c>
      <c r="E300" s="72"/>
      <c r="F300" s="68">
        <v>0</v>
      </c>
    </row>
    <row r="301" spans="1:6" x14ac:dyDescent="0.2">
      <c r="A301" s="10"/>
      <c r="B301" s="84" t="s">
        <v>270</v>
      </c>
      <c r="C301" s="71" t="s">
        <v>0</v>
      </c>
      <c r="D301" s="71">
        <v>246</v>
      </c>
      <c r="E301" s="72"/>
      <c r="F301" s="68">
        <v>0</v>
      </c>
    </row>
    <row r="302" spans="1:6" x14ac:dyDescent="0.2">
      <c r="A302" s="49"/>
      <c r="B302" s="81"/>
      <c r="C302" s="48"/>
      <c r="D302" s="48"/>
      <c r="E302" s="14"/>
      <c r="F302" s="14"/>
    </row>
    <row r="303" spans="1:6" ht="38.25" x14ac:dyDescent="0.2">
      <c r="A303" s="10">
        <f>MAX($A$9:A302)+1</f>
        <v>33</v>
      </c>
      <c r="B303" s="80" t="s">
        <v>37</v>
      </c>
      <c r="C303" s="48"/>
      <c r="D303" s="48"/>
      <c r="E303" s="14"/>
      <c r="F303" s="14"/>
    </row>
    <row r="304" spans="1:6" x14ac:dyDescent="0.2">
      <c r="A304" s="49"/>
      <c r="B304" s="80" t="s">
        <v>33</v>
      </c>
      <c r="C304" s="48"/>
      <c r="D304" s="48"/>
      <c r="E304" s="14"/>
      <c r="F304" s="14"/>
    </row>
    <row r="305" spans="1:6" x14ac:dyDescent="0.2">
      <c r="A305" s="49"/>
      <c r="B305" s="80" t="s">
        <v>34</v>
      </c>
      <c r="C305" s="48"/>
      <c r="D305" s="48"/>
      <c r="E305" s="14"/>
      <c r="F305" s="14"/>
    </row>
    <row r="306" spans="1:6" x14ac:dyDescent="0.2">
      <c r="A306" s="49"/>
      <c r="B306" s="80" t="s">
        <v>35</v>
      </c>
      <c r="C306" s="48" t="s">
        <v>0</v>
      </c>
      <c r="D306" s="48">
        <v>2</v>
      </c>
      <c r="E306" s="72"/>
      <c r="F306" s="11">
        <f>D306*E306</f>
        <v>0</v>
      </c>
    </row>
    <row r="307" spans="1:6" x14ac:dyDescent="0.2">
      <c r="A307" s="49"/>
      <c r="B307" s="80" t="s">
        <v>31</v>
      </c>
      <c r="C307" s="48"/>
      <c r="D307" s="48"/>
      <c r="E307" s="14"/>
      <c r="F307" s="14"/>
    </row>
    <row r="308" spans="1:6" x14ac:dyDescent="0.2">
      <c r="A308" s="76"/>
      <c r="B308" s="86"/>
      <c r="C308" s="78"/>
      <c r="D308" s="78"/>
      <c r="E308" s="66"/>
      <c r="F308" s="67"/>
    </row>
    <row r="309" spans="1:6" ht="38.25" x14ac:dyDescent="0.2">
      <c r="A309" s="10">
        <f>MAX($A$9:A308)+1</f>
        <v>34</v>
      </c>
      <c r="B309" s="86" t="s">
        <v>38</v>
      </c>
      <c r="C309" s="78" t="s">
        <v>0</v>
      </c>
      <c r="D309" s="78">
        <v>1</v>
      </c>
      <c r="E309" s="74"/>
      <c r="F309" s="18">
        <f>+E309*D309</f>
        <v>0</v>
      </c>
    </row>
    <row r="310" spans="1:6" x14ac:dyDescent="0.2">
      <c r="A310" s="70"/>
      <c r="B310" s="84"/>
      <c r="C310" s="71"/>
      <c r="D310" s="71"/>
    </row>
    <row r="311" spans="1:6" x14ac:dyDescent="0.2">
      <c r="A311" s="10">
        <f>MAX($A$9:A310)+1</f>
        <v>35</v>
      </c>
      <c r="B311" s="84" t="s">
        <v>69</v>
      </c>
      <c r="C311" s="71" t="s">
        <v>0</v>
      </c>
      <c r="D311" s="90"/>
      <c r="E311" s="72"/>
      <c r="F311" s="68">
        <f>E311</f>
        <v>0</v>
      </c>
    </row>
    <row r="312" spans="1:6" x14ac:dyDescent="0.2">
      <c r="A312" s="70"/>
      <c r="B312" s="84"/>
      <c r="C312" s="71"/>
      <c r="D312" s="71"/>
    </row>
    <row r="313" spans="1:6" ht="25.5" x14ac:dyDescent="0.2">
      <c r="A313" s="10">
        <f>MAX($A$9:A312)+1</f>
        <v>36</v>
      </c>
      <c r="B313" s="84" t="s">
        <v>12</v>
      </c>
      <c r="C313" s="71" t="s">
        <v>0</v>
      </c>
      <c r="D313" s="90"/>
      <c r="E313" s="72"/>
      <c r="F313" s="68">
        <f>E313</f>
        <v>0</v>
      </c>
    </row>
    <row r="314" spans="1:6" x14ac:dyDescent="0.2">
      <c r="A314" s="70"/>
      <c r="B314" s="84"/>
      <c r="C314" s="71"/>
      <c r="D314" s="71"/>
    </row>
    <row r="315" spans="1:6" x14ac:dyDescent="0.2">
      <c r="A315" s="10">
        <f>MAX($A$9:A314)+1</f>
        <v>37</v>
      </c>
      <c r="B315" s="84" t="s">
        <v>188</v>
      </c>
      <c r="C315" s="71"/>
      <c r="D315" s="90">
        <v>0.03</v>
      </c>
      <c r="E315" s="72"/>
      <c r="F315" s="68">
        <f>SUM($F$5:$F$306)*D315</f>
        <v>0</v>
      </c>
    </row>
    <row r="316" spans="1:6" x14ac:dyDescent="0.2">
      <c r="B316" s="83"/>
    </row>
    <row r="319" spans="1:6" s="85" customFormat="1" x14ac:dyDescent="0.25"/>
    <row r="320" spans="1:6" s="85" customFormat="1" x14ac:dyDescent="0.25"/>
  </sheetData>
  <sheetProtection algorithmName="SHA-512" hashValue="MCgCYrNjvlRBgOVvudJb4pZ4P8g4aKS5IgDIuJshwGneS9rM0EG2/kZ/7kbBs88FBzvIvV8gbIQx0OO8x4V+pg==" saltValue="oHK0j5pic3d75mGgU901vw==" spinCount="100000" sheet="1" objects="1" scenarios="1"/>
  <pageMargins left="0.74803149606299213" right="0.74803149606299213" top="0.98425196850393704" bottom="0.98425196850393704" header="0" footer="0"/>
  <pageSetup paperSize="9" scale="85" orientation="portrait" horizontalDpi="300" verticalDpi="300" r:id="rId1"/>
  <headerFooter alignWithMargins="0">
    <oddFooter>&amp;L&amp;F, &amp;A&amp;R&amp;P/&amp;N</oddFooter>
  </headerFooter>
  <rowBreaks count="7" manualBreakCount="7">
    <brk id="53" max="5" man="1"/>
    <brk id="103" max="5" man="1"/>
    <brk id="154" max="5" man="1"/>
    <brk id="185" max="5" man="1"/>
    <brk id="206" max="5" man="1"/>
    <brk id="242" max="5" man="1"/>
    <brk id="285"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view="pageBreakPreview" zoomScaleNormal="85" zoomScaleSheetLayoutView="100" workbookViewId="0">
      <pane ySplit="3" topLeftCell="A28" activePane="bottomLeft" state="frozen"/>
      <selection activeCell="D14" sqref="D14"/>
      <selection pane="bottomLeft" activeCell="B40" sqref="B40"/>
    </sheetView>
  </sheetViews>
  <sheetFormatPr defaultColWidth="9" defaultRowHeight="12.75" x14ac:dyDescent="0.2"/>
  <cols>
    <col min="1" max="1" width="9" style="117"/>
    <col min="2" max="2" width="48" style="116" customWidth="1"/>
    <col min="3" max="3" width="9" style="115"/>
    <col min="4" max="4" width="8.42578125" style="115" bestFit="1" customWidth="1"/>
    <col min="5" max="5" width="10.85546875" style="114" customWidth="1"/>
    <col min="6" max="6" width="11.140625" style="113" customWidth="1"/>
    <col min="7" max="16384" width="9" style="113"/>
  </cols>
  <sheetData>
    <row r="1" spans="1:7" s="133" customFormat="1" x14ac:dyDescent="0.2">
      <c r="A1" s="144" t="s">
        <v>11</v>
      </c>
      <c r="B1" s="143" t="s">
        <v>255</v>
      </c>
      <c r="C1" s="142"/>
      <c r="D1" s="141"/>
      <c r="E1" s="56"/>
      <c r="F1" s="109">
        <f>SUM(F5:F74)</f>
        <v>0</v>
      </c>
      <c r="G1" s="134"/>
    </row>
    <row r="2" spans="1:7" s="133" customFormat="1" x14ac:dyDescent="0.2">
      <c r="A2" s="140"/>
      <c r="B2" s="139"/>
      <c r="C2" s="138"/>
      <c r="D2" s="137"/>
      <c r="E2" s="136"/>
      <c r="F2" s="135"/>
      <c r="G2" s="134"/>
    </row>
    <row r="3" spans="1:7" s="127" customFormat="1" x14ac:dyDescent="0.2">
      <c r="A3" s="132"/>
      <c r="B3" s="131" t="s">
        <v>5</v>
      </c>
      <c r="C3" s="130" t="s">
        <v>6</v>
      </c>
      <c r="D3" s="129" t="s">
        <v>9</v>
      </c>
      <c r="E3" s="128" t="s">
        <v>7</v>
      </c>
      <c r="F3" s="128" t="s">
        <v>8</v>
      </c>
    </row>
    <row r="4" spans="1:7" x14ac:dyDescent="0.2">
      <c r="B4" s="126" t="s">
        <v>254</v>
      </c>
      <c r="C4" s="125"/>
      <c r="D4" s="125"/>
    </row>
    <row r="5" spans="1:7" x14ac:dyDescent="0.2">
      <c r="B5" s="122"/>
      <c r="C5" s="48"/>
      <c r="D5" s="48"/>
    </row>
    <row r="6" spans="1:7" x14ac:dyDescent="0.2">
      <c r="A6" s="124"/>
      <c r="B6" s="123"/>
      <c r="C6" s="48"/>
      <c r="D6" s="48"/>
    </row>
    <row r="7" spans="1:7" x14ac:dyDescent="0.2">
      <c r="A7" s="10">
        <f>MAX($A$6:A6)+1</f>
        <v>1</v>
      </c>
      <c r="B7" s="118" t="s">
        <v>253</v>
      </c>
      <c r="C7" s="119" t="s">
        <v>0</v>
      </c>
      <c r="D7" s="119">
        <v>1</v>
      </c>
      <c r="E7" s="72"/>
      <c r="F7" s="11">
        <f>+E7*D7</f>
        <v>0</v>
      </c>
    </row>
    <row r="8" spans="1:7" x14ac:dyDescent="0.2">
      <c r="B8" s="122"/>
      <c r="C8" s="48"/>
      <c r="D8" s="48"/>
    </row>
    <row r="9" spans="1:7" ht="63.75" x14ac:dyDescent="0.2">
      <c r="A9" s="10">
        <f>MAX($A$6:A8)+1</f>
        <v>2</v>
      </c>
      <c r="B9" s="122" t="s">
        <v>252</v>
      </c>
      <c r="C9" s="48" t="s">
        <v>0</v>
      </c>
      <c r="D9" s="48">
        <v>1</v>
      </c>
      <c r="E9" s="72"/>
      <c r="F9" s="11">
        <f>+E9*D9</f>
        <v>0</v>
      </c>
    </row>
    <row r="10" spans="1:7" x14ac:dyDescent="0.2">
      <c r="B10" s="121" t="s">
        <v>247</v>
      </c>
      <c r="C10" s="48"/>
      <c r="D10" s="48"/>
    </row>
    <row r="11" spans="1:7" ht="38.25" x14ac:dyDescent="0.2">
      <c r="B11" s="121" t="s">
        <v>246</v>
      </c>
      <c r="C11" s="48"/>
      <c r="D11" s="48"/>
    </row>
    <row r="12" spans="1:7" x14ac:dyDescent="0.2">
      <c r="B12" s="120"/>
      <c r="C12" s="48"/>
      <c r="D12" s="48"/>
    </row>
    <row r="13" spans="1:7" ht="25.5" x14ac:dyDescent="0.2">
      <c r="A13" s="10">
        <f>MAX($A$6:A12)+1</f>
        <v>3</v>
      </c>
      <c r="B13" s="118" t="s">
        <v>251</v>
      </c>
      <c r="C13" s="48"/>
      <c r="D13" s="48"/>
    </row>
    <row r="14" spans="1:7" ht="14.25" x14ac:dyDescent="0.2">
      <c r="B14" s="122" t="s">
        <v>250</v>
      </c>
      <c r="C14" s="48" t="s">
        <v>248</v>
      </c>
      <c r="D14" s="48">
        <v>20</v>
      </c>
      <c r="E14" s="72"/>
      <c r="F14" s="11">
        <f>+E14*D14</f>
        <v>0</v>
      </c>
    </row>
    <row r="15" spans="1:7" ht="14.25" x14ac:dyDescent="0.2">
      <c r="B15" s="122" t="s">
        <v>249</v>
      </c>
      <c r="C15" s="48" t="s">
        <v>248</v>
      </c>
      <c r="D15" s="48">
        <v>2</v>
      </c>
      <c r="E15" s="72"/>
      <c r="F15" s="11">
        <f>+E15*D15</f>
        <v>0</v>
      </c>
    </row>
    <row r="16" spans="1:7" x14ac:dyDescent="0.2">
      <c r="B16" s="121" t="s">
        <v>247</v>
      </c>
      <c r="C16" s="48"/>
      <c r="D16" s="48"/>
    </row>
    <row r="17" spans="1:6" ht="38.25" x14ac:dyDescent="0.2">
      <c r="B17" s="121" t="s">
        <v>246</v>
      </c>
      <c r="C17" s="48"/>
      <c r="D17" s="48"/>
    </row>
    <row r="18" spans="1:6" x14ac:dyDescent="0.2">
      <c r="B18" s="121"/>
      <c r="C18" s="48"/>
      <c r="D18" s="48"/>
    </row>
    <row r="19" spans="1:6" ht="25.5" x14ac:dyDescent="0.2">
      <c r="A19" s="10">
        <f>MAX($A$6:A17)+1</f>
        <v>4</v>
      </c>
      <c r="B19" s="118" t="s">
        <v>245</v>
      </c>
      <c r="C19" s="48"/>
      <c r="D19" s="48"/>
    </row>
    <row r="20" spans="1:6" ht="14.25" x14ac:dyDescent="0.2">
      <c r="B20" s="118" t="s">
        <v>244</v>
      </c>
      <c r="C20" s="119" t="s">
        <v>213</v>
      </c>
      <c r="D20" s="119">
        <v>1</v>
      </c>
      <c r="E20" s="72"/>
      <c r="F20" s="11">
        <f>+E20*D20</f>
        <v>0</v>
      </c>
    </row>
    <row r="21" spans="1:6" x14ac:dyDescent="0.2">
      <c r="B21" s="118"/>
      <c r="C21" s="48"/>
      <c r="D21" s="48"/>
    </row>
    <row r="22" spans="1:6" ht="14.25" x14ac:dyDescent="0.2">
      <c r="A22" s="10">
        <f>MAX($A$6:A21)+1</f>
        <v>5</v>
      </c>
      <c r="B22" s="118" t="s">
        <v>243</v>
      </c>
      <c r="C22" s="119" t="s">
        <v>213</v>
      </c>
      <c r="D22" s="119">
        <v>6</v>
      </c>
      <c r="E22" s="72"/>
      <c r="F22" s="11">
        <f>+E22*D22</f>
        <v>0</v>
      </c>
    </row>
    <row r="23" spans="1:6" x14ac:dyDescent="0.2">
      <c r="B23" s="118"/>
      <c r="C23" s="48"/>
      <c r="D23" s="48"/>
    </row>
    <row r="24" spans="1:6" ht="38.25" x14ac:dyDescent="0.2">
      <c r="A24" s="10">
        <f>MAX($A$6:A23)+1</f>
        <v>6</v>
      </c>
      <c r="B24" s="118" t="s">
        <v>242</v>
      </c>
      <c r="C24" s="119" t="s">
        <v>238</v>
      </c>
      <c r="D24" s="119">
        <v>5</v>
      </c>
      <c r="E24" s="72"/>
      <c r="F24" s="11">
        <f>+E24*D24</f>
        <v>0</v>
      </c>
    </row>
    <row r="25" spans="1:6" x14ac:dyDescent="0.2">
      <c r="B25" s="118"/>
      <c r="C25" s="48"/>
      <c r="D25" s="48"/>
    </row>
    <row r="26" spans="1:6" ht="38.25" x14ac:dyDescent="0.2">
      <c r="A26" s="10">
        <f>MAX($A$6:A25)+1</f>
        <v>7</v>
      </c>
      <c r="B26" s="118" t="s">
        <v>241</v>
      </c>
      <c r="C26" s="119" t="s">
        <v>238</v>
      </c>
      <c r="D26" s="119">
        <v>7</v>
      </c>
      <c r="E26" s="72"/>
      <c r="F26" s="11">
        <f>+E26*D26</f>
        <v>0</v>
      </c>
    </row>
    <row r="27" spans="1:6" x14ac:dyDescent="0.2">
      <c r="B27" s="118"/>
      <c r="C27" s="48"/>
      <c r="D27" s="48"/>
    </row>
    <row r="28" spans="1:6" x14ac:dyDescent="0.2">
      <c r="A28" s="10">
        <f>MAX($A$6:A27)+1</f>
        <v>8</v>
      </c>
      <c r="B28" s="118" t="s">
        <v>240</v>
      </c>
      <c r="C28" s="119" t="s">
        <v>1</v>
      </c>
      <c r="D28" s="119">
        <v>10</v>
      </c>
      <c r="E28" s="72"/>
      <c r="F28" s="11">
        <f>+E28*D28</f>
        <v>0</v>
      </c>
    </row>
    <row r="29" spans="1:6" x14ac:dyDescent="0.2">
      <c r="B29" s="118"/>
      <c r="C29" s="48"/>
      <c r="D29" s="48"/>
    </row>
    <row r="30" spans="1:6" ht="51" x14ac:dyDescent="0.2">
      <c r="A30" s="10">
        <f>MAX($A$6:A29)+1</f>
        <v>9</v>
      </c>
      <c r="B30" s="118" t="s">
        <v>239</v>
      </c>
      <c r="C30" s="119" t="s">
        <v>238</v>
      </c>
      <c r="D30" s="119">
        <v>19</v>
      </c>
      <c r="E30" s="72"/>
      <c r="F30" s="11">
        <f>+E30*D30</f>
        <v>0</v>
      </c>
    </row>
    <row r="31" spans="1:6" x14ac:dyDescent="0.2">
      <c r="B31" s="122"/>
      <c r="C31" s="48"/>
      <c r="D31" s="48"/>
    </row>
    <row r="32" spans="1:6" ht="25.5" x14ac:dyDescent="0.2">
      <c r="A32" s="10">
        <f>MAX($A$6:A31)+1</f>
        <v>10</v>
      </c>
      <c r="B32" s="122" t="s">
        <v>237</v>
      </c>
      <c r="C32" s="48" t="s">
        <v>236</v>
      </c>
      <c r="D32" s="48">
        <v>70</v>
      </c>
      <c r="E32" s="72"/>
      <c r="F32" s="11">
        <f>+E32*D32</f>
        <v>0</v>
      </c>
    </row>
    <row r="33" spans="1:6" x14ac:dyDescent="0.2">
      <c r="B33" s="122"/>
      <c r="C33" s="48"/>
      <c r="D33" s="48"/>
    </row>
    <row r="34" spans="1:6" ht="25.5" x14ac:dyDescent="0.2">
      <c r="A34" s="10">
        <f>MAX($A$6:A33)+1</f>
        <v>11</v>
      </c>
      <c r="B34" s="122" t="s">
        <v>272</v>
      </c>
      <c r="C34" s="48" t="s">
        <v>236</v>
      </c>
      <c r="D34" s="48">
        <v>18</v>
      </c>
      <c r="E34" s="72"/>
      <c r="F34" s="11">
        <f>+E34*D34</f>
        <v>0</v>
      </c>
    </row>
    <row r="35" spans="1:6" x14ac:dyDescent="0.2">
      <c r="B35" s="118"/>
      <c r="C35" s="48"/>
      <c r="D35" s="48"/>
    </row>
    <row r="36" spans="1:6" ht="38.25" x14ac:dyDescent="0.2">
      <c r="A36" s="10">
        <f>MAX($A$6:A35)+1</f>
        <v>12</v>
      </c>
      <c r="B36" s="118" t="s">
        <v>235</v>
      </c>
      <c r="C36" s="119" t="s">
        <v>0</v>
      </c>
      <c r="D36" s="119">
        <v>1</v>
      </c>
      <c r="E36" s="72"/>
      <c r="F36" s="11">
        <f>+E36*D36</f>
        <v>0</v>
      </c>
    </row>
    <row r="37" spans="1:6" x14ac:dyDescent="0.2">
      <c r="B37" s="121"/>
      <c r="C37" s="48"/>
      <c r="D37" s="48"/>
    </row>
    <row r="38" spans="1:6" x14ac:dyDescent="0.2">
      <c r="B38" s="121" t="s">
        <v>234</v>
      </c>
      <c r="C38" s="48"/>
      <c r="D38" s="48"/>
    </row>
    <row r="39" spans="1:6" x14ac:dyDescent="0.2">
      <c r="B39" s="121"/>
      <c r="C39" s="48"/>
      <c r="D39" s="48"/>
    </row>
    <row r="40" spans="1:6" ht="51" x14ac:dyDescent="0.2">
      <c r="A40" s="10">
        <f>MAX($A$6:A39)+1</f>
        <v>13</v>
      </c>
      <c r="B40" s="118" t="s">
        <v>233</v>
      </c>
      <c r="C40" s="48"/>
      <c r="D40" s="48"/>
    </row>
    <row r="41" spans="1:6" x14ac:dyDescent="0.2">
      <c r="B41" s="118" t="s">
        <v>232</v>
      </c>
      <c r="C41" s="48"/>
      <c r="D41" s="48"/>
    </row>
    <row r="42" spans="1:6" ht="25.5" x14ac:dyDescent="0.2">
      <c r="B42" s="118" t="s">
        <v>231</v>
      </c>
      <c r="C42" s="48"/>
      <c r="D42" s="48"/>
    </row>
    <row r="43" spans="1:6" ht="51" x14ac:dyDescent="0.2">
      <c r="B43" s="118" t="s">
        <v>230</v>
      </c>
      <c r="C43" s="48"/>
      <c r="D43" s="48"/>
    </row>
    <row r="44" spans="1:6" x14ac:dyDescent="0.2">
      <c r="B44" s="118" t="s">
        <v>229</v>
      </c>
      <c r="C44" s="48"/>
      <c r="D44" s="48"/>
    </row>
    <row r="45" spans="1:6" ht="51" x14ac:dyDescent="0.2">
      <c r="B45" s="118" t="s">
        <v>228</v>
      </c>
      <c r="C45" s="48"/>
      <c r="D45" s="48"/>
    </row>
    <row r="46" spans="1:6" x14ac:dyDescent="0.2">
      <c r="B46" s="118" t="s">
        <v>227</v>
      </c>
      <c r="C46" s="48"/>
      <c r="D46" s="48"/>
    </row>
    <row r="47" spans="1:6" x14ac:dyDescent="0.2">
      <c r="B47" s="118" t="s">
        <v>226</v>
      </c>
      <c r="C47" s="48"/>
      <c r="D47" s="48"/>
    </row>
    <row r="48" spans="1:6" ht="51" x14ac:dyDescent="0.2">
      <c r="B48" s="118" t="s">
        <v>225</v>
      </c>
      <c r="C48" s="48"/>
      <c r="D48" s="48"/>
    </row>
    <row r="49" spans="1:6" x14ac:dyDescent="0.2">
      <c r="B49" s="118" t="s">
        <v>224</v>
      </c>
      <c r="C49" s="48"/>
      <c r="D49" s="48"/>
    </row>
    <row r="50" spans="1:6" x14ac:dyDescent="0.2">
      <c r="B50" s="118" t="s">
        <v>223</v>
      </c>
      <c r="C50" s="48"/>
      <c r="D50" s="48"/>
    </row>
    <row r="51" spans="1:6" x14ac:dyDescent="0.2">
      <c r="B51" s="118" t="s">
        <v>222</v>
      </c>
      <c r="C51" s="48"/>
      <c r="D51" s="48"/>
    </row>
    <row r="52" spans="1:6" x14ac:dyDescent="0.2">
      <c r="B52" s="118" t="s">
        <v>218</v>
      </c>
      <c r="C52" s="48"/>
      <c r="D52" s="48"/>
    </row>
    <row r="53" spans="1:6" x14ac:dyDescent="0.2">
      <c r="B53" s="118" t="s">
        <v>221</v>
      </c>
      <c r="C53" s="119" t="s">
        <v>1</v>
      </c>
      <c r="D53" s="119">
        <v>12</v>
      </c>
      <c r="E53" s="72"/>
      <c r="F53" s="11">
        <f>+E53*D53</f>
        <v>0</v>
      </c>
    </row>
    <row r="54" spans="1:6" x14ac:dyDescent="0.2">
      <c r="B54" s="120"/>
      <c r="C54" s="48"/>
      <c r="D54" s="48"/>
    </row>
    <row r="55" spans="1:6" ht="63.75" x14ac:dyDescent="0.2">
      <c r="A55" s="10">
        <f>MAX($A$39:A54)+1</f>
        <v>14</v>
      </c>
      <c r="B55" s="118" t="s">
        <v>220</v>
      </c>
      <c r="C55" s="48"/>
      <c r="D55" s="48"/>
    </row>
    <row r="56" spans="1:6" x14ac:dyDescent="0.2">
      <c r="B56" s="118" t="s">
        <v>219</v>
      </c>
      <c r="C56" s="48"/>
      <c r="D56" s="48"/>
    </row>
    <row r="57" spans="1:6" x14ac:dyDescent="0.2">
      <c r="B57" s="118" t="s">
        <v>218</v>
      </c>
      <c r="C57" s="48"/>
      <c r="D57" s="48"/>
    </row>
    <row r="58" spans="1:6" x14ac:dyDescent="0.2">
      <c r="B58" s="118" t="s">
        <v>217</v>
      </c>
      <c r="C58" s="119" t="s">
        <v>2</v>
      </c>
      <c r="D58" s="119">
        <v>2</v>
      </c>
      <c r="E58" s="72"/>
      <c r="F58" s="11">
        <f>+E58*D58</f>
        <v>0</v>
      </c>
    </row>
    <row r="59" spans="1:6" x14ac:dyDescent="0.2">
      <c r="B59" s="120"/>
      <c r="C59" s="48"/>
      <c r="D59" s="48"/>
    </row>
    <row r="60" spans="1:6" ht="76.5" x14ac:dyDescent="0.2">
      <c r="A60" s="10">
        <f>MAX($A$39:A59)+1</f>
        <v>15</v>
      </c>
      <c r="B60" s="118" t="s">
        <v>216</v>
      </c>
      <c r="C60" s="48"/>
      <c r="D60" s="48"/>
    </row>
    <row r="61" spans="1:6" x14ac:dyDescent="0.2">
      <c r="B61" s="118" t="s">
        <v>215</v>
      </c>
      <c r="C61" s="119" t="s">
        <v>2</v>
      </c>
      <c r="D61" s="119">
        <v>5</v>
      </c>
      <c r="E61" s="72"/>
      <c r="F61" s="11">
        <f>+E61*D61</f>
        <v>0</v>
      </c>
    </row>
    <row r="62" spans="1:6" x14ac:dyDescent="0.2">
      <c r="B62" s="118"/>
      <c r="C62" s="48"/>
      <c r="D62" s="48"/>
    </row>
    <row r="63" spans="1:6" ht="51" x14ac:dyDescent="0.2">
      <c r="A63" s="10">
        <f>MAX($A$39:A62)+1</f>
        <v>16</v>
      </c>
      <c r="B63" s="118" t="s">
        <v>214</v>
      </c>
      <c r="C63" s="119" t="s">
        <v>213</v>
      </c>
      <c r="D63" s="119">
        <v>5</v>
      </c>
      <c r="E63" s="72"/>
      <c r="F63" s="11">
        <f>+E63*D63</f>
        <v>0</v>
      </c>
    </row>
    <row r="64" spans="1:6" x14ac:dyDescent="0.2">
      <c r="B64" s="118"/>
      <c r="C64" s="48"/>
      <c r="D64" s="48"/>
    </row>
    <row r="65" spans="1:6" x14ac:dyDescent="0.2">
      <c r="A65" s="10">
        <f>MAX($A$39:A64)+1</f>
        <v>17</v>
      </c>
      <c r="B65" s="118" t="s">
        <v>212</v>
      </c>
      <c r="C65" s="119" t="s">
        <v>0</v>
      </c>
      <c r="D65" s="119">
        <v>1</v>
      </c>
      <c r="E65" s="72"/>
      <c r="F65" s="11">
        <f>+E65*D65</f>
        <v>0</v>
      </c>
    </row>
    <row r="66" spans="1:6" x14ac:dyDescent="0.2">
      <c r="B66" s="118"/>
      <c r="C66" s="48"/>
      <c r="D66" s="48"/>
    </row>
    <row r="67" spans="1:6" x14ac:dyDescent="0.2">
      <c r="A67" s="10">
        <f>MAX($A$39:A66)+1</f>
        <v>18</v>
      </c>
      <c r="B67" s="118" t="s">
        <v>211</v>
      </c>
      <c r="C67" s="119" t="s">
        <v>0</v>
      </c>
      <c r="D67" s="119">
        <v>1</v>
      </c>
      <c r="E67" s="72"/>
      <c r="F67" s="11">
        <f>+E67*D67</f>
        <v>0</v>
      </c>
    </row>
    <row r="68" spans="1:6" x14ac:dyDescent="0.2">
      <c r="A68" s="10"/>
      <c r="B68" s="118"/>
      <c r="C68" s="48"/>
      <c r="D68" s="48"/>
    </row>
    <row r="69" spans="1:6" x14ac:dyDescent="0.2">
      <c r="A69" s="10">
        <f>MAX($A$39:A68)+1</f>
        <v>19</v>
      </c>
      <c r="B69" s="118" t="s">
        <v>210</v>
      </c>
      <c r="C69" s="119" t="s">
        <v>0</v>
      </c>
      <c r="D69" s="119">
        <v>1</v>
      </c>
      <c r="E69" s="72"/>
      <c r="F69" s="11">
        <f>+E69*D69</f>
        <v>0</v>
      </c>
    </row>
    <row r="70" spans="1:6" x14ac:dyDescent="0.2">
      <c r="B70" s="118"/>
      <c r="C70" s="48"/>
      <c r="D70" s="48"/>
    </row>
    <row r="71" spans="1:6" ht="15" customHeight="1" x14ac:dyDescent="0.2">
      <c r="A71" s="10">
        <f>MAX($A$39:A70)+1</f>
        <v>20</v>
      </c>
      <c r="B71" s="118" t="s">
        <v>209</v>
      </c>
      <c r="C71" s="119" t="s">
        <v>0</v>
      </c>
      <c r="D71" s="119">
        <v>1</v>
      </c>
      <c r="E71" s="72"/>
      <c r="F71" s="11">
        <f>+E71*D71</f>
        <v>0</v>
      </c>
    </row>
    <row r="72" spans="1:6" x14ac:dyDescent="0.2">
      <c r="B72" s="118"/>
      <c r="C72" s="48"/>
      <c r="D72" s="48"/>
    </row>
    <row r="73" spans="1:6" ht="42" customHeight="1" x14ac:dyDescent="0.2">
      <c r="A73" s="10">
        <f>MAX($A$39:A72)+1</f>
        <v>21</v>
      </c>
      <c r="B73" s="118" t="s">
        <v>208</v>
      </c>
      <c r="C73" s="119" t="s">
        <v>0</v>
      </c>
      <c r="D73" s="119">
        <v>1</v>
      </c>
      <c r="E73" s="72"/>
      <c r="F73" s="11">
        <f>+E73*D73</f>
        <v>0</v>
      </c>
    </row>
    <row r="74" spans="1:6" x14ac:dyDescent="0.2">
      <c r="B74" s="118"/>
      <c r="C74" s="48"/>
      <c r="D74" s="48"/>
    </row>
  </sheetData>
  <sheetProtection password="CAEB" sheet="1" objects="1" scenarios="1"/>
  <pageMargins left="0.74803149606299213" right="0.74803149606299213" top="0.98425196850393704" bottom="0.98425196850393704" header="0" footer="0"/>
  <pageSetup paperSize="9" scale="85" orientation="portrait" r:id="rId1"/>
  <headerFooter alignWithMargins="0">
    <oddFooter>&amp;L&amp;F, &amp;A&amp;R&amp;P/&amp;N</oddFooter>
  </headerFooter>
  <rowBreaks count="1" manualBreakCount="1">
    <brk id="36"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BreakPreview" zoomScaleNormal="85" zoomScaleSheetLayoutView="100" workbookViewId="0">
      <pane ySplit="3" topLeftCell="A4" activePane="bottomLeft" state="frozen"/>
      <selection activeCell="D14" sqref="D14"/>
      <selection pane="bottomLeft" activeCell="B9" sqref="B9"/>
    </sheetView>
  </sheetViews>
  <sheetFormatPr defaultColWidth="9" defaultRowHeight="12.75" x14ac:dyDescent="0.2"/>
  <cols>
    <col min="1" max="1" width="9" style="49"/>
    <col min="2" max="2" width="48" style="16" customWidth="1"/>
    <col min="3" max="3" width="9" style="15"/>
    <col min="4" max="4" width="6" style="15" bestFit="1" customWidth="1"/>
    <col min="5" max="6" width="13.140625" style="14" customWidth="1"/>
    <col min="7" max="257" width="9" style="14"/>
    <col min="258" max="258" width="48" style="14" customWidth="1"/>
    <col min="259" max="259" width="9" style="14"/>
    <col min="260" max="260" width="6" style="14" bestFit="1" customWidth="1"/>
    <col min="261" max="262" width="13.140625" style="14" customWidth="1"/>
    <col min="263" max="513" width="9" style="14"/>
    <col min="514" max="514" width="48" style="14" customWidth="1"/>
    <col min="515" max="515" width="9" style="14"/>
    <col min="516" max="516" width="6" style="14" bestFit="1" customWidth="1"/>
    <col min="517" max="518" width="13.140625" style="14" customWidth="1"/>
    <col min="519" max="769" width="9" style="14"/>
    <col min="770" max="770" width="48" style="14" customWidth="1"/>
    <col min="771" max="771" width="9" style="14"/>
    <col min="772" max="772" width="6" style="14" bestFit="1" customWidth="1"/>
    <col min="773" max="774" width="13.140625" style="14" customWidth="1"/>
    <col min="775" max="1025" width="9" style="14"/>
    <col min="1026" max="1026" width="48" style="14" customWidth="1"/>
    <col min="1027" max="1027" width="9" style="14"/>
    <col min="1028" max="1028" width="6" style="14" bestFit="1" customWidth="1"/>
    <col min="1029" max="1030" width="13.140625" style="14" customWidth="1"/>
    <col min="1031" max="1281" width="9" style="14"/>
    <col min="1282" max="1282" width="48" style="14" customWidth="1"/>
    <col min="1283" max="1283" width="9" style="14"/>
    <col min="1284" max="1284" width="6" style="14" bestFit="1" customWidth="1"/>
    <col min="1285" max="1286" width="13.140625" style="14" customWidth="1"/>
    <col min="1287" max="1537" width="9" style="14"/>
    <col min="1538" max="1538" width="48" style="14" customWidth="1"/>
    <col min="1539" max="1539" width="9" style="14"/>
    <col min="1540" max="1540" width="6" style="14" bestFit="1" customWidth="1"/>
    <col min="1541" max="1542" width="13.140625" style="14" customWidth="1"/>
    <col min="1543" max="1793" width="9" style="14"/>
    <col min="1794" max="1794" width="48" style="14" customWidth="1"/>
    <col min="1795" max="1795" width="9" style="14"/>
    <col min="1796" max="1796" width="6" style="14" bestFit="1" customWidth="1"/>
    <col min="1797" max="1798" width="13.140625" style="14" customWidth="1"/>
    <col min="1799" max="2049" width="9" style="14"/>
    <col min="2050" max="2050" width="48" style="14" customWidth="1"/>
    <col min="2051" max="2051" width="9" style="14"/>
    <col min="2052" max="2052" width="6" style="14" bestFit="1" customWidth="1"/>
    <col min="2053" max="2054" width="13.140625" style="14" customWidth="1"/>
    <col min="2055" max="2305" width="9" style="14"/>
    <col min="2306" max="2306" width="48" style="14" customWidth="1"/>
    <col min="2307" max="2307" width="9" style="14"/>
    <col min="2308" max="2308" width="6" style="14" bestFit="1" customWidth="1"/>
    <col min="2309" max="2310" width="13.140625" style="14" customWidth="1"/>
    <col min="2311" max="2561" width="9" style="14"/>
    <col min="2562" max="2562" width="48" style="14" customWidth="1"/>
    <col min="2563" max="2563" width="9" style="14"/>
    <col min="2564" max="2564" width="6" style="14" bestFit="1" customWidth="1"/>
    <col min="2565" max="2566" width="13.140625" style="14" customWidth="1"/>
    <col min="2567" max="2817" width="9" style="14"/>
    <col min="2818" max="2818" width="48" style="14" customWidth="1"/>
    <col min="2819" max="2819" width="9" style="14"/>
    <col min="2820" max="2820" width="6" style="14" bestFit="1" customWidth="1"/>
    <col min="2821" max="2822" width="13.140625" style="14" customWidth="1"/>
    <col min="2823" max="3073" width="9" style="14"/>
    <col min="3074" max="3074" width="48" style="14" customWidth="1"/>
    <col min="3075" max="3075" width="9" style="14"/>
    <col min="3076" max="3076" width="6" style="14" bestFit="1" customWidth="1"/>
    <col min="3077" max="3078" width="13.140625" style="14" customWidth="1"/>
    <col min="3079" max="3329" width="9" style="14"/>
    <col min="3330" max="3330" width="48" style="14" customWidth="1"/>
    <col min="3331" max="3331" width="9" style="14"/>
    <col min="3332" max="3332" width="6" style="14" bestFit="1" customWidth="1"/>
    <col min="3333" max="3334" width="13.140625" style="14" customWidth="1"/>
    <col min="3335" max="3585" width="9" style="14"/>
    <col min="3586" max="3586" width="48" style="14" customWidth="1"/>
    <col min="3587" max="3587" width="9" style="14"/>
    <col min="3588" max="3588" width="6" style="14" bestFit="1" customWidth="1"/>
    <col min="3589" max="3590" width="13.140625" style="14" customWidth="1"/>
    <col min="3591" max="3841" width="9" style="14"/>
    <col min="3842" max="3842" width="48" style="14" customWidth="1"/>
    <col min="3843" max="3843" width="9" style="14"/>
    <col min="3844" max="3844" width="6" style="14" bestFit="1" customWidth="1"/>
    <col min="3845" max="3846" width="13.140625" style="14" customWidth="1"/>
    <col min="3847" max="4097" width="9" style="14"/>
    <col min="4098" max="4098" width="48" style="14" customWidth="1"/>
    <col min="4099" max="4099" width="9" style="14"/>
    <col min="4100" max="4100" width="6" style="14" bestFit="1" customWidth="1"/>
    <col min="4101" max="4102" width="13.140625" style="14" customWidth="1"/>
    <col min="4103" max="4353" width="9" style="14"/>
    <col min="4354" max="4354" width="48" style="14" customWidth="1"/>
    <col min="4355" max="4355" width="9" style="14"/>
    <col min="4356" max="4356" width="6" style="14" bestFit="1" customWidth="1"/>
    <col min="4357" max="4358" width="13.140625" style="14" customWidth="1"/>
    <col min="4359" max="4609" width="9" style="14"/>
    <col min="4610" max="4610" width="48" style="14" customWidth="1"/>
    <col min="4611" max="4611" width="9" style="14"/>
    <col min="4612" max="4612" width="6" style="14" bestFit="1" customWidth="1"/>
    <col min="4613" max="4614" width="13.140625" style="14" customWidth="1"/>
    <col min="4615" max="4865" width="9" style="14"/>
    <col min="4866" max="4866" width="48" style="14" customWidth="1"/>
    <col min="4867" max="4867" width="9" style="14"/>
    <col min="4868" max="4868" width="6" style="14" bestFit="1" customWidth="1"/>
    <col min="4869" max="4870" width="13.140625" style="14" customWidth="1"/>
    <col min="4871" max="5121" width="9" style="14"/>
    <col min="5122" max="5122" width="48" style="14" customWidth="1"/>
    <col min="5123" max="5123" width="9" style="14"/>
    <col min="5124" max="5124" width="6" style="14" bestFit="1" customWidth="1"/>
    <col min="5125" max="5126" width="13.140625" style="14" customWidth="1"/>
    <col min="5127" max="5377" width="9" style="14"/>
    <col min="5378" max="5378" width="48" style="14" customWidth="1"/>
    <col min="5379" max="5379" width="9" style="14"/>
    <col min="5380" max="5380" width="6" style="14" bestFit="1" customWidth="1"/>
    <col min="5381" max="5382" width="13.140625" style="14" customWidth="1"/>
    <col min="5383" max="5633" width="9" style="14"/>
    <col min="5634" max="5634" width="48" style="14" customWidth="1"/>
    <col min="5635" max="5635" width="9" style="14"/>
    <col min="5636" max="5636" width="6" style="14" bestFit="1" customWidth="1"/>
    <col min="5637" max="5638" width="13.140625" style="14" customWidth="1"/>
    <col min="5639" max="5889" width="9" style="14"/>
    <col min="5890" max="5890" width="48" style="14" customWidth="1"/>
    <col min="5891" max="5891" width="9" style="14"/>
    <col min="5892" max="5892" width="6" style="14" bestFit="1" customWidth="1"/>
    <col min="5893" max="5894" width="13.140625" style="14" customWidth="1"/>
    <col min="5895" max="6145" width="9" style="14"/>
    <col min="6146" max="6146" width="48" style="14" customWidth="1"/>
    <col min="6147" max="6147" width="9" style="14"/>
    <col min="6148" max="6148" width="6" style="14" bestFit="1" customWidth="1"/>
    <col min="6149" max="6150" width="13.140625" style="14" customWidth="1"/>
    <col min="6151" max="6401" width="9" style="14"/>
    <col min="6402" max="6402" width="48" style="14" customWidth="1"/>
    <col min="6403" max="6403" width="9" style="14"/>
    <col min="6404" max="6404" width="6" style="14" bestFit="1" customWidth="1"/>
    <col min="6405" max="6406" width="13.140625" style="14" customWidth="1"/>
    <col min="6407" max="6657" width="9" style="14"/>
    <col min="6658" max="6658" width="48" style="14" customWidth="1"/>
    <col min="6659" max="6659" width="9" style="14"/>
    <col min="6660" max="6660" width="6" style="14" bestFit="1" customWidth="1"/>
    <col min="6661" max="6662" width="13.140625" style="14" customWidth="1"/>
    <col min="6663" max="6913" width="9" style="14"/>
    <col min="6914" max="6914" width="48" style="14" customWidth="1"/>
    <col min="6915" max="6915" width="9" style="14"/>
    <col min="6916" max="6916" width="6" style="14" bestFit="1" customWidth="1"/>
    <col min="6917" max="6918" width="13.140625" style="14" customWidth="1"/>
    <col min="6919" max="7169" width="9" style="14"/>
    <col min="7170" max="7170" width="48" style="14" customWidth="1"/>
    <col min="7171" max="7171" width="9" style="14"/>
    <col min="7172" max="7172" width="6" style="14" bestFit="1" customWidth="1"/>
    <col min="7173" max="7174" width="13.140625" style="14" customWidth="1"/>
    <col min="7175" max="7425" width="9" style="14"/>
    <col min="7426" max="7426" width="48" style="14" customWidth="1"/>
    <col min="7427" max="7427" width="9" style="14"/>
    <col min="7428" max="7428" width="6" style="14" bestFit="1" customWidth="1"/>
    <col min="7429" max="7430" width="13.140625" style="14" customWidth="1"/>
    <col min="7431" max="7681" width="9" style="14"/>
    <col min="7682" max="7682" width="48" style="14" customWidth="1"/>
    <col min="7683" max="7683" width="9" style="14"/>
    <col min="7684" max="7684" width="6" style="14" bestFit="1" customWidth="1"/>
    <col min="7685" max="7686" width="13.140625" style="14" customWidth="1"/>
    <col min="7687" max="7937" width="9" style="14"/>
    <col min="7938" max="7938" width="48" style="14" customWidth="1"/>
    <col min="7939" max="7939" width="9" style="14"/>
    <col min="7940" max="7940" width="6" style="14" bestFit="1" customWidth="1"/>
    <col min="7941" max="7942" width="13.140625" style="14" customWidth="1"/>
    <col min="7943" max="8193" width="9" style="14"/>
    <col min="8194" max="8194" width="48" style="14" customWidth="1"/>
    <col min="8195" max="8195" width="9" style="14"/>
    <col min="8196" max="8196" width="6" style="14" bestFit="1" customWidth="1"/>
    <col min="8197" max="8198" width="13.140625" style="14" customWidth="1"/>
    <col min="8199" max="8449" width="9" style="14"/>
    <col min="8450" max="8450" width="48" style="14" customWidth="1"/>
    <col min="8451" max="8451" width="9" style="14"/>
    <col min="8452" max="8452" width="6" style="14" bestFit="1" customWidth="1"/>
    <col min="8453" max="8454" width="13.140625" style="14" customWidth="1"/>
    <col min="8455" max="8705" width="9" style="14"/>
    <col min="8706" max="8706" width="48" style="14" customWidth="1"/>
    <col min="8707" max="8707" width="9" style="14"/>
    <col min="8708" max="8708" width="6" style="14" bestFit="1" customWidth="1"/>
    <col min="8709" max="8710" width="13.140625" style="14" customWidth="1"/>
    <col min="8711" max="8961" width="9" style="14"/>
    <col min="8962" max="8962" width="48" style="14" customWidth="1"/>
    <col min="8963" max="8963" width="9" style="14"/>
    <col min="8964" max="8964" width="6" style="14" bestFit="1" customWidth="1"/>
    <col min="8965" max="8966" width="13.140625" style="14" customWidth="1"/>
    <col min="8967" max="9217" width="9" style="14"/>
    <col min="9218" max="9218" width="48" style="14" customWidth="1"/>
    <col min="9219" max="9219" width="9" style="14"/>
    <col min="9220" max="9220" width="6" style="14" bestFit="1" customWidth="1"/>
    <col min="9221" max="9222" width="13.140625" style="14" customWidth="1"/>
    <col min="9223" max="9473" width="9" style="14"/>
    <col min="9474" max="9474" width="48" style="14" customWidth="1"/>
    <col min="9475" max="9475" width="9" style="14"/>
    <col min="9476" max="9476" width="6" style="14" bestFit="1" customWidth="1"/>
    <col min="9477" max="9478" width="13.140625" style="14" customWidth="1"/>
    <col min="9479" max="9729" width="9" style="14"/>
    <col min="9730" max="9730" width="48" style="14" customWidth="1"/>
    <col min="9731" max="9731" width="9" style="14"/>
    <col min="9732" max="9732" width="6" style="14" bestFit="1" customWidth="1"/>
    <col min="9733" max="9734" width="13.140625" style="14" customWidth="1"/>
    <col min="9735" max="9985" width="9" style="14"/>
    <col min="9986" max="9986" width="48" style="14" customWidth="1"/>
    <col min="9987" max="9987" width="9" style="14"/>
    <col min="9988" max="9988" width="6" style="14" bestFit="1" customWidth="1"/>
    <col min="9989" max="9990" width="13.140625" style="14" customWidth="1"/>
    <col min="9991" max="10241" width="9" style="14"/>
    <col min="10242" max="10242" width="48" style="14" customWidth="1"/>
    <col min="10243" max="10243" width="9" style="14"/>
    <col min="10244" max="10244" width="6" style="14" bestFit="1" customWidth="1"/>
    <col min="10245" max="10246" width="13.140625" style="14" customWidth="1"/>
    <col min="10247" max="10497" width="9" style="14"/>
    <col min="10498" max="10498" width="48" style="14" customWidth="1"/>
    <col min="10499" max="10499" width="9" style="14"/>
    <col min="10500" max="10500" width="6" style="14" bestFit="1" customWidth="1"/>
    <col min="10501" max="10502" width="13.140625" style="14" customWidth="1"/>
    <col min="10503" max="10753" width="9" style="14"/>
    <col min="10754" max="10754" width="48" style="14" customWidth="1"/>
    <col min="10755" max="10755" width="9" style="14"/>
    <col min="10756" max="10756" width="6" style="14" bestFit="1" customWidth="1"/>
    <col min="10757" max="10758" width="13.140625" style="14" customWidth="1"/>
    <col min="10759" max="11009" width="9" style="14"/>
    <col min="11010" max="11010" width="48" style="14" customWidth="1"/>
    <col min="11011" max="11011" width="9" style="14"/>
    <col min="11012" max="11012" width="6" style="14" bestFit="1" customWidth="1"/>
    <col min="11013" max="11014" width="13.140625" style="14" customWidth="1"/>
    <col min="11015" max="11265" width="9" style="14"/>
    <col min="11266" max="11266" width="48" style="14" customWidth="1"/>
    <col min="11267" max="11267" width="9" style="14"/>
    <col min="11268" max="11268" width="6" style="14" bestFit="1" customWidth="1"/>
    <col min="11269" max="11270" width="13.140625" style="14" customWidth="1"/>
    <col min="11271" max="11521" width="9" style="14"/>
    <col min="11522" max="11522" width="48" style="14" customWidth="1"/>
    <col min="11523" max="11523" width="9" style="14"/>
    <col min="11524" max="11524" width="6" style="14" bestFit="1" customWidth="1"/>
    <col min="11525" max="11526" width="13.140625" style="14" customWidth="1"/>
    <col min="11527" max="11777" width="9" style="14"/>
    <col min="11778" max="11778" width="48" style="14" customWidth="1"/>
    <col min="11779" max="11779" width="9" style="14"/>
    <col min="11780" max="11780" width="6" style="14" bestFit="1" customWidth="1"/>
    <col min="11781" max="11782" width="13.140625" style="14" customWidth="1"/>
    <col min="11783" max="12033" width="9" style="14"/>
    <col min="12034" max="12034" width="48" style="14" customWidth="1"/>
    <col min="12035" max="12035" width="9" style="14"/>
    <col min="12036" max="12036" width="6" style="14" bestFit="1" customWidth="1"/>
    <col min="12037" max="12038" width="13.140625" style="14" customWidth="1"/>
    <col min="12039" max="12289" width="9" style="14"/>
    <col min="12290" max="12290" width="48" style="14" customWidth="1"/>
    <col min="12291" max="12291" width="9" style="14"/>
    <col min="12292" max="12292" width="6" style="14" bestFit="1" customWidth="1"/>
    <col min="12293" max="12294" width="13.140625" style="14" customWidth="1"/>
    <col min="12295" max="12545" width="9" style="14"/>
    <col min="12546" max="12546" width="48" style="14" customWidth="1"/>
    <col min="12547" max="12547" width="9" style="14"/>
    <col min="12548" max="12548" width="6" style="14" bestFit="1" customWidth="1"/>
    <col min="12549" max="12550" width="13.140625" style="14" customWidth="1"/>
    <col min="12551" max="12801" width="9" style="14"/>
    <col min="12802" max="12802" width="48" style="14" customWidth="1"/>
    <col min="12803" max="12803" width="9" style="14"/>
    <col min="12804" max="12804" width="6" style="14" bestFit="1" customWidth="1"/>
    <col min="12805" max="12806" width="13.140625" style="14" customWidth="1"/>
    <col min="12807" max="13057" width="9" style="14"/>
    <col min="13058" max="13058" width="48" style="14" customWidth="1"/>
    <col min="13059" max="13059" width="9" style="14"/>
    <col min="13060" max="13060" width="6" style="14" bestFit="1" customWidth="1"/>
    <col min="13061" max="13062" width="13.140625" style="14" customWidth="1"/>
    <col min="13063" max="13313" width="9" style="14"/>
    <col min="13314" max="13314" width="48" style="14" customWidth="1"/>
    <col min="13315" max="13315" width="9" style="14"/>
    <col min="13316" max="13316" width="6" style="14" bestFit="1" customWidth="1"/>
    <col min="13317" max="13318" width="13.140625" style="14" customWidth="1"/>
    <col min="13319" max="13569" width="9" style="14"/>
    <col min="13570" max="13570" width="48" style="14" customWidth="1"/>
    <col min="13571" max="13571" width="9" style="14"/>
    <col min="13572" max="13572" width="6" style="14" bestFit="1" customWidth="1"/>
    <col min="13573" max="13574" width="13.140625" style="14" customWidth="1"/>
    <col min="13575" max="13825" width="9" style="14"/>
    <col min="13826" max="13826" width="48" style="14" customWidth="1"/>
    <col min="13827" max="13827" width="9" style="14"/>
    <col min="13828" max="13828" width="6" style="14" bestFit="1" customWidth="1"/>
    <col min="13829" max="13830" width="13.140625" style="14" customWidth="1"/>
    <col min="13831" max="14081" width="9" style="14"/>
    <col min="14082" max="14082" width="48" style="14" customWidth="1"/>
    <col min="14083" max="14083" width="9" style="14"/>
    <col min="14084" max="14084" width="6" style="14" bestFit="1" customWidth="1"/>
    <col min="14085" max="14086" width="13.140625" style="14" customWidth="1"/>
    <col min="14087" max="14337" width="9" style="14"/>
    <col min="14338" max="14338" width="48" style="14" customWidth="1"/>
    <col min="14339" max="14339" width="9" style="14"/>
    <col min="14340" max="14340" width="6" style="14" bestFit="1" customWidth="1"/>
    <col min="14341" max="14342" width="13.140625" style="14" customWidth="1"/>
    <col min="14343" max="14593" width="9" style="14"/>
    <col min="14594" max="14594" width="48" style="14" customWidth="1"/>
    <col min="14595" max="14595" width="9" style="14"/>
    <col min="14596" max="14596" width="6" style="14" bestFit="1" customWidth="1"/>
    <col min="14597" max="14598" width="13.140625" style="14" customWidth="1"/>
    <col min="14599" max="14849" width="9" style="14"/>
    <col min="14850" max="14850" width="48" style="14" customWidth="1"/>
    <col min="14851" max="14851" width="9" style="14"/>
    <col min="14852" max="14852" width="6" style="14" bestFit="1" customWidth="1"/>
    <col min="14853" max="14854" width="13.140625" style="14" customWidth="1"/>
    <col min="14855" max="15105" width="9" style="14"/>
    <col min="15106" max="15106" width="48" style="14" customWidth="1"/>
    <col min="15107" max="15107" width="9" style="14"/>
    <col min="15108" max="15108" width="6" style="14" bestFit="1" customWidth="1"/>
    <col min="15109" max="15110" width="13.140625" style="14" customWidth="1"/>
    <col min="15111" max="15361" width="9" style="14"/>
    <col min="15362" max="15362" width="48" style="14" customWidth="1"/>
    <col min="15363" max="15363" width="9" style="14"/>
    <col min="15364" max="15364" width="6" style="14" bestFit="1" customWidth="1"/>
    <col min="15365" max="15366" width="13.140625" style="14" customWidth="1"/>
    <col min="15367" max="15617" width="9" style="14"/>
    <col min="15618" max="15618" width="48" style="14" customWidth="1"/>
    <col min="15619" max="15619" width="9" style="14"/>
    <col min="15620" max="15620" width="6" style="14" bestFit="1" customWidth="1"/>
    <col min="15621" max="15622" width="13.140625" style="14" customWidth="1"/>
    <col min="15623" max="15873" width="9" style="14"/>
    <col min="15874" max="15874" width="48" style="14" customWidth="1"/>
    <col min="15875" max="15875" width="9" style="14"/>
    <col min="15876" max="15876" width="6" style="14" bestFit="1" customWidth="1"/>
    <col min="15877" max="15878" width="13.140625" style="14" customWidth="1"/>
    <col min="15879" max="16129" width="9" style="14"/>
    <col min="16130" max="16130" width="48" style="14" customWidth="1"/>
    <col min="16131" max="16131" width="9" style="14"/>
    <col min="16132" max="16132" width="6" style="14" bestFit="1" customWidth="1"/>
    <col min="16133" max="16134" width="13.140625" style="14" customWidth="1"/>
    <col min="16135" max="16384" width="9" style="14"/>
  </cols>
  <sheetData>
    <row r="1" spans="1:7" s="105" customFormat="1" ht="16.5" customHeight="1" x14ac:dyDescent="0.2">
      <c r="A1" s="112" t="s">
        <v>30</v>
      </c>
      <c r="B1" s="111" t="s">
        <v>207</v>
      </c>
      <c r="C1" s="2"/>
      <c r="D1" s="3"/>
      <c r="E1" s="110"/>
      <c r="F1" s="109">
        <f>SUBTOTAL(9,F5:F31)</f>
        <v>0</v>
      </c>
      <c r="G1" s="106"/>
    </row>
    <row r="2" spans="1:7" s="105" customFormat="1" x14ac:dyDescent="0.2">
      <c r="A2" s="108"/>
      <c r="B2" s="4"/>
      <c r="C2" s="5"/>
      <c r="D2" s="5"/>
      <c r="E2" s="107"/>
      <c r="F2" s="107"/>
      <c r="G2" s="106"/>
    </row>
    <row r="3" spans="1:7" s="8" customFormat="1" x14ac:dyDescent="0.2">
      <c r="A3" s="104"/>
      <c r="B3" s="103" t="s">
        <v>5</v>
      </c>
      <c r="C3" s="6" t="s">
        <v>6</v>
      </c>
      <c r="D3" s="6" t="s">
        <v>9</v>
      </c>
      <c r="E3" s="7" t="s">
        <v>7</v>
      </c>
      <c r="F3" s="7" t="s">
        <v>8</v>
      </c>
    </row>
    <row r="4" spans="1:7" s="8" customFormat="1" x14ac:dyDescent="0.2">
      <c r="A4" s="102"/>
      <c r="B4" s="13"/>
      <c r="C4" s="5"/>
      <c r="D4" s="5"/>
      <c r="E4" s="9"/>
      <c r="F4" s="9"/>
    </row>
    <row r="5" spans="1:7" ht="95.25" customHeight="1" x14ac:dyDescent="0.2">
      <c r="A5" s="10">
        <v>1</v>
      </c>
      <c r="B5" s="98" t="s">
        <v>206</v>
      </c>
      <c r="C5" s="97"/>
      <c r="D5" s="97"/>
    </row>
    <row r="6" spans="1:7" x14ac:dyDescent="0.2">
      <c r="B6" s="98" t="s">
        <v>205</v>
      </c>
      <c r="C6" s="97"/>
      <c r="D6" s="97"/>
    </row>
    <row r="7" spans="1:7" x14ac:dyDescent="0.2">
      <c r="B7" s="98" t="s">
        <v>204</v>
      </c>
      <c r="C7" s="97" t="s">
        <v>2</v>
      </c>
      <c r="D7" s="97">
        <v>1</v>
      </c>
      <c r="E7" s="12"/>
      <c r="F7" s="11">
        <f>D7*E7</f>
        <v>0</v>
      </c>
    </row>
    <row r="8" spans="1:7" x14ac:dyDescent="0.2">
      <c r="B8" s="98"/>
      <c r="C8" s="97"/>
      <c r="D8" s="97"/>
    </row>
    <row r="9" spans="1:7" ht="102" x14ac:dyDescent="0.2">
      <c r="A9" s="10">
        <f>MAX($A$5:A8)+1</f>
        <v>2</v>
      </c>
      <c r="B9" s="98" t="s">
        <v>203</v>
      </c>
      <c r="C9" s="97"/>
      <c r="D9" s="97"/>
    </row>
    <row r="10" spans="1:7" x14ac:dyDescent="0.2">
      <c r="B10" s="98" t="s">
        <v>202</v>
      </c>
      <c r="C10" s="97"/>
      <c r="D10" s="97"/>
    </row>
    <row r="11" spans="1:7" x14ac:dyDescent="0.2">
      <c r="B11" s="98" t="s">
        <v>201</v>
      </c>
      <c r="C11" s="97"/>
      <c r="D11" s="97"/>
    </row>
    <row r="12" spans="1:7" ht="14.25" x14ac:dyDescent="0.2">
      <c r="B12" s="98" t="s">
        <v>200</v>
      </c>
      <c r="C12" s="97"/>
      <c r="D12" s="97"/>
    </row>
    <row r="13" spans="1:7" x14ac:dyDescent="0.2">
      <c r="B13" s="98" t="s">
        <v>199</v>
      </c>
      <c r="C13" s="97"/>
      <c r="D13" s="97"/>
    </row>
    <row r="14" spans="1:7" x14ac:dyDescent="0.2">
      <c r="B14" s="98" t="s">
        <v>198</v>
      </c>
      <c r="C14" s="97"/>
      <c r="D14" s="97"/>
    </row>
    <row r="15" spans="1:7" x14ac:dyDescent="0.2">
      <c r="B15" s="98" t="s">
        <v>197</v>
      </c>
      <c r="C15" s="97" t="s">
        <v>0</v>
      </c>
      <c r="D15" s="97">
        <v>1</v>
      </c>
      <c r="E15" s="12"/>
      <c r="F15" s="11">
        <f>D15*E15</f>
        <v>0</v>
      </c>
    </row>
    <row r="16" spans="1:7" x14ac:dyDescent="0.2">
      <c r="B16" s="98"/>
      <c r="C16" s="97"/>
      <c r="D16" s="97"/>
    </row>
    <row r="17" spans="1:8" s="46" customFormat="1" ht="51" x14ac:dyDescent="0.2">
      <c r="A17" s="10">
        <f>MAX($A$5:A16)+1</f>
        <v>3</v>
      </c>
      <c r="B17" s="100" t="s">
        <v>196</v>
      </c>
      <c r="C17" s="75"/>
      <c r="D17" s="75"/>
      <c r="E17" s="65"/>
      <c r="F17" s="65"/>
      <c r="G17" s="65"/>
      <c r="H17" s="101"/>
    </row>
    <row r="18" spans="1:8" s="46" customFormat="1" x14ac:dyDescent="0.2">
      <c r="A18" s="65"/>
      <c r="B18" s="100" t="s">
        <v>195</v>
      </c>
      <c r="C18" s="97" t="s">
        <v>1</v>
      </c>
      <c r="D18" s="97">
        <v>18</v>
      </c>
      <c r="E18" s="12"/>
      <c r="F18" s="11">
        <f>D18*E18</f>
        <v>0</v>
      </c>
      <c r="G18" s="99"/>
      <c r="H18" s="99"/>
    </row>
    <row r="19" spans="1:8" x14ac:dyDescent="0.2">
      <c r="C19" s="99"/>
      <c r="D19" s="99"/>
      <c r="E19" s="99"/>
      <c r="F19" s="99"/>
      <c r="G19" s="99"/>
      <c r="H19" s="99"/>
    </row>
    <row r="20" spans="1:8" s="46" customFormat="1" ht="25.5" x14ac:dyDescent="0.2">
      <c r="A20" s="10">
        <f>MAX($A$5:A19)+1</f>
        <v>4</v>
      </c>
      <c r="B20" s="100" t="s">
        <v>194</v>
      </c>
      <c r="C20" s="75"/>
      <c r="D20" s="75"/>
      <c r="E20" s="65"/>
      <c r="F20" s="65"/>
      <c r="G20" s="65"/>
      <c r="H20" s="101"/>
    </row>
    <row r="21" spans="1:8" s="46" customFormat="1" x14ac:dyDescent="0.2">
      <c r="A21" s="65"/>
      <c r="B21" s="100" t="s">
        <v>193</v>
      </c>
      <c r="C21" s="97" t="s">
        <v>2</v>
      </c>
      <c r="D21" s="97">
        <v>2</v>
      </c>
      <c r="E21" s="12"/>
      <c r="F21" s="11">
        <f>D21*E21</f>
        <v>0</v>
      </c>
      <c r="G21" s="99"/>
      <c r="H21" s="99"/>
    </row>
    <row r="22" spans="1:8" x14ac:dyDescent="0.2">
      <c r="C22" s="99"/>
      <c r="D22" s="99"/>
      <c r="E22" s="99"/>
      <c r="F22" s="99"/>
      <c r="G22" s="99"/>
      <c r="H22" s="99"/>
    </row>
    <row r="23" spans="1:8" ht="25.5" x14ac:dyDescent="0.2">
      <c r="A23" s="10">
        <f>MAX($A$5:A22)+1</f>
        <v>5</v>
      </c>
      <c r="B23" s="98" t="s">
        <v>192</v>
      </c>
      <c r="C23" s="97"/>
      <c r="D23" s="97"/>
    </row>
    <row r="24" spans="1:8" x14ac:dyDescent="0.2">
      <c r="B24" s="98" t="s">
        <v>191</v>
      </c>
      <c r="C24" s="97" t="s">
        <v>1</v>
      </c>
      <c r="D24" s="97">
        <v>2</v>
      </c>
      <c r="E24" s="12"/>
      <c r="F24" s="11">
        <f>D24*E24</f>
        <v>0</v>
      </c>
    </row>
    <row r="25" spans="1:8" x14ac:dyDescent="0.2">
      <c r="B25" s="98"/>
      <c r="C25" s="97"/>
      <c r="D25" s="97"/>
    </row>
    <row r="26" spans="1:8" ht="31.5" customHeight="1" x14ac:dyDescent="0.2">
      <c r="A26" s="10">
        <f>MAX($A$5:A25)+1</f>
        <v>6</v>
      </c>
      <c r="B26" s="98" t="s">
        <v>274</v>
      </c>
      <c r="C26" s="145" t="s">
        <v>10</v>
      </c>
      <c r="D26" s="145">
        <v>6</v>
      </c>
      <c r="E26" s="12"/>
      <c r="F26" s="11">
        <f>D26*E26</f>
        <v>0</v>
      </c>
    </row>
    <row r="27" spans="1:8" x14ac:dyDescent="0.2">
      <c r="B27" s="98"/>
    </row>
    <row r="28" spans="1:8" ht="31.5" customHeight="1" x14ac:dyDescent="0.2">
      <c r="A28" s="10">
        <f>MAX($A$5:A27)+1</f>
        <v>7</v>
      </c>
      <c r="B28" s="98" t="s">
        <v>190</v>
      </c>
      <c r="C28" s="97" t="s">
        <v>0</v>
      </c>
      <c r="D28" s="97">
        <v>1</v>
      </c>
      <c r="E28" s="12"/>
      <c r="F28" s="11">
        <f>D28*E28</f>
        <v>0</v>
      </c>
    </row>
    <row r="29" spans="1:8" x14ac:dyDescent="0.2">
      <c r="B29" s="98"/>
    </row>
    <row r="30" spans="1:8" ht="38.25" x14ac:dyDescent="0.2">
      <c r="A30" s="10">
        <f>MAX($A$5:A29)+1</f>
        <v>8</v>
      </c>
      <c r="B30" s="98" t="s">
        <v>189</v>
      </c>
      <c r="C30" s="97" t="s">
        <v>0</v>
      </c>
      <c r="D30" s="97">
        <v>1</v>
      </c>
      <c r="E30" s="12"/>
      <c r="F30" s="11">
        <f>D30*E30</f>
        <v>0</v>
      </c>
    </row>
    <row r="31" spans="1:8" x14ac:dyDescent="0.2">
      <c r="B31" s="98"/>
      <c r="C31" s="97"/>
      <c r="D31" s="97"/>
    </row>
  </sheetData>
  <sheetProtection password="CAEB" sheet="1" objects="1" scenarios="1"/>
  <pageMargins left="0.74803149606299213" right="0.74803149606299213" top="0.43307086614173229" bottom="0.43307086614173229" header="0" footer="0"/>
  <pageSetup paperSize="9" scale="85" orientation="portrait" r:id="rId1"/>
  <headerFooter alignWithMargins="0">
    <oddFooter>&amp;L&amp;F, &amp;A&amp;R&amp;P/&amp;N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22"/>
  <sheetViews>
    <sheetView tabSelected="1" view="pageBreakPreview" zoomScaleNormal="85" zoomScaleSheetLayoutView="100" workbookViewId="0">
      <pane ySplit="3" topLeftCell="A4" activePane="bottomLeft" state="frozen"/>
      <selection activeCell="D14" sqref="D14"/>
      <selection pane="bottomLeft" activeCell="B8" sqref="B8"/>
    </sheetView>
  </sheetViews>
  <sheetFormatPr defaultColWidth="10.140625" defaultRowHeight="12.75" x14ac:dyDescent="0.2"/>
  <cols>
    <col min="1" max="1" width="4.28515625" style="184" customWidth="1"/>
    <col min="2" max="2" width="47.140625" style="197" customWidth="1"/>
    <col min="3" max="3" width="5.7109375" style="198" customWidth="1"/>
    <col min="4" max="4" width="7.140625" style="198" customWidth="1"/>
    <col min="5" max="6" width="11.42578125" style="198" customWidth="1"/>
    <col min="7" max="7" width="12.140625" style="178" customWidth="1"/>
    <col min="8" max="9" width="10.140625" style="178"/>
    <col min="10" max="10" width="13.140625" style="178" customWidth="1"/>
    <col min="11" max="256" width="10.140625" style="178"/>
    <col min="257" max="257" width="4.28515625" style="178" customWidth="1"/>
    <col min="258" max="258" width="47.140625" style="178" customWidth="1"/>
    <col min="259" max="259" width="5.7109375" style="178" customWidth="1"/>
    <col min="260" max="260" width="7.140625" style="178" customWidth="1"/>
    <col min="261" max="262" width="11.42578125" style="178" customWidth="1"/>
    <col min="263" max="263" width="12.140625" style="178" customWidth="1"/>
    <col min="264" max="265" width="10.140625" style="178"/>
    <col min="266" max="266" width="13.140625" style="178" customWidth="1"/>
    <col min="267" max="512" width="10.140625" style="178"/>
    <col min="513" max="513" width="4.28515625" style="178" customWidth="1"/>
    <col min="514" max="514" width="47.140625" style="178" customWidth="1"/>
    <col min="515" max="515" width="5.7109375" style="178" customWidth="1"/>
    <col min="516" max="516" width="7.140625" style="178" customWidth="1"/>
    <col min="517" max="518" width="11.42578125" style="178" customWidth="1"/>
    <col min="519" max="519" width="12.140625" style="178" customWidth="1"/>
    <col min="520" max="521" width="10.140625" style="178"/>
    <col min="522" max="522" width="13.140625" style="178" customWidth="1"/>
    <col min="523" max="768" width="10.140625" style="178"/>
    <col min="769" max="769" width="4.28515625" style="178" customWidth="1"/>
    <col min="770" max="770" width="47.140625" style="178" customWidth="1"/>
    <col min="771" max="771" width="5.7109375" style="178" customWidth="1"/>
    <col min="772" max="772" width="7.140625" style="178" customWidth="1"/>
    <col min="773" max="774" width="11.42578125" style="178" customWidth="1"/>
    <col min="775" max="775" width="12.140625" style="178" customWidth="1"/>
    <col min="776" max="777" width="10.140625" style="178"/>
    <col min="778" max="778" width="13.140625" style="178" customWidth="1"/>
    <col min="779" max="1024" width="10.140625" style="178"/>
    <col min="1025" max="1025" width="4.28515625" style="178" customWidth="1"/>
    <col min="1026" max="1026" width="47.140625" style="178" customWidth="1"/>
    <col min="1027" max="1027" width="5.7109375" style="178" customWidth="1"/>
    <col min="1028" max="1028" width="7.140625" style="178" customWidth="1"/>
    <col min="1029" max="1030" width="11.42578125" style="178" customWidth="1"/>
    <col min="1031" max="1031" width="12.140625" style="178" customWidth="1"/>
    <col min="1032" max="1033" width="10.140625" style="178"/>
    <col min="1034" max="1034" width="13.140625" style="178" customWidth="1"/>
    <col min="1035" max="1280" width="10.140625" style="178"/>
    <col min="1281" max="1281" width="4.28515625" style="178" customWidth="1"/>
    <col min="1282" max="1282" width="47.140625" style="178" customWidth="1"/>
    <col min="1283" max="1283" width="5.7109375" style="178" customWidth="1"/>
    <col min="1284" max="1284" width="7.140625" style="178" customWidth="1"/>
    <col min="1285" max="1286" width="11.42578125" style="178" customWidth="1"/>
    <col min="1287" max="1287" width="12.140625" style="178" customWidth="1"/>
    <col min="1288" max="1289" width="10.140625" style="178"/>
    <col min="1290" max="1290" width="13.140625" style="178" customWidth="1"/>
    <col min="1291" max="1536" width="10.140625" style="178"/>
    <col min="1537" max="1537" width="4.28515625" style="178" customWidth="1"/>
    <col min="1538" max="1538" width="47.140625" style="178" customWidth="1"/>
    <col min="1539" max="1539" width="5.7109375" style="178" customWidth="1"/>
    <col min="1540" max="1540" width="7.140625" style="178" customWidth="1"/>
    <col min="1541" max="1542" width="11.42578125" style="178" customWidth="1"/>
    <col min="1543" max="1543" width="12.140625" style="178" customWidth="1"/>
    <col min="1544" max="1545" width="10.140625" style="178"/>
    <col min="1546" max="1546" width="13.140625" style="178" customWidth="1"/>
    <col min="1547" max="1792" width="10.140625" style="178"/>
    <col min="1793" max="1793" width="4.28515625" style="178" customWidth="1"/>
    <col min="1794" max="1794" width="47.140625" style="178" customWidth="1"/>
    <col min="1795" max="1795" width="5.7109375" style="178" customWidth="1"/>
    <col min="1796" max="1796" width="7.140625" style="178" customWidth="1"/>
    <col min="1797" max="1798" width="11.42578125" style="178" customWidth="1"/>
    <col min="1799" max="1799" width="12.140625" style="178" customWidth="1"/>
    <col min="1800" max="1801" width="10.140625" style="178"/>
    <col min="1802" max="1802" width="13.140625" style="178" customWidth="1"/>
    <col min="1803" max="2048" width="10.140625" style="178"/>
    <col min="2049" max="2049" width="4.28515625" style="178" customWidth="1"/>
    <col min="2050" max="2050" width="47.140625" style="178" customWidth="1"/>
    <col min="2051" max="2051" width="5.7109375" style="178" customWidth="1"/>
    <col min="2052" max="2052" width="7.140625" style="178" customWidth="1"/>
    <col min="2053" max="2054" width="11.42578125" style="178" customWidth="1"/>
    <col min="2055" max="2055" width="12.140625" style="178" customWidth="1"/>
    <col min="2056" max="2057" width="10.140625" style="178"/>
    <col min="2058" max="2058" width="13.140625" style="178" customWidth="1"/>
    <col min="2059" max="2304" width="10.140625" style="178"/>
    <col min="2305" max="2305" width="4.28515625" style="178" customWidth="1"/>
    <col min="2306" max="2306" width="47.140625" style="178" customWidth="1"/>
    <col min="2307" max="2307" width="5.7109375" style="178" customWidth="1"/>
    <col min="2308" max="2308" width="7.140625" style="178" customWidth="1"/>
    <col min="2309" max="2310" width="11.42578125" style="178" customWidth="1"/>
    <col min="2311" max="2311" width="12.140625" style="178" customWidth="1"/>
    <col min="2312" max="2313" width="10.140625" style="178"/>
    <col min="2314" max="2314" width="13.140625" style="178" customWidth="1"/>
    <col min="2315" max="2560" width="10.140625" style="178"/>
    <col min="2561" max="2561" width="4.28515625" style="178" customWidth="1"/>
    <col min="2562" max="2562" width="47.140625" style="178" customWidth="1"/>
    <col min="2563" max="2563" width="5.7109375" style="178" customWidth="1"/>
    <col min="2564" max="2564" width="7.140625" style="178" customWidth="1"/>
    <col min="2565" max="2566" width="11.42578125" style="178" customWidth="1"/>
    <col min="2567" max="2567" width="12.140625" style="178" customWidth="1"/>
    <col min="2568" max="2569" width="10.140625" style="178"/>
    <col min="2570" max="2570" width="13.140625" style="178" customWidth="1"/>
    <col min="2571" max="2816" width="10.140625" style="178"/>
    <col min="2817" max="2817" width="4.28515625" style="178" customWidth="1"/>
    <col min="2818" max="2818" width="47.140625" style="178" customWidth="1"/>
    <col min="2819" max="2819" width="5.7109375" style="178" customWidth="1"/>
    <col min="2820" max="2820" width="7.140625" style="178" customWidth="1"/>
    <col min="2821" max="2822" width="11.42578125" style="178" customWidth="1"/>
    <col min="2823" max="2823" width="12.140625" style="178" customWidth="1"/>
    <col min="2824" max="2825" width="10.140625" style="178"/>
    <col min="2826" max="2826" width="13.140625" style="178" customWidth="1"/>
    <col min="2827" max="3072" width="10.140625" style="178"/>
    <col min="3073" max="3073" width="4.28515625" style="178" customWidth="1"/>
    <col min="3074" max="3074" width="47.140625" style="178" customWidth="1"/>
    <col min="3075" max="3075" width="5.7109375" style="178" customWidth="1"/>
    <col min="3076" max="3076" width="7.140625" style="178" customWidth="1"/>
    <col min="3077" max="3078" width="11.42578125" style="178" customWidth="1"/>
    <col min="3079" max="3079" width="12.140625" style="178" customWidth="1"/>
    <col min="3080" max="3081" width="10.140625" style="178"/>
    <col min="3082" max="3082" width="13.140625" style="178" customWidth="1"/>
    <col min="3083" max="3328" width="10.140625" style="178"/>
    <col min="3329" max="3329" width="4.28515625" style="178" customWidth="1"/>
    <col min="3330" max="3330" width="47.140625" style="178" customWidth="1"/>
    <col min="3331" max="3331" width="5.7109375" style="178" customWidth="1"/>
    <col min="3332" max="3332" width="7.140625" style="178" customWidth="1"/>
    <col min="3333" max="3334" width="11.42578125" style="178" customWidth="1"/>
    <col min="3335" max="3335" width="12.140625" style="178" customWidth="1"/>
    <col min="3336" max="3337" width="10.140625" style="178"/>
    <col min="3338" max="3338" width="13.140625" style="178" customWidth="1"/>
    <col min="3339" max="3584" width="10.140625" style="178"/>
    <col min="3585" max="3585" width="4.28515625" style="178" customWidth="1"/>
    <col min="3586" max="3586" width="47.140625" style="178" customWidth="1"/>
    <col min="3587" max="3587" width="5.7109375" style="178" customWidth="1"/>
    <col min="3588" max="3588" width="7.140625" style="178" customWidth="1"/>
    <col min="3589" max="3590" width="11.42578125" style="178" customWidth="1"/>
    <col min="3591" max="3591" width="12.140625" style="178" customWidth="1"/>
    <col min="3592" max="3593" width="10.140625" style="178"/>
    <col min="3594" max="3594" width="13.140625" style="178" customWidth="1"/>
    <col min="3595" max="3840" width="10.140625" style="178"/>
    <col min="3841" max="3841" width="4.28515625" style="178" customWidth="1"/>
    <col min="3842" max="3842" width="47.140625" style="178" customWidth="1"/>
    <col min="3843" max="3843" width="5.7109375" style="178" customWidth="1"/>
    <col min="3844" max="3844" width="7.140625" style="178" customWidth="1"/>
    <col min="3845" max="3846" width="11.42578125" style="178" customWidth="1"/>
    <col min="3847" max="3847" width="12.140625" style="178" customWidth="1"/>
    <col min="3848" max="3849" width="10.140625" style="178"/>
    <col min="3850" max="3850" width="13.140625" style="178" customWidth="1"/>
    <col min="3851" max="4096" width="10.140625" style="178"/>
    <col min="4097" max="4097" width="4.28515625" style="178" customWidth="1"/>
    <col min="4098" max="4098" width="47.140625" style="178" customWidth="1"/>
    <col min="4099" max="4099" width="5.7109375" style="178" customWidth="1"/>
    <col min="4100" max="4100" width="7.140625" style="178" customWidth="1"/>
    <col min="4101" max="4102" width="11.42578125" style="178" customWidth="1"/>
    <col min="4103" max="4103" width="12.140625" style="178" customWidth="1"/>
    <col min="4104" max="4105" width="10.140625" style="178"/>
    <col min="4106" max="4106" width="13.140625" style="178" customWidth="1"/>
    <col min="4107" max="4352" width="10.140625" style="178"/>
    <col min="4353" max="4353" width="4.28515625" style="178" customWidth="1"/>
    <col min="4354" max="4354" width="47.140625" style="178" customWidth="1"/>
    <col min="4355" max="4355" width="5.7109375" style="178" customWidth="1"/>
    <col min="4356" max="4356" width="7.140625" style="178" customWidth="1"/>
    <col min="4357" max="4358" width="11.42578125" style="178" customWidth="1"/>
    <col min="4359" max="4359" width="12.140625" style="178" customWidth="1"/>
    <col min="4360" max="4361" width="10.140625" style="178"/>
    <col min="4362" max="4362" width="13.140625" style="178" customWidth="1"/>
    <col min="4363" max="4608" width="10.140625" style="178"/>
    <col min="4609" max="4609" width="4.28515625" style="178" customWidth="1"/>
    <col min="4610" max="4610" width="47.140625" style="178" customWidth="1"/>
    <col min="4611" max="4611" width="5.7109375" style="178" customWidth="1"/>
    <col min="4612" max="4612" width="7.140625" style="178" customWidth="1"/>
    <col min="4613" max="4614" width="11.42578125" style="178" customWidth="1"/>
    <col min="4615" max="4615" width="12.140625" style="178" customWidth="1"/>
    <col min="4616" max="4617" width="10.140625" style="178"/>
    <col min="4618" max="4618" width="13.140625" style="178" customWidth="1"/>
    <col min="4619" max="4864" width="10.140625" style="178"/>
    <col min="4865" max="4865" width="4.28515625" style="178" customWidth="1"/>
    <col min="4866" max="4866" width="47.140625" style="178" customWidth="1"/>
    <col min="4867" max="4867" width="5.7109375" style="178" customWidth="1"/>
    <col min="4868" max="4868" width="7.140625" style="178" customWidth="1"/>
    <col min="4869" max="4870" width="11.42578125" style="178" customWidth="1"/>
    <col min="4871" max="4871" width="12.140625" style="178" customWidth="1"/>
    <col min="4872" max="4873" width="10.140625" style="178"/>
    <col min="4874" max="4874" width="13.140625" style="178" customWidth="1"/>
    <col min="4875" max="5120" width="10.140625" style="178"/>
    <col min="5121" max="5121" width="4.28515625" style="178" customWidth="1"/>
    <col min="5122" max="5122" width="47.140625" style="178" customWidth="1"/>
    <col min="5123" max="5123" width="5.7109375" style="178" customWidth="1"/>
    <col min="5124" max="5124" width="7.140625" style="178" customWidth="1"/>
    <col min="5125" max="5126" width="11.42578125" style="178" customWidth="1"/>
    <col min="5127" max="5127" width="12.140625" style="178" customWidth="1"/>
    <col min="5128" max="5129" width="10.140625" style="178"/>
    <col min="5130" max="5130" width="13.140625" style="178" customWidth="1"/>
    <col min="5131" max="5376" width="10.140625" style="178"/>
    <col min="5377" max="5377" width="4.28515625" style="178" customWidth="1"/>
    <col min="5378" max="5378" width="47.140625" style="178" customWidth="1"/>
    <col min="5379" max="5379" width="5.7109375" style="178" customWidth="1"/>
    <col min="5380" max="5380" width="7.140625" style="178" customWidth="1"/>
    <col min="5381" max="5382" width="11.42578125" style="178" customWidth="1"/>
    <col min="5383" max="5383" width="12.140625" style="178" customWidth="1"/>
    <col min="5384" max="5385" width="10.140625" style="178"/>
    <col min="5386" max="5386" width="13.140625" style="178" customWidth="1"/>
    <col min="5387" max="5632" width="10.140625" style="178"/>
    <col min="5633" max="5633" width="4.28515625" style="178" customWidth="1"/>
    <col min="5634" max="5634" width="47.140625" style="178" customWidth="1"/>
    <col min="5635" max="5635" width="5.7109375" style="178" customWidth="1"/>
    <col min="5636" max="5636" width="7.140625" style="178" customWidth="1"/>
    <col min="5637" max="5638" width="11.42578125" style="178" customWidth="1"/>
    <col min="5639" max="5639" width="12.140625" style="178" customWidth="1"/>
    <col min="5640" max="5641" width="10.140625" style="178"/>
    <col min="5642" max="5642" width="13.140625" style="178" customWidth="1"/>
    <col min="5643" max="5888" width="10.140625" style="178"/>
    <col min="5889" max="5889" width="4.28515625" style="178" customWidth="1"/>
    <col min="5890" max="5890" width="47.140625" style="178" customWidth="1"/>
    <col min="5891" max="5891" width="5.7109375" style="178" customWidth="1"/>
    <col min="5892" max="5892" width="7.140625" style="178" customWidth="1"/>
    <col min="5893" max="5894" width="11.42578125" style="178" customWidth="1"/>
    <col min="5895" max="5895" width="12.140625" style="178" customWidth="1"/>
    <col min="5896" max="5897" width="10.140625" style="178"/>
    <col min="5898" max="5898" width="13.140625" style="178" customWidth="1"/>
    <col min="5899" max="6144" width="10.140625" style="178"/>
    <col min="6145" max="6145" width="4.28515625" style="178" customWidth="1"/>
    <col min="6146" max="6146" width="47.140625" style="178" customWidth="1"/>
    <col min="6147" max="6147" width="5.7109375" style="178" customWidth="1"/>
    <col min="6148" max="6148" width="7.140625" style="178" customWidth="1"/>
    <col min="6149" max="6150" width="11.42578125" style="178" customWidth="1"/>
    <col min="6151" max="6151" width="12.140625" style="178" customWidth="1"/>
    <col min="6152" max="6153" width="10.140625" style="178"/>
    <col min="6154" max="6154" width="13.140625" style="178" customWidth="1"/>
    <col min="6155" max="6400" width="10.140625" style="178"/>
    <col min="6401" max="6401" width="4.28515625" style="178" customWidth="1"/>
    <col min="6402" max="6402" width="47.140625" style="178" customWidth="1"/>
    <col min="6403" max="6403" width="5.7109375" style="178" customWidth="1"/>
    <col min="6404" max="6404" width="7.140625" style="178" customWidth="1"/>
    <col min="6405" max="6406" width="11.42578125" style="178" customWidth="1"/>
    <col min="6407" max="6407" width="12.140625" style="178" customWidth="1"/>
    <col min="6408" max="6409" width="10.140625" style="178"/>
    <col min="6410" max="6410" width="13.140625" style="178" customWidth="1"/>
    <col min="6411" max="6656" width="10.140625" style="178"/>
    <col min="6657" max="6657" width="4.28515625" style="178" customWidth="1"/>
    <col min="6658" max="6658" width="47.140625" style="178" customWidth="1"/>
    <col min="6659" max="6659" width="5.7109375" style="178" customWidth="1"/>
    <col min="6660" max="6660" width="7.140625" style="178" customWidth="1"/>
    <col min="6661" max="6662" width="11.42578125" style="178" customWidth="1"/>
    <col min="6663" max="6663" width="12.140625" style="178" customWidth="1"/>
    <col min="6664" max="6665" width="10.140625" style="178"/>
    <col min="6666" max="6666" width="13.140625" style="178" customWidth="1"/>
    <col min="6667" max="6912" width="10.140625" style="178"/>
    <col min="6913" max="6913" width="4.28515625" style="178" customWidth="1"/>
    <col min="6914" max="6914" width="47.140625" style="178" customWidth="1"/>
    <col min="6915" max="6915" width="5.7109375" style="178" customWidth="1"/>
    <col min="6916" max="6916" width="7.140625" style="178" customWidth="1"/>
    <col min="6917" max="6918" width="11.42578125" style="178" customWidth="1"/>
    <col min="6919" max="6919" width="12.140625" style="178" customWidth="1"/>
    <col min="6920" max="6921" width="10.140625" style="178"/>
    <col min="6922" max="6922" width="13.140625" style="178" customWidth="1"/>
    <col min="6923" max="7168" width="10.140625" style="178"/>
    <col min="7169" max="7169" width="4.28515625" style="178" customWidth="1"/>
    <col min="7170" max="7170" width="47.140625" style="178" customWidth="1"/>
    <col min="7171" max="7171" width="5.7109375" style="178" customWidth="1"/>
    <col min="7172" max="7172" width="7.140625" style="178" customWidth="1"/>
    <col min="7173" max="7174" width="11.42578125" style="178" customWidth="1"/>
    <col min="7175" max="7175" width="12.140625" style="178" customWidth="1"/>
    <col min="7176" max="7177" width="10.140625" style="178"/>
    <col min="7178" max="7178" width="13.140625" style="178" customWidth="1"/>
    <col min="7179" max="7424" width="10.140625" style="178"/>
    <col min="7425" max="7425" width="4.28515625" style="178" customWidth="1"/>
    <col min="7426" max="7426" width="47.140625" style="178" customWidth="1"/>
    <col min="7427" max="7427" width="5.7109375" style="178" customWidth="1"/>
    <col min="7428" max="7428" width="7.140625" style="178" customWidth="1"/>
    <col min="7429" max="7430" width="11.42578125" style="178" customWidth="1"/>
    <col min="7431" max="7431" width="12.140625" style="178" customWidth="1"/>
    <col min="7432" max="7433" width="10.140625" style="178"/>
    <col min="7434" max="7434" width="13.140625" style="178" customWidth="1"/>
    <col min="7435" max="7680" width="10.140625" style="178"/>
    <col min="7681" max="7681" width="4.28515625" style="178" customWidth="1"/>
    <col min="7682" max="7682" width="47.140625" style="178" customWidth="1"/>
    <col min="7683" max="7683" width="5.7109375" style="178" customWidth="1"/>
    <col min="7684" max="7684" width="7.140625" style="178" customWidth="1"/>
    <col min="7685" max="7686" width="11.42578125" style="178" customWidth="1"/>
    <col min="7687" max="7687" width="12.140625" style="178" customWidth="1"/>
    <col min="7688" max="7689" width="10.140625" style="178"/>
    <col min="7690" max="7690" width="13.140625" style="178" customWidth="1"/>
    <col min="7691" max="7936" width="10.140625" style="178"/>
    <col min="7937" max="7937" width="4.28515625" style="178" customWidth="1"/>
    <col min="7938" max="7938" width="47.140625" style="178" customWidth="1"/>
    <col min="7939" max="7939" width="5.7109375" style="178" customWidth="1"/>
    <col min="7940" max="7940" width="7.140625" style="178" customWidth="1"/>
    <col min="7941" max="7942" width="11.42578125" style="178" customWidth="1"/>
    <col min="7943" max="7943" width="12.140625" style="178" customWidth="1"/>
    <col min="7944" max="7945" width="10.140625" style="178"/>
    <col min="7946" max="7946" width="13.140625" style="178" customWidth="1"/>
    <col min="7947" max="8192" width="10.140625" style="178"/>
    <col min="8193" max="8193" width="4.28515625" style="178" customWidth="1"/>
    <col min="8194" max="8194" width="47.140625" style="178" customWidth="1"/>
    <col min="8195" max="8195" width="5.7109375" style="178" customWidth="1"/>
    <col min="8196" max="8196" width="7.140625" style="178" customWidth="1"/>
    <col min="8197" max="8198" width="11.42578125" style="178" customWidth="1"/>
    <col min="8199" max="8199" width="12.140625" style="178" customWidth="1"/>
    <col min="8200" max="8201" width="10.140625" style="178"/>
    <col min="8202" max="8202" width="13.140625" style="178" customWidth="1"/>
    <col min="8203" max="8448" width="10.140625" style="178"/>
    <col min="8449" max="8449" width="4.28515625" style="178" customWidth="1"/>
    <col min="8450" max="8450" width="47.140625" style="178" customWidth="1"/>
    <col min="8451" max="8451" width="5.7109375" style="178" customWidth="1"/>
    <col min="8452" max="8452" width="7.140625" style="178" customWidth="1"/>
    <col min="8453" max="8454" width="11.42578125" style="178" customWidth="1"/>
    <col min="8455" max="8455" width="12.140625" style="178" customWidth="1"/>
    <col min="8456" max="8457" width="10.140625" style="178"/>
    <col min="8458" max="8458" width="13.140625" style="178" customWidth="1"/>
    <col min="8459" max="8704" width="10.140625" style="178"/>
    <col min="8705" max="8705" width="4.28515625" style="178" customWidth="1"/>
    <col min="8706" max="8706" width="47.140625" style="178" customWidth="1"/>
    <col min="8707" max="8707" width="5.7109375" style="178" customWidth="1"/>
    <col min="8708" max="8708" width="7.140625" style="178" customWidth="1"/>
    <col min="8709" max="8710" width="11.42578125" style="178" customWidth="1"/>
    <col min="8711" max="8711" width="12.140625" style="178" customWidth="1"/>
    <col min="8712" max="8713" width="10.140625" style="178"/>
    <col min="8714" max="8714" width="13.140625" style="178" customWidth="1"/>
    <col min="8715" max="8960" width="10.140625" style="178"/>
    <col min="8961" max="8961" width="4.28515625" style="178" customWidth="1"/>
    <col min="8962" max="8962" width="47.140625" style="178" customWidth="1"/>
    <col min="8963" max="8963" width="5.7109375" style="178" customWidth="1"/>
    <col min="8964" max="8964" width="7.140625" style="178" customWidth="1"/>
    <col min="8965" max="8966" width="11.42578125" style="178" customWidth="1"/>
    <col min="8967" max="8967" width="12.140625" style="178" customWidth="1"/>
    <col min="8968" max="8969" width="10.140625" style="178"/>
    <col min="8970" max="8970" width="13.140625" style="178" customWidth="1"/>
    <col min="8971" max="9216" width="10.140625" style="178"/>
    <col min="9217" max="9217" width="4.28515625" style="178" customWidth="1"/>
    <col min="9218" max="9218" width="47.140625" style="178" customWidth="1"/>
    <col min="9219" max="9219" width="5.7109375" style="178" customWidth="1"/>
    <col min="9220" max="9220" width="7.140625" style="178" customWidth="1"/>
    <col min="9221" max="9222" width="11.42578125" style="178" customWidth="1"/>
    <col min="9223" max="9223" width="12.140625" style="178" customWidth="1"/>
    <col min="9224" max="9225" width="10.140625" style="178"/>
    <col min="9226" max="9226" width="13.140625" style="178" customWidth="1"/>
    <col min="9227" max="9472" width="10.140625" style="178"/>
    <col min="9473" max="9473" width="4.28515625" style="178" customWidth="1"/>
    <col min="9474" max="9474" width="47.140625" style="178" customWidth="1"/>
    <col min="9475" max="9475" width="5.7109375" style="178" customWidth="1"/>
    <col min="9476" max="9476" width="7.140625" style="178" customWidth="1"/>
    <col min="9477" max="9478" width="11.42578125" style="178" customWidth="1"/>
    <col min="9479" max="9479" width="12.140625" style="178" customWidth="1"/>
    <col min="9480" max="9481" width="10.140625" style="178"/>
    <col min="9482" max="9482" width="13.140625" style="178" customWidth="1"/>
    <col min="9483" max="9728" width="10.140625" style="178"/>
    <col min="9729" max="9729" width="4.28515625" style="178" customWidth="1"/>
    <col min="9730" max="9730" width="47.140625" style="178" customWidth="1"/>
    <col min="9731" max="9731" width="5.7109375" style="178" customWidth="1"/>
    <col min="9732" max="9732" width="7.140625" style="178" customWidth="1"/>
    <col min="9733" max="9734" width="11.42578125" style="178" customWidth="1"/>
    <col min="9735" max="9735" width="12.140625" style="178" customWidth="1"/>
    <col min="9736" max="9737" width="10.140625" style="178"/>
    <col min="9738" max="9738" width="13.140625" style="178" customWidth="1"/>
    <col min="9739" max="9984" width="10.140625" style="178"/>
    <col min="9985" max="9985" width="4.28515625" style="178" customWidth="1"/>
    <col min="9986" max="9986" width="47.140625" style="178" customWidth="1"/>
    <col min="9987" max="9987" width="5.7109375" style="178" customWidth="1"/>
    <col min="9988" max="9988" width="7.140625" style="178" customWidth="1"/>
    <col min="9989" max="9990" width="11.42578125" style="178" customWidth="1"/>
    <col min="9991" max="9991" width="12.140625" style="178" customWidth="1"/>
    <col min="9992" max="9993" width="10.140625" style="178"/>
    <col min="9994" max="9994" width="13.140625" style="178" customWidth="1"/>
    <col min="9995" max="10240" width="10.140625" style="178"/>
    <col min="10241" max="10241" width="4.28515625" style="178" customWidth="1"/>
    <col min="10242" max="10242" width="47.140625" style="178" customWidth="1"/>
    <col min="10243" max="10243" width="5.7109375" style="178" customWidth="1"/>
    <col min="10244" max="10244" width="7.140625" style="178" customWidth="1"/>
    <col min="10245" max="10246" width="11.42578125" style="178" customWidth="1"/>
    <col min="10247" max="10247" width="12.140625" style="178" customWidth="1"/>
    <col min="10248" max="10249" width="10.140625" style="178"/>
    <col min="10250" max="10250" width="13.140625" style="178" customWidth="1"/>
    <col min="10251" max="10496" width="10.140625" style="178"/>
    <col min="10497" max="10497" width="4.28515625" style="178" customWidth="1"/>
    <col min="10498" max="10498" width="47.140625" style="178" customWidth="1"/>
    <col min="10499" max="10499" width="5.7109375" style="178" customWidth="1"/>
    <col min="10500" max="10500" width="7.140625" style="178" customWidth="1"/>
    <col min="10501" max="10502" width="11.42578125" style="178" customWidth="1"/>
    <col min="10503" max="10503" width="12.140625" style="178" customWidth="1"/>
    <col min="10504" max="10505" width="10.140625" style="178"/>
    <col min="10506" max="10506" width="13.140625" style="178" customWidth="1"/>
    <col min="10507" max="10752" width="10.140625" style="178"/>
    <col min="10753" max="10753" width="4.28515625" style="178" customWidth="1"/>
    <col min="10754" max="10754" width="47.140625" style="178" customWidth="1"/>
    <col min="10755" max="10755" width="5.7109375" style="178" customWidth="1"/>
    <col min="10756" max="10756" width="7.140625" style="178" customWidth="1"/>
    <col min="10757" max="10758" width="11.42578125" style="178" customWidth="1"/>
    <col min="10759" max="10759" width="12.140625" style="178" customWidth="1"/>
    <col min="10760" max="10761" width="10.140625" style="178"/>
    <col min="10762" max="10762" width="13.140625" style="178" customWidth="1"/>
    <col min="10763" max="11008" width="10.140625" style="178"/>
    <col min="11009" max="11009" width="4.28515625" style="178" customWidth="1"/>
    <col min="11010" max="11010" width="47.140625" style="178" customWidth="1"/>
    <col min="11011" max="11011" width="5.7109375" style="178" customWidth="1"/>
    <col min="11012" max="11012" width="7.140625" style="178" customWidth="1"/>
    <col min="11013" max="11014" width="11.42578125" style="178" customWidth="1"/>
    <col min="11015" max="11015" width="12.140625" style="178" customWidth="1"/>
    <col min="11016" max="11017" width="10.140625" style="178"/>
    <col min="11018" max="11018" width="13.140625" style="178" customWidth="1"/>
    <col min="11019" max="11264" width="10.140625" style="178"/>
    <col min="11265" max="11265" width="4.28515625" style="178" customWidth="1"/>
    <col min="11266" max="11266" width="47.140625" style="178" customWidth="1"/>
    <col min="11267" max="11267" width="5.7109375" style="178" customWidth="1"/>
    <col min="11268" max="11268" width="7.140625" style="178" customWidth="1"/>
    <col min="11269" max="11270" width="11.42578125" style="178" customWidth="1"/>
    <col min="11271" max="11271" width="12.140625" style="178" customWidth="1"/>
    <col min="11272" max="11273" width="10.140625" style="178"/>
    <col min="11274" max="11274" width="13.140625" style="178" customWidth="1"/>
    <col min="11275" max="11520" width="10.140625" style="178"/>
    <col min="11521" max="11521" width="4.28515625" style="178" customWidth="1"/>
    <col min="11522" max="11522" width="47.140625" style="178" customWidth="1"/>
    <col min="11523" max="11523" width="5.7109375" style="178" customWidth="1"/>
    <col min="11524" max="11524" width="7.140625" style="178" customWidth="1"/>
    <col min="11525" max="11526" width="11.42578125" style="178" customWidth="1"/>
    <col min="11527" max="11527" width="12.140625" style="178" customWidth="1"/>
    <col min="11528" max="11529" width="10.140625" style="178"/>
    <col min="11530" max="11530" width="13.140625" style="178" customWidth="1"/>
    <col min="11531" max="11776" width="10.140625" style="178"/>
    <col min="11777" max="11777" width="4.28515625" style="178" customWidth="1"/>
    <col min="11778" max="11778" width="47.140625" style="178" customWidth="1"/>
    <col min="11779" max="11779" width="5.7109375" style="178" customWidth="1"/>
    <col min="11780" max="11780" width="7.140625" style="178" customWidth="1"/>
    <col min="11781" max="11782" width="11.42578125" style="178" customWidth="1"/>
    <col min="11783" max="11783" width="12.140625" style="178" customWidth="1"/>
    <col min="11784" max="11785" width="10.140625" style="178"/>
    <col min="11786" max="11786" width="13.140625" style="178" customWidth="1"/>
    <col min="11787" max="12032" width="10.140625" style="178"/>
    <col min="12033" max="12033" width="4.28515625" style="178" customWidth="1"/>
    <col min="12034" max="12034" width="47.140625" style="178" customWidth="1"/>
    <col min="12035" max="12035" width="5.7109375" style="178" customWidth="1"/>
    <col min="12036" max="12036" width="7.140625" style="178" customWidth="1"/>
    <col min="12037" max="12038" width="11.42578125" style="178" customWidth="1"/>
    <col min="12039" max="12039" width="12.140625" style="178" customWidth="1"/>
    <col min="12040" max="12041" width="10.140625" style="178"/>
    <col min="12042" max="12042" width="13.140625" style="178" customWidth="1"/>
    <col min="12043" max="12288" width="10.140625" style="178"/>
    <col min="12289" max="12289" width="4.28515625" style="178" customWidth="1"/>
    <col min="12290" max="12290" width="47.140625" style="178" customWidth="1"/>
    <col min="12291" max="12291" width="5.7109375" style="178" customWidth="1"/>
    <col min="12292" max="12292" width="7.140625" style="178" customWidth="1"/>
    <col min="12293" max="12294" width="11.42578125" style="178" customWidth="1"/>
    <col min="12295" max="12295" width="12.140625" style="178" customWidth="1"/>
    <col min="12296" max="12297" width="10.140625" style="178"/>
    <col min="12298" max="12298" width="13.140625" style="178" customWidth="1"/>
    <col min="12299" max="12544" width="10.140625" style="178"/>
    <col min="12545" max="12545" width="4.28515625" style="178" customWidth="1"/>
    <col min="12546" max="12546" width="47.140625" style="178" customWidth="1"/>
    <col min="12547" max="12547" width="5.7109375" style="178" customWidth="1"/>
    <col min="12548" max="12548" width="7.140625" style="178" customWidth="1"/>
    <col min="12549" max="12550" width="11.42578125" style="178" customWidth="1"/>
    <col min="12551" max="12551" width="12.140625" style="178" customWidth="1"/>
    <col min="12552" max="12553" width="10.140625" style="178"/>
    <col min="12554" max="12554" width="13.140625" style="178" customWidth="1"/>
    <col min="12555" max="12800" width="10.140625" style="178"/>
    <col min="12801" max="12801" width="4.28515625" style="178" customWidth="1"/>
    <col min="12802" max="12802" width="47.140625" style="178" customWidth="1"/>
    <col min="12803" max="12803" width="5.7109375" style="178" customWidth="1"/>
    <col min="12804" max="12804" width="7.140625" style="178" customWidth="1"/>
    <col min="12805" max="12806" width="11.42578125" style="178" customWidth="1"/>
    <col min="12807" max="12807" width="12.140625" style="178" customWidth="1"/>
    <col min="12808" max="12809" width="10.140625" style="178"/>
    <col min="12810" max="12810" width="13.140625" style="178" customWidth="1"/>
    <col min="12811" max="13056" width="10.140625" style="178"/>
    <col min="13057" max="13057" width="4.28515625" style="178" customWidth="1"/>
    <col min="13058" max="13058" width="47.140625" style="178" customWidth="1"/>
    <col min="13059" max="13059" width="5.7109375" style="178" customWidth="1"/>
    <col min="13060" max="13060" width="7.140625" style="178" customWidth="1"/>
    <col min="13061" max="13062" width="11.42578125" style="178" customWidth="1"/>
    <col min="13063" max="13063" width="12.140625" style="178" customWidth="1"/>
    <col min="13064" max="13065" width="10.140625" style="178"/>
    <col min="13066" max="13066" width="13.140625" style="178" customWidth="1"/>
    <col min="13067" max="13312" width="10.140625" style="178"/>
    <col min="13313" max="13313" width="4.28515625" style="178" customWidth="1"/>
    <col min="13314" max="13314" width="47.140625" style="178" customWidth="1"/>
    <col min="13315" max="13315" width="5.7109375" style="178" customWidth="1"/>
    <col min="13316" max="13316" width="7.140625" style="178" customWidth="1"/>
    <col min="13317" max="13318" width="11.42578125" style="178" customWidth="1"/>
    <col min="13319" max="13319" width="12.140625" style="178" customWidth="1"/>
    <col min="13320" max="13321" width="10.140625" style="178"/>
    <col min="13322" max="13322" width="13.140625" style="178" customWidth="1"/>
    <col min="13323" max="13568" width="10.140625" style="178"/>
    <col min="13569" max="13569" width="4.28515625" style="178" customWidth="1"/>
    <col min="13570" max="13570" width="47.140625" style="178" customWidth="1"/>
    <col min="13571" max="13571" width="5.7109375" style="178" customWidth="1"/>
    <col min="13572" max="13572" width="7.140625" style="178" customWidth="1"/>
    <col min="13573" max="13574" width="11.42578125" style="178" customWidth="1"/>
    <col min="13575" max="13575" width="12.140625" style="178" customWidth="1"/>
    <col min="13576" max="13577" width="10.140625" style="178"/>
    <col min="13578" max="13578" width="13.140625" style="178" customWidth="1"/>
    <col min="13579" max="13824" width="10.140625" style="178"/>
    <col min="13825" max="13825" width="4.28515625" style="178" customWidth="1"/>
    <col min="13826" max="13826" width="47.140625" style="178" customWidth="1"/>
    <col min="13827" max="13827" width="5.7109375" style="178" customWidth="1"/>
    <col min="13828" max="13828" width="7.140625" style="178" customWidth="1"/>
    <col min="13829" max="13830" width="11.42578125" style="178" customWidth="1"/>
    <col min="13831" max="13831" width="12.140625" style="178" customWidth="1"/>
    <col min="13832" max="13833" width="10.140625" style="178"/>
    <col min="13834" max="13834" width="13.140625" style="178" customWidth="1"/>
    <col min="13835" max="14080" width="10.140625" style="178"/>
    <col min="14081" max="14081" width="4.28515625" style="178" customWidth="1"/>
    <col min="14082" max="14082" width="47.140625" style="178" customWidth="1"/>
    <col min="14083" max="14083" width="5.7109375" style="178" customWidth="1"/>
    <col min="14084" max="14084" width="7.140625" style="178" customWidth="1"/>
    <col min="14085" max="14086" width="11.42578125" style="178" customWidth="1"/>
    <col min="14087" max="14087" width="12.140625" style="178" customWidth="1"/>
    <col min="14088" max="14089" width="10.140625" style="178"/>
    <col min="14090" max="14090" width="13.140625" style="178" customWidth="1"/>
    <col min="14091" max="14336" width="10.140625" style="178"/>
    <col min="14337" max="14337" width="4.28515625" style="178" customWidth="1"/>
    <col min="14338" max="14338" width="47.140625" style="178" customWidth="1"/>
    <col min="14339" max="14339" width="5.7109375" style="178" customWidth="1"/>
    <col min="14340" max="14340" width="7.140625" style="178" customWidth="1"/>
    <col min="14341" max="14342" width="11.42578125" style="178" customWidth="1"/>
    <col min="14343" max="14343" width="12.140625" style="178" customWidth="1"/>
    <col min="14344" max="14345" width="10.140625" style="178"/>
    <col min="14346" max="14346" width="13.140625" style="178" customWidth="1"/>
    <col min="14347" max="14592" width="10.140625" style="178"/>
    <col min="14593" max="14593" width="4.28515625" style="178" customWidth="1"/>
    <col min="14594" max="14594" width="47.140625" style="178" customWidth="1"/>
    <col min="14595" max="14595" width="5.7109375" style="178" customWidth="1"/>
    <col min="14596" max="14596" width="7.140625" style="178" customWidth="1"/>
    <col min="14597" max="14598" width="11.42578125" style="178" customWidth="1"/>
    <col min="14599" max="14599" width="12.140625" style="178" customWidth="1"/>
    <col min="14600" max="14601" width="10.140625" style="178"/>
    <col min="14602" max="14602" width="13.140625" style="178" customWidth="1"/>
    <col min="14603" max="14848" width="10.140625" style="178"/>
    <col min="14849" max="14849" width="4.28515625" style="178" customWidth="1"/>
    <col min="14850" max="14850" width="47.140625" style="178" customWidth="1"/>
    <col min="14851" max="14851" width="5.7109375" style="178" customWidth="1"/>
    <col min="14852" max="14852" width="7.140625" style="178" customWidth="1"/>
    <col min="14853" max="14854" width="11.42578125" style="178" customWidth="1"/>
    <col min="14855" max="14855" width="12.140625" style="178" customWidth="1"/>
    <col min="14856" max="14857" width="10.140625" style="178"/>
    <col min="14858" max="14858" width="13.140625" style="178" customWidth="1"/>
    <col min="14859" max="15104" width="10.140625" style="178"/>
    <col min="15105" max="15105" width="4.28515625" style="178" customWidth="1"/>
    <col min="15106" max="15106" width="47.140625" style="178" customWidth="1"/>
    <col min="15107" max="15107" width="5.7109375" style="178" customWidth="1"/>
    <col min="15108" max="15108" width="7.140625" style="178" customWidth="1"/>
    <col min="15109" max="15110" width="11.42578125" style="178" customWidth="1"/>
    <col min="15111" max="15111" width="12.140625" style="178" customWidth="1"/>
    <col min="15112" max="15113" width="10.140625" style="178"/>
    <col min="15114" max="15114" width="13.140625" style="178" customWidth="1"/>
    <col min="15115" max="15360" width="10.140625" style="178"/>
    <col min="15361" max="15361" width="4.28515625" style="178" customWidth="1"/>
    <col min="15362" max="15362" width="47.140625" style="178" customWidth="1"/>
    <col min="15363" max="15363" width="5.7109375" style="178" customWidth="1"/>
    <col min="15364" max="15364" width="7.140625" style="178" customWidth="1"/>
    <col min="15365" max="15366" width="11.42578125" style="178" customWidth="1"/>
    <col min="15367" max="15367" width="12.140625" style="178" customWidth="1"/>
    <col min="15368" max="15369" width="10.140625" style="178"/>
    <col min="15370" max="15370" width="13.140625" style="178" customWidth="1"/>
    <col min="15371" max="15616" width="10.140625" style="178"/>
    <col min="15617" max="15617" width="4.28515625" style="178" customWidth="1"/>
    <col min="15618" max="15618" width="47.140625" style="178" customWidth="1"/>
    <col min="15619" max="15619" width="5.7109375" style="178" customWidth="1"/>
    <col min="15620" max="15620" width="7.140625" style="178" customWidth="1"/>
    <col min="15621" max="15622" width="11.42578125" style="178" customWidth="1"/>
    <col min="15623" max="15623" width="12.140625" style="178" customWidth="1"/>
    <col min="15624" max="15625" width="10.140625" style="178"/>
    <col min="15626" max="15626" width="13.140625" style="178" customWidth="1"/>
    <col min="15627" max="15872" width="10.140625" style="178"/>
    <col min="15873" max="15873" width="4.28515625" style="178" customWidth="1"/>
    <col min="15874" max="15874" width="47.140625" style="178" customWidth="1"/>
    <col min="15875" max="15875" width="5.7109375" style="178" customWidth="1"/>
    <col min="15876" max="15876" width="7.140625" style="178" customWidth="1"/>
    <col min="15877" max="15878" width="11.42578125" style="178" customWidth="1"/>
    <col min="15879" max="15879" width="12.140625" style="178" customWidth="1"/>
    <col min="15880" max="15881" width="10.140625" style="178"/>
    <col min="15882" max="15882" width="13.140625" style="178" customWidth="1"/>
    <col min="15883" max="16128" width="10.140625" style="178"/>
    <col min="16129" max="16129" width="4.28515625" style="178" customWidth="1"/>
    <col min="16130" max="16130" width="47.140625" style="178" customWidth="1"/>
    <col min="16131" max="16131" width="5.7109375" style="178" customWidth="1"/>
    <col min="16132" max="16132" width="7.140625" style="178" customWidth="1"/>
    <col min="16133" max="16134" width="11.42578125" style="178" customWidth="1"/>
    <col min="16135" max="16135" width="12.140625" style="178" customWidth="1"/>
    <col min="16136" max="16137" width="10.140625" style="178"/>
    <col min="16138" max="16138" width="13.140625" style="178" customWidth="1"/>
    <col min="16139" max="16384" width="10.140625" style="178"/>
  </cols>
  <sheetData>
    <row r="1" spans="1:10" s="153" customFormat="1" x14ac:dyDescent="0.2">
      <c r="A1" s="146" t="s">
        <v>279</v>
      </c>
      <c r="B1" s="147" t="s">
        <v>276</v>
      </c>
      <c r="C1" s="148"/>
      <c r="D1" s="149"/>
      <c r="E1" s="150"/>
      <c r="F1" s="151">
        <f>SUBTOTAL(9,F5:F11)</f>
        <v>0</v>
      </c>
      <c r="G1" s="152"/>
    </row>
    <row r="2" spans="1:10" s="153" customFormat="1" x14ac:dyDescent="0.2">
      <c r="A2" s="154"/>
      <c r="B2" s="155"/>
      <c r="C2" s="156"/>
      <c r="D2" s="156"/>
      <c r="E2" s="157"/>
      <c r="F2" s="157"/>
      <c r="G2" s="152"/>
    </row>
    <row r="3" spans="1:10" s="162" customFormat="1" x14ac:dyDescent="0.2">
      <c r="A3" s="158"/>
      <c r="B3" s="159" t="s">
        <v>5</v>
      </c>
      <c r="C3" s="160" t="s">
        <v>6</v>
      </c>
      <c r="D3" s="160" t="s">
        <v>9</v>
      </c>
      <c r="E3" s="161" t="s">
        <v>7</v>
      </c>
      <c r="F3" s="161" t="s">
        <v>8</v>
      </c>
    </row>
    <row r="4" spans="1:10" s="162" customFormat="1" x14ac:dyDescent="0.2">
      <c r="A4" s="158"/>
      <c r="B4" s="163"/>
      <c r="C4" s="156"/>
      <c r="D4" s="156"/>
      <c r="E4" s="157"/>
      <c r="F4" s="157"/>
      <c r="G4" s="164"/>
    </row>
    <row r="5" spans="1:10" s="173" customFormat="1" x14ac:dyDescent="0.2">
      <c r="A5" s="165"/>
      <c r="B5" s="166"/>
      <c r="C5" s="167"/>
      <c r="D5" s="168"/>
      <c r="E5" s="157"/>
      <c r="F5" s="169"/>
      <c r="G5" s="170"/>
      <c r="H5" s="171"/>
      <c r="I5" s="172"/>
      <c r="J5" s="172"/>
    </row>
    <row r="6" spans="1:10" s="173" customFormat="1" x14ac:dyDescent="0.2">
      <c r="A6" s="165">
        <f>MAX($A$4:A4)+1</f>
        <v>1</v>
      </c>
      <c r="B6" s="166" t="s">
        <v>277</v>
      </c>
      <c r="C6" s="167" t="s">
        <v>0</v>
      </c>
      <c r="D6" s="168">
        <v>1</v>
      </c>
      <c r="E6" s="174"/>
      <c r="F6" s="169">
        <f>+E6*D6</f>
        <v>0</v>
      </c>
      <c r="G6" s="170"/>
      <c r="H6" s="171"/>
      <c r="I6" s="172"/>
      <c r="J6" s="172"/>
    </row>
    <row r="7" spans="1:10" s="173" customFormat="1" x14ac:dyDescent="0.2">
      <c r="A7" s="158"/>
      <c r="B7" s="166"/>
      <c r="C7" s="167"/>
      <c r="D7" s="168"/>
      <c r="E7" s="175"/>
      <c r="F7" s="169"/>
      <c r="G7" s="170"/>
      <c r="H7" s="171"/>
      <c r="I7" s="172"/>
      <c r="J7" s="172"/>
    </row>
    <row r="8" spans="1:10" x14ac:dyDescent="0.2">
      <c r="A8" s="165">
        <f>MAX($A$4:A7)+1</f>
        <v>2</v>
      </c>
      <c r="B8" s="176" t="s">
        <v>13</v>
      </c>
      <c r="C8" s="177" t="s">
        <v>10</v>
      </c>
      <c r="D8" s="168">
        <v>55</v>
      </c>
      <c r="E8" s="174"/>
      <c r="F8" s="169">
        <f>+E8*D8</f>
        <v>0</v>
      </c>
      <c r="G8" s="170"/>
    </row>
    <row r="9" spans="1:10" x14ac:dyDescent="0.2">
      <c r="A9" s="158"/>
      <c r="B9" s="176"/>
      <c r="C9" s="177"/>
      <c r="D9" s="168"/>
      <c r="E9" s="175"/>
      <c r="F9" s="169"/>
      <c r="G9" s="179"/>
    </row>
    <row r="10" spans="1:10" x14ac:dyDescent="0.2">
      <c r="A10" s="165">
        <f>MAX($A$4:A9)+1</f>
        <v>3</v>
      </c>
      <c r="B10" s="176" t="s">
        <v>278</v>
      </c>
      <c r="C10" s="167" t="s">
        <v>0</v>
      </c>
      <c r="D10" s="180">
        <v>1</v>
      </c>
      <c r="E10" s="174"/>
      <c r="F10" s="169">
        <f>+D10*E10</f>
        <v>0</v>
      </c>
      <c r="G10" s="170"/>
    </row>
    <row r="11" spans="1:10" s="173" customFormat="1" x14ac:dyDescent="0.2">
      <c r="A11" s="181"/>
      <c r="B11" s="182"/>
      <c r="C11" s="167"/>
      <c r="D11" s="168"/>
      <c r="E11" s="175"/>
      <c r="F11" s="175"/>
      <c r="G11" s="183"/>
      <c r="H11" s="171"/>
      <c r="I11" s="172"/>
      <c r="J11" s="172"/>
    </row>
    <row r="12" spans="1:10" x14ac:dyDescent="0.2">
      <c r="B12" s="185"/>
      <c r="C12" s="186"/>
      <c r="D12" s="186"/>
      <c r="E12" s="187"/>
      <c r="F12" s="188"/>
    </row>
    <row r="13" spans="1:10" x14ac:dyDescent="0.2">
      <c r="B13" s="185"/>
      <c r="C13" s="186"/>
      <c r="D13" s="186"/>
      <c r="E13" s="187"/>
      <c r="F13" s="188"/>
    </row>
    <row r="14" spans="1:10" x14ac:dyDescent="0.2">
      <c r="B14" s="185"/>
      <c r="C14" s="186"/>
      <c r="D14" s="186"/>
      <c r="E14" s="187"/>
      <c r="F14" s="188"/>
    </row>
    <row r="15" spans="1:10" x14ac:dyDescent="0.2">
      <c r="A15" s="189"/>
      <c r="B15" s="185"/>
      <c r="C15" s="186"/>
      <c r="D15" s="186"/>
      <c r="E15" s="187"/>
      <c r="F15" s="188"/>
    </row>
    <row r="16" spans="1:10" x14ac:dyDescent="0.2">
      <c r="B16" s="185"/>
      <c r="C16" s="186"/>
      <c r="D16" s="186"/>
      <c r="E16" s="187"/>
      <c r="F16" s="188"/>
    </row>
    <row r="17" spans="2:6" x14ac:dyDescent="0.2">
      <c r="B17" s="185"/>
      <c r="C17" s="186"/>
      <c r="D17" s="186"/>
      <c r="E17" s="187"/>
      <c r="F17" s="188"/>
    </row>
    <row r="18" spans="2:6" x14ac:dyDescent="0.2">
      <c r="B18" s="185"/>
      <c r="C18" s="186"/>
      <c r="D18" s="186"/>
      <c r="E18" s="187"/>
      <c r="F18" s="188"/>
    </row>
    <row r="19" spans="2:6" x14ac:dyDescent="0.2">
      <c r="B19" s="185"/>
      <c r="C19" s="186"/>
      <c r="D19" s="186"/>
      <c r="E19" s="187"/>
      <c r="F19" s="188"/>
    </row>
    <row r="20" spans="2:6" x14ac:dyDescent="0.2">
      <c r="B20" s="185"/>
      <c r="C20" s="186"/>
      <c r="D20" s="186"/>
      <c r="E20" s="187"/>
      <c r="F20" s="188"/>
    </row>
    <row r="21" spans="2:6" x14ac:dyDescent="0.2">
      <c r="B21" s="185"/>
      <c r="C21" s="186"/>
      <c r="D21" s="186"/>
      <c r="E21" s="187"/>
      <c r="F21" s="188"/>
    </row>
    <row r="22" spans="2:6" x14ac:dyDescent="0.2">
      <c r="B22" s="185"/>
      <c r="C22" s="186"/>
      <c r="D22" s="186"/>
      <c r="E22" s="187"/>
      <c r="F22" s="188"/>
    </row>
    <row r="23" spans="2:6" x14ac:dyDescent="0.2">
      <c r="B23" s="185"/>
      <c r="C23" s="186"/>
      <c r="D23" s="186"/>
      <c r="E23" s="187"/>
      <c r="F23" s="188"/>
    </row>
    <row r="24" spans="2:6" x14ac:dyDescent="0.2">
      <c r="B24" s="185"/>
      <c r="C24" s="186"/>
      <c r="D24" s="186"/>
      <c r="E24" s="187"/>
      <c r="F24" s="188"/>
    </row>
    <row r="25" spans="2:6" x14ac:dyDescent="0.2">
      <c r="B25" s="185"/>
      <c r="C25" s="186"/>
      <c r="D25" s="186"/>
      <c r="E25" s="187"/>
      <c r="F25" s="188"/>
    </row>
    <row r="26" spans="2:6" x14ac:dyDescent="0.2">
      <c r="B26" s="185"/>
      <c r="C26" s="186"/>
      <c r="D26" s="186"/>
      <c r="E26" s="187"/>
      <c r="F26" s="188"/>
    </row>
    <row r="27" spans="2:6" x14ac:dyDescent="0.2">
      <c r="B27" s="185"/>
      <c r="C27" s="186"/>
      <c r="D27" s="186"/>
      <c r="E27" s="187"/>
      <c r="F27" s="188"/>
    </row>
    <row r="28" spans="2:6" x14ac:dyDescent="0.2">
      <c r="B28" s="185"/>
      <c r="C28" s="186"/>
      <c r="D28" s="186"/>
      <c r="E28" s="187"/>
      <c r="F28" s="188"/>
    </row>
    <row r="29" spans="2:6" x14ac:dyDescent="0.2">
      <c r="B29" s="185"/>
      <c r="C29" s="186"/>
      <c r="D29" s="186"/>
      <c r="E29" s="187"/>
      <c r="F29" s="188"/>
    </row>
    <row r="30" spans="2:6" x14ac:dyDescent="0.2">
      <c r="B30" s="185"/>
      <c r="C30" s="186"/>
      <c r="D30" s="186"/>
      <c r="E30" s="187"/>
      <c r="F30" s="188"/>
    </row>
    <row r="31" spans="2:6" x14ac:dyDescent="0.2">
      <c r="B31" s="185"/>
      <c r="C31" s="186"/>
      <c r="D31" s="186"/>
      <c r="E31" s="187"/>
      <c r="F31" s="188"/>
    </row>
    <row r="32" spans="2:6" x14ac:dyDescent="0.2">
      <c r="B32" s="185"/>
      <c r="C32" s="186"/>
      <c r="D32" s="186"/>
      <c r="E32" s="187"/>
      <c r="F32" s="188"/>
    </row>
    <row r="33" spans="2:6" x14ac:dyDescent="0.2">
      <c r="B33" s="185"/>
      <c r="C33" s="186"/>
      <c r="D33" s="186"/>
      <c r="E33" s="190"/>
      <c r="F33" s="191"/>
    </row>
    <row r="34" spans="2:6" x14ac:dyDescent="0.2">
      <c r="B34" s="185"/>
      <c r="C34" s="186"/>
      <c r="D34" s="186"/>
      <c r="E34" s="187"/>
      <c r="F34" s="188"/>
    </row>
    <row r="35" spans="2:6" x14ac:dyDescent="0.2">
      <c r="B35" s="185"/>
      <c r="C35" s="186"/>
      <c r="D35" s="186"/>
      <c r="E35" s="187"/>
      <c r="F35" s="188"/>
    </row>
    <row r="36" spans="2:6" x14ac:dyDescent="0.2">
      <c r="B36" s="185"/>
      <c r="C36" s="186"/>
      <c r="D36" s="186"/>
      <c r="E36" s="187"/>
      <c r="F36" s="188"/>
    </row>
    <row r="37" spans="2:6" x14ac:dyDescent="0.2">
      <c r="B37" s="185"/>
      <c r="C37" s="186"/>
      <c r="D37" s="186"/>
      <c r="E37" s="187"/>
      <c r="F37" s="188"/>
    </row>
    <row r="38" spans="2:6" x14ac:dyDescent="0.2">
      <c r="B38" s="185"/>
      <c r="C38" s="186"/>
      <c r="D38" s="186"/>
      <c r="E38" s="187"/>
      <c r="F38" s="188"/>
    </row>
    <row r="39" spans="2:6" x14ac:dyDescent="0.2">
      <c r="B39" s="185"/>
      <c r="C39" s="186"/>
      <c r="D39" s="186"/>
      <c r="E39" s="187"/>
      <c r="F39" s="188"/>
    </row>
    <row r="40" spans="2:6" x14ac:dyDescent="0.2">
      <c r="B40" s="185"/>
      <c r="C40" s="186"/>
      <c r="D40" s="186"/>
      <c r="E40" s="187"/>
      <c r="F40" s="188"/>
    </row>
    <row r="41" spans="2:6" x14ac:dyDescent="0.2">
      <c r="B41" s="185"/>
      <c r="C41" s="186"/>
      <c r="D41" s="186"/>
      <c r="E41" s="187"/>
      <c r="F41" s="188"/>
    </row>
    <row r="42" spans="2:6" x14ac:dyDescent="0.2">
      <c r="B42" s="185"/>
      <c r="C42" s="186"/>
      <c r="D42" s="186"/>
      <c r="E42" s="190"/>
      <c r="F42" s="191"/>
    </row>
    <row r="43" spans="2:6" x14ac:dyDescent="0.2">
      <c r="B43" s="185"/>
      <c r="C43" s="186"/>
      <c r="D43" s="186"/>
      <c r="E43" s="187"/>
      <c r="F43" s="188"/>
    </row>
    <row r="44" spans="2:6" x14ac:dyDescent="0.2">
      <c r="B44" s="185"/>
      <c r="C44" s="186"/>
      <c r="D44" s="186"/>
      <c r="E44" s="187"/>
      <c r="F44" s="188"/>
    </row>
    <row r="45" spans="2:6" x14ac:dyDescent="0.2">
      <c r="B45" s="185"/>
      <c r="C45" s="186"/>
      <c r="D45" s="186"/>
      <c r="E45" s="187"/>
      <c r="F45" s="188"/>
    </row>
    <row r="46" spans="2:6" x14ac:dyDescent="0.2">
      <c r="B46" s="185"/>
      <c r="C46" s="186"/>
      <c r="D46" s="186"/>
      <c r="E46" s="187"/>
      <c r="F46" s="188"/>
    </row>
    <row r="47" spans="2:6" x14ac:dyDescent="0.2">
      <c r="B47" s="185"/>
      <c r="C47" s="186"/>
      <c r="D47" s="186"/>
      <c r="E47" s="187"/>
      <c r="F47" s="188"/>
    </row>
    <row r="48" spans="2:6" x14ac:dyDescent="0.2">
      <c r="B48" s="185"/>
      <c r="C48" s="186"/>
      <c r="D48" s="186"/>
      <c r="E48" s="187"/>
      <c r="F48" s="188"/>
    </row>
    <row r="49" spans="1:6" x14ac:dyDescent="0.2">
      <c r="B49" s="185"/>
      <c r="C49" s="186"/>
      <c r="D49" s="186"/>
      <c r="E49" s="187"/>
      <c r="F49" s="188"/>
    </row>
    <row r="50" spans="1:6" x14ac:dyDescent="0.2">
      <c r="B50" s="185"/>
      <c r="C50" s="186"/>
      <c r="D50" s="186"/>
      <c r="E50" s="187"/>
      <c r="F50" s="188"/>
    </row>
    <row r="51" spans="1:6" x14ac:dyDescent="0.2">
      <c r="B51" s="185"/>
      <c r="C51" s="186"/>
      <c r="D51" s="186"/>
      <c r="E51" s="190"/>
      <c r="F51" s="191"/>
    </row>
    <row r="52" spans="1:6" x14ac:dyDescent="0.2">
      <c r="B52" s="185"/>
      <c r="C52" s="186"/>
      <c r="D52" s="186"/>
      <c r="E52" s="187"/>
      <c r="F52" s="188"/>
    </row>
    <row r="53" spans="1:6" x14ac:dyDescent="0.2">
      <c r="B53" s="185"/>
      <c r="C53" s="186"/>
      <c r="D53" s="186"/>
      <c r="E53" s="187"/>
      <c r="F53" s="188"/>
    </row>
    <row r="54" spans="1:6" x14ac:dyDescent="0.2">
      <c r="B54" s="185"/>
      <c r="C54" s="186"/>
      <c r="D54" s="186"/>
      <c r="E54" s="187"/>
      <c r="F54" s="188"/>
    </row>
    <row r="55" spans="1:6" x14ac:dyDescent="0.2">
      <c r="B55" s="185"/>
      <c r="C55" s="186"/>
      <c r="D55" s="186"/>
      <c r="E55" s="187"/>
      <c r="F55" s="188"/>
    </row>
    <row r="56" spans="1:6" x14ac:dyDescent="0.2">
      <c r="B56" s="185"/>
      <c r="C56" s="186"/>
      <c r="D56" s="186"/>
      <c r="E56" s="187"/>
      <c r="F56" s="188"/>
    </row>
    <row r="57" spans="1:6" x14ac:dyDescent="0.2">
      <c r="B57" s="185"/>
      <c r="C57" s="186"/>
      <c r="D57" s="186"/>
      <c r="E57" s="187"/>
      <c r="F57" s="188"/>
    </row>
    <row r="58" spans="1:6" x14ac:dyDescent="0.2">
      <c r="A58" s="189"/>
      <c r="B58" s="185"/>
      <c r="C58" s="186"/>
      <c r="D58" s="186"/>
      <c r="E58" s="187"/>
      <c r="F58" s="188"/>
    </row>
    <row r="59" spans="1:6" x14ac:dyDescent="0.2">
      <c r="B59" s="185"/>
      <c r="C59" s="186"/>
      <c r="D59" s="186"/>
      <c r="E59" s="187"/>
      <c r="F59" s="188"/>
    </row>
    <row r="60" spans="1:6" x14ac:dyDescent="0.2">
      <c r="B60" s="185"/>
      <c r="C60" s="186"/>
      <c r="D60" s="186"/>
      <c r="E60" s="187"/>
      <c r="F60" s="188"/>
    </row>
    <row r="61" spans="1:6" x14ac:dyDescent="0.2">
      <c r="B61" s="185"/>
      <c r="C61" s="186"/>
      <c r="D61" s="186"/>
      <c r="E61" s="187"/>
      <c r="F61" s="188"/>
    </row>
    <row r="62" spans="1:6" x14ac:dyDescent="0.2">
      <c r="B62" s="185"/>
      <c r="C62" s="186"/>
      <c r="D62" s="186"/>
      <c r="E62" s="187"/>
      <c r="F62" s="188"/>
    </row>
    <row r="63" spans="1:6" x14ac:dyDescent="0.2">
      <c r="B63" s="185"/>
      <c r="C63" s="186"/>
      <c r="D63" s="186"/>
      <c r="E63" s="187"/>
      <c r="F63" s="188"/>
    </row>
    <row r="64" spans="1:6" x14ac:dyDescent="0.2">
      <c r="B64" s="185"/>
      <c r="C64" s="186"/>
      <c r="D64" s="186"/>
      <c r="E64" s="187"/>
      <c r="F64" s="188"/>
    </row>
    <row r="65" spans="2:6" x14ac:dyDescent="0.2">
      <c r="B65" s="185"/>
      <c r="C65" s="186"/>
      <c r="D65" s="186"/>
      <c r="E65" s="187"/>
      <c r="F65" s="188"/>
    </row>
    <row r="66" spans="2:6" x14ac:dyDescent="0.2">
      <c r="B66" s="185"/>
      <c r="C66" s="186"/>
      <c r="D66" s="186"/>
      <c r="E66" s="187"/>
      <c r="F66" s="188"/>
    </row>
    <row r="67" spans="2:6" x14ac:dyDescent="0.2">
      <c r="B67" s="185"/>
      <c r="C67" s="186"/>
      <c r="D67" s="186"/>
      <c r="E67" s="187"/>
      <c r="F67" s="188"/>
    </row>
    <row r="68" spans="2:6" x14ac:dyDescent="0.2">
      <c r="B68" s="185"/>
      <c r="C68" s="186"/>
      <c r="D68" s="186"/>
      <c r="E68" s="187"/>
      <c r="F68" s="188"/>
    </row>
    <row r="69" spans="2:6" x14ac:dyDescent="0.2">
      <c r="B69" s="185"/>
      <c r="C69" s="186"/>
      <c r="D69" s="186"/>
      <c r="E69" s="187"/>
      <c r="F69" s="188"/>
    </row>
    <row r="70" spans="2:6" x14ac:dyDescent="0.2">
      <c r="B70" s="185"/>
      <c r="C70" s="186"/>
      <c r="D70" s="186"/>
      <c r="E70" s="187"/>
      <c r="F70" s="188"/>
    </row>
    <row r="71" spans="2:6" x14ac:dyDescent="0.2">
      <c r="B71" s="185"/>
      <c r="C71" s="186"/>
      <c r="D71" s="186"/>
      <c r="E71" s="187"/>
      <c r="F71" s="188"/>
    </row>
    <row r="72" spans="2:6" x14ac:dyDescent="0.2">
      <c r="B72" s="185"/>
      <c r="C72" s="186"/>
      <c r="D72" s="186"/>
      <c r="E72" s="187"/>
      <c r="F72" s="188"/>
    </row>
    <row r="73" spans="2:6" x14ac:dyDescent="0.2">
      <c r="B73" s="185"/>
      <c r="C73" s="186"/>
      <c r="D73" s="186"/>
      <c r="E73" s="187"/>
      <c r="F73" s="188"/>
    </row>
    <row r="74" spans="2:6" x14ac:dyDescent="0.2">
      <c r="B74" s="185"/>
      <c r="C74" s="186"/>
      <c r="D74" s="186"/>
      <c r="E74" s="187"/>
      <c r="F74" s="188"/>
    </row>
    <row r="75" spans="2:6" x14ac:dyDescent="0.2">
      <c r="B75" s="185"/>
      <c r="C75" s="186"/>
      <c r="D75" s="186"/>
      <c r="E75" s="187"/>
      <c r="F75" s="188"/>
    </row>
    <row r="76" spans="2:6" x14ac:dyDescent="0.2">
      <c r="B76" s="185"/>
      <c r="C76" s="186"/>
      <c r="D76" s="186"/>
      <c r="E76" s="190"/>
      <c r="F76" s="191"/>
    </row>
    <row r="77" spans="2:6" x14ac:dyDescent="0.2">
      <c r="B77" s="185"/>
      <c r="C77" s="186"/>
      <c r="D77" s="186"/>
      <c r="E77" s="187"/>
      <c r="F77" s="188"/>
    </row>
    <row r="78" spans="2:6" x14ac:dyDescent="0.2">
      <c r="B78" s="185"/>
      <c r="C78" s="186"/>
      <c r="D78" s="186"/>
      <c r="E78" s="187"/>
      <c r="F78" s="188"/>
    </row>
    <row r="79" spans="2:6" x14ac:dyDescent="0.2">
      <c r="B79" s="185"/>
      <c r="C79" s="186"/>
      <c r="D79" s="186"/>
      <c r="E79" s="187"/>
      <c r="F79" s="188"/>
    </row>
    <row r="80" spans="2:6" x14ac:dyDescent="0.2">
      <c r="B80" s="185"/>
      <c r="C80" s="186"/>
      <c r="D80" s="186"/>
      <c r="E80" s="187"/>
      <c r="F80" s="188"/>
    </row>
    <row r="81" spans="1:6" x14ac:dyDescent="0.2">
      <c r="B81" s="185"/>
      <c r="C81" s="186"/>
      <c r="D81" s="186"/>
      <c r="E81" s="187"/>
      <c r="F81" s="188"/>
    </row>
    <row r="82" spans="1:6" x14ac:dyDescent="0.2">
      <c r="B82" s="185"/>
      <c r="C82" s="186"/>
      <c r="D82" s="186"/>
      <c r="E82" s="187"/>
      <c r="F82" s="188"/>
    </row>
    <row r="83" spans="1:6" x14ac:dyDescent="0.2">
      <c r="B83" s="185"/>
      <c r="C83" s="186"/>
      <c r="D83" s="186"/>
      <c r="E83" s="187"/>
      <c r="F83" s="188"/>
    </row>
    <row r="84" spans="1:6" x14ac:dyDescent="0.2">
      <c r="A84" s="189"/>
      <c r="B84" s="185"/>
      <c r="C84" s="186"/>
      <c r="D84" s="186"/>
      <c r="E84" s="187"/>
      <c r="F84" s="188"/>
    </row>
    <row r="85" spans="1:6" x14ac:dyDescent="0.2">
      <c r="B85" s="185"/>
      <c r="C85" s="186"/>
      <c r="D85" s="186"/>
      <c r="E85" s="187"/>
      <c r="F85" s="188"/>
    </row>
    <row r="86" spans="1:6" x14ac:dyDescent="0.2">
      <c r="B86" s="185"/>
      <c r="C86" s="186"/>
      <c r="D86" s="186"/>
      <c r="E86" s="187"/>
      <c r="F86" s="188"/>
    </row>
    <row r="87" spans="1:6" x14ac:dyDescent="0.2">
      <c r="B87" s="185"/>
      <c r="C87" s="186"/>
      <c r="D87" s="186"/>
      <c r="E87" s="187"/>
      <c r="F87" s="188"/>
    </row>
    <row r="88" spans="1:6" x14ac:dyDescent="0.2">
      <c r="B88" s="185"/>
      <c r="C88" s="186"/>
      <c r="D88" s="186"/>
      <c r="E88" s="187"/>
      <c r="F88" s="188"/>
    </row>
    <row r="89" spans="1:6" x14ac:dyDescent="0.2">
      <c r="B89" s="185"/>
      <c r="C89" s="186"/>
      <c r="D89" s="186"/>
      <c r="E89" s="187"/>
      <c r="F89" s="188"/>
    </row>
    <row r="90" spans="1:6" x14ac:dyDescent="0.2">
      <c r="B90" s="185"/>
      <c r="C90" s="186"/>
      <c r="D90" s="186"/>
      <c r="E90" s="187"/>
      <c r="F90" s="188"/>
    </row>
    <row r="91" spans="1:6" x14ac:dyDescent="0.2">
      <c r="B91" s="185"/>
      <c r="C91" s="186"/>
      <c r="D91" s="186"/>
      <c r="E91" s="187"/>
      <c r="F91" s="188"/>
    </row>
    <row r="92" spans="1:6" x14ac:dyDescent="0.2">
      <c r="B92" s="185"/>
      <c r="C92" s="186"/>
      <c r="D92" s="186"/>
      <c r="E92" s="187"/>
      <c r="F92" s="188"/>
    </row>
    <row r="93" spans="1:6" x14ac:dyDescent="0.2">
      <c r="B93" s="185"/>
      <c r="C93" s="186"/>
      <c r="D93" s="186"/>
      <c r="E93" s="187"/>
      <c r="F93" s="188"/>
    </row>
    <row r="94" spans="1:6" x14ac:dyDescent="0.2">
      <c r="B94" s="185"/>
      <c r="C94" s="186"/>
      <c r="D94" s="186"/>
      <c r="E94" s="187"/>
      <c r="F94" s="188"/>
    </row>
    <row r="95" spans="1:6" x14ac:dyDescent="0.2">
      <c r="B95" s="185"/>
      <c r="C95" s="186"/>
      <c r="D95" s="186"/>
      <c r="E95" s="187"/>
      <c r="F95" s="188"/>
    </row>
    <row r="96" spans="1:6" x14ac:dyDescent="0.2">
      <c r="B96" s="185"/>
      <c r="C96" s="186"/>
      <c r="D96" s="186"/>
      <c r="E96" s="187"/>
      <c r="F96" s="188"/>
    </row>
    <row r="97" spans="1:6" x14ac:dyDescent="0.2">
      <c r="B97" s="185"/>
      <c r="C97" s="186"/>
      <c r="D97" s="186"/>
      <c r="E97" s="187"/>
      <c r="F97" s="188"/>
    </row>
    <row r="98" spans="1:6" x14ac:dyDescent="0.2">
      <c r="B98" s="185"/>
      <c r="C98" s="186"/>
      <c r="D98" s="186"/>
      <c r="E98" s="187"/>
      <c r="F98" s="188"/>
    </row>
    <row r="99" spans="1:6" x14ac:dyDescent="0.2">
      <c r="B99" s="185"/>
      <c r="C99" s="186"/>
      <c r="D99" s="186"/>
      <c r="E99" s="187"/>
      <c r="F99" s="188"/>
    </row>
    <row r="100" spans="1:6" x14ac:dyDescent="0.2">
      <c r="B100" s="185"/>
      <c r="C100" s="186"/>
      <c r="D100" s="186"/>
      <c r="E100" s="187"/>
      <c r="F100" s="188"/>
    </row>
    <row r="101" spans="1:6" x14ac:dyDescent="0.2">
      <c r="B101" s="185"/>
      <c r="C101" s="186"/>
      <c r="D101" s="186"/>
      <c r="E101" s="187"/>
      <c r="F101" s="188"/>
    </row>
    <row r="102" spans="1:6" x14ac:dyDescent="0.2">
      <c r="B102" s="185"/>
      <c r="C102" s="186"/>
      <c r="D102" s="186"/>
      <c r="E102" s="190"/>
      <c r="F102" s="191"/>
    </row>
    <row r="103" spans="1:6" x14ac:dyDescent="0.2">
      <c r="B103" s="185"/>
      <c r="C103" s="186"/>
      <c r="D103" s="186"/>
      <c r="E103" s="187"/>
      <c r="F103" s="188"/>
    </row>
    <row r="104" spans="1:6" x14ac:dyDescent="0.2">
      <c r="B104" s="185"/>
      <c r="C104" s="186"/>
      <c r="D104" s="186"/>
      <c r="E104" s="187"/>
      <c r="F104" s="188"/>
    </row>
    <row r="105" spans="1:6" x14ac:dyDescent="0.2">
      <c r="B105" s="185"/>
      <c r="C105" s="186"/>
      <c r="D105" s="186"/>
      <c r="E105" s="187"/>
      <c r="F105" s="188"/>
    </row>
    <row r="106" spans="1:6" x14ac:dyDescent="0.2">
      <c r="B106" s="185"/>
      <c r="C106" s="186"/>
      <c r="D106" s="186"/>
      <c r="E106" s="187"/>
      <c r="F106" s="188"/>
    </row>
    <row r="107" spans="1:6" x14ac:dyDescent="0.2">
      <c r="B107" s="185"/>
      <c r="C107" s="186"/>
      <c r="D107" s="186"/>
      <c r="E107" s="187"/>
      <c r="F107" s="188"/>
    </row>
    <row r="108" spans="1:6" x14ac:dyDescent="0.2">
      <c r="B108" s="185"/>
      <c r="C108" s="186"/>
      <c r="D108" s="186"/>
      <c r="E108" s="187"/>
      <c r="F108" s="188"/>
    </row>
    <row r="109" spans="1:6" x14ac:dyDescent="0.2">
      <c r="B109" s="185"/>
      <c r="C109" s="186"/>
      <c r="D109" s="186"/>
      <c r="E109" s="187"/>
      <c r="F109" s="188"/>
    </row>
    <row r="110" spans="1:6" x14ac:dyDescent="0.2">
      <c r="A110" s="189"/>
      <c r="B110" s="185"/>
      <c r="C110" s="186"/>
      <c r="D110" s="186"/>
      <c r="E110" s="187"/>
      <c r="F110" s="188"/>
    </row>
    <row r="111" spans="1:6" x14ac:dyDescent="0.2">
      <c r="B111" s="185"/>
      <c r="C111" s="186"/>
      <c r="D111" s="186"/>
      <c r="E111" s="187"/>
      <c r="F111" s="188"/>
    </row>
    <row r="112" spans="1:6" x14ac:dyDescent="0.2">
      <c r="B112" s="185"/>
      <c r="C112" s="186"/>
      <c r="D112" s="186"/>
      <c r="E112" s="187"/>
      <c r="F112" s="188"/>
    </row>
    <row r="113" spans="2:6" x14ac:dyDescent="0.2">
      <c r="B113" s="185"/>
      <c r="C113" s="186"/>
      <c r="D113" s="186"/>
      <c r="E113" s="187"/>
      <c r="F113" s="188"/>
    </row>
    <row r="114" spans="2:6" x14ac:dyDescent="0.2">
      <c r="B114" s="185"/>
      <c r="C114" s="186"/>
      <c r="D114" s="186"/>
      <c r="E114" s="187"/>
      <c r="F114" s="188"/>
    </row>
    <row r="115" spans="2:6" x14ac:dyDescent="0.2">
      <c r="B115" s="185"/>
      <c r="C115" s="186"/>
      <c r="D115" s="186"/>
      <c r="E115" s="187"/>
      <c r="F115" s="188"/>
    </row>
    <row r="116" spans="2:6" x14ac:dyDescent="0.2">
      <c r="B116" s="185"/>
      <c r="C116" s="186"/>
      <c r="D116" s="186"/>
      <c r="E116" s="187"/>
      <c r="F116" s="188"/>
    </row>
    <row r="117" spans="2:6" x14ac:dyDescent="0.2">
      <c r="B117" s="185"/>
      <c r="C117" s="186"/>
      <c r="D117" s="186"/>
      <c r="E117" s="187"/>
      <c r="F117" s="188"/>
    </row>
    <row r="118" spans="2:6" x14ac:dyDescent="0.2">
      <c r="B118" s="185"/>
      <c r="C118" s="186"/>
      <c r="D118" s="186"/>
      <c r="E118" s="187"/>
      <c r="F118" s="188"/>
    </row>
    <row r="119" spans="2:6" x14ac:dyDescent="0.2">
      <c r="B119" s="185"/>
      <c r="C119" s="186"/>
      <c r="D119" s="186"/>
      <c r="E119" s="187"/>
      <c r="F119" s="188"/>
    </row>
    <row r="120" spans="2:6" x14ac:dyDescent="0.2">
      <c r="B120" s="185"/>
      <c r="C120" s="186"/>
      <c r="D120" s="186"/>
      <c r="E120" s="187"/>
      <c r="F120" s="188"/>
    </row>
    <row r="121" spans="2:6" x14ac:dyDescent="0.2">
      <c r="B121" s="185"/>
      <c r="C121" s="186"/>
      <c r="D121" s="186"/>
      <c r="E121" s="187"/>
      <c r="F121" s="188"/>
    </row>
    <row r="122" spans="2:6" x14ac:dyDescent="0.2">
      <c r="B122" s="185"/>
      <c r="C122" s="186"/>
      <c r="D122" s="186"/>
      <c r="E122" s="187"/>
      <c r="F122" s="188"/>
    </row>
    <row r="123" spans="2:6" x14ac:dyDescent="0.2">
      <c r="B123" s="185"/>
      <c r="C123" s="186"/>
      <c r="D123" s="186"/>
      <c r="E123" s="187"/>
      <c r="F123" s="188"/>
    </row>
    <row r="124" spans="2:6" x14ac:dyDescent="0.2">
      <c r="B124" s="185"/>
      <c r="C124" s="186"/>
      <c r="D124" s="186"/>
      <c r="E124" s="187"/>
      <c r="F124" s="188"/>
    </row>
    <row r="125" spans="2:6" x14ac:dyDescent="0.2">
      <c r="B125" s="185"/>
      <c r="C125" s="186"/>
      <c r="D125" s="186"/>
      <c r="E125" s="187"/>
      <c r="F125" s="188"/>
    </row>
    <row r="126" spans="2:6" x14ac:dyDescent="0.2">
      <c r="B126" s="185"/>
      <c r="C126" s="186"/>
      <c r="D126" s="186"/>
      <c r="E126" s="187"/>
      <c r="F126" s="188"/>
    </row>
    <row r="127" spans="2:6" x14ac:dyDescent="0.2">
      <c r="B127" s="185"/>
      <c r="C127" s="186"/>
      <c r="D127" s="186"/>
      <c r="E127" s="190"/>
      <c r="F127" s="191"/>
    </row>
    <row r="128" spans="2:6" x14ac:dyDescent="0.2">
      <c r="B128" s="185"/>
      <c r="C128" s="186"/>
      <c r="D128" s="186"/>
      <c r="E128" s="187"/>
      <c r="F128" s="188"/>
    </row>
    <row r="129" spans="2:6" x14ac:dyDescent="0.2">
      <c r="B129" s="185"/>
      <c r="C129" s="186"/>
      <c r="D129" s="186"/>
      <c r="E129" s="187"/>
      <c r="F129" s="188"/>
    </row>
    <row r="130" spans="2:6" x14ac:dyDescent="0.2">
      <c r="B130" s="185"/>
      <c r="C130" s="186"/>
      <c r="D130" s="186"/>
      <c r="E130" s="187"/>
      <c r="F130" s="188"/>
    </row>
    <row r="131" spans="2:6" x14ac:dyDescent="0.2">
      <c r="B131" s="185"/>
      <c r="C131" s="186"/>
      <c r="D131" s="186"/>
      <c r="E131" s="187"/>
      <c r="F131" s="188"/>
    </row>
    <row r="132" spans="2:6" x14ac:dyDescent="0.2">
      <c r="B132" s="185"/>
      <c r="C132" s="186"/>
      <c r="D132" s="186"/>
      <c r="E132" s="187"/>
      <c r="F132" s="188"/>
    </row>
    <row r="133" spans="2:6" x14ac:dyDescent="0.2">
      <c r="B133" s="185"/>
      <c r="C133" s="186"/>
      <c r="D133" s="186"/>
      <c r="E133" s="187"/>
      <c r="F133" s="188"/>
    </row>
    <row r="134" spans="2:6" x14ac:dyDescent="0.2">
      <c r="B134" s="185"/>
      <c r="C134" s="186"/>
      <c r="D134" s="186"/>
      <c r="E134" s="187"/>
      <c r="F134" s="188"/>
    </row>
    <row r="135" spans="2:6" x14ac:dyDescent="0.2">
      <c r="B135" s="185"/>
      <c r="C135" s="186"/>
      <c r="D135" s="186"/>
      <c r="E135" s="187"/>
      <c r="F135" s="188"/>
    </row>
    <row r="136" spans="2:6" x14ac:dyDescent="0.2">
      <c r="B136" s="185"/>
      <c r="C136" s="186"/>
      <c r="D136" s="186"/>
      <c r="E136" s="190"/>
      <c r="F136" s="191"/>
    </row>
    <row r="137" spans="2:6" x14ac:dyDescent="0.2">
      <c r="B137" s="185"/>
      <c r="C137" s="186"/>
      <c r="D137" s="186"/>
      <c r="E137" s="187"/>
      <c r="F137" s="188"/>
    </row>
    <row r="138" spans="2:6" x14ac:dyDescent="0.2">
      <c r="B138" s="185"/>
      <c r="C138" s="186"/>
      <c r="D138" s="186"/>
      <c r="E138" s="187"/>
      <c r="F138" s="188"/>
    </row>
    <row r="139" spans="2:6" x14ac:dyDescent="0.2">
      <c r="B139" s="185"/>
      <c r="C139" s="186"/>
      <c r="D139" s="186"/>
      <c r="E139" s="187"/>
      <c r="F139" s="188"/>
    </row>
    <row r="140" spans="2:6" x14ac:dyDescent="0.2">
      <c r="B140" s="185"/>
      <c r="C140" s="186"/>
      <c r="D140" s="186"/>
      <c r="E140" s="187"/>
      <c r="F140" s="188"/>
    </row>
    <row r="141" spans="2:6" x14ac:dyDescent="0.2">
      <c r="B141" s="185"/>
      <c r="C141" s="186"/>
      <c r="D141" s="186"/>
      <c r="E141" s="187"/>
      <c r="F141" s="188"/>
    </row>
    <row r="142" spans="2:6" x14ac:dyDescent="0.2">
      <c r="B142" s="185"/>
      <c r="C142" s="186"/>
      <c r="D142" s="186"/>
      <c r="E142" s="187"/>
      <c r="F142" s="188"/>
    </row>
    <row r="143" spans="2:6" x14ac:dyDescent="0.2">
      <c r="B143" s="185"/>
      <c r="C143" s="186"/>
      <c r="D143" s="186"/>
      <c r="E143" s="187"/>
      <c r="F143" s="188"/>
    </row>
    <row r="144" spans="2:6" x14ac:dyDescent="0.2">
      <c r="B144" s="185"/>
      <c r="C144" s="186"/>
      <c r="D144" s="186"/>
      <c r="E144" s="187"/>
      <c r="F144" s="188"/>
    </row>
    <row r="145" spans="1:6" x14ac:dyDescent="0.2">
      <c r="B145" s="185"/>
      <c r="C145" s="186"/>
      <c r="D145" s="186"/>
      <c r="E145" s="190"/>
      <c r="F145" s="191"/>
    </row>
    <row r="146" spans="1:6" x14ac:dyDescent="0.2">
      <c r="B146" s="185"/>
      <c r="C146" s="186"/>
      <c r="D146" s="186"/>
      <c r="E146" s="187"/>
      <c r="F146" s="188"/>
    </row>
    <row r="147" spans="1:6" x14ac:dyDescent="0.2">
      <c r="B147" s="185"/>
      <c r="C147" s="186"/>
      <c r="D147" s="186"/>
      <c r="E147" s="187"/>
      <c r="F147" s="188"/>
    </row>
    <row r="148" spans="1:6" x14ac:dyDescent="0.2">
      <c r="B148" s="185"/>
      <c r="C148" s="186"/>
      <c r="D148" s="186"/>
      <c r="E148" s="187"/>
      <c r="F148" s="188"/>
    </row>
    <row r="149" spans="1:6" x14ac:dyDescent="0.2">
      <c r="B149" s="185"/>
      <c r="C149" s="186"/>
      <c r="D149" s="186"/>
      <c r="E149" s="187"/>
      <c r="F149" s="188"/>
    </row>
    <row r="150" spans="1:6" x14ac:dyDescent="0.2">
      <c r="B150" s="185"/>
      <c r="C150" s="186"/>
      <c r="D150" s="186"/>
      <c r="E150" s="187"/>
      <c r="F150" s="188"/>
    </row>
    <row r="151" spans="1:6" x14ac:dyDescent="0.2">
      <c r="B151" s="185"/>
      <c r="C151" s="186"/>
      <c r="D151" s="186"/>
      <c r="E151" s="187"/>
      <c r="F151" s="188"/>
    </row>
    <row r="152" spans="1:6" x14ac:dyDescent="0.2">
      <c r="B152" s="185"/>
      <c r="C152" s="186"/>
      <c r="D152" s="186"/>
      <c r="E152" s="187"/>
      <c r="F152" s="188"/>
    </row>
    <row r="153" spans="1:6" x14ac:dyDescent="0.2">
      <c r="A153" s="189"/>
      <c r="B153" s="185"/>
      <c r="C153" s="186"/>
      <c r="D153" s="186"/>
      <c r="E153" s="187"/>
      <c r="F153" s="188"/>
    </row>
    <row r="154" spans="1:6" x14ac:dyDescent="0.2">
      <c r="B154" s="185"/>
      <c r="C154" s="186"/>
      <c r="D154" s="186"/>
      <c r="E154" s="187"/>
      <c r="F154" s="188"/>
    </row>
    <row r="155" spans="1:6" x14ac:dyDescent="0.2">
      <c r="B155" s="185"/>
      <c r="C155" s="186"/>
      <c r="D155" s="186"/>
      <c r="E155" s="187"/>
      <c r="F155" s="188"/>
    </row>
    <row r="156" spans="1:6" x14ac:dyDescent="0.2">
      <c r="B156" s="185"/>
      <c r="C156" s="186"/>
      <c r="D156" s="186"/>
      <c r="E156" s="187"/>
      <c r="F156" s="188"/>
    </row>
    <row r="157" spans="1:6" x14ac:dyDescent="0.2">
      <c r="B157" s="185"/>
      <c r="C157" s="186"/>
      <c r="D157" s="186"/>
      <c r="E157" s="187"/>
      <c r="F157" s="188"/>
    </row>
    <row r="158" spans="1:6" x14ac:dyDescent="0.2">
      <c r="B158" s="185"/>
      <c r="C158" s="186"/>
      <c r="D158" s="186"/>
      <c r="E158" s="187"/>
      <c r="F158" s="188"/>
    </row>
    <row r="159" spans="1:6" x14ac:dyDescent="0.2">
      <c r="B159" s="185"/>
      <c r="C159" s="186"/>
      <c r="D159" s="186"/>
      <c r="E159" s="187"/>
      <c r="F159" s="188"/>
    </row>
    <row r="160" spans="1:6" x14ac:dyDescent="0.2">
      <c r="B160" s="185"/>
      <c r="C160" s="186"/>
      <c r="D160" s="186"/>
      <c r="E160" s="187"/>
      <c r="F160" s="188"/>
    </row>
    <row r="161" spans="2:6" x14ac:dyDescent="0.2">
      <c r="B161" s="185"/>
      <c r="C161" s="186"/>
      <c r="D161" s="186"/>
      <c r="E161" s="187"/>
      <c r="F161" s="188"/>
    </row>
    <row r="162" spans="2:6" x14ac:dyDescent="0.2">
      <c r="B162" s="185"/>
      <c r="C162" s="186"/>
      <c r="D162" s="186"/>
      <c r="E162" s="187"/>
      <c r="F162" s="188"/>
    </row>
    <row r="163" spans="2:6" x14ac:dyDescent="0.2">
      <c r="B163" s="185"/>
      <c r="C163" s="186"/>
      <c r="D163" s="186"/>
      <c r="E163" s="187"/>
      <c r="F163" s="188"/>
    </row>
    <row r="164" spans="2:6" x14ac:dyDescent="0.2">
      <c r="B164" s="185"/>
      <c r="C164" s="186"/>
      <c r="D164" s="186"/>
      <c r="E164" s="187"/>
      <c r="F164" s="188"/>
    </row>
    <row r="165" spans="2:6" x14ac:dyDescent="0.2">
      <c r="B165" s="185"/>
      <c r="C165" s="186"/>
      <c r="D165" s="186"/>
      <c r="E165" s="187"/>
      <c r="F165" s="188"/>
    </row>
    <row r="166" spans="2:6" x14ac:dyDescent="0.2">
      <c r="B166" s="185"/>
      <c r="C166" s="186"/>
      <c r="D166" s="186"/>
      <c r="E166" s="187"/>
      <c r="F166" s="188"/>
    </row>
    <row r="167" spans="2:6" x14ac:dyDescent="0.2">
      <c r="B167" s="185"/>
      <c r="C167" s="186"/>
      <c r="D167" s="186"/>
      <c r="E167" s="187"/>
      <c r="F167" s="188"/>
    </row>
    <row r="168" spans="2:6" x14ac:dyDescent="0.2">
      <c r="B168" s="185"/>
      <c r="C168" s="186"/>
      <c r="D168" s="186"/>
      <c r="E168" s="187"/>
      <c r="F168" s="188"/>
    </row>
    <row r="169" spans="2:6" x14ac:dyDescent="0.2">
      <c r="B169" s="185"/>
      <c r="C169" s="186"/>
      <c r="D169" s="186"/>
      <c r="E169" s="187"/>
      <c r="F169" s="188"/>
    </row>
    <row r="170" spans="2:6" x14ac:dyDescent="0.2">
      <c r="B170" s="185"/>
      <c r="C170" s="186"/>
      <c r="D170" s="186"/>
      <c r="E170" s="190"/>
      <c r="F170" s="191"/>
    </row>
    <row r="171" spans="2:6" x14ac:dyDescent="0.2">
      <c r="B171" s="185"/>
      <c r="C171" s="186"/>
      <c r="D171" s="186"/>
      <c r="E171" s="187"/>
      <c r="F171" s="188"/>
    </row>
    <row r="172" spans="2:6" x14ac:dyDescent="0.2">
      <c r="B172" s="185"/>
      <c r="C172" s="186"/>
      <c r="D172" s="186"/>
      <c r="E172" s="187"/>
      <c r="F172" s="188"/>
    </row>
    <row r="173" spans="2:6" x14ac:dyDescent="0.2">
      <c r="B173" s="185"/>
      <c r="C173" s="186"/>
      <c r="D173" s="186"/>
      <c r="E173" s="187"/>
      <c r="F173" s="188"/>
    </row>
    <row r="174" spans="2:6" x14ac:dyDescent="0.2">
      <c r="B174" s="185"/>
      <c r="C174" s="186"/>
      <c r="D174" s="186"/>
      <c r="E174" s="187"/>
      <c r="F174" s="188"/>
    </row>
    <row r="175" spans="2:6" x14ac:dyDescent="0.2">
      <c r="B175" s="185"/>
      <c r="C175" s="186"/>
      <c r="D175" s="186"/>
      <c r="E175" s="187"/>
      <c r="F175" s="188"/>
    </row>
    <row r="176" spans="2:6" x14ac:dyDescent="0.2">
      <c r="B176" s="185"/>
      <c r="C176" s="186"/>
      <c r="D176" s="186"/>
      <c r="E176" s="187"/>
      <c r="F176" s="188"/>
    </row>
    <row r="177" spans="1:6" x14ac:dyDescent="0.2">
      <c r="B177" s="185"/>
      <c r="C177" s="186"/>
      <c r="D177" s="186"/>
      <c r="E177" s="187"/>
      <c r="F177" s="188"/>
    </row>
    <row r="178" spans="1:6" x14ac:dyDescent="0.2">
      <c r="A178" s="189"/>
      <c r="B178" s="185"/>
      <c r="C178" s="186"/>
      <c r="D178" s="186"/>
      <c r="E178" s="187"/>
      <c r="F178" s="188"/>
    </row>
    <row r="179" spans="1:6" x14ac:dyDescent="0.2">
      <c r="B179" s="185"/>
      <c r="C179" s="186"/>
      <c r="D179" s="186"/>
      <c r="E179" s="187"/>
      <c r="F179" s="188"/>
    </row>
    <row r="180" spans="1:6" x14ac:dyDescent="0.2">
      <c r="B180" s="185"/>
      <c r="C180" s="186"/>
      <c r="D180" s="186"/>
      <c r="E180" s="190"/>
      <c r="F180" s="191"/>
    </row>
    <row r="181" spans="1:6" x14ac:dyDescent="0.2">
      <c r="B181" s="185"/>
      <c r="C181" s="186"/>
      <c r="D181" s="186"/>
      <c r="E181" s="190"/>
      <c r="F181" s="191"/>
    </row>
    <row r="182" spans="1:6" x14ac:dyDescent="0.2">
      <c r="B182" s="185"/>
      <c r="C182" s="186"/>
      <c r="D182" s="186"/>
      <c r="E182" s="190"/>
      <c r="F182" s="191"/>
    </row>
    <row r="183" spans="1:6" x14ac:dyDescent="0.2">
      <c r="B183" s="185"/>
      <c r="C183" s="186"/>
      <c r="D183" s="186"/>
      <c r="E183" s="190"/>
      <c r="F183" s="191"/>
    </row>
    <row r="184" spans="1:6" x14ac:dyDescent="0.2">
      <c r="B184" s="185"/>
      <c r="C184" s="186"/>
      <c r="D184" s="186"/>
      <c r="E184" s="190"/>
      <c r="F184" s="191"/>
    </row>
    <row r="185" spans="1:6" x14ac:dyDescent="0.2">
      <c r="B185" s="185"/>
      <c r="C185" s="186"/>
      <c r="D185" s="186"/>
      <c r="E185" s="187"/>
      <c r="F185" s="188"/>
    </row>
    <row r="186" spans="1:6" x14ac:dyDescent="0.2">
      <c r="B186" s="185"/>
      <c r="C186" s="186"/>
      <c r="D186" s="186"/>
      <c r="E186" s="187"/>
      <c r="F186" s="188"/>
    </row>
    <row r="187" spans="1:6" x14ac:dyDescent="0.2">
      <c r="B187" s="185"/>
      <c r="C187" s="186"/>
      <c r="D187" s="186"/>
      <c r="E187" s="187"/>
      <c r="F187" s="188"/>
    </row>
    <row r="188" spans="1:6" x14ac:dyDescent="0.2">
      <c r="B188" s="185"/>
      <c r="C188" s="186"/>
      <c r="D188" s="186"/>
      <c r="E188" s="187"/>
      <c r="F188" s="188"/>
    </row>
    <row r="189" spans="1:6" x14ac:dyDescent="0.2">
      <c r="B189" s="185"/>
      <c r="C189" s="186"/>
      <c r="D189" s="186"/>
      <c r="E189" s="187"/>
      <c r="F189" s="188"/>
    </row>
    <row r="190" spans="1:6" x14ac:dyDescent="0.2">
      <c r="B190" s="185"/>
      <c r="C190" s="186"/>
      <c r="D190" s="186"/>
      <c r="E190" s="187"/>
      <c r="F190" s="188"/>
    </row>
    <row r="191" spans="1:6" x14ac:dyDescent="0.2">
      <c r="A191" s="189"/>
      <c r="B191" s="185"/>
      <c r="C191" s="186"/>
      <c r="D191" s="186"/>
      <c r="E191" s="187"/>
      <c r="F191" s="188"/>
    </row>
    <row r="192" spans="1:6" x14ac:dyDescent="0.2">
      <c r="B192" s="185"/>
      <c r="C192" s="186"/>
      <c r="D192" s="186"/>
      <c r="E192" s="190"/>
      <c r="F192" s="191"/>
    </row>
    <row r="193" spans="1:10" x14ac:dyDescent="0.2">
      <c r="B193" s="185"/>
      <c r="C193" s="186"/>
      <c r="D193" s="186"/>
      <c r="E193" s="190"/>
      <c r="F193" s="191"/>
    </row>
    <row r="194" spans="1:10" x14ac:dyDescent="0.2">
      <c r="B194" s="185"/>
      <c r="C194" s="186"/>
      <c r="D194" s="186"/>
      <c r="E194" s="187"/>
      <c r="F194" s="188"/>
    </row>
    <row r="195" spans="1:10" x14ac:dyDescent="0.2">
      <c r="B195" s="185"/>
      <c r="C195" s="186"/>
      <c r="D195" s="186"/>
      <c r="E195" s="187"/>
      <c r="F195" s="188"/>
    </row>
    <row r="196" spans="1:10" x14ac:dyDescent="0.2">
      <c r="A196" s="189"/>
      <c r="B196" s="185"/>
      <c r="C196" s="186"/>
      <c r="D196" s="186"/>
      <c r="E196" s="187"/>
      <c r="F196" s="188"/>
    </row>
    <row r="197" spans="1:10" x14ac:dyDescent="0.2">
      <c r="B197" s="185"/>
      <c r="C197" s="186"/>
      <c r="D197" s="186"/>
      <c r="E197" s="190"/>
      <c r="F197" s="191"/>
    </row>
    <row r="198" spans="1:10" x14ac:dyDescent="0.2">
      <c r="B198" s="185"/>
      <c r="C198" s="186"/>
      <c r="D198" s="186"/>
      <c r="E198" s="190"/>
      <c r="F198" s="191"/>
    </row>
    <row r="199" spans="1:10" x14ac:dyDescent="0.2">
      <c r="B199" s="185"/>
      <c r="C199" s="186"/>
      <c r="D199" s="186"/>
      <c r="E199" s="187"/>
      <c r="F199" s="188"/>
    </row>
    <row r="200" spans="1:10" x14ac:dyDescent="0.2">
      <c r="B200" s="185"/>
      <c r="C200" s="186"/>
      <c r="D200" s="186"/>
      <c r="E200" s="187"/>
      <c r="F200" s="188"/>
    </row>
    <row r="201" spans="1:10" x14ac:dyDescent="0.2">
      <c r="A201" s="189"/>
      <c r="B201" s="185"/>
      <c r="C201" s="186"/>
      <c r="D201" s="186"/>
      <c r="E201" s="187"/>
      <c r="F201" s="188"/>
    </row>
    <row r="202" spans="1:10" x14ac:dyDescent="0.2">
      <c r="B202" s="185"/>
      <c r="C202" s="186"/>
      <c r="D202" s="186"/>
      <c r="E202" s="187"/>
      <c r="F202" s="188"/>
    </row>
    <row r="203" spans="1:10" x14ac:dyDescent="0.2">
      <c r="B203" s="185"/>
      <c r="C203" s="186"/>
      <c r="D203" s="186"/>
      <c r="E203" s="190"/>
      <c r="F203" s="191"/>
      <c r="J203" s="192"/>
    </row>
    <row r="204" spans="1:10" x14ac:dyDescent="0.2">
      <c r="B204" s="185"/>
      <c r="C204" s="186"/>
      <c r="D204" s="186"/>
      <c r="E204" s="187"/>
      <c r="F204" s="188"/>
    </row>
    <row r="205" spans="1:10" x14ac:dyDescent="0.2">
      <c r="B205" s="185"/>
      <c r="C205" s="186"/>
      <c r="D205" s="186"/>
      <c r="E205" s="190"/>
      <c r="F205" s="191"/>
      <c r="J205" s="192"/>
    </row>
    <row r="206" spans="1:10" x14ac:dyDescent="0.2">
      <c r="B206" s="185"/>
      <c r="C206" s="186"/>
      <c r="D206" s="186"/>
      <c r="E206" s="190"/>
      <c r="F206" s="191"/>
      <c r="J206" s="192"/>
    </row>
    <row r="207" spans="1:10" x14ac:dyDescent="0.2">
      <c r="B207" s="185"/>
      <c r="C207" s="186"/>
      <c r="D207" s="186"/>
      <c r="E207" s="190"/>
      <c r="F207" s="191"/>
      <c r="J207" s="192"/>
    </row>
    <row r="208" spans="1:10" x14ac:dyDescent="0.2">
      <c r="B208" s="185"/>
      <c r="C208" s="186"/>
      <c r="D208" s="186"/>
      <c r="E208" s="190"/>
      <c r="F208" s="191"/>
      <c r="J208" s="192"/>
    </row>
    <row r="209" spans="2:10" x14ac:dyDescent="0.2">
      <c r="B209" s="185"/>
      <c r="C209" s="186"/>
      <c r="D209" s="186"/>
      <c r="E209" s="187"/>
      <c r="F209" s="188"/>
    </row>
    <row r="210" spans="2:10" x14ac:dyDescent="0.2">
      <c r="B210" s="185"/>
      <c r="C210" s="186"/>
      <c r="D210" s="186"/>
      <c r="E210" s="190"/>
      <c r="F210" s="191"/>
      <c r="J210" s="192"/>
    </row>
    <row r="211" spans="2:10" x14ac:dyDescent="0.2">
      <c r="B211" s="185"/>
      <c r="C211" s="186"/>
      <c r="D211" s="186"/>
      <c r="E211" s="190"/>
      <c r="F211" s="191"/>
      <c r="J211" s="192"/>
    </row>
    <row r="212" spans="2:10" x14ac:dyDescent="0.2">
      <c r="B212" s="185"/>
      <c r="C212" s="186"/>
      <c r="D212" s="186"/>
      <c r="E212" s="190"/>
      <c r="F212" s="191"/>
      <c r="J212" s="192"/>
    </row>
    <row r="213" spans="2:10" x14ac:dyDescent="0.2">
      <c r="B213" s="185"/>
      <c r="C213" s="186"/>
      <c r="D213" s="186"/>
      <c r="E213" s="190"/>
      <c r="F213" s="191"/>
      <c r="J213" s="192"/>
    </row>
    <row r="214" spans="2:10" x14ac:dyDescent="0.2">
      <c r="B214" s="185"/>
      <c r="C214" s="186"/>
      <c r="D214" s="186"/>
      <c r="E214" s="190"/>
      <c r="F214" s="191"/>
      <c r="J214" s="192"/>
    </row>
    <row r="215" spans="2:10" x14ac:dyDescent="0.2">
      <c r="B215" s="185"/>
      <c r="C215" s="186"/>
      <c r="D215" s="186"/>
      <c r="E215" s="187"/>
      <c r="F215" s="188"/>
    </row>
    <row r="216" spans="2:10" x14ac:dyDescent="0.2">
      <c r="B216" s="185"/>
      <c r="C216" s="186"/>
      <c r="D216" s="186"/>
      <c r="E216" s="190"/>
      <c r="F216" s="191"/>
      <c r="J216" s="192"/>
    </row>
    <row r="217" spans="2:10" x14ac:dyDescent="0.2">
      <c r="B217" s="185"/>
      <c r="C217" s="186"/>
      <c r="D217" s="186"/>
      <c r="E217" s="190"/>
      <c r="F217" s="191"/>
      <c r="J217" s="192"/>
    </row>
    <row r="218" spans="2:10" x14ac:dyDescent="0.2">
      <c r="B218" s="185"/>
      <c r="C218" s="186"/>
      <c r="D218" s="186"/>
      <c r="E218" s="190"/>
      <c r="F218" s="191"/>
      <c r="J218" s="192"/>
    </row>
    <row r="219" spans="2:10" x14ac:dyDescent="0.2">
      <c r="B219" s="185"/>
      <c r="C219" s="186"/>
      <c r="D219" s="186"/>
      <c r="E219" s="190"/>
      <c r="F219" s="191"/>
      <c r="J219" s="192"/>
    </row>
    <row r="220" spans="2:10" x14ac:dyDescent="0.2">
      <c r="B220" s="185"/>
      <c r="C220" s="186"/>
      <c r="D220" s="186"/>
      <c r="E220" s="190"/>
      <c r="F220" s="191"/>
      <c r="J220" s="192"/>
    </row>
    <row r="221" spans="2:10" x14ac:dyDescent="0.2">
      <c r="B221" s="185"/>
      <c r="C221" s="186"/>
      <c r="D221" s="186"/>
      <c r="E221" s="190"/>
      <c r="F221" s="191"/>
      <c r="J221" s="192"/>
    </row>
    <row r="222" spans="2:10" x14ac:dyDescent="0.2">
      <c r="B222" s="185"/>
      <c r="C222" s="186"/>
      <c r="D222" s="186"/>
      <c r="E222" s="187"/>
      <c r="F222" s="188"/>
    </row>
    <row r="223" spans="2:10" x14ac:dyDescent="0.2">
      <c r="B223" s="185"/>
      <c r="C223" s="186"/>
      <c r="D223" s="186"/>
      <c r="E223" s="190"/>
      <c r="F223" s="191"/>
      <c r="J223" s="192"/>
    </row>
    <row r="224" spans="2:10" x14ac:dyDescent="0.2">
      <c r="B224" s="185"/>
      <c r="C224" s="186"/>
      <c r="D224" s="186"/>
      <c r="E224" s="190"/>
      <c r="F224" s="191"/>
      <c r="J224" s="192"/>
    </row>
    <row r="225" spans="1:10" x14ac:dyDescent="0.2">
      <c r="B225" s="185"/>
      <c r="C225" s="186"/>
      <c r="D225" s="186"/>
      <c r="E225" s="187"/>
      <c r="F225" s="188"/>
    </row>
    <row r="226" spans="1:10" x14ac:dyDescent="0.2">
      <c r="B226" s="185"/>
      <c r="C226" s="186"/>
      <c r="D226" s="186"/>
      <c r="E226" s="187"/>
      <c r="F226" s="188"/>
    </row>
    <row r="227" spans="1:10" x14ac:dyDescent="0.2">
      <c r="B227" s="185"/>
      <c r="C227" s="186"/>
      <c r="D227" s="186"/>
      <c r="E227" s="187"/>
      <c r="F227" s="188"/>
    </row>
    <row r="228" spans="1:10" x14ac:dyDescent="0.2">
      <c r="B228" s="185"/>
      <c r="C228" s="186"/>
      <c r="D228" s="186"/>
      <c r="E228" s="187"/>
      <c r="F228" s="188"/>
    </row>
    <row r="229" spans="1:10" x14ac:dyDescent="0.2">
      <c r="B229" s="185"/>
      <c r="C229" s="186"/>
      <c r="D229" s="186"/>
      <c r="E229" s="187"/>
      <c r="F229" s="188"/>
    </row>
    <row r="230" spans="1:10" x14ac:dyDescent="0.2">
      <c r="B230" s="185"/>
      <c r="C230" s="186"/>
      <c r="D230" s="186"/>
      <c r="E230" s="187"/>
      <c r="F230" s="188"/>
    </row>
    <row r="231" spans="1:10" x14ac:dyDescent="0.2">
      <c r="A231" s="189"/>
      <c r="B231" s="185"/>
      <c r="C231" s="186"/>
      <c r="D231" s="186"/>
      <c r="E231" s="187"/>
      <c r="F231" s="188"/>
    </row>
    <row r="232" spans="1:10" x14ac:dyDescent="0.2">
      <c r="B232" s="185"/>
      <c r="C232" s="186"/>
      <c r="D232" s="186"/>
      <c r="E232" s="187"/>
      <c r="F232" s="188"/>
    </row>
    <row r="233" spans="1:10" x14ac:dyDescent="0.2">
      <c r="B233" s="185"/>
      <c r="C233" s="186"/>
      <c r="D233" s="186"/>
      <c r="E233" s="190"/>
      <c r="F233" s="191"/>
      <c r="J233" s="192"/>
    </row>
    <row r="234" spans="1:10" x14ac:dyDescent="0.2">
      <c r="B234" s="185"/>
      <c r="C234" s="186"/>
      <c r="D234" s="186"/>
      <c r="E234" s="190"/>
      <c r="F234" s="191"/>
      <c r="J234" s="192"/>
    </row>
    <row r="235" spans="1:10" x14ac:dyDescent="0.2">
      <c r="B235" s="185"/>
      <c r="C235" s="186"/>
      <c r="D235" s="186"/>
      <c r="E235" s="187"/>
      <c r="F235" s="188"/>
      <c r="J235" s="193"/>
    </row>
    <row r="236" spans="1:10" x14ac:dyDescent="0.2">
      <c r="B236" s="185"/>
      <c r="C236" s="186"/>
      <c r="D236" s="186"/>
      <c r="E236" s="187"/>
      <c r="F236" s="188"/>
    </row>
    <row r="237" spans="1:10" x14ac:dyDescent="0.2">
      <c r="B237" s="185"/>
      <c r="C237" s="186"/>
      <c r="D237" s="186"/>
      <c r="E237" s="187"/>
      <c r="F237" s="188"/>
    </row>
    <row r="238" spans="1:10" x14ac:dyDescent="0.2">
      <c r="B238" s="185"/>
      <c r="C238" s="186"/>
      <c r="D238" s="186"/>
      <c r="E238" s="187"/>
      <c r="F238" s="188"/>
    </row>
    <row r="239" spans="1:10" x14ac:dyDescent="0.2">
      <c r="B239" s="185"/>
      <c r="C239" s="186"/>
      <c r="D239" s="186"/>
      <c r="E239" s="187"/>
      <c r="F239" s="188"/>
    </row>
    <row r="240" spans="1:10" x14ac:dyDescent="0.2">
      <c r="B240" s="185"/>
      <c r="C240" s="186"/>
      <c r="D240" s="186"/>
      <c r="E240" s="187"/>
      <c r="F240" s="188"/>
    </row>
    <row r="241" spans="1:6" x14ac:dyDescent="0.2">
      <c r="A241" s="189"/>
      <c r="B241" s="185"/>
      <c r="C241" s="186"/>
      <c r="D241" s="186"/>
      <c r="E241" s="190"/>
      <c r="F241" s="191"/>
    </row>
    <row r="242" spans="1:6" x14ac:dyDescent="0.2">
      <c r="B242" s="185"/>
      <c r="C242" s="186"/>
      <c r="D242" s="186"/>
      <c r="E242" s="187"/>
      <c r="F242" s="188"/>
    </row>
    <row r="243" spans="1:6" x14ac:dyDescent="0.2">
      <c r="B243" s="185"/>
      <c r="C243" s="186"/>
      <c r="D243" s="186"/>
      <c r="E243" s="187"/>
      <c r="F243" s="188"/>
    </row>
    <row r="244" spans="1:6" x14ac:dyDescent="0.2">
      <c r="B244" s="185"/>
      <c r="C244" s="186"/>
      <c r="D244" s="186"/>
      <c r="E244" s="187"/>
      <c r="F244" s="188"/>
    </row>
    <row r="245" spans="1:6" x14ac:dyDescent="0.2">
      <c r="B245" s="185"/>
      <c r="C245" s="186"/>
      <c r="D245" s="186"/>
      <c r="E245" s="187"/>
      <c r="F245" s="188"/>
    </row>
    <row r="246" spans="1:6" x14ac:dyDescent="0.2">
      <c r="A246" s="189"/>
      <c r="B246" s="185"/>
      <c r="C246" s="186"/>
      <c r="D246" s="186"/>
      <c r="E246" s="187"/>
      <c r="F246" s="188"/>
    </row>
    <row r="247" spans="1:6" x14ac:dyDescent="0.2">
      <c r="B247" s="185"/>
      <c r="C247" s="186"/>
      <c r="D247" s="186"/>
      <c r="E247" s="190"/>
      <c r="F247" s="191"/>
    </row>
    <row r="248" spans="1:6" x14ac:dyDescent="0.2">
      <c r="B248" s="185"/>
      <c r="C248" s="186"/>
      <c r="D248" s="186"/>
      <c r="E248" s="187"/>
      <c r="F248" s="188"/>
    </row>
    <row r="249" spans="1:6" x14ac:dyDescent="0.2">
      <c r="B249" s="185"/>
      <c r="C249" s="186"/>
      <c r="D249" s="186"/>
      <c r="E249" s="187"/>
      <c r="F249" s="188"/>
    </row>
    <row r="250" spans="1:6" x14ac:dyDescent="0.2">
      <c r="B250" s="185"/>
      <c r="C250" s="186"/>
      <c r="D250" s="186"/>
      <c r="E250" s="187"/>
      <c r="F250" s="188"/>
    </row>
    <row r="251" spans="1:6" x14ac:dyDescent="0.2">
      <c r="B251" s="185"/>
      <c r="C251" s="186"/>
      <c r="D251" s="186"/>
      <c r="E251" s="187"/>
      <c r="F251" s="188"/>
    </row>
    <row r="252" spans="1:6" x14ac:dyDescent="0.2">
      <c r="A252" s="189"/>
      <c r="B252" s="185"/>
      <c r="C252" s="186"/>
      <c r="D252" s="186"/>
      <c r="E252" s="187"/>
      <c r="F252" s="188"/>
    </row>
    <row r="253" spans="1:6" x14ac:dyDescent="0.2">
      <c r="B253" s="185"/>
      <c r="C253" s="186"/>
      <c r="D253" s="186"/>
      <c r="E253" s="190"/>
      <c r="F253" s="191"/>
    </row>
    <row r="254" spans="1:6" x14ac:dyDescent="0.2">
      <c r="B254" s="185"/>
      <c r="C254" s="186"/>
      <c r="D254" s="186"/>
      <c r="E254" s="187"/>
      <c r="F254" s="188"/>
    </row>
    <row r="255" spans="1:6" x14ac:dyDescent="0.2">
      <c r="B255" s="185"/>
      <c r="C255" s="186"/>
      <c r="D255" s="186"/>
      <c r="E255" s="187"/>
      <c r="F255" s="188"/>
    </row>
    <row r="256" spans="1:6" x14ac:dyDescent="0.2">
      <c r="B256" s="185"/>
      <c r="C256" s="186"/>
      <c r="D256" s="186"/>
      <c r="E256" s="187"/>
      <c r="F256" s="188"/>
    </row>
    <row r="257" spans="1:6" x14ac:dyDescent="0.2">
      <c r="B257" s="185"/>
      <c r="C257" s="186"/>
      <c r="D257" s="186"/>
      <c r="E257" s="187"/>
      <c r="F257" s="188"/>
    </row>
    <row r="258" spans="1:6" x14ac:dyDescent="0.2">
      <c r="A258" s="189"/>
      <c r="B258" s="185"/>
      <c r="C258" s="186"/>
      <c r="D258" s="186"/>
      <c r="E258" s="187"/>
      <c r="F258" s="188"/>
    </row>
    <row r="259" spans="1:6" x14ac:dyDescent="0.2">
      <c r="B259" s="185"/>
      <c r="C259" s="186"/>
      <c r="D259" s="186"/>
      <c r="E259" s="187"/>
      <c r="F259" s="188"/>
    </row>
    <row r="260" spans="1:6" x14ac:dyDescent="0.2">
      <c r="B260" s="185"/>
      <c r="C260" s="186"/>
      <c r="D260" s="186"/>
      <c r="E260" s="187"/>
      <c r="F260" s="188"/>
    </row>
    <row r="261" spans="1:6" x14ac:dyDescent="0.2">
      <c r="B261" s="185"/>
      <c r="C261" s="186"/>
      <c r="D261" s="186"/>
      <c r="E261" s="190"/>
      <c r="F261" s="191"/>
    </row>
    <row r="262" spans="1:6" x14ac:dyDescent="0.2">
      <c r="B262" s="185"/>
      <c r="C262" s="186"/>
      <c r="D262" s="186"/>
      <c r="E262" s="190"/>
      <c r="F262" s="191"/>
    </row>
    <row r="263" spans="1:6" x14ac:dyDescent="0.2">
      <c r="B263" s="185"/>
      <c r="C263" s="186"/>
      <c r="D263" s="186"/>
      <c r="E263" s="190"/>
      <c r="F263" s="191"/>
    </row>
    <row r="264" spans="1:6" x14ac:dyDescent="0.2">
      <c r="B264" s="185"/>
      <c r="C264" s="186"/>
      <c r="D264" s="186"/>
      <c r="E264" s="187"/>
      <c r="F264" s="188"/>
    </row>
    <row r="265" spans="1:6" x14ac:dyDescent="0.2">
      <c r="B265" s="185"/>
      <c r="C265" s="186"/>
      <c r="D265" s="186"/>
      <c r="E265" s="187"/>
      <c r="F265" s="188"/>
    </row>
    <row r="266" spans="1:6" x14ac:dyDescent="0.2">
      <c r="B266" s="185"/>
      <c r="C266" s="186"/>
      <c r="D266" s="186"/>
      <c r="E266" s="187"/>
      <c r="F266" s="188"/>
    </row>
    <row r="267" spans="1:6" x14ac:dyDescent="0.2">
      <c r="B267" s="185"/>
      <c r="C267" s="186"/>
      <c r="D267" s="186"/>
      <c r="E267" s="187"/>
      <c r="F267" s="188"/>
    </row>
    <row r="268" spans="1:6" x14ac:dyDescent="0.2">
      <c r="A268" s="189"/>
      <c r="B268" s="185"/>
      <c r="C268" s="186"/>
      <c r="D268" s="186"/>
      <c r="E268" s="187"/>
      <c r="F268" s="188"/>
    </row>
    <row r="269" spans="1:6" x14ac:dyDescent="0.2">
      <c r="B269" s="185"/>
      <c r="C269" s="186"/>
      <c r="D269" s="186"/>
      <c r="E269" s="187"/>
      <c r="F269" s="188"/>
    </row>
    <row r="270" spans="1:6" x14ac:dyDescent="0.2">
      <c r="B270" s="185"/>
      <c r="C270" s="186"/>
      <c r="D270" s="186"/>
      <c r="E270" s="187"/>
      <c r="F270" s="188"/>
    </row>
    <row r="271" spans="1:6" x14ac:dyDescent="0.2">
      <c r="B271" s="185"/>
      <c r="C271" s="186"/>
      <c r="D271" s="186"/>
      <c r="E271" s="190"/>
      <c r="F271" s="191"/>
    </row>
    <row r="272" spans="1:6" x14ac:dyDescent="0.2">
      <c r="B272" s="185"/>
      <c r="C272" s="186"/>
      <c r="D272" s="186"/>
      <c r="E272" s="190"/>
      <c r="F272" s="191"/>
    </row>
    <row r="273" spans="1:6" x14ac:dyDescent="0.2">
      <c r="B273" s="185"/>
      <c r="C273" s="186"/>
      <c r="D273" s="186"/>
      <c r="E273" s="190"/>
      <c r="F273" s="191"/>
    </row>
    <row r="274" spans="1:6" x14ac:dyDescent="0.2">
      <c r="B274" s="185"/>
      <c r="C274" s="186"/>
      <c r="D274" s="186"/>
      <c r="E274" s="187"/>
      <c r="F274" s="188"/>
    </row>
    <row r="275" spans="1:6" x14ac:dyDescent="0.2">
      <c r="B275" s="185"/>
      <c r="C275" s="186"/>
      <c r="D275" s="186"/>
      <c r="E275" s="187"/>
      <c r="F275" s="188"/>
    </row>
    <row r="276" spans="1:6" x14ac:dyDescent="0.2">
      <c r="B276" s="185"/>
      <c r="C276" s="186"/>
      <c r="D276" s="186"/>
      <c r="E276" s="187"/>
      <c r="F276" s="188"/>
    </row>
    <row r="277" spans="1:6" x14ac:dyDescent="0.2">
      <c r="B277" s="185"/>
      <c r="C277" s="186"/>
      <c r="D277" s="186"/>
      <c r="E277" s="187"/>
      <c r="F277" s="188"/>
    </row>
    <row r="278" spans="1:6" x14ac:dyDescent="0.2">
      <c r="A278" s="189"/>
      <c r="B278" s="185"/>
      <c r="C278" s="186"/>
      <c r="D278" s="186"/>
      <c r="E278" s="187"/>
      <c r="F278" s="188"/>
    </row>
    <row r="279" spans="1:6" x14ac:dyDescent="0.2">
      <c r="B279" s="185"/>
      <c r="C279" s="186"/>
      <c r="D279" s="186"/>
      <c r="E279" s="187"/>
      <c r="F279" s="188"/>
    </row>
    <row r="280" spans="1:6" x14ac:dyDescent="0.2">
      <c r="B280" s="185"/>
      <c r="C280" s="186"/>
      <c r="D280" s="186"/>
      <c r="E280" s="187"/>
      <c r="F280" s="188"/>
    </row>
    <row r="281" spans="1:6" x14ac:dyDescent="0.2">
      <c r="B281" s="185"/>
      <c r="C281" s="186"/>
      <c r="D281" s="186"/>
      <c r="E281" s="187"/>
      <c r="F281" s="188"/>
    </row>
    <row r="282" spans="1:6" x14ac:dyDescent="0.2">
      <c r="B282" s="185"/>
      <c r="C282" s="186"/>
      <c r="D282" s="186"/>
      <c r="E282" s="187"/>
      <c r="F282" s="188"/>
    </row>
    <row r="283" spans="1:6" x14ac:dyDescent="0.2">
      <c r="B283" s="185"/>
      <c r="C283" s="186"/>
      <c r="D283" s="186"/>
      <c r="E283" s="190"/>
      <c r="F283" s="191"/>
    </row>
    <row r="284" spans="1:6" x14ac:dyDescent="0.2">
      <c r="B284" s="185"/>
      <c r="C284" s="186"/>
      <c r="D284" s="186"/>
      <c r="E284" s="187"/>
      <c r="F284" s="188"/>
    </row>
    <row r="285" spans="1:6" x14ac:dyDescent="0.2">
      <c r="B285" s="185"/>
      <c r="C285" s="186"/>
      <c r="D285" s="186"/>
      <c r="E285" s="187"/>
      <c r="F285" s="188"/>
    </row>
    <row r="286" spans="1:6" x14ac:dyDescent="0.2">
      <c r="B286" s="185"/>
      <c r="C286" s="186"/>
      <c r="D286" s="186"/>
      <c r="E286" s="187"/>
      <c r="F286" s="188"/>
    </row>
    <row r="287" spans="1:6" x14ac:dyDescent="0.2">
      <c r="B287" s="185"/>
      <c r="C287" s="186"/>
      <c r="D287" s="186"/>
      <c r="E287" s="187"/>
      <c r="F287" s="188"/>
    </row>
    <row r="288" spans="1:6" x14ac:dyDescent="0.2">
      <c r="B288" s="185"/>
      <c r="C288" s="186"/>
      <c r="D288" s="186"/>
      <c r="E288" s="187"/>
      <c r="F288" s="188"/>
    </row>
    <row r="289" spans="1:6" x14ac:dyDescent="0.2">
      <c r="B289" s="185"/>
      <c r="C289" s="186"/>
      <c r="D289" s="186"/>
      <c r="E289" s="187"/>
      <c r="F289" s="188"/>
    </row>
    <row r="290" spans="1:6" x14ac:dyDescent="0.2">
      <c r="A290" s="189"/>
      <c r="B290" s="185"/>
      <c r="C290" s="186"/>
      <c r="D290" s="186"/>
      <c r="E290" s="187"/>
      <c r="F290" s="188"/>
    </row>
    <row r="291" spans="1:6" x14ac:dyDescent="0.2">
      <c r="B291" s="185"/>
      <c r="C291" s="186"/>
      <c r="D291" s="186"/>
      <c r="E291" s="190"/>
      <c r="F291" s="191"/>
    </row>
    <row r="292" spans="1:6" x14ac:dyDescent="0.2">
      <c r="B292" s="185"/>
      <c r="C292" s="186"/>
      <c r="D292" s="186"/>
      <c r="E292" s="187"/>
      <c r="F292" s="188"/>
    </row>
    <row r="293" spans="1:6" x14ac:dyDescent="0.2">
      <c r="B293" s="185"/>
      <c r="C293" s="186"/>
      <c r="D293" s="186"/>
      <c r="E293" s="187"/>
      <c r="F293" s="188"/>
    </row>
    <row r="294" spans="1:6" x14ac:dyDescent="0.2">
      <c r="B294" s="185"/>
      <c r="C294" s="186"/>
      <c r="D294" s="186"/>
      <c r="E294" s="187"/>
      <c r="F294" s="188"/>
    </row>
    <row r="295" spans="1:6" x14ac:dyDescent="0.2">
      <c r="B295" s="185"/>
      <c r="C295" s="186"/>
      <c r="D295" s="186"/>
      <c r="E295" s="187"/>
      <c r="F295" s="188"/>
    </row>
    <row r="296" spans="1:6" x14ac:dyDescent="0.2">
      <c r="A296" s="189"/>
      <c r="B296" s="185"/>
      <c r="C296" s="186"/>
      <c r="D296" s="186"/>
      <c r="E296" s="187"/>
      <c r="F296" s="188"/>
    </row>
    <row r="297" spans="1:6" x14ac:dyDescent="0.2">
      <c r="B297" s="185"/>
      <c r="C297" s="186"/>
      <c r="D297" s="186"/>
      <c r="E297" s="187"/>
      <c r="F297" s="188"/>
    </row>
    <row r="298" spans="1:6" x14ac:dyDescent="0.2">
      <c r="B298" s="185"/>
      <c r="C298" s="186"/>
      <c r="D298" s="186"/>
      <c r="E298" s="187"/>
      <c r="F298" s="188"/>
    </row>
    <row r="299" spans="1:6" x14ac:dyDescent="0.2">
      <c r="B299" s="185"/>
      <c r="C299" s="186"/>
      <c r="D299" s="186"/>
      <c r="E299" s="187"/>
      <c r="F299" s="188"/>
    </row>
    <row r="300" spans="1:6" x14ac:dyDescent="0.2">
      <c r="B300" s="185"/>
      <c r="C300" s="186"/>
      <c r="D300" s="186"/>
      <c r="E300" s="187"/>
      <c r="F300" s="188"/>
    </row>
    <row r="301" spans="1:6" x14ac:dyDescent="0.2">
      <c r="B301" s="185"/>
      <c r="C301" s="186"/>
      <c r="D301" s="186"/>
      <c r="E301" s="187"/>
      <c r="F301" s="188"/>
    </row>
    <row r="302" spans="1:6" x14ac:dyDescent="0.2">
      <c r="B302" s="185"/>
      <c r="C302" s="186"/>
      <c r="D302" s="186"/>
      <c r="E302" s="187"/>
      <c r="F302" s="188"/>
    </row>
    <row r="303" spans="1:6" x14ac:dyDescent="0.2">
      <c r="B303" s="185"/>
      <c r="C303" s="186"/>
      <c r="D303" s="186"/>
      <c r="E303" s="187"/>
      <c r="F303" s="188"/>
    </row>
    <row r="304" spans="1:6" x14ac:dyDescent="0.2">
      <c r="B304" s="185"/>
      <c r="C304" s="186"/>
      <c r="D304" s="186"/>
      <c r="E304" s="187"/>
      <c r="F304" s="188"/>
    </row>
    <row r="305" spans="1:6" x14ac:dyDescent="0.2">
      <c r="B305" s="185"/>
      <c r="C305" s="186"/>
      <c r="D305" s="186"/>
      <c r="E305" s="187"/>
      <c r="F305" s="188"/>
    </row>
    <row r="306" spans="1:6" x14ac:dyDescent="0.2">
      <c r="B306" s="185"/>
      <c r="C306" s="186"/>
      <c r="D306" s="186"/>
      <c r="E306" s="187"/>
      <c r="F306" s="188"/>
    </row>
    <row r="307" spans="1:6" x14ac:dyDescent="0.2">
      <c r="B307" s="185"/>
      <c r="C307" s="186"/>
      <c r="D307" s="186"/>
      <c r="E307" s="187"/>
      <c r="F307" s="188"/>
    </row>
    <row r="308" spans="1:6" x14ac:dyDescent="0.2">
      <c r="B308" s="185"/>
      <c r="C308" s="186"/>
      <c r="D308" s="186"/>
      <c r="E308" s="187"/>
      <c r="F308" s="188"/>
    </row>
    <row r="309" spans="1:6" x14ac:dyDescent="0.2">
      <c r="B309" s="185"/>
      <c r="C309" s="186"/>
      <c r="D309" s="186"/>
      <c r="E309" s="190"/>
      <c r="F309" s="191"/>
    </row>
    <row r="310" spans="1:6" x14ac:dyDescent="0.2">
      <c r="B310" s="185"/>
      <c r="C310" s="186"/>
      <c r="D310" s="186"/>
      <c r="E310" s="187"/>
      <c r="F310" s="188"/>
    </row>
    <row r="311" spans="1:6" x14ac:dyDescent="0.2">
      <c r="B311" s="185"/>
      <c r="C311" s="186"/>
      <c r="D311" s="186"/>
      <c r="E311" s="187"/>
      <c r="F311" s="188"/>
    </row>
    <row r="312" spans="1:6" x14ac:dyDescent="0.2">
      <c r="B312" s="185"/>
      <c r="C312" s="186"/>
      <c r="D312" s="186"/>
      <c r="E312" s="187"/>
      <c r="F312" s="188"/>
    </row>
    <row r="313" spans="1:6" x14ac:dyDescent="0.2">
      <c r="B313" s="185"/>
      <c r="C313" s="186"/>
      <c r="D313" s="186"/>
      <c r="E313" s="187"/>
      <c r="F313" s="188"/>
    </row>
    <row r="314" spans="1:6" x14ac:dyDescent="0.2">
      <c r="B314" s="185"/>
      <c r="C314" s="186"/>
      <c r="D314" s="186"/>
      <c r="E314" s="187"/>
      <c r="F314" s="188"/>
    </row>
    <row r="315" spans="1:6" x14ac:dyDescent="0.2">
      <c r="A315" s="189"/>
      <c r="B315" s="185"/>
      <c r="C315" s="186"/>
      <c r="D315" s="186"/>
      <c r="E315" s="187"/>
      <c r="F315" s="188"/>
    </row>
    <row r="316" spans="1:6" x14ac:dyDescent="0.2">
      <c r="B316" s="185"/>
      <c r="C316" s="186"/>
      <c r="D316" s="186"/>
      <c r="E316" s="190"/>
      <c r="F316" s="191"/>
    </row>
    <row r="317" spans="1:6" x14ac:dyDescent="0.2">
      <c r="B317" s="185"/>
      <c r="C317" s="186"/>
      <c r="D317" s="186"/>
      <c r="E317" s="187"/>
      <c r="F317" s="188"/>
    </row>
    <row r="318" spans="1:6" x14ac:dyDescent="0.2">
      <c r="B318" s="185"/>
      <c r="C318" s="186"/>
      <c r="D318" s="186"/>
      <c r="E318" s="187"/>
      <c r="F318" s="188"/>
    </row>
    <row r="319" spans="1:6" x14ac:dyDescent="0.2">
      <c r="B319" s="185"/>
      <c r="C319" s="186"/>
      <c r="D319" s="186"/>
      <c r="E319" s="187"/>
      <c r="F319" s="188"/>
    </row>
    <row r="320" spans="1:6" x14ac:dyDescent="0.2">
      <c r="B320" s="185"/>
      <c r="C320" s="186"/>
      <c r="D320" s="186"/>
      <c r="E320" s="187"/>
      <c r="F320" s="188"/>
    </row>
    <row r="321" spans="1:6" x14ac:dyDescent="0.2">
      <c r="B321" s="185"/>
      <c r="C321" s="186"/>
      <c r="D321" s="186"/>
      <c r="E321" s="187"/>
      <c r="F321" s="188"/>
    </row>
    <row r="322" spans="1:6" x14ac:dyDescent="0.2">
      <c r="A322" s="189"/>
      <c r="B322" s="185"/>
      <c r="C322" s="186"/>
      <c r="D322" s="186"/>
      <c r="E322" s="190"/>
      <c r="F322" s="191"/>
    </row>
    <row r="323" spans="1:6" x14ac:dyDescent="0.2">
      <c r="B323" s="185"/>
      <c r="C323" s="186"/>
      <c r="D323" s="186"/>
      <c r="E323" s="187"/>
      <c r="F323" s="188"/>
    </row>
    <row r="324" spans="1:6" x14ac:dyDescent="0.2">
      <c r="B324" s="185"/>
      <c r="C324" s="186"/>
      <c r="D324" s="186"/>
      <c r="E324" s="187"/>
      <c r="F324" s="188"/>
    </row>
    <row r="325" spans="1:6" x14ac:dyDescent="0.2">
      <c r="B325" s="185"/>
      <c r="C325" s="186"/>
      <c r="D325" s="186"/>
      <c r="E325" s="187"/>
      <c r="F325" s="188"/>
    </row>
    <row r="326" spans="1:6" x14ac:dyDescent="0.2">
      <c r="B326" s="185"/>
      <c r="C326" s="186"/>
      <c r="D326" s="186"/>
      <c r="E326" s="187"/>
      <c r="F326" s="188"/>
    </row>
    <row r="327" spans="1:6" x14ac:dyDescent="0.2">
      <c r="B327" s="185"/>
      <c r="C327" s="186"/>
      <c r="D327" s="186"/>
      <c r="E327" s="187"/>
      <c r="F327" s="188"/>
    </row>
    <row r="328" spans="1:6" x14ac:dyDescent="0.2">
      <c r="A328" s="189"/>
      <c r="B328" s="185"/>
      <c r="C328" s="186"/>
      <c r="D328" s="186"/>
      <c r="E328" s="187"/>
      <c r="F328" s="188"/>
    </row>
    <row r="329" spans="1:6" x14ac:dyDescent="0.2">
      <c r="B329" s="185"/>
      <c r="C329" s="186"/>
      <c r="D329" s="186"/>
      <c r="E329" s="187"/>
      <c r="F329" s="188"/>
    </row>
    <row r="330" spans="1:6" x14ac:dyDescent="0.2">
      <c r="B330" s="185"/>
      <c r="C330" s="186"/>
      <c r="D330" s="186"/>
      <c r="E330" s="187"/>
      <c r="F330" s="188"/>
    </row>
    <row r="331" spans="1:6" x14ac:dyDescent="0.2">
      <c r="B331" s="185"/>
      <c r="C331" s="186"/>
      <c r="D331" s="186"/>
      <c r="E331" s="187"/>
      <c r="F331" s="188"/>
    </row>
    <row r="332" spans="1:6" x14ac:dyDescent="0.2">
      <c r="B332" s="185"/>
      <c r="C332" s="186"/>
      <c r="D332" s="186"/>
      <c r="E332" s="187"/>
      <c r="F332" s="188"/>
    </row>
    <row r="333" spans="1:6" x14ac:dyDescent="0.2">
      <c r="B333" s="185"/>
      <c r="C333" s="186"/>
      <c r="D333" s="186"/>
      <c r="E333" s="187"/>
      <c r="F333" s="188"/>
    </row>
    <row r="334" spans="1:6" x14ac:dyDescent="0.2">
      <c r="B334" s="185"/>
      <c r="C334" s="186"/>
      <c r="D334" s="186"/>
      <c r="E334" s="187"/>
      <c r="F334" s="188"/>
    </row>
    <row r="335" spans="1:6" x14ac:dyDescent="0.2">
      <c r="B335" s="185"/>
      <c r="C335" s="186"/>
      <c r="D335" s="186"/>
      <c r="E335" s="187"/>
      <c r="F335" s="188"/>
    </row>
    <row r="336" spans="1:6" x14ac:dyDescent="0.2">
      <c r="B336" s="185"/>
      <c r="C336" s="186"/>
      <c r="D336" s="186"/>
      <c r="E336" s="190"/>
      <c r="F336" s="191"/>
    </row>
    <row r="337" spans="1:6" x14ac:dyDescent="0.2">
      <c r="B337" s="185"/>
      <c r="C337" s="186"/>
      <c r="D337" s="186"/>
      <c r="E337" s="187"/>
      <c r="F337" s="188"/>
    </row>
    <row r="338" spans="1:6" x14ac:dyDescent="0.2">
      <c r="B338" s="185"/>
      <c r="C338" s="186"/>
      <c r="D338" s="186"/>
      <c r="E338" s="187"/>
      <c r="F338" s="188"/>
    </row>
    <row r="339" spans="1:6" x14ac:dyDescent="0.2">
      <c r="B339" s="185"/>
      <c r="C339" s="186"/>
      <c r="D339" s="186"/>
      <c r="E339" s="187"/>
      <c r="F339" s="188"/>
    </row>
    <row r="340" spans="1:6" x14ac:dyDescent="0.2">
      <c r="B340" s="185"/>
      <c r="C340" s="186"/>
      <c r="D340" s="186"/>
      <c r="E340" s="187"/>
      <c r="F340" s="188"/>
    </row>
    <row r="341" spans="1:6" x14ac:dyDescent="0.2">
      <c r="B341" s="185"/>
      <c r="C341" s="186"/>
      <c r="D341" s="186"/>
      <c r="E341" s="187"/>
      <c r="F341" s="188"/>
    </row>
    <row r="342" spans="1:6" x14ac:dyDescent="0.2">
      <c r="B342" s="185"/>
      <c r="C342" s="186"/>
      <c r="D342" s="186"/>
      <c r="E342" s="187"/>
      <c r="F342" s="188"/>
    </row>
    <row r="343" spans="1:6" x14ac:dyDescent="0.2">
      <c r="B343" s="185"/>
      <c r="C343" s="186"/>
      <c r="D343" s="186"/>
      <c r="E343" s="187"/>
      <c r="F343" s="188"/>
    </row>
    <row r="344" spans="1:6" x14ac:dyDescent="0.2">
      <c r="A344" s="189"/>
      <c r="B344" s="185"/>
      <c r="C344" s="186"/>
      <c r="D344" s="186"/>
      <c r="E344" s="187"/>
      <c r="F344" s="188"/>
    </row>
    <row r="345" spans="1:6" x14ac:dyDescent="0.2">
      <c r="B345" s="185"/>
      <c r="C345" s="186"/>
      <c r="D345" s="186"/>
      <c r="E345" s="190"/>
      <c r="F345" s="191"/>
    </row>
    <row r="346" spans="1:6" x14ac:dyDescent="0.2">
      <c r="B346" s="185"/>
      <c r="C346" s="186"/>
      <c r="D346" s="186"/>
      <c r="E346" s="187"/>
      <c r="F346" s="188"/>
    </row>
    <row r="347" spans="1:6" x14ac:dyDescent="0.2">
      <c r="B347" s="185"/>
      <c r="C347" s="186"/>
      <c r="D347" s="186"/>
      <c r="E347" s="187"/>
      <c r="F347" s="188"/>
    </row>
    <row r="348" spans="1:6" x14ac:dyDescent="0.2">
      <c r="B348" s="185"/>
      <c r="C348" s="186"/>
      <c r="D348" s="186"/>
      <c r="E348" s="187"/>
      <c r="F348" s="188"/>
    </row>
    <row r="349" spans="1:6" x14ac:dyDescent="0.2">
      <c r="A349" s="189"/>
      <c r="B349" s="185"/>
      <c r="C349" s="186"/>
      <c r="D349" s="186"/>
      <c r="E349" s="187"/>
      <c r="F349" s="188"/>
    </row>
    <row r="350" spans="1:6" x14ac:dyDescent="0.2">
      <c r="B350" s="185"/>
      <c r="C350" s="186"/>
      <c r="D350" s="186"/>
      <c r="E350" s="190"/>
      <c r="F350" s="191"/>
    </row>
    <row r="351" spans="1:6" x14ac:dyDescent="0.2">
      <c r="B351" s="185"/>
      <c r="C351" s="186"/>
      <c r="D351" s="186"/>
      <c r="E351" s="187"/>
      <c r="F351" s="188"/>
    </row>
    <row r="352" spans="1:6" x14ac:dyDescent="0.2">
      <c r="B352" s="185"/>
      <c r="C352" s="186"/>
      <c r="D352" s="186"/>
      <c r="E352" s="187"/>
      <c r="F352" s="188"/>
    </row>
    <row r="353" spans="1:6" x14ac:dyDescent="0.2">
      <c r="B353" s="185"/>
      <c r="C353" s="186"/>
      <c r="D353" s="186"/>
      <c r="E353" s="187"/>
      <c r="F353" s="188"/>
    </row>
    <row r="354" spans="1:6" x14ac:dyDescent="0.2">
      <c r="A354" s="189"/>
      <c r="B354" s="185"/>
      <c r="C354" s="186"/>
      <c r="D354" s="186"/>
      <c r="E354" s="187"/>
      <c r="F354" s="188"/>
    </row>
    <row r="355" spans="1:6" x14ac:dyDescent="0.2">
      <c r="B355" s="185"/>
      <c r="C355" s="186"/>
      <c r="D355" s="186"/>
      <c r="E355" s="187"/>
      <c r="F355" s="188"/>
    </row>
    <row r="356" spans="1:6" x14ac:dyDescent="0.2">
      <c r="B356" s="185"/>
      <c r="C356" s="186"/>
      <c r="D356" s="186"/>
      <c r="E356" s="187"/>
      <c r="F356" s="188"/>
    </row>
    <row r="357" spans="1:6" x14ac:dyDescent="0.2">
      <c r="B357" s="185"/>
      <c r="C357" s="186"/>
      <c r="D357" s="186"/>
      <c r="E357" s="190"/>
      <c r="F357" s="191"/>
    </row>
    <row r="358" spans="1:6" x14ac:dyDescent="0.2">
      <c r="B358" s="185"/>
      <c r="C358" s="186"/>
      <c r="D358" s="186"/>
      <c r="E358" s="190"/>
      <c r="F358" s="191"/>
    </row>
    <row r="359" spans="1:6" x14ac:dyDescent="0.2">
      <c r="B359" s="185"/>
      <c r="C359" s="186"/>
      <c r="D359" s="186"/>
      <c r="E359" s="187"/>
      <c r="F359" s="188"/>
    </row>
    <row r="360" spans="1:6" x14ac:dyDescent="0.2">
      <c r="B360" s="185"/>
      <c r="C360" s="186"/>
      <c r="D360" s="186"/>
      <c r="E360" s="187"/>
      <c r="F360" s="188"/>
    </row>
    <row r="361" spans="1:6" x14ac:dyDescent="0.2">
      <c r="B361" s="185"/>
      <c r="C361" s="186"/>
      <c r="D361" s="186"/>
      <c r="E361" s="187"/>
      <c r="F361" s="188"/>
    </row>
    <row r="362" spans="1:6" x14ac:dyDescent="0.2">
      <c r="A362" s="189"/>
      <c r="B362" s="185"/>
      <c r="C362" s="186"/>
      <c r="D362" s="186"/>
      <c r="E362" s="187"/>
      <c r="F362" s="188"/>
    </row>
    <row r="363" spans="1:6" x14ac:dyDescent="0.2">
      <c r="B363" s="185"/>
      <c r="C363" s="186"/>
      <c r="D363" s="186"/>
      <c r="E363" s="187"/>
      <c r="F363" s="188"/>
    </row>
    <row r="364" spans="1:6" x14ac:dyDescent="0.2">
      <c r="B364" s="185"/>
      <c r="C364" s="186"/>
      <c r="D364" s="186"/>
      <c r="E364" s="187"/>
      <c r="F364" s="188"/>
    </row>
    <row r="365" spans="1:6" x14ac:dyDescent="0.2">
      <c r="B365" s="185"/>
      <c r="C365" s="186"/>
      <c r="D365" s="186"/>
      <c r="E365" s="187"/>
      <c r="F365" s="188"/>
    </row>
    <row r="366" spans="1:6" x14ac:dyDescent="0.2">
      <c r="B366" s="185"/>
      <c r="C366" s="186"/>
      <c r="D366" s="186"/>
      <c r="E366" s="190"/>
      <c r="F366" s="191"/>
    </row>
    <row r="367" spans="1:6" x14ac:dyDescent="0.2">
      <c r="B367" s="185"/>
      <c r="C367" s="186"/>
      <c r="D367" s="186"/>
      <c r="E367" s="187"/>
      <c r="F367" s="188"/>
    </row>
    <row r="368" spans="1:6" x14ac:dyDescent="0.2">
      <c r="B368" s="185"/>
      <c r="C368" s="186"/>
      <c r="D368" s="186"/>
      <c r="E368" s="187"/>
      <c r="F368" s="188"/>
    </row>
    <row r="369" spans="1:6" x14ac:dyDescent="0.2">
      <c r="A369" s="189"/>
      <c r="B369" s="185"/>
      <c r="C369" s="186"/>
      <c r="D369" s="186"/>
      <c r="E369" s="187"/>
      <c r="F369" s="188"/>
    </row>
    <row r="370" spans="1:6" x14ac:dyDescent="0.2">
      <c r="B370" s="185"/>
      <c r="C370" s="186"/>
      <c r="D370" s="186"/>
      <c r="E370" s="190"/>
      <c r="F370" s="191"/>
    </row>
    <row r="371" spans="1:6" x14ac:dyDescent="0.2">
      <c r="B371" s="185"/>
      <c r="C371" s="186"/>
      <c r="D371" s="186"/>
      <c r="E371" s="187"/>
      <c r="F371" s="188"/>
    </row>
    <row r="372" spans="1:6" x14ac:dyDescent="0.2">
      <c r="B372" s="185"/>
      <c r="C372" s="186"/>
      <c r="D372" s="186"/>
      <c r="E372" s="187"/>
      <c r="F372" s="188"/>
    </row>
    <row r="373" spans="1:6" x14ac:dyDescent="0.2">
      <c r="B373" s="185"/>
      <c r="C373" s="186"/>
      <c r="D373" s="186"/>
      <c r="E373" s="187"/>
      <c r="F373" s="188"/>
    </row>
    <row r="374" spans="1:6" x14ac:dyDescent="0.2">
      <c r="A374" s="189"/>
      <c r="B374" s="185"/>
      <c r="C374" s="186"/>
      <c r="D374" s="186"/>
      <c r="E374" s="187"/>
      <c r="F374" s="188"/>
    </row>
    <row r="375" spans="1:6" x14ac:dyDescent="0.2">
      <c r="B375" s="185"/>
      <c r="C375" s="186"/>
      <c r="D375" s="186"/>
      <c r="E375" s="187"/>
      <c r="F375" s="188"/>
    </row>
    <row r="376" spans="1:6" x14ac:dyDescent="0.2">
      <c r="B376" s="185"/>
      <c r="C376" s="186"/>
      <c r="D376" s="186"/>
      <c r="E376" s="187"/>
      <c r="F376" s="188"/>
    </row>
    <row r="377" spans="1:6" x14ac:dyDescent="0.2">
      <c r="B377" s="185"/>
      <c r="C377" s="186"/>
      <c r="D377" s="186"/>
      <c r="E377" s="187"/>
      <c r="F377" s="188"/>
    </row>
    <row r="378" spans="1:6" x14ac:dyDescent="0.2">
      <c r="B378" s="185"/>
      <c r="C378" s="186"/>
      <c r="D378" s="186"/>
      <c r="E378" s="187"/>
      <c r="F378" s="188"/>
    </row>
    <row r="379" spans="1:6" x14ac:dyDescent="0.2">
      <c r="B379" s="185"/>
      <c r="C379" s="186"/>
      <c r="D379" s="186"/>
      <c r="E379" s="187"/>
      <c r="F379" s="188"/>
    </row>
    <row r="380" spans="1:6" x14ac:dyDescent="0.2">
      <c r="B380" s="185"/>
      <c r="C380" s="186"/>
      <c r="D380" s="186"/>
      <c r="E380" s="187"/>
      <c r="F380" s="188"/>
    </row>
    <row r="381" spans="1:6" x14ac:dyDescent="0.2">
      <c r="B381" s="185"/>
      <c r="C381" s="186"/>
      <c r="D381" s="186"/>
      <c r="E381" s="187"/>
      <c r="F381" s="188"/>
    </row>
    <row r="382" spans="1:6" x14ac:dyDescent="0.2">
      <c r="B382" s="185"/>
      <c r="C382" s="186"/>
      <c r="D382" s="186"/>
      <c r="E382" s="190"/>
      <c r="F382" s="191"/>
    </row>
    <row r="383" spans="1:6" x14ac:dyDescent="0.2">
      <c r="B383" s="185"/>
      <c r="C383" s="186"/>
      <c r="D383" s="186"/>
      <c r="E383" s="187"/>
      <c r="F383" s="188"/>
    </row>
    <row r="384" spans="1:6" x14ac:dyDescent="0.2">
      <c r="B384" s="185"/>
      <c r="C384" s="186"/>
      <c r="D384" s="186"/>
      <c r="E384" s="187"/>
      <c r="F384" s="188"/>
    </row>
    <row r="385" spans="1:6" x14ac:dyDescent="0.2">
      <c r="B385" s="185"/>
      <c r="C385" s="186"/>
      <c r="D385" s="186"/>
      <c r="E385" s="187"/>
      <c r="F385" s="188"/>
    </row>
    <row r="386" spans="1:6" x14ac:dyDescent="0.2">
      <c r="B386" s="185"/>
      <c r="C386" s="186"/>
      <c r="D386" s="186"/>
      <c r="E386" s="187"/>
      <c r="F386" s="188"/>
    </row>
    <row r="387" spans="1:6" x14ac:dyDescent="0.2">
      <c r="B387" s="185"/>
      <c r="C387" s="186"/>
      <c r="D387" s="186"/>
      <c r="E387" s="187"/>
      <c r="F387" s="188"/>
    </row>
    <row r="388" spans="1:6" x14ac:dyDescent="0.2">
      <c r="B388" s="185"/>
      <c r="C388" s="186"/>
      <c r="D388" s="186"/>
      <c r="E388" s="187"/>
      <c r="F388" s="188"/>
    </row>
    <row r="389" spans="1:6" x14ac:dyDescent="0.2">
      <c r="B389" s="185"/>
      <c r="C389" s="186"/>
      <c r="D389" s="186"/>
      <c r="E389" s="187"/>
      <c r="F389" s="188"/>
    </row>
    <row r="390" spans="1:6" x14ac:dyDescent="0.2">
      <c r="B390" s="185"/>
      <c r="C390" s="186"/>
      <c r="D390" s="186"/>
      <c r="E390" s="190"/>
      <c r="F390" s="191"/>
    </row>
    <row r="391" spans="1:6" x14ac:dyDescent="0.2">
      <c r="B391" s="185"/>
      <c r="C391" s="186"/>
      <c r="D391" s="186"/>
      <c r="E391" s="187"/>
      <c r="F391" s="188"/>
    </row>
    <row r="392" spans="1:6" x14ac:dyDescent="0.2">
      <c r="B392" s="185"/>
      <c r="C392" s="186"/>
      <c r="D392" s="186"/>
      <c r="E392" s="187"/>
      <c r="F392" s="188"/>
    </row>
    <row r="393" spans="1:6" x14ac:dyDescent="0.2">
      <c r="B393" s="185"/>
      <c r="C393" s="186"/>
      <c r="D393" s="186"/>
      <c r="E393" s="187"/>
      <c r="F393" s="188"/>
    </row>
    <row r="394" spans="1:6" x14ac:dyDescent="0.2">
      <c r="B394" s="185"/>
      <c r="C394" s="186"/>
      <c r="D394" s="186"/>
      <c r="E394" s="187"/>
      <c r="F394" s="188"/>
    </row>
    <row r="395" spans="1:6" x14ac:dyDescent="0.2">
      <c r="B395" s="185"/>
      <c r="C395" s="186"/>
      <c r="D395" s="186"/>
      <c r="E395" s="187"/>
      <c r="F395" s="188"/>
    </row>
    <row r="396" spans="1:6" x14ac:dyDescent="0.2">
      <c r="A396" s="189"/>
      <c r="B396" s="185"/>
      <c r="C396" s="186"/>
      <c r="D396" s="186"/>
      <c r="E396" s="187"/>
      <c r="F396" s="188"/>
    </row>
    <row r="397" spans="1:6" x14ac:dyDescent="0.2">
      <c r="B397" s="185"/>
      <c r="C397" s="186"/>
      <c r="D397" s="186"/>
      <c r="E397" s="187"/>
      <c r="F397" s="188"/>
    </row>
    <row r="398" spans="1:6" x14ac:dyDescent="0.2">
      <c r="B398" s="185"/>
      <c r="C398" s="186"/>
      <c r="D398" s="186"/>
      <c r="E398" s="187"/>
      <c r="F398" s="188"/>
    </row>
    <row r="399" spans="1:6" x14ac:dyDescent="0.2">
      <c r="B399" s="185"/>
      <c r="C399" s="186"/>
      <c r="D399" s="186"/>
      <c r="E399" s="190"/>
      <c r="F399" s="191"/>
    </row>
    <row r="400" spans="1:6" x14ac:dyDescent="0.2">
      <c r="B400" s="185"/>
      <c r="C400" s="186"/>
      <c r="D400" s="186"/>
      <c r="E400" s="187"/>
      <c r="F400" s="188"/>
    </row>
    <row r="401" spans="1:6" x14ac:dyDescent="0.2">
      <c r="B401" s="185"/>
      <c r="C401" s="186"/>
      <c r="D401" s="186"/>
      <c r="E401" s="187"/>
      <c r="F401" s="188"/>
    </row>
    <row r="402" spans="1:6" x14ac:dyDescent="0.2">
      <c r="B402" s="185"/>
      <c r="C402" s="186"/>
      <c r="D402" s="186"/>
      <c r="E402" s="187"/>
      <c r="F402" s="188"/>
    </row>
    <row r="403" spans="1:6" x14ac:dyDescent="0.2">
      <c r="B403" s="185"/>
      <c r="C403" s="186"/>
      <c r="D403" s="186"/>
      <c r="E403" s="187"/>
      <c r="F403" s="188"/>
    </row>
    <row r="404" spans="1:6" x14ac:dyDescent="0.2">
      <c r="B404" s="185"/>
      <c r="C404" s="186"/>
      <c r="D404" s="186"/>
      <c r="E404" s="187"/>
      <c r="F404" s="188"/>
    </row>
    <row r="405" spans="1:6" x14ac:dyDescent="0.2">
      <c r="B405" s="185"/>
      <c r="C405" s="186"/>
      <c r="D405" s="186"/>
      <c r="E405" s="190"/>
      <c r="F405" s="191"/>
    </row>
    <row r="406" spans="1:6" x14ac:dyDescent="0.2">
      <c r="B406" s="185"/>
      <c r="C406" s="186"/>
      <c r="D406" s="186"/>
      <c r="E406" s="187"/>
      <c r="F406" s="188"/>
    </row>
    <row r="407" spans="1:6" x14ac:dyDescent="0.2">
      <c r="B407" s="185"/>
      <c r="C407" s="186"/>
      <c r="D407" s="186"/>
      <c r="E407" s="187"/>
      <c r="F407" s="188"/>
    </row>
    <row r="408" spans="1:6" x14ac:dyDescent="0.2">
      <c r="B408" s="185"/>
      <c r="C408" s="186"/>
      <c r="D408" s="186"/>
      <c r="E408" s="187"/>
      <c r="F408" s="188"/>
    </row>
    <row r="409" spans="1:6" x14ac:dyDescent="0.2">
      <c r="B409" s="185"/>
      <c r="C409" s="186"/>
      <c r="D409" s="186"/>
      <c r="E409" s="187"/>
      <c r="F409" s="188"/>
    </row>
    <row r="410" spans="1:6" x14ac:dyDescent="0.2">
      <c r="B410" s="185"/>
      <c r="C410" s="186"/>
      <c r="D410" s="186"/>
      <c r="E410" s="187"/>
      <c r="F410" s="188"/>
    </row>
    <row r="411" spans="1:6" x14ac:dyDescent="0.2">
      <c r="A411" s="189"/>
      <c r="B411" s="185"/>
      <c r="C411" s="186"/>
      <c r="D411" s="186"/>
      <c r="E411" s="187"/>
      <c r="F411" s="188"/>
    </row>
    <row r="412" spans="1:6" x14ac:dyDescent="0.2">
      <c r="B412" s="185"/>
      <c r="C412" s="186"/>
      <c r="D412" s="186"/>
      <c r="E412" s="187"/>
      <c r="F412" s="188"/>
    </row>
    <row r="413" spans="1:6" x14ac:dyDescent="0.2">
      <c r="B413" s="185"/>
      <c r="C413" s="186"/>
      <c r="D413" s="186"/>
      <c r="E413" s="190"/>
      <c r="F413" s="191"/>
    </row>
    <row r="414" spans="1:6" x14ac:dyDescent="0.2">
      <c r="B414" s="185"/>
      <c r="C414" s="186"/>
      <c r="D414" s="186"/>
      <c r="E414" s="190"/>
      <c r="F414" s="191"/>
    </row>
    <row r="415" spans="1:6" x14ac:dyDescent="0.2">
      <c r="B415" s="185"/>
      <c r="C415" s="186"/>
      <c r="D415" s="186"/>
      <c r="E415" s="187"/>
      <c r="F415" s="188"/>
    </row>
    <row r="416" spans="1:6" x14ac:dyDescent="0.2">
      <c r="B416" s="185"/>
      <c r="C416" s="186"/>
      <c r="D416" s="186"/>
      <c r="E416" s="187"/>
      <c r="F416" s="188"/>
    </row>
    <row r="417" spans="1:6" x14ac:dyDescent="0.2">
      <c r="A417" s="189"/>
      <c r="B417" s="185"/>
      <c r="C417" s="186"/>
      <c r="D417" s="186"/>
      <c r="E417" s="187"/>
      <c r="F417" s="188"/>
    </row>
    <row r="418" spans="1:6" x14ac:dyDescent="0.2">
      <c r="B418" s="185"/>
      <c r="C418" s="186"/>
      <c r="D418" s="186"/>
      <c r="E418" s="190"/>
      <c r="F418" s="191"/>
    </row>
    <row r="419" spans="1:6" x14ac:dyDescent="0.2">
      <c r="B419" s="185"/>
      <c r="C419" s="186"/>
      <c r="D419" s="186"/>
      <c r="E419" s="190"/>
      <c r="F419" s="191"/>
    </row>
    <row r="420" spans="1:6" x14ac:dyDescent="0.2">
      <c r="B420" s="185"/>
      <c r="C420" s="186"/>
      <c r="D420" s="186"/>
      <c r="E420" s="190"/>
      <c r="F420" s="191"/>
    </row>
    <row r="421" spans="1:6" x14ac:dyDescent="0.2">
      <c r="B421" s="185"/>
      <c r="C421" s="186"/>
      <c r="D421" s="186"/>
      <c r="E421" s="190"/>
      <c r="F421" s="191"/>
    </row>
    <row r="422" spans="1:6" x14ac:dyDescent="0.2">
      <c r="B422" s="185"/>
      <c r="C422" s="186"/>
      <c r="D422" s="186"/>
      <c r="E422" s="190"/>
      <c r="F422" s="191"/>
    </row>
    <row r="423" spans="1:6" x14ac:dyDescent="0.2">
      <c r="B423" s="185"/>
      <c r="C423" s="186"/>
      <c r="D423" s="186"/>
      <c r="E423" s="187"/>
      <c r="F423" s="188"/>
    </row>
    <row r="424" spans="1:6" x14ac:dyDescent="0.2">
      <c r="B424" s="185"/>
      <c r="C424" s="186"/>
      <c r="D424" s="186"/>
      <c r="E424" s="187"/>
      <c r="F424" s="188"/>
    </row>
    <row r="425" spans="1:6" x14ac:dyDescent="0.2">
      <c r="A425" s="189"/>
      <c r="B425" s="185"/>
      <c r="C425" s="186"/>
      <c r="D425" s="186"/>
      <c r="E425" s="187"/>
      <c r="F425" s="188"/>
    </row>
    <row r="426" spans="1:6" x14ac:dyDescent="0.2">
      <c r="B426" s="185"/>
      <c r="C426" s="186"/>
      <c r="D426" s="186"/>
      <c r="E426" s="187"/>
      <c r="F426" s="188"/>
    </row>
    <row r="427" spans="1:6" x14ac:dyDescent="0.2">
      <c r="B427" s="185"/>
      <c r="C427" s="186"/>
      <c r="D427" s="186"/>
      <c r="E427" s="190"/>
      <c r="F427" s="191"/>
    </row>
    <row r="428" spans="1:6" x14ac:dyDescent="0.2">
      <c r="B428" s="185"/>
      <c r="C428" s="186"/>
      <c r="D428" s="186"/>
      <c r="E428" s="187"/>
      <c r="F428" s="188"/>
    </row>
    <row r="429" spans="1:6" x14ac:dyDescent="0.2">
      <c r="B429" s="185"/>
      <c r="C429" s="186"/>
      <c r="D429" s="186"/>
      <c r="E429" s="187"/>
      <c r="F429" s="188"/>
    </row>
    <row r="430" spans="1:6" x14ac:dyDescent="0.2">
      <c r="A430" s="189"/>
      <c r="B430" s="185"/>
      <c r="C430" s="186"/>
      <c r="D430" s="186"/>
      <c r="E430" s="187"/>
      <c r="F430" s="188"/>
    </row>
    <row r="431" spans="1:6" x14ac:dyDescent="0.2">
      <c r="B431" s="185"/>
      <c r="C431" s="186"/>
      <c r="D431" s="186"/>
      <c r="E431" s="190"/>
      <c r="F431" s="191"/>
    </row>
    <row r="432" spans="1:6" x14ac:dyDescent="0.2">
      <c r="B432" s="185"/>
      <c r="C432" s="186"/>
      <c r="D432" s="186"/>
      <c r="E432" s="187"/>
      <c r="F432" s="188"/>
    </row>
    <row r="433" spans="1:6" x14ac:dyDescent="0.2">
      <c r="B433" s="185"/>
      <c r="C433" s="186"/>
      <c r="D433" s="186"/>
      <c r="E433" s="187"/>
      <c r="F433" s="188"/>
    </row>
    <row r="434" spans="1:6" x14ac:dyDescent="0.2">
      <c r="A434" s="189"/>
      <c r="B434" s="185"/>
      <c r="C434" s="186"/>
      <c r="D434" s="186"/>
      <c r="E434" s="190"/>
      <c r="F434" s="191"/>
    </row>
    <row r="435" spans="1:6" x14ac:dyDescent="0.2">
      <c r="B435" s="185"/>
      <c r="C435" s="186"/>
      <c r="D435" s="186"/>
      <c r="E435" s="187"/>
      <c r="F435" s="188"/>
    </row>
    <row r="436" spans="1:6" x14ac:dyDescent="0.2">
      <c r="A436" s="189"/>
      <c r="B436" s="185"/>
      <c r="C436" s="186"/>
      <c r="D436" s="186"/>
      <c r="E436" s="187"/>
      <c r="F436" s="188"/>
    </row>
    <row r="437" spans="1:6" x14ac:dyDescent="0.2">
      <c r="B437" s="185"/>
      <c r="C437" s="186"/>
      <c r="D437" s="186"/>
      <c r="E437" s="190"/>
      <c r="F437" s="191"/>
    </row>
    <row r="438" spans="1:6" x14ac:dyDescent="0.2">
      <c r="B438" s="185"/>
      <c r="C438" s="186"/>
      <c r="D438" s="186"/>
      <c r="E438" s="190"/>
      <c r="F438" s="191"/>
    </row>
    <row r="439" spans="1:6" x14ac:dyDescent="0.2">
      <c r="B439" s="185"/>
      <c r="C439" s="186"/>
      <c r="D439" s="186"/>
      <c r="E439" s="190"/>
      <c r="F439" s="191"/>
    </row>
    <row r="440" spans="1:6" x14ac:dyDescent="0.2">
      <c r="B440" s="185"/>
      <c r="C440" s="186"/>
      <c r="D440" s="186"/>
      <c r="E440" s="190"/>
      <c r="F440" s="191"/>
    </row>
    <row r="441" spans="1:6" x14ac:dyDescent="0.2">
      <c r="B441" s="185"/>
      <c r="C441" s="186"/>
      <c r="D441" s="186"/>
      <c r="E441" s="190"/>
      <c r="F441" s="191"/>
    </row>
    <row r="442" spans="1:6" x14ac:dyDescent="0.2">
      <c r="B442" s="185"/>
      <c r="C442" s="186"/>
      <c r="D442" s="186"/>
      <c r="E442" s="190"/>
      <c r="F442" s="191"/>
    </row>
    <row r="443" spans="1:6" x14ac:dyDescent="0.2">
      <c r="B443" s="185"/>
      <c r="C443" s="186"/>
      <c r="D443" s="186"/>
      <c r="E443" s="190"/>
      <c r="F443" s="191"/>
    </row>
    <row r="444" spans="1:6" x14ac:dyDescent="0.2">
      <c r="B444" s="185"/>
      <c r="C444" s="186"/>
      <c r="D444" s="186"/>
      <c r="E444" s="190"/>
      <c r="F444" s="191"/>
    </row>
    <row r="445" spans="1:6" x14ac:dyDescent="0.2">
      <c r="B445" s="185"/>
      <c r="C445" s="186"/>
      <c r="D445" s="186"/>
      <c r="E445" s="187"/>
      <c r="F445" s="188"/>
    </row>
    <row r="446" spans="1:6" x14ac:dyDescent="0.2">
      <c r="A446" s="189"/>
      <c r="B446" s="185"/>
      <c r="C446" s="186"/>
      <c r="D446" s="186"/>
      <c r="E446" s="187"/>
      <c r="F446" s="188"/>
    </row>
    <row r="447" spans="1:6" x14ac:dyDescent="0.2">
      <c r="B447" s="185"/>
      <c r="C447" s="186"/>
      <c r="D447" s="186"/>
      <c r="E447" s="190"/>
      <c r="F447" s="191"/>
    </row>
    <row r="448" spans="1:6" x14ac:dyDescent="0.2">
      <c r="B448" s="185"/>
      <c r="C448" s="186"/>
      <c r="D448" s="186"/>
      <c r="E448" s="187"/>
      <c r="F448" s="188"/>
    </row>
    <row r="449" spans="1:6" x14ac:dyDescent="0.2">
      <c r="A449" s="189"/>
      <c r="B449" s="185"/>
      <c r="C449" s="186"/>
      <c r="D449" s="186"/>
      <c r="E449" s="187"/>
      <c r="F449" s="188"/>
    </row>
    <row r="450" spans="1:6" x14ac:dyDescent="0.2">
      <c r="B450" s="185"/>
      <c r="C450" s="186"/>
      <c r="D450" s="186"/>
      <c r="E450" s="187"/>
      <c r="F450" s="188"/>
    </row>
    <row r="451" spans="1:6" x14ac:dyDescent="0.2">
      <c r="B451" s="185"/>
      <c r="C451" s="186"/>
      <c r="D451" s="186"/>
      <c r="E451" s="190"/>
      <c r="F451" s="191"/>
    </row>
    <row r="452" spans="1:6" x14ac:dyDescent="0.2">
      <c r="B452" s="185"/>
      <c r="C452" s="186"/>
      <c r="D452" s="186"/>
      <c r="E452" s="190"/>
      <c r="F452" s="191"/>
    </row>
    <row r="453" spans="1:6" x14ac:dyDescent="0.2">
      <c r="B453" s="185"/>
      <c r="C453" s="186"/>
      <c r="D453" s="186"/>
      <c r="E453" s="190"/>
      <c r="F453" s="191"/>
    </row>
    <row r="454" spans="1:6" x14ac:dyDescent="0.2">
      <c r="B454" s="185"/>
      <c r="C454" s="186"/>
      <c r="D454" s="186"/>
      <c r="E454" s="190"/>
      <c r="F454" s="191"/>
    </row>
    <row r="455" spans="1:6" x14ac:dyDescent="0.2">
      <c r="B455" s="185"/>
      <c r="C455" s="186"/>
      <c r="D455" s="186"/>
      <c r="E455" s="190"/>
      <c r="F455" s="191"/>
    </row>
    <row r="456" spans="1:6" x14ac:dyDescent="0.2">
      <c r="B456" s="185"/>
      <c r="C456" s="186"/>
      <c r="D456" s="186"/>
      <c r="E456" s="190"/>
      <c r="F456" s="191"/>
    </row>
    <row r="457" spans="1:6" x14ac:dyDescent="0.2">
      <c r="B457" s="185"/>
      <c r="C457" s="186"/>
      <c r="D457" s="186"/>
      <c r="E457" s="187"/>
      <c r="F457" s="188"/>
    </row>
    <row r="458" spans="1:6" x14ac:dyDescent="0.2">
      <c r="A458" s="189"/>
      <c r="B458" s="185"/>
      <c r="C458" s="186"/>
      <c r="D458" s="186"/>
      <c r="E458" s="187"/>
      <c r="F458" s="188"/>
    </row>
    <row r="459" spans="1:6" x14ac:dyDescent="0.2">
      <c r="B459" s="185"/>
      <c r="C459" s="186"/>
      <c r="D459" s="186"/>
      <c r="E459" s="190"/>
      <c r="F459" s="191"/>
    </row>
    <row r="460" spans="1:6" x14ac:dyDescent="0.2">
      <c r="B460" s="185"/>
      <c r="C460" s="186"/>
      <c r="D460" s="186"/>
      <c r="E460" s="190"/>
      <c r="F460" s="191"/>
    </row>
    <row r="461" spans="1:6" x14ac:dyDescent="0.2">
      <c r="B461" s="185"/>
      <c r="C461" s="186"/>
      <c r="D461" s="186"/>
      <c r="E461" s="190"/>
      <c r="F461" s="191"/>
    </row>
    <row r="462" spans="1:6" x14ac:dyDescent="0.2">
      <c r="B462" s="185"/>
      <c r="C462" s="186"/>
      <c r="D462" s="186"/>
      <c r="E462" s="190"/>
      <c r="F462" s="191"/>
    </row>
    <row r="463" spans="1:6" x14ac:dyDescent="0.2">
      <c r="B463" s="185"/>
      <c r="C463" s="186"/>
      <c r="D463" s="186"/>
      <c r="E463" s="187"/>
      <c r="F463" s="188"/>
    </row>
    <row r="464" spans="1:6" x14ac:dyDescent="0.2">
      <c r="A464" s="189"/>
      <c r="B464" s="185"/>
      <c r="C464" s="186"/>
      <c r="D464" s="186"/>
      <c r="E464" s="190"/>
      <c r="F464" s="191"/>
    </row>
    <row r="465" spans="1:6" x14ac:dyDescent="0.2">
      <c r="B465" s="185"/>
      <c r="C465" s="186"/>
      <c r="D465" s="186"/>
      <c r="E465" s="187"/>
      <c r="F465" s="188"/>
    </row>
    <row r="466" spans="1:6" x14ac:dyDescent="0.2">
      <c r="A466" s="189"/>
      <c r="B466" s="185"/>
      <c r="C466" s="186"/>
      <c r="D466" s="186"/>
      <c r="E466" s="187"/>
      <c r="F466" s="188"/>
    </row>
    <row r="467" spans="1:6" x14ac:dyDescent="0.2">
      <c r="B467" s="185"/>
      <c r="C467" s="186"/>
      <c r="D467" s="186"/>
      <c r="E467" s="187"/>
      <c r="F467" s="188"/>
    </row>
    <row r="468" spans="1:6" x14ac:dyDescent="0.2">
      <c r="B468" s="185"/>
      <c r="C468" s="186"/>
      <c r="D468" s="186"/>
      <c r="E468" s="187"/>
      <c r="F468" s="188"/>
    </row>
    <row r="469" spans="1:6" x14ac:dyDescent="0.2">
      <c r="B469" s="185"/>
      <c r="C469" s="186"/>
      <c r="D469" s="186"/>
      <c r="E469" s="187"/>
      <c r="F469" s="188"/>
    </row>
    <row r="470" spans="1:6" x14ac:dyDescent="0.2">
      <c r="B470" s="185"/>
      <c r="C470" s="186"/>
      <c r="D470" s="186"/>
      <c r="E470" s="187"/>
      <c r="F470" s="188"/>
    </row>
    <row r="471" spans="1:6" x14ac:dyDescent="0.2">
      <c r="B471" s="185"/>
      <c r="C471" s="186"/>
      <c r="D471" s="186"/>
      <c r="E471" s="187"/>
      <c r="F471" s="188"/>
    </row>
    <row r="472" spans="1:6" x14ac:dyDescent="0.2">
      <c r="B472" s="185"/>
      <c r="C472" s="186"/>
      <c r="D472" s="186"/>
      <c r="E472" s="190"/>
      <c r="F472" s="191"/>
    </row>
    <row r="473" spans="1:6" x14ac:dyDescent="0.2">
      <c r="B473" s="185"/>
      <c r="C473" s="186"/>
      <c r="D473" s="186"/>
      <c r="E473" s="190"/>
      <c r="F473" s="191"/>
    </row>
    <row r="474" spans="1:6" x14ac:dyDescent="0.2">
      <c r="B474" s="185"/>
      <c r="C474" s="186"/>
      <c r="D474" s="186"/>
      <c r="E474" s="190"/>
      <c r="F474" s="191"/>
    </row>
    <row r="475" spans="1:6" x14ac:dyDescent="0.2">
      <c r="B475" s="185"/>
      <c r="C475" s="186"/>
      <c r="D475" s="186"/>
      <c r="E475" s="187"/>
      <c r="F475" s="188"/>
    </row>
    <row r="476" spans="1:6" x14ac:dyDescent="0.2">
      <c r="B476" s="185"/>
      <c r="C476" s="186"/>
      <c r="D476" s="186"/>
      <c r="E476" s="190"/>
      <c r="F476" s="191"/>
    </row>
    <row r="477" spans="1:6" x14ac:dyDescent="0.2">
      <c r="B477" s="185"/>
      <c r="C477" s="186"/>
      <c r="D477" s="186"/>
      <c r="E477" s="190"/>
      <c r="F477" s="191"/>
    </row>
    <row r="478" spans="1:6" x14ac:dyDescent="0.2">
      <c r="B478" s="185"/>
      <c r="C478" s="186"/>
      <c r="D478" s="186"/>
      <c r="E478" s="187"/>
      <c r="F478" s="188"/>
    </row>
    <row r="479" spans="1:6" x14ac:dyDescent="0.2">
      <c r="B479" s="185"/>
      <c r="C479" s="186"/>
      <c r="D479" s="186"/>
      <c r="E479" s="190"/>
      <c r="F479" s="191"/>
    </row>
    <row r="480" spans="1:6" x14ac:dyDescent="0.2">
      <c r="B480" s="185"/>
      <c r="C480" s="186"/>
      <c r="D480" s="186"/>
      <c r="E480" s="190"/>
      <c r="F480" s="191"/>
    </row>
    <row r="481" spans="1:6" x14ac:dyDescent="0.2">
      <c r="B481" s="185"/>
      <c r="C481" s="186"/>
      <c r="D481" s="186"/>
      <c r="E481" s="190"/>
      <c r="F481" s="191"/>
    </row>
    <row r="482" spans="1:6" x14ac:dyDescent="0.2">
      <c r="B482" s="185"/>
      <c r="C482" s="186"/>
      <c r="D482" s="186"/>
      <c r="E482" s="187"/>
      <c r="F482" s="188"/>
    </row>
    <row r="483" spans="1:6" x14ac:dyDescent="0.2">
      <c r="B483" s="185"/>
      <c r="C483" s="186"/>
      <c r="D483" s="186"/>
      <c r="E483" s="190"/>
      <c r="F483" s="191"/>
    </row>
    <row r="484" spans="1:6" x14ac:dyDescent="0.2">
      <c r="B484" s="185"/>
      <c r="C484" s="186"/>
      <c r="D484" s="186"/>
      <c r="E484" s="190"/>
      <c r="F484" s="191"/>
    </row>
    <row r="485" spans="1:6" x14ac:dyDescent="0.2">
      <c r="B485" s="185"/>
      <c r="C485" s="186"/>
      <c r="D485" s="186"/>
      <c r="E485" s="187"/>
      <c r="F485" s="188"/>
    </row>
    <row r="486" spans="1:6" x14ac:dyDescent="0.2">
      <c r="B486" s="185"/>
      <c r="C486" s="186"/>
      <c r="D486" s="186"/>
      <c r="E486" s="187"/>
      <c r="F486" s="188"/>
    </row>
    <row r="487" spans="1:6" x14ac:dyDescent="0.2">
      <c r="B487" s="185"/>
      <c r="C487" s="186"/>
      <c r="D487" s="186"/>
      <c r="E487" s="187"/>
      <c r="F487" s="188"/>
    </row>
    <row r="488" spans="1:6" x14ac:dyDescent="0.2">
      <c r="B488" s="185"/>
      <c r="C488" s="186"/>
      <c r="D488" s="186"/>
      <c r="E488" s="187"/>
      <c r="F488" s="188"/>
    </row>
    <row r="489" spans="1:6" x14ac:dyDescent="0.2">
      <c r="B489" s="185"/>
      <c r="C489" s="186"/>
      <c r="D489" s="186"/>
      <c r="E489" s="187"/>
      <c r="F489" s="188"/>
    </row>
    <row r="490" spans="1:6" x14ac:dyDescent="0.2">
      <c r="A490" s="189"/>
      <c r="B490" s="185"/>
      <c r="C490" s="186"/>
      <c r="D490" s="186"/>
      <c r="E490" s="187"/>
      <c r="F490" s="188"/>
    </row>
    <row r="491" spans="1:6" x14ac:dyDescent="0.2">
      <c r="B491" s="185"/>
      <c r="C491" s="186"/>
      <c r="D491" s="186"/>
      <c r="E491" s="187"/>
      <c r="F491" s="188"/>
    </row>
    <row r="492" spans="1:6" x14ac:dyDescent="0.2">
      <c r="B492" s="185"/>
      <c r="C492" s="186"/>
      <c r="D492" s="186"/>
      <c r="E492" s="187"/>
      <c r="F492" s="188"/>
    </row>
    <row r="493" spans="1:6" x14ac:dyDescent="0.2">
      <c r="B493" s="185"/>
      <c r="C493" s="186"/>
      <c r="D493" s="186"/>
      <c r="E493" s="187"/>
      <c r="F493" s="188"/>
    </row>
    <row r="494" spans="1:6" x14ac:dyDescent="0.2">
      <c r="B494" s="185"/>
      <c r="C494" s="186"/>
      <c r="D494" s="186"/>
      <c r="E494" s="187"/>
      <c r="F494" s="188"/>
    </row>
    <row r="495" spans="1:6" x14ac:dyDescent="0.2">
      <c r="B495" s="185"/>
      <c r="C495" s="186"/>
      <c r="D495" s="186"/>
      <c r="E495" s="190"/>
      <c r="F495" s="191"/>
    </row>
    <row r="496" spans="1:6" x14ac:dyDescent="0.2">
      <c r="B496" s="185"/>
      <c r="C496" s="186"/>
      <c r="D496" s="186"/>
      <c r="E496" s="187"/>
      <c r="F496" s="188"/>
    </row>
    <row r="497" spans="1:6" x14ac:dyDescent="0.2">
      <c r="B497" s="185"/>
      <c r="C497" s="186"/>
      <c r="D497" s="186"/>
      <c r="E497" s="187"/>
      <c r="F497" s="188"/>
    </row>
    <row r="498" spans="1:6" x14ac:dyDescent="0.2">
      <c r="B498" s="185"/>
      <c r="C498" s="186"/>
      <c r="D498" s="186"/>
      <c r="E498" s="190"/>
      <c r="F498" s="191"/>
    </row>
    <row r="499" spans="1:6" x14ac:dyDescent="0.2">
      <c r="B499" s="185"/>
      <c r="C499" s="186"/>
      <c r="D499" s="186"/>
      <c r="E499" s="187"/>
      <c r="F499" s="188"/>
    </row>
    <row r="500" spans="1:6" x14ac:dyDescent="0.2">
      <c r="B500" s="185"/>
      <c r="C500" s="186"/>
      <c r="D500" s="186"/>
      <c r="E500" s="187"/>
      <c r="F500" s="188"/>
    </row>
    <row r="501" spans="1:6" x14ac:dyDescent="0.2">
      <c r="B501" s="185"/>
      <c r="C501" s="186"/>
      <c r="D501" s="186"/>
      <c r="E501" s="190"/>
      <c r="F501" s="191"/>
    </row>
    <row r="502" spans="1:6" x14ac:dyDescent="0.2">
      <c r="B502" s="185"/>
      <c r="C502" s="186"/>
      <c r="D502" s="186"/>
      <c r="E502" s="190"/>
      <c r="F502" s="191"/>
    </row>
    <row r="503" spans="1:6" x14ac:dyDescent="0.2">
      <c r="B503" s="185"/>
      <c r="C503" s="186"/>
      <c r="D503" s="186"/>
      <c r="E503" s="187"/>
      <c r="F503" s="188"/>
    </row>
    <row r="504" spans="1:6" x14ac:dyDescent="0.2">
      <c r="A504" s="189"/>
      <c r="B504" s="185"/>
      <c r="C504" s="186"/>
      <c r="D504" s="186"/>
      <c r="E504" s="187"/>
      <c r="F504" s="188"/>
    </row>
    <row r="505" spans="1:6" x14ac:dyDescent="0.2">
      <c r="B505" s="185"/>
      <c r="C505" s="186"/>
      <c r="D505" s="186"/>
      <c r="E505" s="187"/>
      <c r="F505" s="188"/>
    </row>
    <row r="506" spans="1:6" x14ac:dyDescent="0.2">
      <c r="B506" s="185"/>
      <c r="C506" s="186"/>
      <c r="D506" s="186"/>
      <c r="E506" s="187"/>
      <c r="F506" s="188"/>
    </row>
    <row r="507" spans="1:6" x14ac:dyDescent="0.2">
      <c r="B507" s="185"/>
      <c r="C507" s="186"/>
      <c r="D507" s="186"/>
      <c r="E507" s="190"/>
      <c r="F507" s="191"/>
    </row>
    <row r="508" spans="1:6" x14ac:dyDescent="0.2">
      <c r="B508" s="185"/>
      <c r="C508" s="186"/>
      <c r="D508" s="186"/>
      <c r="E508" s="190"/>
      <c r="F508" s="191"/>
    </row>
    <row r="509" spans="1:6" x14ac:dyDescent="0.2">
      <c r="B509" s="185"/>
      <c r="C509" s="186"/>
      <c r="D509" s="186"/>
      <c r="E509" s="190"/>
      <c r="F509" s="191"/>
    </row>
    <row r="510" spans="1:6" x14ac:dyDescent="0.2">
      <c r="B510" s="185"/>
      <c r="C510" s="186"/>
      <c r="D510" s="186"/>
      <c r="E510" s="187"/>
      <c r="F510" s="188"/>
    </row>
    <row r="511" spans="1:6" x14ac:dyDescent="0.2">
      <c r="B511" s="185"/>
      <c r="C511" s="186"/>
      <c r="D511" s="186"/>
      <c r="E511" s="187"/>
      <c r="F511" s="188"/>
    </row>
    <row r="512" spans="1:6" x14ac:dyDescent="0.2">
      <c r="B512" s="185"/>
      <c r="C512" s="186"/>
      <c r="D512" s="186"/>
      <c r="E512" s="190"/>
      <c r="F512" s="191"/>
    </row>
    <row r="513" spans="1:6" x14ac:dyDescent="0.2">
      <c r="B513" s="185"/>
      <c r="C513" s="186"/>
      <c r="D513" s="186"/>
      <c r="E513" s="187"/>
      <c r="F513" s="188"/>
    </row>
    <row r="514" spans="1:6" x14ac:dyDescent="0.2">
      <c r="B514" s="185"/>
      <c r="C514" s="186"/>
      <c r="D514" s="186"/>
      <c r="E514" s="190"/>
      <c r="F514" s="191"/>
    </row>
    <row r="515" spans="1:6" x14ac:dyDescent="0.2">
      <c r="B515" s="185"/>
      <c r="C515" s="186"/>
      <c r="D515" s="186"/>
      <c r="E515" s="190"/>
      <c r="F515" s="191"/>
    </row>
    <row r="516" spans="1:6" x14ac:dyDescent="0.2">
      <c r="B516" s="185"/>
      <c r="C516" s="186"/>
      <c r="D516" s="186"/>
      <c r="E516" s="190"/>
      <c r="F516" s="191"/>
    </row>
    <row r="517" spans="1:6" x14ac:dyDescent="0.2">
      <c r="B517" s="185"/>
      <c r="C517" s="186"/>
      <c r="D517" s="186"/>
      <c r="E517" s="190"/>
      <c r="F517" s="191"/>
    </row>
    <row r="518" spans="1:6" x14ac:dyDescent="0.2">
      <c r="B518" s="185"/>
      <c r="C518" s="186"/>
      <c r="D518" s="186"/>
      <c r="E518" s="190"/>
      <c r="F518" s="191"/>
    </row>
    <row r="519" spans="1:6" x14ac:dyDescent="0.2">
      <c r="B519" s="185"/>
      <c r="C519" s="186"/>
      <c r="D519" s="186"/>
      <c r="E519" s="187"/>
      <c r="F519" s="188"/>
    </row>
    <row r="520" spans="1:6" x14ac:dyDescent="0.2">
      <c r="B520" s="185"/>
      <c r="C520" s="186"/>
      <c r="D520" s="186"/>
      <c r="E520" s="187"/>
      <c r="F520" s="188"/>
    </row>
    <row r="521" spans="1:6" x14ac:dyDescent="0.2">
      <c r="B521" s="185"/>
      <c r="C521" s="186"/>
      <c r="D521" s="186"/>
      <c r="E521" s="187"/>
      <c r="F521" s="188"/>
    </row>
    <row r="522" spans="1:6" x14ac:dyDescent="0.2">
      <c r="B522" s="185"/>
      <c r="C522" s="186"/>
      <c r="D522" s="186"/>
      <c r="E522" s="187"/>
      <c r="F522" s="188"/>
    </row>
    <row r="523" spans="1:6" x14ac:dyDescent="0.2">
      <c r="B523" s="185"/>
      <c r="C523" s="186"/>
      <c r="D523" s="186"/>
      <c r="E523" s="187"/>
      <c r="F523" s="188"/>
    </row>
    <row r="524" spans="1:6" x14ac:dyDescent="0.2">
      <c r="A524" s="189"/>
      <c r="B524" s="185"/>
      <c r="C524" s="186"/>
      <c r="D524" s="186"/>
      <c r="E524" s="187"/>
      <c r="F524" s="188"/>
    </row>
    <row r="525" spans="1:6" x14ac:dyDescent="0.2">
      <c r="B525" s="185"/>
      <c r="C525" s="186"/>
      <c r="D525" s="186"/>
      <c r="E525" s="187"/>
      <c r="F525" s="188"/>
    </row>
    <row r="526" spans="1:6" x14ac:dyDescent="0.2">
      <c r="B526" s="185"/>
      <c r="C526" s="186"/>
      <c r="D526" s="186"/>
      <c r="E526" s="187"/>
      <c r="F526" s="188"/>
    </row>
    <row r="527" spans="1:6" x14ac:dyDescent="0.2">
      <c r="B527" s="185"/>
      <c r="C527" s="186"/>
      <c r="D527" s="186"/>
      <c r="E527" s="187"/>
      <c r="F527" s="188"/>
    </row>
    <row r="528" spans="1:6" x14ac:dyDescent="0.2">
      <c r="B528" s="185"/>
      <c r="C528" s="186"/>
      <c r="D528" s="186"/>
      <c r="E528" s="187"/>
      <c r="F528" s="188"/>
    </row>
    <row r="529" spans="1:6" x14ac:dyDescent="0.2">
      <c r="B529" s="185"/>
      <c r="C529" s="186"/>
      <c r="D529" s="186"/>
      <c r="E529" s="187"/>
      <c r="F529" s="188"/>
    </row>
    <row r="530" spans="1:6" x14ac:dyDescent="0.2">
      <c r="B530" s="185"/>
      <c r="C530" s="186"/>
      <c r="D530" s="186"/>
      <c r="E530" s="190"/>
      <c r="F530" s="191"/>
    </row>
    <row r="531" spans="1:6" x14ac:dyDescent="0.2">
      <c r="B531" s="185"/>
      <c r="C531" s="186"/>
      <c r="D531" s="186"/>
      <c r="E531" s="190"/>
      <c r="F531" s="191"/>
    </row>
    <row r="532" spans="1:6" x14ac:dyDescent="0.2">
      <c r="B532" s="185"/>
      <c r="C532" s="186"/>
      <c r="D532" s="186"/>
      <c r="E532" s="187"/>
      <c r="F532" s="188"/>
    </row>
    <row r="533" spans="1:6" x14ac:dyDescent="0.2">
      <c r="B533" s="185"/>
      <c r="C533" s="186"/>
      <c r="D533" s="186"/>
      <c r="E533" s="190"/>
      <c r="F533" s="191"/>
    </row>
    <row r="534" spans="1:6" x14ac:dyDescent="0.2">
      <c r="B534" s="185"/>
      <c r="C534" s="186"/>
      <c r="D534" s="186"/>
      <c r="E534" s="190"/>
      <c r="F534" s="191"/>
    </row>
    <row r="535" spans="1:6" x14ac:dyDescent="0.2">
      <c r="B535" s="185"/>
      <c r="C535" s="186"/>
      <c r="D535" s="186"/>
      <c r="E535" s="187"/>
      <c r="F535" s="188"/>
    </row>
    <row r="536" spans="1:6" x14ac:dyDescent="0.2">
      <c r="B536" s="185"/>
      <c r="C536" s="186"/>
      <c r="D536" s="186"/>
      <c r="E536" s="187"/>
      <c r="F536" s="188"/>
    </row>
    <row r="537" spans="1:6" x14ac:dyDescent="0.2">
      <c r="B537" s="185"/>
      <c r="C537" s="186"/>
      <c r="D537" s="186"/>
      <c r="E537" s="187"/>
      <c r="F537" s="188"/>
    </row>
    <row r="538" spans="1:6" x14ac:dyDescent="0.2">
      <c r="B538" s="185"/>
      <c r="C538" s="186"/>
      <c r="D538" s="186"/>
      <c r="E538" s="187"/>
      <c r="F538" s="188"/>
    </row>
    <row r="539" spans="1:6" x14ac:dyDescent="0.2">
      <c r="B539" s="185"/>
      <c r="C539" s="186"/>
      <c r="D539" s="186"/>
      <c r="E539" s="187"/>
      <c r="F539" s="188"/>
    </row>
    <row r="540" spans="1:6" x14ac:dyDescent="0.2">
      <c r="A540" s="189"/>
      <c r="B540" s="185"/>
      <c r="C540" s="186"/>
      <c r="D540" s="186"/>
      <c r="E540" s="187"/>
      <c r="F540" s="188"/>
    </row>
    <row r="541" spans="1:6" x14ac:dyDescent="0.2">
      <c r="B541" s="185"/>
      <c r="C541" s="186"/>
      <c r="D541" s="186"/>
      <c r="E541" s="187"/>
      <c r="F541" s="188"/>
    </row>
    <row r="542" spans="1:6" x14ac:dyDescent="0.2">
      <c r="B542" s="185"/>
      <c r="C542" s="186"/>
      <c r="D542" s="186"/>
      <c r="E542" s="187"/>
      <c r="F542" s="188"/>
    </row>
    <row r="543" spans="1:6" x14ac:dyDescent="0.2">
      <c r="B543" s="185"/>
      <c r="C543" s="186"/>
      <c r="D543" s="186"/>
      <c r="E543" s="187"/>
      <c r="F543" s="188"/>
    </row>
    <row r="544" spans="1:6" x14ac:dyDescent="0.2">
      <c r="B544" s="185"/>
      <c r="C544" s="186"/>
      <c r="D544" s="186"/>
      <c r="E544" s="187"/>
      <c r="F544" s="188"/>
    </row>
    <row r="545" spans="2:6" x14ac:dyDescent="0.2">
      <c r="B545" s="185"/>
      <c r="C545" s="186"/>
      <c r="D545" s="186"/>
      <c r="E545" s="187"/>
      <c r="F545" s="188"/>
    </row>
    <row r="546" spans="2:6" x14ac:dyDescent="0.2">
      <c r="B546" s="185"/>
      <c r="C546" s="186"/>
      <c r="D546" s="186"/>
      <c r="E546" s="190"/>
      <c r="F546" s="191"/>
    </row>
    <row r="547" spans="2:6" x14ac:dyDescent="0.2">
      <c r="B547" s="185"/>
      <c r="C547" s="186"/>
      <c r="D547" s="186"/>
      <c r="E547" s="187"/>
      <c r="F547" s="188"/>
    </row>
    <row r="548" spans="2:6" x14ac:dyDescent="0.2">
      <c r="B548" s="185"/>
      <c r="C548" s="186"/>
      <c r="D548" s="186"/>
      <c r="E548" s="190"/>
      <c r="F548" s="191"/>
    </row>
    <row r="549" spans="2:6" x14ac:dyDescent="0.2">
      <c r="B549" s="185"/>
      <c r="C549" s="186"/>
      <c r="D549" s="186"/>
      <c r="E549" s="187"/>
      <c r="F549" s="188"/>
    </row>
    <row r="550" spans="2:6" x14ac:dyDescent="0.2">
      <c r="B550" s="185"/>
      <c r="C550" s="186"/>
      <c r="D550" s="186"/>
      <c r="E550" s="190"/>
      <c r="F550" s="191"/>
    </row>
    <row r="551" spans="2:6" x14ac:dyDescent="0.2">
      <c r="B551" s="185"/>
      <c r="C551" s="186"/>
      <c r="D551" s="186"/>
      <c r="E551" s="187"/>
      <c r="F551" s="188"/>
    </row>
    <row r="552" spans="2:6" x14ac:dyDescent="0.2">
      <c r="B552" s="185"/>
      <c r="C552" s="186"/>
      <c r="D552" s="186"/>
      <c r="E552" s="190"/>
      <c r="F552" s="191"/>
    </row>
    <row r="553" spans="2:6" x14ac:dyDescent="0.2">
      <c r="B553" s="185"/>
      <c r="C553" s="186"/>
      <c r="D553" s="186"/>
      <c r="E553" s="187"/>
      <c r="F553" s="188"/>
    </row>
    <row r="554" spans="2:6" x14ac:dyDescent="0.2">
      <c r="B554" s="185"/>
      <c r="C554" s="186"/>
      <c r="D554" s="186"/>
      <c r="E554" s="190"/>
      <c r="F554" s="191"/>
    </row>
    <row r="555" spans="2:6" x14ac:dyDescent="0.2">
      <c r="B555" s="185"/>
      <c r="C555" s="186"/>
      <c r="D555" s="186"/>
      <c r="E555" s="187"/>
      <c r="F555" s="188"/>
    </row>
    <row r="556" spans="2:6" x14ac:dyDescent="0.2">
      <c r="B556" s="185"/>
      <c r="C556" s="186"/>
      <c r="D556" s="186"/>
      <c r="E556" s="187"/>
      <c r="F556" s="188"/>
    </row>
    <row r="557" spans="2:6" x14ac:dyDescent="0.2">
      <c r="B557" s="185"/>
      <c r="C557" s="186"/>
      <c r="D557" s="186"/>
      <c r="E557" s="187"/>
      <c r="F557" s="188"/>
    </row>
    <row r="558" spans="2:6" x14ac:dyDescent="0.2">
      <c r="B558" s="185"/>
      <c r="C558" s="186"/>
      <c r="D558" s="186"/>
      <c r="E558" s="187"/>
      <c r="F558" s="188"/>
    </row>
    <row r="559" spans="2:6" x14ac:dyDescent="0.2">
      <c r="B559" s="185"/>
      <c r="C559" s="186"/>
      <c r="D559" s="186"/>
      <c r="E559" s="187"/>
      <c r="F559" s="188"/>
    </row>
    <row r="560" spans="2:6" x14ac:dyDescent="0.2">
      <c r="B560" s="185"/>
      <c r="C560" s="186"/>
      <c r="D560" s="186"/>
      <c r="E560" s="187"/>
      <c r="F560" s="188"/>
    </row>
    <row r="561" spans="1:6" x14ac:dyDescent="0.2">
      <c r="B561" s="185"/>
      <c r="C561" s="186"/>
      <c r="D561" s="186"/>
      <c r="E561" s="190"/>
      <c r="F561" s="191"/>
    </row>
    <row r="562" spans="1:6" x14ac:dyDescent="0.2">
      <c r="B562" s="185"/>
      <c r="C562" s="186"/>
      <c r="D562" s="186"/>
      <c r="E562" s="187"/>
      <c r="F562" s="188"/>
    </row>
    <row r="563" spans="1:6" x14ac:dyDescent="0.2">
      <c r="B563" s="185"/>
      <c r="C563" s="186"/>
      <c r="D563" s="186"/>
      <c r="E563" s="190"/>
      <c r="F563" s="191"/>
    </row>
    <row r="564" spans="1:6" x14ac:dyDescent="0.2">
      <c r="B564" s="185"/>
      <c r="C564" s="186"/>
      <c r="D564" s="186"/>
      <c r="E564" s="187"/>
      <c r="F564" s="188"/>
    </row>
    <row r="565" spans="1:6" x14ac:dyDescent="0.2">
      <c r="B565" s="185"/>
      <c r="C565" s="186"/>
      <c r="D565" s="186"/>
      <c r="E565" s="190"/>
      <c r="F565" s="191"/>
    </row>
    <row r="566" spans="1:6" x14ac:dyDescent="0.2">
      <c r="B566" s="185"/>
      <c r="C566" s="186"/>
      <c r="D566" s="186"/>
      <c r="E566" s="187"/>
      <c r="F566" s="188"/>
    </row>
    <row r="567" spans="1:6" x14ac:dyDescent="0.2">
      <c r="B567" s="185"/>
      <c r="C567" s="186"/>
      <c r="D567" s="186"/>
      <c r="E567" s="190"/>
      <c r="F567" s="191"/>
    </row>
    <row r="568" spans="1:6" x14ac:dyDescent="0.2">
      <c r="B568" s="185"/>
      <c r="C568" s="186"/>
      <c r="D568" s="186"/>
      <c r="E568" s="187"/>
      <c r="F568" s="188"/>
    </row>
    <row r="569" spans="1:6" x14ac:dyDescent="0.2">
      <c r="B569" s="185"/>
      <c r="C569" s="186"/>
      <c r="D569" s="186"/>
      <c r="E569" s="190"/>
      <c r="F569" s="191"/>
    </row>
    <row r="570" spans="1:6" x14ac:dyDescent="0.2">
      <c r="B570" s="185"/>
      <c r="C570" s="186"/>
      <c r="D570" s="186"/>
      <c r="E570" s="187"/>
      <c r="F570" s="188"/>
    </row>
    <row r="571" spans="1:6" x14ac:dyDescent="0.2">
      <c r="B571" s="185"/>
      <c r="C571" s="186"/>
      <c r="D571" s="186"/>
      <c r="E571" s="187"/>
      <c r="F571" s="188"/>
    </row>
    <row r="572" spans="1:6" x14ac:dyDescent="0.2">
      <c r="B572" s="185"/>
      <c r="C572" s="186"/>
      <c r="D572" s="186"/>
      <c r="E572" s="187"/>
      <c r="F572" s="188"/>
    </row>
    <row r="573" spans="1:6" x14ac:dyDescent="0.2">
      <c r="B573" s="185"/>
      <c r="C573" s="186"/>
      <c r="D573" s="186"/>
      <c r="E573" s="187"/>
      <c r="F573" s="188"/>
    </row>
    <row r="574" spans="1:6" x14ac:dyDescent="0.2">
      <c r="B574" s="185"/>
      <c r="C574" s="186"/>
      <c r="D574" s="186"/>
      <c r="E574" s="187"/>
      <c r="F574" s="188"/>
    </row>
    <row r="575" spans="1:6" x14ac:dyDescent="0.2">
      <c r="A575" s="189"/>
      <c r="B575" s="185"/>
      <c r="C575" s="186"/>
      <c r="D575" s="186"/>
      <c r="E575" s="187"/>
      <c r="F575" s="188"/>
    </row>
    <row r="576" spans="1:6" x14ac:dyDescent="0.2">
      <c r="B576" s="185"/>
      <c r="C576" s="186"/>
      <c r="D576" s="186"/>
      <c r="E576" s="190"/>
      <c r="F576" s="191"/>
    </row>
    <row r="577" spans="1:6" x14ac:dyDescent="0.2">
      <c r="B577" s="185"/>
      <c r="C577" s="186"/>
      <c r="D577" s="186"/>
      <c r="E577" s="187"/>
      <c r="F577" s="188"/>
    </row>
    <row r="578" spans="1:6" x14ac:dyDescent="0.2">
      <c r="B578" s="185"/>
      <c r="C578" s="186"/>
      <c r="D578" s="186"/>
      <c r="E578" s="187"/>
      <c r="F578" s="188"/>
    </row>
    <row r="579" spans="1:6" x14ac:dyDescent="0.2">
      <c r="B579" s="185"/>
      <c r="C579" s="186"/>
      <c r="D579" s="186"/>
      <c r="E579" s="187"/>
      <c r="F579" s="188"/>
    </row>
    <row r="580" spans="1:6" x14ac:dyDescent="0.2">
      <c r="B580" s="185"/>
      <c r="C580" s="186"/>
      <c r="D580" s="186"/>
      <c r="E580" s="187"/>
      <c r="F580" s="188"/>
    </row>
    <row r="581" spans="1:6" x14ac:dyDescent="0.2">
      <c r="B581" s="185"/>
      <c r="C581" s="186"/>
      <c r="D581" s="186"/>
      <c r="E581" s="187"/>
      <c r="F581" s="188"/>
    </row>
    <row r="582" spans="1:6" x14ac:dyDescent="0.2">
      <c r="B582" s="185"/>
      <c r="C582" s="186"/>
      <c r="D582" s="186"/>
      <c r="E582" s="187"/>
      <c r="F582" s="188"/>
    </row>
    <row r="583" spans="1:6" x14ac:dyDescent="0.2">
      <c r="B583" s="185"/>
      <c r="C583" s="186"/>
      <c r="D583" s="186"/>
      <c r="E583" s="190"/>
      <c r="F583" s="191"/>
    </row>
    <row r="584" spans="1:6" x14ac:dyDescent="0.2">
      <c r="B584" s="185"/>
      <c r="C584" s="186"/>
      <c r="D584" s="186"/>
      <c r="E584" s="187"/>
      <c r="F584" s="188"/>
    </row>
    <row r="585" spans="1:6" x14ac:dyDescent="0.2">
      <c r="B585" s="185"/>
      <c r="C585" s="186"/>
      <c r="D585" s="186"/>
      <c r="E585" s="187"/>
      <c r="F585" s="188"/>
    </row>
    <row r="586" spans="1:6" x14ac:dyDescent="0.2">
      <c r="B586" s="185"/>
      <c r="C586" s="186"/>
      <c r="D586" s="186"/>
      <c r="E586" s="187"/>
      <c r="F586" s="188"/>
    </row>
    <row r="587" spans="1:6" x14ac:dyDescent="0.2">
      <c r="B587" s="185"/>
      <c r="C587" s="186"/>
      <c r="D587" s="186"/>
      <c r="E587" s="187"/>
      <c r="F587" s="188"/>
    </row>
    <row r="588" spans="1:6" x14ac:dyDescent="0.2">
      <c r="B588" s="185"/>
      <c r="C588" s="186"/>
      <c r="D588" s="186"/>
      <c r="E588" s="187"/>
      <c r="F588" s="188"/>
    </row>
    <row r="589" spans="1:6" x14ac:dyDescent="0.2">
      <c r="B589" s="185"/>
      <c r="C589" s="186"/>
      <c r="D589" s="186"/>
      <c r="E589" s="187"/>
      <c r="F589" s="188"/>
    </row>
    <row r="590" spans="1:6" x14ac:dyDescent="0.2">
      <c r="A590" s="189"/>
      <c r="B590" s="185"/>
      <c r="C590" s="186"/>
      <c r="D590" s="186"/>
      <c r="E590" s="190"/>
      <c r="F590" s="191"/>
    </row>
    <row r="591" spans="1:6" x14ac:dyDescent="0.2">
      <c r="B591" s="185"/>
      <c r="C591" s="186"/>
      <c r="D591" s="186"/>
      <c r="E591" s="187"/>
      <c r="F591" s="188"/>
    </row>
    <row r="592" spans="1:6" x14ac:dyDescent="0.2">
      <c r="A592" s="189"/>
      <c r="B592" s="185"/>
      <c r="C592" s="186"/>
      <c r="D592" s="186"/>
      <c r="E592" s="187"/>
      <c r="F592" s="188"/>
    </row>
    <row r="593" spans="1:6" x14ac:dyDescent="0.2">
      <c r="B593" s="185"/>
      <c r="C593" s="186"/>
      <c r="D593" s="186"/>
      <c r="E593" s="190"/>
      <c r="F593" s="191"/>
    </row>
    <row r="594" spans="1:6" x14ac:dyDescent="0.2">
      <c r="B594" s="185"/>
      <c r="C594" s="186"/>
      <c r="D594" s="186"/>
      <c r="E594" s="187"/>
      <c r="F594" s="188"/>
    </row>
    <row r="595" spans="1:6" x14ac:dyDescent="0.2">
      <c r="B595" s="185"/>
      <c r="C595" s="186"/>
      <c r="D595" s="186"/>
      <c r="E595" s="187"/>
      <c r="F595" s="188"/>
    </row>
    <row r="596" spans="1:6" x14ac:dyDescent="0.2">
      <c r="B596" s="185"/>
      <c r="C596" s="186"/>
      <c r="D596" s="186"/>
      <c r="E596" s="187"/>
      <c r="F596" s="188"/>
    </row>
    <row r="597" spans="1:6" x14ac:dyDescent="0.2">
      <c r="B597" s="185"/>
      <c r="C597" s="186"/>
      <c r="D597" s="186"/>
      <c r="E597" s="187"/>
      <c r="F597" s="188"/>
    </row>
    <row r="598" spans="1:6" x14ac:dyDescent="0.2">
      <c r="A598" s="189"/>
      <c r="B598" s="185"/>
      <c r="C598" s="186"/>
      <c r="D598" s="186"/>
      <c r="E598" s="190"/>
      <c r="F598" s="191"/>
    </row>
    <row r="599" spans="1:6" x14ac:dyDescent="0.2">
      <c r="B599" s="185"/>
      <c r="C599" s="186"/>
      <c r="D599" s="186"/>
      <c r="E599" s="187"/>
      <c r="F599" s="188"/>
    </row>
    <row r="600" spans="1:6" x14ac:dyDescent="0.2">
      <c r="B600" s="185"/>
      <c r="C600" s="186"/>
      <c r="D600" s="186"/>
      <c r="E600" s="187"/>
      <c r="F600" s="188"/>
    </row>
    <row r="601" spans="1:6" x14ac:dyDescent="0.2">
      <c r="A601" s="189"/>
      <c r="B601" s="185"/>
      <c r="C601" s="186"/>
      <c r="D601" s="186"/>
      <c r="E601" s="190"/>
      <c r="F601" s="191"/>
    </row>
    <row r="602" spans="1:6" x14ac:dyDescent="0.2">
      <c r="B602" s="185"/>
      <c r="C602" s="186"/>
      <c r="D602" s="186"/>
      <c r="E602" s="187"/>
      <c r="F602" s="188"/>
    </row>
    <row r="603" spans="1:6" x14ac:dyDescent="0.2">
      <c r="B603" s="194"/>
      <c r="C603" s="186"/>
      <c r="D603" s="186"/>
      <c r="E603" s="188"/>
      <c r="F603" s="188"/>
    </row>
    <row r="604" spans="1:6" x14ac:dyDescent="0.2">
      <c r="B604" s="185"/>
      <c r="C604" s="186"/>
      <c r="D604" s="186"/>
      <c r="E604" s="188"/>
      <c r="F604" s="188"/>
    </row>
    <row r="605" spans="1:6" x14ac:dyDescent="0.2">
      <c r="B605" s="185"/>
      <c r="C605" s="186"/>
      <c r="D605" s="186"/>
      <c r="E605" s="188"/>
      <c r="F605" s="188"/>
    </row>
    <row r="606" spans="1:6" x14ac:dyDescent="0.2">
      <c r="B606" s="185"/>
      <c r="C606" s="186"/>
      <c r="D606" s="186"/>
      <c r="E606" s="188"/>
      <c r="F606" s="188"/>
    </row>
    <row r="607" spans="1:6" x14ac:dyDescent="0.2">
      <c r="A607" s="195"/>
      <c r="B607" s="196"/>
      <c r="C607" s="188"/>
      <c r="D607" s="188"/>
      <c r="E607" s="188"/>
      <c r="F607" s="191"/>
    </row>
    <row r="608" spans="1:6" x14ac:dyDescent="0.2">
      <c r="E608" s="188"/>
      <c r="F608" s="188"/>
    </row>
    <row r="609" spans="1:6" x14ac:dyDescent="0.2">
      <c r="A609" s="189"/>
      <c r="B609" s="185"/>
      <c r="C609" s="199"/>
      <c r="D609" s="199"/>
      <c r="E609" s="188"/>
      <c r="F609" s="188"/>
    </row>
    <row r="610" spans="1:6" x14ac:dyDescent="0.2">
      <c r="B610" s="185"/>
      <c r="C610" s="199"/>
      <c r="D610" s="199"/>
      <c r="E610" s="188"/>
      <c r="F610" s="188"/>
    </row>
    <row r="611" spans="1:6" x14ac:dyDescent="0.2">
      <c r="B611" s="185"/>
      <c r="C611" s="199"/>
      <c r="D611" s="199"/>
      <c r="E611" s="188"/>
      <c r="F611" s="188"/>
    </row>
    <row r="612" spans="1:6" x14ac:dyDescent="0.2">
      <c r="B612" s="185"/>
      <c r="C612" s="199"/>
      <c r="D612" s="199"/>
      <c r="E612" s="188"/>
      <c r="F612" s="188"/>
    </row>
    <row r="613" spans="1:6" x14ac:dyDescent="0.2">
      <c r="B613" s="185"/>
      <c r="C613" s="199"/>
      <c r="D613" s="199"/>
      <c r="E613" s="188"/>
      <c r="F613" s="188"/>
    </row>
    <row r="614" spans="1:6" x14ac:dyDescent="0.2">
      <c r="B614" s="185"/>
      <c r="C614" s="199"/>
      <c r="D614" s="199"/>
      <c r="E614" s="188"/>
      <c r="F614" s="188"/>
    </row>
    <row r="615" spans="1:6" x14ac:dyDescent="0.2">
      <c r="B615" s="185"/>
      <c r="C615" s="199"/>
      <c r="D615" s="199"/>
      <c r="E615" s="188"/>
      <c r="F615" s="188"/>
    </row>
    <row r="616" spans="1:6" x14ac:dyDescent="0.2">
      <c r="B616" s="185"/>
      <c r="C616" s="199"/>
      <c r="D616" s="199"/>
      <c r="E616" s="188"/>
      <c r="F616" s="188"/>
    </row>
    <row r="617" spans="1:6" x14ac:dyDescent="0.2">
      <c r="B617" s="185"/>
      <c r="C617" s="199"/>
      <c r="D617" s="199"/>
      <c r="E617" s="190"/>
      <c r="F617" s="191"/>
    </row>
    <row r="618" spans="1:6" x14ac:dyDescent="0.2">
      <c r="B618" s="185"/>
      <c r="C618" s="199"/>
      <c r="D618" s="199"/>
      <c r="E618" s="188"/>
      <c r="F618" s="188"/>
    </row>
    <row r="619" spans="1:6" x14ac:dyDescent="0.2">
      <c r="B619" s="185"/>
      <c r="C619" s="199"/>
      <c r="D619" s="199"/>
      <c r="E619" s="188"/>
      <c r="F619" s="188"/>
    </row>
    <row r="620" spans="1:6" x14ac:dyDescent="0.2">
      <c r="B620" s="185"/>
      <c r="C620" s="199"/>
      <c r="D620" s="199"/>
      <c r="E620" s="188"/>
      <c r="F620" s="188"/>
    </row>
    <row r="621" spans="1:6" x14ac:dyDescent="0.2">
      <c r="B621" s="185"/>
      <c r="C621" s="199"/>
      <c r="D621" s="199"/>
      <c r="E621" s="188"/>
      <c r="F621" s="188"/>
    </row>
    <row r="622" spans="1:6" x14ac:dyDescent="0.2">
      <c r="A622" s="189"/>
      <c r="B622" s="185"/>
      <c r="C622" s="199"/>
      <c r="D622" s="199"/>
      <c r="E622" s="188"/>
      <c r="F622" s="188"/>
    </row>
    <row r="623" spans="1:6" x14ac:dyDescent="0.2">
      <c r="B623" s="185"/>
      <c r="C623" s="199"/>
      <c r="D623" s="199"/>
      <c r="E623" s="188"/>
      <c r="F623" s="188"/>
    </row>
    <row r="624" spans="1:6" x14ac:dyDescent="0.2">
      <c r="B624" s="185"/>
      <c r="C624" s="199"/>
      <c r="D624" s="199"/>
      <c r="E624" s="188"/>
      <c r="F624" s="188"/>
    </row>
    <row r="625" spans="1:6" x14ac:dyDescent="0.2">
      <c r="B625" s="185"/>
      <c r="C625" s="199"/>
      <c r="D625" s="199"/>
      <c r="E625" s="188"/>
      <c r="F625" s="188"/>
    </row>
    <row r="626" spans="1:6" x14ac:dyDescent="0.2">
      <c r="B626" s="185"/>
      <c r="C626" s="199"/>
      <c r="D626" s="199"/>
      <c r="E626" s="188"/>
      <c r="F626" s="188"/>
    </row>
    <row r="627" spans="1:6" x14ac:dyDescent="0.2">
      <c r="B627" s="185"/>
      <c r="C627" s="199"/>
      <c r="D627" s="199"/>
      <c r="E627" s="188"/>
      <c r="F627" s="188"/>
    </row>
    <row r="628" spans="1:6" x14ac:dyDescent="0.2">
      <c r="B628" s="185"/>
      <c r="C628" s="199"/>
      <c r="D628" s="199"/>
      <c r="E628" s="188"/>
      <c r="F628" s="188"/>
    </row>
    <row r="629" spans="1:6" x14ac:dyDescent="0.2">
      <c r="B629" s="185"/>
      <c r="C629" s="199"/>
      <c r="D629" s="199"/>
      <c r="E629" s="188"/>
      <c r="F629" s="188"/>
    </row>
    <row r="630" spans="1:6" x14ac:dyDescent="0.2">
      <c r="B630" s="185"/>
      <c r="C630" s="199"/>
      <c r="D630" s="199"/>
      <c r="E630" s="190"/>
      <c r="F630" s="191"/>
    </row>
    <row r="631" spans="1:6" x14ac:dyDescent="0.2">
      <c r="B631" s="185"/>
      <c r="C631" s="199"/>
      <c r="D631" s="199"/>
      <c r="E631" s="188"/>
      <c r="F631" s="188"/>
    </row>
    <row r="632" spans="1:6" x14ac:dyDescent="0.2">
      <c r="B632" s="185"/>
      <c r="C632" s="199"/>
      <c r="D632" s="199"/>
      <c r="E632" s="188"/>
      <c r="F632" s="188"/>
    </row>
    <row r="633" spans="1:6" x14ac:dyDescent="0.2">
      <c r="B633" s="185"/>
      <c r="C633" s="199"/>
      <c r="D633" s="199"/>
      <c r="E633" s="188"/>
      <c r="F633" s="188"/>
    </row>
    <row r="634" spans="1:6" x14ac:dyDescent="0.2">
      <c r="B634" s="185"/>
      <c r="C634" s="199"/>
      <c r="D634" s="199"/>
      <c r="E634" s="188"/>
      <c r="F634" s="188"/>
    </row>
    <row r="635" spans="1:6" x14ac:dyDescent="0.2">
      <c r="A635" s="189"/>
      <c r="B635" s="185"/>
      <c r="C635" s="199"/>
      <c r="D635" s="199"/>
      <c r="E635" s="188"/>
      <c r="F635" s="188"/>
    </row>
    <row r="636" spans="1:6" x14ac:dyDescent="0.2">
      <c r="B636" s="185"/>
      <c r="C636" s="199"/>
      <c r="D636" s="199"/>
      <c r="E636" s="188"/>
      <c r="F636" s="188"/>
    </row>
    <row r="637" spans="1:6" x14ac:dyDescent="0.2">
      <c r="B637" s="185"/>
      <c r="C637" s="199"/>
      <c r="D637" s="199"/>
      <c r="E637" s="188"/>
      <c r="F637" s="188"/>
    </row>
    <row r="638" spans="1:6" x14ac:dyDescent="0.2">
      <c r="B638" s="185"/>
      <c r="C638" s="199"/>
      <c r="D638" s="199"/>
      <c r="E638" s="188"/>
      <c r="F638" s="188"/>
    </row>
    <row r="639" spans="1:6" x14ac:dyDescent="0.2">
      <c r="B639" s="185"/>
      <c r="C639" s="199"/>
      <c r="D639" s="199"/>
      <c r="E639" s="190"/>
      <c r="F639" s="191"/>
    </row>
    <row r="640" spans="1:6" x14ac:dyDescent="0.2">
      <c r="B640" s="185"/>
      <c r="C640" s="199"/>
      <c r="D640" s="199"/>
      <c r="E640" s="188"/>
      <c r="F640" s="188"/>
    </row>
    <row r="641" spans="1:6" x14ac:dyDescent="0.2">
      <c r="B641" s="185"/>
      <c r="C641" s="199"/>
      <c r="D641" s="199"/>
      <c r="E641" s="188"/>
      <c r="F641" s="188"/>
    </row>
    <row r="642" spans="1:6" x14ac:dyDescent="0.2">
      <c r="B642" s="185"/>
      <c r="C642" s="199"/>
      <c r="D642" s="199"/>
      <c r="E642" s="188"/>
      <c r="F642" s="188"/>
    </row>
    <row r="643" spans="1:6" x14ac:dyDescent="0.2">
      <c r="B643" s="185"/>
      <c r="C643" s="199"/>
      <c r="D643" s="199"/>
      <c r="E643" s="188"/>
      <c r="F643" s="188"/>
    </row>
    <row r="644" spans="1:6" x14ac:dyDescent="0.2">
      <c r="A644" s="189"/>
      <c r="B644" s="185"/>
      <c r="C644" s="199"/>
      <c r="D644" s="199"/>
      <c r="E644" s="188"/>
      <c r="F644" s="188"/>
    </row>
    <row r="645" spans="1:6" x14ac:dyDescent="0.2">
      <c r="B645" s="185"/>
      <c r="C645" s="199"/>
      <c r="D645" s="199"/>
      <c r="E645" s="188"/>
      <c r="F645" s="188"/>
    </row>
    <row r="646" spans="1:6" x14ac:dyDescent="0.2">
      <c r="B646" s="185"/>
      <c r="C646" s="199"/>
      <c r="D646" s="199"/>
      <c r="E646" s="190"/>
      <c r="F646" s="191"/>
    </row>
    <row r="647" spans="1:6" x14ac:dyDescent="0.2">
      <c r="B647" s="185"/>
      <c r="C647" s="199"/>
      <c r="D647" s="199"/>
      <c r="E647" s="190"/>
      <c r="F647" s="191"/>
    </row>
    <row r="648" spans="1:6" x14ac:dyDescent="0.2">
      <c r="B648" s="185"/>
      <c r="C648" s="199"/>
      <c r="D648" s="199"/>
      <c r="E648" s="190"/>
      <c r="F648" s="191"/>
    </row>
    <row r="649" spans="1:6" x14ac:dyDescent="0.2">
      <c r="B649" s="185"/>
      <c r="C649" s="199"/>
      <c r="D649" s="199"/>
      <c r="E649" s="190"/>
      <c r="F649" s="191"/>
    </row>
    <row r="650" spans="1:6" x14ac:dyDescent="0.2">
      <c r="B650" s="185"/>
      <c r="C650" s="199"/>
      <c r="D650" s="199"/>
      <c r="E650" s="188"/>
      <c r="F650" s="188"/>
    </row>
    <row r="651" spans="1:6" x14ac:dyDescent="0.2">
      <c r="B651" s="185"/>
      <c r="C651" s="199"/>
      <c r="D651" s="199"/>
      <c r="E651" s="188"/>
      <c r="F651" s="188"/>
    </row>
    <row r="652" spans="1:6" x14ac:dyDescent="0.2">
      <c r="B652" s="185"/>
      <c r="C652" s="199"/>
      <c r="D652" s="199"/>
      <c r="E652" s="188"/>
      <c r="F652" s="188"/>
    </row>
    <row r="653" spans="1:6" x14ac:dyDescent="0.2">
      <c r="B653" s="185"/>
      <c r="C653" s="199"/>
      <c r="D653" s="199"/>
      <c r="E653" s="188"/>
      <c r="F653" s="188"/>
    </row>
    <row r="654" spans="1:6" x14ac:dyDescent="0.2">
      <c r="B654" s="185"/>
      <c r="C654" s="199"/>
      <c r="D654" s="199"/>
      <c r="E654" s="188"/>
      <c r="F654" s="188"/>
    </row>
    <row r="655" spans="1:6" x14ac:dyDescent="0.2">
      <c r="B655" s="185"/>
      <c r="C655" s="199"/>
      <c r="D655" s="199"/>
      <c r="E655" s="188"/>
      <c r="F655" s="188"/>
    </row>
    <row r="656" spans="1:6" x14ac:dyDescent="0.2">
      <c r="A656" s="189"/>
      <c r="B656" s="185"/>
      <c r="C656" s="199"/>
      <c r="D656" s="199"/>
      <c r="E656" s="188"/>
      <c r="F656" s="188"/>
    </row>
    <row r="657" spans="1:6" x14ac:dyDescent="0.2">
      <c r="B657" s="185"/>
      <c r="C657" s="199"/>
      <c r="D657" s="199"/>
      <c r="E657" s="188"/>
      <c r="F657" s="188"/>
    </row>
    <row r="658" spans="1:6" x14ac:dyDescent="0.2">
      <c r="B658" s="185"/>
      <c r="C658" s="199"/>
      <c r="D658" s="199"/>
      <c r="E658" s="190"/>
      <c r="F658" s="191"/>
    </row>
    <row r="659" spans="1:6" x14ac:dyDescent="0.2">
      <c r="B659" s="185"/>
      <c r="C659" s="199"/>
      <c r="D659" s="199"/>
      <c r="E659" s="188"/>
      <c r="F659" s="188"/>
    </row>
    <row r="660" spans="1:6" x14ac:dyDescent="0.2">
      <c r="B660" s="185"/>
      <c r="C660" s="199"/>
      <c r="D660" s="199"/>
      <c r="E660" s="188"/>
      <c r="F660" s="188"/>
    </row>
    <row r="661" spans="1:6" x14ac:dyDescent="0.2">
      <c r="B661" s="185"/>
      <c r="C661" s="199"/>
      <c r="D661" s="199"/>
      <c r="E661" s="188"/>
      <c r="F661" s="188"/>
    </row>
    <row r="662" spans="1:6" x14ac:dyDescent="0.2">
      <c r="B662" s="185"/>
      <c r="C662" s="199"/>
      <c r="D662" s="199"/>
      <c r="E662" s="188"/>
      <c r="F662" s="188"/>
    </row>
    <row r="663" spans="1:6" x14ac:dyDescent="0.2">
      <c r="B663" s="185"/>
      <c r="C663" s="199"/>
      <c r="D663" s="199"/>
      <c r="E663" s="188"/>
      <c r="F663" s="188"/>
    </row>
    <row r="664" spans="1:6" x14ac:dyDescent="0.2">
      <c r="B664" s="185"/>
      <c r="C664" s="199"/>
      <c r="D664" s="199"/>
      <c r="E664" s="188"/>
      <c r="F664" s="188"/>
    </row>
    <row r="665" spans="1:6" x14ac:dyDescent="0.2">
      <c r="A665" s="189"/>
      <c r="B665" s="185"/>
      <c r="C665" s="199"/>
      <c r="D665" s="199"/>
      <c r="E665" s="188"/>
      <c r="F665" s="188"/>
    </row>
    <row r="666" spans="1:6" x14ac:dyDescent="0.2">
      <c r="B666" s="185"/>
      <c r="C666" s="199"/>
      <c r="D666" s="199"/>
      <c r="E666" s="190"/>
      <c r="F666" s="191"/>
    </row>
    <row r="667" spans="1:6" x14ac:dyDescent="0.2">
      <c r="B667" s="185"/>
      <c r="C667" s="199"/>
      <c r="D667" s="199"/>
      <c r="E667" s="190"/>
      <c r="F667" s="191"/>
    </row>
    <row r="668" spans="1:6" x14ac:dyDescent="0.2">
      <c r="B668" s="185"/>
      <c r="C668" s="199"/>
      <c r="D668" s="199"/>
      <c r="E668" s="190"/>
      <c r="F668" s="191"/>
    </row>
    <row r="669" spans="1:6" x14ac:dyDescent="0.2">
      <c r="B669" s="185"/>
      <c r="C669" s="199"/>
      <c r="D669" s="199"/>
      <c r="E669" s="190"/>
      <c r="F669" s="191"/>
    </row>
    <row r="670" spans="1:6" x14ac:dyDescent="0.2">
      <c r="B670" s="185"/>
      <c r="C670" s="199"/>
      <c r="D670" s="199"/>
      <c r="E670" s="188"/>
      <c r="F670" s="188"/>
    </row>
    <row r="671" spans="1:6" x14ac:dyDescent="0.2">
      <c r="A671" s="189"/>
      <c r="B671" s="185"/>
      <c r="C671" s="199"/>
      <c r="D671" s="199"/>
      <c r="E671" s="188"/>
      <c r="F671" s="188"/>
    </row>
    <row r="672" spans="1:6" x14ac:dyDescent="0.2">
      <c r="B672" s="185"/>
      <c r="C672" s="199"/>
      <c r="D672" s="199"/>
      <c r="E672" s="190"/>
      <c r="F672" s="191"/>
    </row>
    <row r="673" spans="1:6" x14ac:dyDescent="0.2">
      <c r="B673" s="185"/>
      <c r="C673" s="199"/>
      <c r="D673" s="199"/>
      <c r="E673" s="188"/>
      <c r="F673" s="188"/>
    </row>
    <row r="674" spans="1:6" x14ac:dyDescent="0.2">
      <c r="A674" s="189"/>
      <c r="B674" s="185"/>
      <c r="C674" s="199"/>
      <c r="D674" s="199"/>
      <c r="E674" s="188"/>
      <c r="F674" s="188"/>
    </row>
    <row r="675" spans="1:6" x14ac:dyDescent="0.2">
      <c r="B675" s="185"/>
      <c r="C675" s="199"/>
      <c r="D675" s="199"/>
      <c r="E675" s="190"/>
      <c r="F675" s="191"/>
    </row>
    <row r="676" spans="1:6" x14ac:dyDescent="0.2">
      <c r="B676" s="185"/>
      <c r="C676" s="199"/>
      <c r="D676" s="199"/>
      <c r="E676" s="190"/>
      <c r="F676" s="191"/>
    </row>
    <row r="677" spans="1:6" x14ac:dyDescent="0.2">
      <c r="B677" s="185"/>
      <c r="C677" s="199"/>
      <c r="D677" s="199"/>
      <c r="E677" s="190"/>
      <c r="F677" s="191"/>
    </row>
    <row r="678" spans="1:6" x14ac:dyDescent="0.2">
      <c r="B678" s="185"/>
      <c r="C678" s="199"/>
      <c r="D678" s="199"/>
      <c r="E678" s="190"/>
      <c r="F678" s="191"/>
    </row>
    <row r="679" spans="1:6" x14ac:dyDescent="0.2">
      <c r="B679" s="185"/>
      <c r="C679" s="199"/>
      <c r="D679" s="199"/>
      <c r="E679" s="188"/>
      <c r="F679" s="188"/>
    </row>
    <row r="680" spans="1:6" x14ac:dyDescent="0.2">
      <c r="A680" s="189"/>
      <c r="B680" s="185"/>
      <c r="C680" s="199"/>
      <c r="D680" s="199"/>
      <c r="E680" s="190"/>
      <c r="F680" s="191"/>
    </row>
    <row r="681" spans="1:6" x14ac:dyDescent="0.2">
      <c r="B681" s="185"/>
      <c r="C681" s="199"/>
      <c r="D681" s="199"/>
      <c r="E681" s="188"/>
      <c r="F681" s="188"/>
    </row>
    <row r="682" spans="1:6" x14ac:dyDescent="0.2">
      <c r="A682" s="189"/>
      <c r="B682" s="185"/>
      <c r="C682" s="199"/>
      <c r="D682" s="199"/>
      <c r="E682" s="188"/>
      <c r="F682" s="188"/>
    </row>
    <row r="683" spans="1:6" x14ac:dyDescent="0.2">
      <c r="B683" s="185"/>
      <c r="C683" s="199"/>
      <c r="D683" s="199"/>
      <c r="E683" s="190"/>
      <c r="F683" s="191"/>
    </row>
    <row r="684" spans="1:6" x14ac:dyDescent="0.2">
      <c r="B684" s="185"/>
      <c r="C684" s="199"/>
      <c r="D684" s="199"/>
      <c r="E684" s="190"/>
      <c r="F684" s="191"/>
    </row>
    <row r="685" spans="1:6" x14ac:dyDescent="0.2">
      <c r="B685" s="185"/>
      <c r="C685" s="199"/>
      <c r="D685" s="199"/>
      <c r="E685" s="188"/>
      <c r="F685" s="188"/>
    </row>
    <row r="686" spans="1:6" x14ac:dyDescent="0.2">
      <c r="A686" s="189"/>
      <c r="B686" s="185"/>
      <c r="C686" s="199"/>
      <c r="D686" s="199"/>
      <c r="E686" s="190"/>
      <c r="F686" s="191"/>
    </row>
    <row r="687" spans="1:6" x14ac:dyDescent="0.2">
      <c r="B687" s="185"/>
      <c r="C687" s="199"/>
      <c r="D687" s="199"/>
      <c r="E687" s="188"/>
      <c r="F687" s="188"/>
    </row>
    <row r="688" spans="1:6" x14ac:dyDescent="0.2">
      <c r="A688" s="195"/>
      <c r="B688" s="185"/>
      <c r="C688" s="188"/>
      <c r="D688" s="188"/>
      <c r="E688" s="188"/>
      <c r="F688" s="191"/>
    </row>
    <row r="689" spans="1:6" x14ac:dyDescent="0.2">
      <c r="B689" s="185"/>
      <c r="E689" s="188"/>
      <c r="F689" s="188"/>
    </row>
    <row r="690" spans="1:6" x14ac:dyDescent="0.2">
      <c r="A690" s="189"/>
      <c r="B690" s="185"/>
      <c r="C690" s="199"/>
      <c r="D690" s="199"/>
      <c r="E690" s="188"/>
      <c r="F690" s="188"/>
    </row>
    <row r="691" spans="1:6" x14ac:dyDescent="0.2">
      <c r="B691" s="185"/>
      <c r="C691" s="199"/>
      <c r="D691" s="199"/>
      <c r="E691" s="188"/>
      <c r="F691" s="188"/>
    </row>
    <row r="692" spans="1:6" x14ac:dyDescent="0.2">
      <c r="B692" s="185"/>
      <c r="C692" s="199"/>
      <c r="D692" s="199"/>
      <c r="E692" s="188"/>
      <c r="F692" s="188"/>
    </row>
    <row r="693" spans="1:6" x14ac:dyDescent="0.2">
      <c r="B693" s="185"/>
      <c r="C693" s="199"/>
      <c r="D693" s="199"/>
      <c r="E693" s="188"/>
      <c r="F693" s="191"/>
    </row>
    <row r="694" spans="1:6" x14ac:dyDescent="0.2">
      <c r="B694" s="185"/>
      <c r="C694" s="199"/>
      <c r="D694" s="199"/>
      <c r="E694" s="188"/>
      <c r="F694" s="188"/>
    </row>
    <row r="695" spans="1:6" x14ac:dyDescent="0.2">
      <c r="A695" s="189"/>
      <c r="B695" s="185"/>
      <c r="C695" s="199"/>
      <c r="D695" s="199"/>
      <c r="E695" s="188"/>
      <c r="F695" s="188"/>
    </row>
    <row r="696" spans="1:6" x14ac:dyDescent="0.2">
      <c r="A696" s="189"/>
      <c r="B696" s="185"/>
      <c r="C696" s="199"/>
      <c r="D696" s="199"/>
      <c r="E696" s="188"/>
      <c r="F696" s="188"/>
    </row>
    <row r="697" spans="1:6" x14ac:dyDescent="0.2">
      <c r="B697" s="185"/>
      <c r="C697" s="199"/>
      <c r="D697" s="199"/>
      <c r="E697" s="188"/>
      <c r="F697" s="188"/>
    </row>
    <row r="698" spans="1:6" x14ac:dyDescent="0.2">
      <c r="B698" s="185"/>
      <c r="C698" s="199"/>
      <c r="D698" s="199"/>
      <c r="E698" s="190"/>
      <c r="F698" s="191"/>
    </row>
    <row r="699" spans="1:6" s="179" customFormat="1" x14ac:dyDescent="0.2">
      <c r="A699" s="184"/>
      <c r="B699" s="185"/>
      <c r="C699" s="199"/>
      <c r="D699" s="199"/>
      <c r="E699" s="188"/>
      <c r="F699" s="188"/>
    </row>
    <row r="700" spans="1:6" x14ac:dyDescent="0.2">
      <c r="B700" s="185"/>
      <c r="C700" s="199"/>
      <c r="D700" s="199"/>
      <c r="E700" s="188"/>
      <c r="F700" s="188"/>
    </row>
    <row r="701" spans="1:6" x14ac:dyDescent="0.2">
      <c r="B701" s="185"/>
      <c r="C701" s="199"/>
      <c r="D701" s="199"/>
      <c r="E701" s="188"/>
      <c r="F701" s="191"/>
    </row>
    <row r="702" spans="1:6" x14ac:dyDescent="0.2">
      <c r="B702" s="185"/>
      <c r="C702" s="199"/>
      <c r="D702" s="199"/>
      <c r="E702" s="188"/>
      <c r="F702" s="188"/>
    </row>
    <row r="703" spans="1:6" x14ac:dyDescent="0.2">
      <c r="A703" s="189"/>
      <c r="B703" s="185"/>
      <c r="C703" s="199"/>
      <c r="D703" s="199"/>
      <c r="E703" s="188"/>
      <c r="F703" s="188"/>
    </row>
    <row r="704" spans="1:6" x14ac:dyDescent="0.2">
      <c r="B704" s="185"/>
      <c r="C704" s="199"/>
      <c r="D704" s="199"/>
      <c r="E704" s="188"/>
      <c r="F704" s="191"/>
    </row>
    <row r="705" spans="1:6" x14ac:dyDescent="0.2">
      <c r="A705" s="189"/>
      <c r="B705" s="185"/>
      <c r="C705" s="199"/>
      <c r="D705" s="199"/>
      <c r="E705" s="188"/>
      <c r="F705" s="188"/>
    </row>
    <row r="706" spans="1:6" x14ac:dyDescent="0.2">
      <c r="A706" s="189"/>
      <c r="B706" s="185"/>
      <c r="C706" s="199"/>
      <c r="D706" s="199"/>
      <c r="E706" s="188"/>
      <c r="F706" s="188"/>
    </row>
    <row r="707" spans="1:6" x14ac:dyDescent="0.2">
      <c r="B707" s="185"/>
      <c r="C707" s="199"/>
      <c r="D707" s="199"/>
      <c r="E707" s="188"/>
      <c r="F707" s="191"/>
    </row>
    <row r="708" spans="1:6" x14ac:dyDescent="0.2">
      <c r="B708" s="185"/>
      <c r="C708" s="199"/>
      <c r="D708" s="199"/>
      <c r="E708" s="190"/>
      <c r="F708" s="191"/>
    </row>
    <row r="709" spans="1:6" x14ac:dyDescent="0.2">
      <c r="B709" s="185"/>
      <c r="C709" s="199"/>
      <c r="D709" s="199"/>
      <c r="E709" s="188"/>
      <c r="F709" s="188"/>
    </row>
    <row r="710" spans="1:6" x14ac:dyDescent="0.2">
      <c r="A710" s="189"/>
      <c r="B710" s="185"/>
      <c r="C710" s="199"/>
      <c r="D710" s="199"/>
      <c r="E710" s="188"/>
      <c r="F710" s="188"/>
    </row>
    <row r="711" spans="1:6" x14ac:dyDescent="0.2">
      <c r="B711" s="185"/>
      <c r="C711" s="199"/>
      <c r="D711" s="199"/>
      <c r="E711" s="188"/>
      <c r="F711" s="191"/>
    </row>
    <row r="712" spans="1:6" x14ac:dyDescent="0.2">
      <c r="B712" s="185"/>
      <c r="C712" s="199"/>
      <c r="D712" s="199"/>
      <c r="E712" s="188"/>
      <c r="F712" s="191"/>
    </row>
    <row r="713" spans="1:6" x14ac:dyDescent="0.2">
      <c r="B713" s="185"/>
      <c r="C713" s="199"/>
      <c r="D713" s="199"/>
      <c r="E713" s="188"/>
      <c r="F713" s="188"/>
    </row>
    <row r="714" spans="1:6" x14ac:dyDescent="0.2">
      <c r="B714" s="185"/>
      <c r="C714" s="199"/>
      <c r="D714" s="199"/>
      <c r="E714" s="188"/>
      <c r="F714" s="188"/>
    </row>
    <row r="715" spans="1:6" x14ac:dyDescent="0.2">
      <c r="A715" s="189"/>
      <c r="B715" s="185"/>
      <c r="C715" s="199"/>
      <c r="D715" s="199"/>
      <c r="E715" s="188"/>
      <c r="F715" s="188"/>
    </row>
    <row r="716" spans="1:6" x14ac:dyDescent="0.2">
      <c r="B716" s="185"/>
      <c r="C716" s="199"/>
      <c r="D716" s="199"/>
      <c r="E716" s="190"/>
      <c r="F716" s="191"/>
    </row>
    <row r="717" spans="1:6" x14ac:dyDescent="0.2">
      <c r="B717" s="185"/>
      <c r="C717" s="199"/>
      <c r="D717" s="199"/>
      <c r="E717" s="188"/>
      <c r="F717" s="188"/>
    </row>
    <row r="718" spans="1:6" x14ac:dyDescent="0.2">
      <c r="A718" s="189"/>
      <c r="B718" s="185"/>
      <c r="C718" s="199"/>
      <c r="D718" s="199"/>
      <c r="E718" s="190"/>
      <c r="F718" s="191"/>
    </row>
    <row r="719" spans="1:6" x14ac:dyDescent="0.2">
      <c r="B719" s="185"/>
      <c r="C719" s="199"/>
      <c r="D719" s="199"/>
      <c r="E719" s="188"/>
      <c r="F719" s="188"/>
    </row>
    <row r="720" spans="1:6" x14ac:dyDescent="0.2">
      <c r="B720" s="185"/>
      <c r="C720" s="199"/>
      <c r="D720" s="199"/>
      <c r="E720" s="188"/>
      <c r="F720" s="188"/>
    </row>
    <row r="721" spans="1:6" x14ac:dyDescent="0.2">
      <c r="A721" s="189"/>
      <c r="B721" s="185"/>
      <c r="C721" s="199"/>
      <c r="D721" s="199"/>
      <c r="E721" s="190"/>
      <c r="F721" s="191"/>
    </row>
    <row r="722" spans="1:6" x14ac:dyDescent="0.2">
      <c r="B722" s="185"/>
      <c r="C722" s="199"/>
      <c r="D722" s="199"/>
      <c r="E722" s="188"/>
      <c r="F722" s="188"/>
    </row>
  </sheetData>
  <sheetProtection password="CAEB" sheet="1" objects="1" scenarios="1"/>
  <pageMargins left="0.74803149606299213" right="0.74803149606299213" top="0.43307086614173229" bottom="0.43307086614173229" header="0" footer="0"/>
  <pageSetup paperSize="9" scale="85" orientation="portrait" r:id="rId1"/>
  <headerFooter alignWithMargins="0">
    <oddFooter>&amp;L&amp;F, &amp;A&amp;R&amp;P/&amp;N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10</vt:i4>
      </vt:variant>
    </vt:vector>
  </HeadingPairs>
  <TitlesOfParts>
    <vt:vector size="16" baseType="lpstr">
      <vt:lpstr>REKAPITULACIJA</vt:lpstr>
      <vt:lpstr>SPLOŠNO</vt:lpstr>
      <vt:lpstr>HLAJENJE</vt:lpstr>
      <vt:lpstr>VROČEVOD</vt:lpstr>
      <vt:lpstr>KANALIZACIJA</vt:lpstr>
      <vt:lpstr>OSTALE OBVEZNOSTI</vt:lpstr>
      <vt:lpstr>HLAJENJE!Področje_tiskanja</vt:lpstr>
      <vt:lpstr>KANALIZACIJA!Področje_tiskanja</vt:lpstr>
      <vt:lpstr>'OSTALE OBVEZNOSTI'!Področje_tiskanja</vt:lpstr>
      <vt:lpstr>REKAPITULACIJA!Področje_tiskanja</vt:lpstr>
      <vt:lpstr>SPLOŠNO!Področje_tiskanja</vt:lpstr>
      <vt:lpstr>VROČEVOD!Področje_tiskanja</vt:lpstr>
      <vt:lpstr>HLAJENJE!Tiskanje_naslovov</vt:lpstr>
      <vt:lpstr>KANALIZACIJA!Tiskanje_naslovov</vt:lpstr>
      <vt:lpstr>'OSTALE OBVEZNOSTI'!Tiskanje_naslovov</vt:lpstr>
      <vt:lpstr>VROČEVOD!Tiskanje_naslovov</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Mitja</dc:creator>
  <cp:lastModifiedBy>Uporabnik</cp:lastModifiedBy>
  <cp:lastPrinted>2015-11-23T13:03:08Z</cp:lastPrinted>
  <dcterms:created xsi:type="dcterms:W3CDTF">2010-03-30T09:03:09Z</dcterms:created>
  <dcterms:modified xsi:type="dcterms:W3CDTF">2016-03-24T17:44:51Z</dcterms:modified>
</cp:coreProperties>
</file>