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Objects="placeholders" defaultThemeVersion="124226"/>
  <bookViews>
    <workbookView xWindow="120" yWindow="135" windowWidth="19320" windowHeight="11760" tabRatio="644"/>
  </bookViews>
  <sheets>
    <sheet name="MLEKO IN ML. IZDELKI" sheetId="2" r:id="rId1"/>
    <sheet name="KONZ.SADJE IN ZEL." sheetId="11" r:id="rId2"/>
    <sheet name="OSTALO PEKOVSKO PECIVO" sheetId="15" r:id="rId3"/>
  </sheets>
  <definedNames>
    <definedName name="_xlnm.Print_Titles" localSheetId="0">'MLEKO IN ML. IZDELKI'!$5:$5</definedName>
    <definedName name="_xlnm.Print_Titles" localSheetId="2">'OSTALO PEKOVSKO PECIVO'!$5:$6</definedName>
  </definedNames>
  <calcPr calcId="125725"/>
</workbook>
</file>

<file path=xl/calcChain.xml><?xml version="1.0" encoding="utf-8"?>
<calcChain xmlns="http://schemas.openxmlformats.org/spreadsheetml/2006/main">
  <c r="F9" i="11"/>
  <c r="G9" s="1"/>
  <c r="K9"/>
  <c r="L9" s="1"/>
  <c r="M9"/>
  <c r="F10"/>
  <c r="G10" s="1"/>
  <c r="K10"/>
  <c r="L10" s="1"/>
  <c r="M10"/>
  <c r="F11"/>
  <c r="G11" s="1"/>
  <c r="K11"/>
  <c r="L11" s="1"/>
  <c r="M11"/>
  <c r="N11"/>
  <c r="O11" s="1"/>
  <c r="F51" i="2"/>
  <c r="G51" s="1"/>
  <c r="K51"/>
  <c r="L51"/>
  <c r="M51"/>
  <c r="N51"/>
  <c r="F52"/>
  <c r="G52"/>
  <c r="K52"/>
  <c r="L52" s="1"/>
  <c r="M52"/>
  <c r="N52"/>
  <c r="F46"/>
  <c r="G46" s="1"/>
  <c r="K46"/>
  <c r="N46" s="1"/>
  <c r="M46"/>
  <c r="F38"/>
  <c r="G38" s="1"/>
  <c r="K38"/>
  <c r="N38" s="1"/>
  <c r="M38"/>
  <c r="F39"/>
  <c r="G39" s="1"/>
  <c r="K39"/>
  <c r="L39" s="1"/>
  <c r="M39"/>
  <c r="F40"/>
  <c r="G40" s="1"/>
  <c r="K40"/>
  <c r="L40" s="1"/>
  <c r="M40"/>
  <c r="F41"/>
  <c r="G41" s="1"/>
  <c r="K41"/>
  <c r="L41" s="1"/>
  <c r="M41"/>
  <c r="F31"/>
  <c r="G31" s="1"/>
  <c r="K31"/>
  <c r="L31" s="1"/>
  <c r="M31"/>
  <c r="N31"/>
  <c r="F32"/>
  <c r="G32" s="1"/>
  <c r="K32"/>
  <c r="L32" s="1"/>
  <c r="M32"/>
  <c r="F33"/>
  <c r="G33" s="1"/>
  <c r="K33"/>
  <c r="L33" s="1"/>
  <c r="M33"/>
  <c r="N33"/>
  <c r="F10"/>
  <c r="G10" s="1"/>
  <c r="K10"/>
  <c r="N10" s="1"/>
  <c r="M10"/>
  <c r="F11"/>
  <c r="G11" s="1"/>
  <c r="K11"/>
  <c r="L11" s="1"/>
  <c r="M11"/>
  <c r="F12"/>
  <c r="G12" s="1"/>
  <c r="K12"/>
  <c r="L12" s="1"/>
  <c r="M12"/>
  <c r="F13"/>
  <c r="G13" s="1"/>
  <c r="K13"/>
  <c r="L13" s="1"/>
  <c r="M13"/>
  <c r="N13"/>
  <c r="F14"/>
  <c r="G14" s="1"/>
  <c r="K14"/>
  <c r="L14" s="1"/>
  <c r="M14"/>
  <c r="N14"/>
  <c r="F15"/>
  <c r="G15" s="1"/>
  <c r="K15"/>
  <c r="L15" s="1"/>
  <c r="M15"/>
  <c r="F16"/>
  <c r="G16" s="1"/>
  <c r="K16"/>
  <c r="N16" s="1"/>
  <c r="M16"/>
  <c r="F17"/>
  <c r="G17" s="1"/>
  <c r="K17"/>
  <c r="N17" s="1"/>
  <c r="M17"/>
  <c r="F18"/>
  <c r="G18" s="1"/>
  <c r="K18"/>
  <c r="N18" s="1"/>
  <c r="M18"/>
  <c r="F19"/>
  <c r="G19" s="1"/>
  <c r="K19"/>
  <c r="N19" s="1"/>
  <c r="M19"/>
  <c r="F10" i="15"/>
  <c r="G10" s="1"/>
  <c r="K10"/>
  <c r="L10" s="1"/>
  <c r="M10"/>
  <c r="N10" s="1"/>
  <c r="O10" s="1"/>
  <c r="F11"/>
  <c r="G11" s="1"/>
  <c r="K11"/>
  <c r="L11" s="1"/>
  <c r="M11"/>
  <c r="F12"/>
  <c r="G12" s="1"/>
  <c r="K12"/>
  <c r="L12" s="1"/>
  <c r="M12"/>
  <c r="N12" s="1"/>
  <c r="F13"/>
  <c r="G13" s="1"/>
  <c r="K13"/>
  <c r="L13" s="1"/>
  <c r="M13"/>
  <c r="F14"/>
  <c r="G14" s="1"/>
  <c r="K14"/>
  <c r="L14" s="1"/>
  <c r="M14"/>
  <c r="F15"/>
  <c r="G15" s="1"/>
  <c r="K15"/>
  <c r="L15" s="1"/>
  <c r="M15"/>
  <c r="N15" s="1"/>
  <c r="O15" s="1"/>
  <c r="M22" i="2"/>
  <c r="K22"/>
  <c r="L22" s="1"/>
  <c r="F22"/>
  <c r="G22" s="1"/>
  <c r="F9"/>
  <c r="G9" s="1"/>
  <c r="K9"/>
  <c r="N9" s="1"/>
  <c r="M9"/>
  <c r="M8" i="15"/>
  <c r="N8" s="1"/>
  <c r="M9"/>
  <c r="N9" s="1"/>
  <c r="O9" s="1"/>
  <c r="K8"/>
  <c r="L8" s="1"/>
  <c r="K9"/>
  <c r="L9" s="1"/>
  <c r="F8"/>
  <c r="G8" s="1"/>
  <c r="F9"/>
  <c r="G9" s="1"/>
  <c r="M8" i="11"/>
  <c r="N8" s="1"/>
  <c r="M13"/>
  <c r="N13" s="1"/>
  <c r="O13" s="1"/>
  <c r="K8"/>
  <c r="L8" s="1"/>
  <c r="K13"/>
  <c r="L13" s="1"/>
  <c r="F8"/>
  <c r="G8" s="1"/>
  <c r="F13"/>
  <c r="G13" s="1"/>
  <c r="M8" i="2"/>
  <c r="M23"/>
  <c r="M26"/>
  <c r="M27"/>
  <c r="M30"/>
  <c r="M34"/>
  <c r="M37"/>
  <c r="M42"/>
  <c r="M45"/>
  <c r="M47"/>
  <c r="M50"/>
  <c r="K8"/>
  <c r="N8" s="1"/>
  <c r="K23"/>
  <c r="L23" s="1"/>
  <c r="K26"/>
  <c r="K27"/>
  <c r="N27" s="1"/>
  <c r="K30"/>
  <c r="N30" s="1"/>
  <c r="K34"/>
  <c r="N34" s="1"/>
  <c r="K37"/>
  <c r="N37" s="1"/>
  <c r="K42"/>
  <c r="K45"/>
  <c r="N45" s="1"/>
  <c r="K47"/>
  <c r="N47" s="1"/>
  <c r="K50"/>
  <c r="L50" s="1"/>
  <c r="F8"/>
  <c r="G8" s="1"/>
  <c r="F23"/>
  <c r="G23" s="1"/>
  <c r="F26"/>
  <c r="G26" s="1"/>
  <c r="F27"/>
  <c r="G27" s="1"/>
  <c r="F30"/>
  <c r="G30" s="1"/>
  <c r="F34"/>
  <c r="G34" s="1"/>
  <c r="F37"/>
  <c r="G37" s="1"/>
  <c r="F42"/>
  <c r="G42" s="1"/>
  <c r="F45"/>
  <c r="G45" s="1"/>
  <c r="F47"/>
  <c r="G47" s="1"/>
  <c r="F50"/>
  <c r="G50" s="1"/>
  <c r="N32" l="1"/>
  <c r="O32" s="1"/>
  <c r="M53"/>
  <c r="O14"/>
  <c r="M20"/>
  <c r="M16" i="15"/>
  <c r="M12" i="11"/>
  <c r="O52" i="2"/>
  <c r="O10"/>
  <c r="O33"/>
  <c r="O31"/>
  <c r="N41"/>
  <c r="O41" s="1"/>
  <c r="O46"/>
  <c r="O51"/>
  <c r="O17"/>
  <c r="N15"/>
  <c r="O15" s="1"/>
  <c r="O13"/>
  <c r="N10" i="11"/>
  <c r="O10" s="1"/>
  <c r="N9"/>
  <c r="O9" s="1"/>
  <c r="L46" i="2"/>
  <c r="O38"/>
  <c r="N40"/>
  <c r="O40" s="1"/>
  <c r="L38"/>
  <c r="N39"/>
  <c r="O39" s="1"/>
  <c r="O19"/>
  <c r="O18"/>
  <c r="O16"/>
  <c r="L19"/>
  <c r="L18"/>
  <c r="L17"/>
  <c r="L10"/>
  <c r="L16"/>
  <c r="N11"/>
  <c r="O11" s="1"/>
  <c r="N12"/>
  <c r="O12" s="1"/>
  <c r="N14" i="15"/>
  <c r="O14" s="1"/>
  <c r="O12"/>
  <c r="N11"/>
  <c r="O11" s="1"/>
  <c r="N13"/>
  <c r="O13" s="1"/>
  <c r="M28" i="2"/>
  <c r="M35"/>
  <c r="L30"/>
  <c r="O9"/>
  <c r="L9"/>
  <c r="O30"/>
  <c r="L45"/>
  <c r="N48"/>
  <c r="M48"/>
  <c r="O27"/>
  <c r="N22"/>
  <c r="O22" s="1"/>
  <c r="L8"/>
  <c r="L34"/>
  <c r="M43"/>
  <c r="M24"/>
  <c r="O47"/>
  <c r="N50"/>
  <c r="N53" s="1"/>
  <c r="L47"/>
  <c r="L37"/>
  <c r="N35"/>
  <c r="O45"/>
  <c r="L27"/>
  <c r="O34"/>
  <c r="O37"/>
  <c r="L26"/>
  <c r="N26"/>
  <c r="L42"/>
  <c r="N42"/>
  <c r="O42" s="1"/>
  <c r="O8"/>
  <c r="O8" i="15"/>
  <c r="O8" i="11"/>
  <c r="N23" i="2"/>
  <c r="O16" i="15" l="1"/>
  <c r="N16"/>
  <c r="N20" i="2"/>
  <c r="O20" s="1"/>
  <c r="O35"/>
  <c r="O50"/>
  <c r="O53" s="1"/>
  <c r="O48"/>
  <c r="N12" i="11"/>
  <c r="O12" s="1"/>
  <c r="N24" i="2"/>
  <c r="O23"/>
  <c r="O24" s="1"/>
  <c r="O26"/>
  <c r="O28" s="1"/>
  <c r="N28"/>
  <c r="N43"/>
  <c r="O43"/>
</calcChain>
</file>

<file path=xl/sharedStrings.xml><?xml version="1.0" encoding="utf-8"?>
<sst xmlns="http://schemas.openxmlformats.org/spreadsheetml/2006/main" count="329" uniqueCount="109">
  <si>
    <t xml:space="preserve">VRSTA BLAGA                                             </t>
  </si>
  <si>
    <t>OCENJENA KOLIČINA</t>
  </si>
  <si>
    <t>1.</t>
  </si>
  <si>
    <t>2.</t>
  </si>
  <si>
    <t xml:space="preserve">ZAP. ŠT. </t>
  </si>
  <si>
    <t>/</t>
  </si>
  <si>
    <t>Datum:</t>
  </si>
  <si>
    <t>Podpis:</t>
  </si>
  <si>
    <t>BLAGOVNA ZNAMKA</t>
  </si>
  <si>
    <t>GRAMATURA, VOLUMEN PONUJENEGA ŽIVILA</t>
  </si>
  <si>
    <t>CENA / ENOTO BREZ DDV (EUR)</t>
  </si>
  <si>
    <t>7 = 5+6</t>
  </si>
  <si>
    <t>PRERAČUNANA CENA BREZ DDV ZA OCENJENO KOLIČINO (EUR)</t>
  </si>
  <si>
    <t>PRERAČUNANA CENA Z DDV ZA OCENJENO KOLIČINO (EUR)</t>
  </si>
  <si>
    <t>13 = 10*3</t>
  </si>
  <si>
    <t>12 = 10+11</t>
  </si>
  <si>
    <t>14 = 11*3</t>
  </si>
  <si>
    <t>15 = 13+14</t>
  </si>
  <si>
    <t>KONČNA CENA / ENOTO (EUR)</t>
  </si>
  <si>
    <t>LEGENDA</t>
  </si>
  <si>
    <r>
      <t xml:space="preserve">ENOTA </t>
    </r>
    <r>
      <rPr>
        <b/>
        <u/>
        <sz val="6"/>
        <rFont val="Arial Narrow"/>
        <family val="2"/>
        <charset val="238"/>
      </rPr>
      <t>MERE</t>
    </r>
  </si>
  <si>
    <r>
      <t xml:space="preserve">PRERAČUNANA CENA NA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BREZ DDV (EUR)</t>
    </r>
  </si>
  <si>
    <t xml:space="preserve">Žig: </t>
  </si>
  <si>
    <t>SKUPAJ 2.PODSKLOP</t>
  </si>
  <si>
    <t>SKUPAJ 3.PODSKLOP</t>
  </si>
  <si>
    <t>SKUPAJ 4. PODSKLOP</t>
  </si>
  <si>
    <t>SKUPAJ 6. PODSKLOP</t>
  </si>
  <si>
    <t>SKUPAJ 7. PODSKLOP</t>
  </si>
  <si>
    <t>SKUPAJ 8. PODSKLOP</t>
  </si>
  <si>
    <t>SKUPAJ 9. PODSKLOP</t>
  </si>
  <si>
    <t>SKUPAJ 4.PODSKLOP</t>
  </si>
  <si>
    <t>Naziv ponudnika: ________________________</t>
  </si>
  <si>
    <t>Stolpec 2: "Vrsta blaga" - natančen opis živila. Ponudnik mora poleg splošnih pogoje in posebnih pogojev za sklop, upoštevati tudi vse zahteve iz opisa.</t>
  </si>
  <si>
    <t>Stolpec 3: "Ocenjena količina": podana je na enoto mere.</t>
  </si>
  <si>
    <t>Stolpec 5: "Cena / enoto brez DDV (EUR)": Ponudnik navede ceno na enoto pakiranja. Po navedeni ceni bo naročnik, v primeru izbire ponudnika, kupoval živilo.</t>
  </si>
  <si>
    <t>DDV / ENOTO (EUR)</t>
  </si>
  <si>
    <t>Stolpec 6: "DDV / enoto (EUR)": Ponudnik navede DDV na enoto pakiranja</t>
  </si>
  <si>
    <t>Stolpec 7: "Končna cena / enoto (EUR)": Ponudnik sešteje Ceno / enoto brez DDV in DDV / enoto.</t>
  </si>
  <si>
    <t>Stolpec 8: "Blagovna znamka": OBVEZNA naveba blagovne ali trgovske znamke živila ali vsaj proizvajalca.</t>
  </si>
  <si>
    <t xml:space="preserve">Stolpec 4: "Enota mere": Kg pomeni 1 kg, L pomeni 1 L. </t>
  </si>
  <si>
    <t xml:space="preserve">Stoplec 9: "Gramatura, volumen ponujenega živila": Ponudnik navede težo oz. volumen pakiranja ponujenega živila. Obvezno je upoštevanje naročnikovih zahtev iz opisa. </t>
  </si>
  <si>
    <t xml:space="preserve">Stolpec 10: "Preračunana cena na enoto mere brez DDV (EUR)": Ponudnik ceno na  enoto iz stolpca 5 preračuna na ceno na enoto mere po naslednji formuli (Enota mere / gramatura, volumen ponujenega živila) * Cena na enoto brez DDV </t>
  </si>
  <si>
    <r>
      <t xml:space="preserve">DDV / ENOTO </t>
    </r>
    <r>
      <rPr>
        <b/>
        <u/>
        <sz val="6"/>
        <rFont val="Arial Narrow"/>
        <family val="2"/>
        <charset val="238"/>
      </rPr>
      <t xml:space="preserve">MERE </t>
    </r>
    <r>
      <rPr>
        <b/>
        <sz val="6"/>
        <rFont val="Arial Narrow"/>
        <family val="2"/>
        <charset val="238"/>
      </rPr>
      <t>(EUR)</t>
    </r>
  </si>
  <si>
    <t>Stolpec 11: "DDV / enoto mere (EUR)": DDV za vrednost cene na enoto mere</t>
  </si>
  <si>
    <r>
      <t xml:space="preserve">PRERAČUNANA CENA /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Z DDV (EUR)</t>
    </r>
  </si>
  <si>
    <t>Stolpec 12: "Preračunana cena / enoto mere (EUR)": Vsota vrednosti iz stolpca 10 in 11.</t>
  </si>
  <si>
    <t>Stolpec 13: "Preračunana cena brez DDV za ocenjeno količino (EUR)": Zmnožek vrednosti iz stolpca 10 in ocenjene vrednosti iz stolpca 3.</t>
  </si>
  <si>
    <t xml:space="preserve">PRERAČUNAN DDV ZA OCENJENO KOLIČINO (EUR) </t>
  </si>
  <si>
    <t>Stolpec 14: "Preračunan DDV za ocenjeno količino": Zmnožek vrednosti iz stolpca 11 in 3.</t>
  </si>
  <si>
    <t>Stolpec 15: "Preračunana cena z DDV za ocenjeno količino": Seštevek vrednosti iz stolpca 13 in 14.</t>
  </si>
  <si>
    <t>1. SKLOP: MLEKO IN MLEČNI IZDELKI</t>
  </si>
  <si>
    <t>Kom</t>
  </si>
  <si>
    <t>Jogurt naravni 3,2 % m.m. v lončku 180 g</t>
  </si>
  <si>
    <t>Jogurt naravni, 3,2 % m.m., 1/1</t>
  </si>
  <si>
    <t>Jogurt naravni, 1,3% m.m., v lončku, 180 g</t>
  </si>
  <si>
    <t>Kefir, navadni, 3,5 m.m., 150 ml</t>
  </si>
  <si>
    <t>Kefir, sadni, 1,5 m.m., 150 g</t>
  </si>
  <si>
    <t>Poltrdi sir do 35% m.m. v s.s.</t>
  </si>
  <si>
    <t>Mlečni namaz lahki 50 g</t>
  </si>
  <si>
    <t>Kg</t>
  </si>
  <si>
    <t>Mlečni puding  s smetano 200 g</t>
  </si>
  <si>
    <t>Mlečni puding 125 g</t>
  </si>
  <si>
    <t>Probiotični napitek 100 g sadni</t>
  </si>
  <si>
    <t>Probiotični napitek 100 g naravni</t>
  </si>
  <si>
    <t>Mlečna rezina 30 g</t>
  </si>
  <si>
    <t>Sladoled kremni oz. mlečni v lončku 120 ml</t>
  </si>
  <si>
    <t>Sladoled kremni 4000 ml</t>
  </si>
  <si>
    <t>Pasterizirano eko mleko 3,5% m.m., rinfuza</t>
  </si>
  <si>
    <t>Pasterizirano eko mleko z okusom vanilije 3,5% m.m., rinfuza</t>
  </si>
  <si>
    <t>l</t>
  </si>
  <si>
    <t>Naročnik: OŠ Danile Kumar, Godeževa 11, Ljubljana</t>
  </si>
  <si>
    <t>Jagode</t>
  </si>
  <si>
    <t>Gozdne sadeži</t>
  </si>
  <si>
    <t>Grisini 100 g</t>
  </si>
  <si>
    <t>Prepečenec s sezamom 330g</t>
  </si>
  <si>
    <t>Prepečenec 40 dag</t>
  </si>
  <si>
    <t>Drobtine – bele 1/1</t>
  </si>
  <si>
    <t>1. SKLOP: JOGURTI IN PROBIOTIČNI NAPITKI</t>
  </si>
  <si>
    <t>2. SKLOP: BIO JOGURT</t>
  </si>
  <si>
    <t>3. SKLOP: KEFIR</t>
  </si>
  <si>
    <t>4.SKLOP:SIRI, SVEŽI SIR, MLEČNI NAMAZ</t>
  </si>
  <si>
    <t>5. SKLOP: MLEČNI PUDINGI IN DESERTI</t>
  </si>
  <si>
    <t>6. SKLOP: SLADOLEDI</t>
  </si>
  <si>
    <t>7. SKLOP: EKO MLEKO</t>
  </si>
  <si>
    <t>2. skupina: ZAMRZNJENO SADJE</t>
  </si>
  <si>
    <t>1. SKLOP: ZMRZNJENO SADJE</t>
  </si>
  <si>
    <t>Sladoled kornet 125 do 150 ml</t>
  </si>
  <si>
    <t>Jogurt sadni, 1,3% m.m., v lončku, 160 do 180 g</t>
  </si>
  <si>
    <t>kg</t>
  </si>
  <si>
    <t>Jogurtov napitek z velikim sadnim deležem, 220 do 250g</t>
  </si>
  <si>
    <t>Sadni/navadni prob. jogurt s funkcionalnimi dodatki, 220 do 250g</t>
  </si>
  <si>
    <t>BIO prob. navadni jogurt , 150 do 180 g</t>
  </si>
  <si>
    <t>BIO kefir, lonček, 150 do 180 g</t>
  </si>
  <si>
    <t>Jogurt sadni 3,2 % m.m. v lončku, 160 do 180 g</t>
  </si>
  <si>
    <t>Probiotični sadni jogurt z dodatki žit 150g - 180 g</t>
  </si>
  <si>
    <t xml:space="preserve">Prob. jogurt naravni, tekoči, 1,3% m.m., 250g </t>
  </si>
  <si>
    <t xml:space="preserve">Prob. jogurt naravni, tekoči, 1,3 % m.m., lonček 150 do 180 g </t>
  </si>
  <si>
    <t>Prob. jogurt sadni, tekoči, 1,3 m.m., 250 g</t>
  </si>
  <si>
    <t>Prob. jogurt sadni, tekoči, 1,3 % m.m., lonček 150 do 250 g</t>
  </si>
  <si>
    <r>
      <t xml:space="preserve">Sir za žar </t>
    </r>
    <r>
      <rPr>
        <strike/>
        <sz val="6"/>
        <color rgb="FFFF0000"/>
        <rFont val="Arial Narrow"/>
        <family val="2"/>
        <charset val="238"/>
      </rPr>
      <t/>
    </r>
  </si>
  <si>
    <t xml:space="preserve">Topljeni sir 140 g </t>
  </si>
  <si>
    <t>Jogurtov  desert  150 g</t>
  </si>
  <si>
    <t xml:space="preserve">Presta </t>
  </si>
  <si>
    <t>Prepečenec  330-500 g</t>
  </si>
  <si>
    <t>Prepečenec s sezamom  330-500 g</t>
  </si>
  <si>
    <t>Prepečenec polnozrnati 330 - 500 g</t>
  </si>
  <si>
    <t>1. SKLOP: OSTALO PEKOVSKO PECIVO</t>
  </si>
  <si>
    <t xml:space="preserve">Mlečni smetanov namaz, 2 do 3 kg  </t>
  </si>
  <si>
    <t>3. skupina: OSTALO PEKOVSKO PECIVO</t>
  </si>
</sst>
</file>

<file path=xl/styles.xml><?xml version="1.0" encoding="utf-8"?>
<styleSheet xmlns="http://schemas.openxmlformats.org/spreadsheetml/2006/main">
  <numFmts count="1">
    <numFmt numFmtId="164" formatCode="0.0000"/>
  </numFmts>
  <fonts count="14">
    <font>
      <sz val="10"/>
      <name val="Arial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6"/>
      <name val="Arial Narrow"/>
      <family val="2"/>
      <charset val="238"/>
    </font>
    <font>
      <b/>
      <u/>
      <sz val="6"/>
      <name val="Arial Narrow"/>
      <family val="2"/>
      <charset val="238"/>
    </font>
    <font>
      <sz val="6"/>
      <name val="Arial Narrow"/>
      <family val="2"/>
      <charset val="238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b/>
      <i/>
      <sz val="6"/>
      <name val="Arial Narrow"/>
      <family val="2"/>
      <charset val="238"/>
    </font>
    <font>
      <strike/>
      <sz val="6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6" fillId="0" borderId="0" xfId="0" applyFont="1"/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1" xfId="0" quotePrefix="1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9" fillId="2" borderId="1" xfId="0" applyFont="1" applyFill="1" applyBorder="1" applyAlignment="1">
      <alignment horizontal="center" vertical="top"/>
    </xf>
    <xf numFmtId="4" fontId="9" fillId="3" borderId="1" xfId="0" applyNumberFormat="1" applyFont="1" applyFill="1" applyBorder="1" applyAlignment="1">
      <alignment horizontal="center" vertical="top"/>
    </xf>
    <xf numFmtId="4" fontId="9" fillId="3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/>
    </xf>
    <xf numFmtId="4" fontId="9" fillId="2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4" fontId="9" fillId="3" borderId="0" xfId="0" applyNumberFormat="1" applyFont="1" applyFill="1" applyBorder="1" applyAlignment="1">
      <alignment horizontal="center" vertical="top"/>
    </xf>
    <xf numFmtId="4" fontId="9" fillId="3" borderId="0" xfId="0" applyNumberFormat="1" applyFont="1" applyFill="1" applyBorder="1" applyAlignment="1">
      <alignment horizontal="center"/>
    </xf>
    <xf numFmtId="0" fontId="9" fillId="0" borderId="1" xfId="0" applyFont="1" applyBorder="1"/>
    <xf numFmtId="0" fontId="1" fillId="2" borderId="0" xfId="0" applyFont="1" applyFill="1"/>
    <xf numFmtId="0" fontId="7" fillId="0" borderId="3" xfId="0" applyFont="1" applyBorder="1" applyAlignment="1">
      <alignment horizontal="left" vertical="top" wrapText="1"/>
    </xf>
    <xf numFmtId="0" fontId="7" fillId="0" borderId="2" xfId="0" quotePrefix="1" applyFont="1" applyBorder="1" applyAlignment="1">
      <alignment horizontal="center" vertical="top"/>
    </xf>
    <xf numFmtId="0" fontId="9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/>
    <xf numFmtId="0" fontId="9" fillId="0" borderId="5" xfId="0" applyFont="1" applyBorder="1" applyAlignment="1">
      <alignment horizontal="left" vertical="top" wrapText="1"/>
    </xf>
    <xf numFmtId="0" fontId="0" fillId="0" borderId="0" xfId="0" applyAlignment="1"/>
    <xf numFmtId="0" fontId="4" fillId="0" borderId="0" xfId="0" applyFont="1" applyAlignment="1">
      <alignment wrapText="1"/>
    </xf>
    <xf numFmtId="0" fontId="7" fillId="5" borderId="1" xfId="0" applyFont="1" applyFill="1" applyBorder="1" applyAlignment="1">
      <alignment horizontal="center" vertical="top" wrapText="1"/>
    </xf>
    <xf numFmtId="4" fontId="1" fillId="0" borderId="0" xfId="0" applyNumberFormat="1" applyFont="1"/>
    <xf numFmtId="4" fontId="7" fillId="5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4" fontId="7" fillId="0" borderId="1" xfId="0" quotePrefix="1" applyNumberFormat="1" applyFont="1" applyBorder="1" applyAlignment="1">
      <alignment horizontal="center" vertical="top"/>
    </xf>
    <xf numFmtId="4" fontId="9" fillId="0" borderId="1" xfId="0" applyNumberFormat="1" applyFont="1" applyBorder="1" applyAlignment="1">
      <alignment horizontal="center" vertical="top" wrapText="1"/>
    </xf>
    <xf numFmtId="4" fontId="9" fillId="0" borderId="0" xfId="0" applyNumberFormat="1" applyFont="1" applyBorder="1" applyAlignment="1">
      <alignment horizontal="center" vertical="top" wrapText="1"/>
    </xf>
    <xf numFmtId="4" fontId="6" fillId="0" borderId="0" xfId="0" applyNumberFormat="1" applyFont="1"/>
    <xf numFmtId="4" fontId="9" fillId="4" borderId="0" xfId="0" applyNumberFormat="1" applyFont="1" applyFill="1" applyBorder="1" applyAlignment="1">
      <alignment horizontal="center" vertical="top"/>
    </xf>
    <xf numFmtId="4" fontId="9" fillId="4" borderId="0" xfId="0" applyNumberFormat="1" applyFont="1" applyFill="1" applyBorder="1" applyAlignment="1">
      <alignment horizontal="center"/>
    </xf>
    <xf numFmtId="3" fontId="7" fillId="5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2" fontId="9" fillId="0" borderId="1" xfId="0" applyNumberFormat="1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vertical="top" wrapText="1"/>
    </xf>
    <xf numFmtId="1" fontId="9" fillId="0" borderId="2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0" fontId="1" fillId="0" borderId="0" xfId="0" applyFont="1" applyBorder="1"/>
    <xf numFmtId="0" fontId="0" fillId="0" borderId="0" xfId="0" applyBorder="1"/>
    <xf numFmtId="2" fontId="7" fillId="0" borderId="0" xfId="0" applyNumberFormat="1" applyFont="1" applyBorder="1" applyAlignment="1">
      <alignment vertical="top"/>
    </xf>
    <xf numFmtId="2" fontId="7" fillId="0" borderId="0" xfId="0" applyNumberFormat="1" applyFont="1" applyBorder="1" applyAlignment="1">
      <alignment vertical="top" wrapText="1"/>
    </xf>
    <xf numFmtId="4" fontId="7" fillId="0" borderId="0" xfId="0" quotePrefix="1" applyNumberFormat="1" applyFont="1" applyBorder="1" applyAlignment="1">
      <alignment horizontal="center" vertical="top"/>
    </xf>
    <xf numFmtId="4" fontId="7" fillId="0" borderId="3" xfId="0" quotePrefix="1" applyNumberFormat="1" applyFont="1" applyBorder="1" applyAlignment="1">
      <alignment horizontal="center" vertical="top"/>
    </xf>
    <xf numFmtId="0" fontId="7" fillId="0" borderId="3" xfId="0" quotePrefix="1" applyFont="1" applyBorder="1" applyAlignment="1">
      <alignment horizontal="center" vertical="top"/>
    </xf>
    <xf numFmtId="0" fontId="9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right" vertical="top" wrapText="1"/>
    </xf>
    <xf numFmtId="0" fontId="9" fillId="8" borderId="1" xfId="0" applyFont="1" applyFill="1" applyBorder="1" applyAlignment="1">
      <alignment horizontal="left" vertical="top" wrapText="1"/>
    </xf>
    <xf numFmtId="0" fontId="0" fillId="0" borderId="0" xfId="0"/>
    <xf numFmtId="0" fontId="9" fillId="0" borderId="5" xfId="0" applyFont="1" applyBorder="1" applyAlignment="1">
      <alignment horizontal="justify" vertical="top" wrapText="1"/>
    </xf>
    <xf numFmtId="0" fontId="9" fillId="0" borderId="9" xfId="0" applyFont="1" applyBorder="1" applyAlignment="1">
      <alignment horizontal="justify" vertical="top" wrapText="1"/>
    </xf>
    <xf numFmtId="0" fontId="7" fillId="8" borderId="1" xfId="0" applyFont="1" applyFill="1" applyBorder="1" applyAlignment="1">
      <alignment horizontal="left" vertical="top" wrapText="1"/>
    </xf>
    <xf numFmtId="0" fontId="7" fillId="8" borderId="1" xfId="0" quotePrefix="1" applyFont="1" applyFill="1" applyBorder="1" applyAlignment="1">
      <alignment horizontal="center" vertical="top"/>
    </xf>
    <xf numFmtId="4" fontId="7" fillId="8" borderId="1" xfId="0" quotePrefix="1" applyNumberFormat="1" applyFont="1" applyFill="1" applyBorder="1" applyAlignment="1">
      <alignment horizontal="center" vertical="top"/>
    </xf>
    <xf numFmtId="0" fontId="1" fillId="8" borderId="0" xfId="0" applyFont="1" applyFill="1"/>
    <xf numFmtId="0" fontId="7" fillId="0" borderId="10" xfId="0" quotePrefix="1" applyFont="1" applyBorder="1" applyAlignment="1">
      <alignment horizontal="center" vertical="top"/>
    </xf>
    <xf numFmtId="2" fontId="9" fillId="0" borderId="5" xfId="0" applyNumberFormat="1" applyFont="1" applyBorder="1" applyAlignment="1">
      <alignment horizontal="left" vertical="top" wrapText="1"/>
    </xf>
    <xf numFmtId="2" fontId="9" fillId="0" borderId="8" xfId="0" applyNumberFormat="1" applyFont="1" applyBorder="1" applyAlignment="1">
      <alignment horizontal="left" vertical="top" wrapText="1"/>
    </xf>
    <xf numFmtId="4" fontId="7" fillId="8" borderId="0" xfId="0" applyNumberFormat="1" applyFont="1" applyFill="1" applyBorder="1" applyAlignment="1">
      <alignment horizontal="center" vertical="top"/>
    </xf>
    <xf numFmtId="2" fontId="12" fillId="0" borderId="1" xfId="0" applyNumberFormat="1" applyFont="1" applyBorder="1" applyAlignment="1">
      <alignment horizontal="left" vertical="top" wrapText="1"/>
    </xf>
    <xf numFmtId="4" fontId="9" fillId="8" borderId="2" xfId="0" applyNumberFormat="1" applyFont="1" applyFill="1" applyBorder="1" applyAlignment="1">
      <alignment horizontal="center" vertical="top" wrapText="1"/>
    </xf>
    <xf numFmtId="4" fontId="9" fillId="8" borderId="1" xfId="0" applyNumberFormat="1" applyFont="1" applyFill="1" applyBorder="1" applyAlignment="1">
      <alignment horizontal="center" vertical="top" wrapText="1"/>
    </xf>
    <xf numFmtId="4" fontId="9" fillId="8" borderId="1" xfId="0" applyNumberFormat="1" applyFont="1" applyFill="1" applyBorder="1" applyAlignment="1">
      <alignment horizontal="center" vertical="top"/>
    </xf>
    <xf numFmtId="2" fontId="9" fillId="8" borderId="2" xfId="0" applyNumberFormat="1" applyFont="1" applyFill="1" applyBorder="1" applyAlignment="1">
      <alignment horizontal="center" vertical="top" wrapText="1"/>
    </xf>
    <xf numFmtId="2" fontId="9" fillId="8" borderId="1" xfId="0" applyNumberFormat="1" applyFont="1" applyFill="1" applyBorder="1" applyAlignment="1">
      <alignment horizontal="center" vertical="top" wrapText="1"/>
    </xf>
    <xf numFmtId="0" fontId="9" fillId="8" borderId="1" xfId="0" applyFont="1" applyFill="1" applyBorder="1" applyAlignment="1">
      <alignment horizontal="center" vertical="top"/>
    </xf>
    <xf numFmtId="164" fontId="9" fillId="8" borderId="1" xfId="0" applyNumberFormat="1" applyFont="1" applyFill="1" applyBorder="1" applyAlignment="1">
      <alignment horizontal="center" vertical="top"/>
    </xf>
    <xf numFmtId="4" fontId="9" fillId="8" borderId="1" xfId="0" applyNumberFormat="1" applyFont="1" applyFill="1" applyBorder="1" applyAlignment="1">
      <alignment horizontal="center"/>
    </xf>
    <xf numFmtId="4" fontId="7" fillId="0" borderId="1" xfId="0" quotePrefix="1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top"/>
    </xf>
    <xf numFmtId="2" fontId="9" fillId="8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Border="1" applyAlignment="1"/>
    <xf numFmtId="0" fontId="7" fillId="6" borderId="5" xfId="0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horizontal="left" vertical="top" wrapText="1"/>
    </xf>
    <xf numFmtId="0" fontId="0" fillId="6" borderId="7" xfId="0" applyFill="1" applyBorder="1" applyAlignment="1">
      <alignment vertical="top"/>
    </xf>
    <xf numFmtId="0" fontId="0" fillId="6" borderId="6" xfId="0" applyFill="1" applyBorder="1" applyAlignment="1">
      <alignment vertical="top"/>
    </xf>
    <xf numFmtId="0" fontId="0" fillId="6" borderId="2" xfId="0" applyFill="1" applyBorder="1" applyAlignment="1">
      <alignment vertical="top"/>
    </xf>
    <xf numFmtId="0" fontId="3" fillId="0" borderId="0" xfId="0" applyFont="1" applyAlignment="1">
      <alignment horizontal="center"/>
    </xf>
    <xf numFmtId="0" fontId="7" fillId="6" borderId="8" xfId="0" applyFont="1" applyFill="1" applyBorder="1" applyAlignment="1">
      <alignment horizontal="left" vertical="top" wrapText="1"/>
    </xf>
    <xf numFmtId="0" fontId="7" fillId="6" borderId="7" xfId="0" applyFont="1" applyFill="1" applyBorder="1" applyAlignment="1">
      <alignment horizontal="left" vertical="top" wrapText="1"/>
    </xf>
    <xf numFmtId="0" fontId="7" fillId="6" borderId="6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 wrapText="1"/>
    </xf>
    <xf numFmtId="2" fontId="7" fillId="7" borderId="5" xfId="0" applyNumberFormat="1" applyFont="1" applyFill="1" applyBorder="1" applyAlignment="1">
      <alignment horizontal="left" vertical="top" wrapText="1"/>
    </xf>
    <xf numFmtId="2" fontId="10" fillId="7" borderId="7" xfId="0" applyNumberFormat="1" applyFont="1" applyFill="1" applyBorder="1" applyAlignment="1">
      <alignment horizontal="left" vertical="top" wrapText="1"/>
    </xf>
    <xf numFmtId="0" fontId="0" fillId="7" borderId="7" xfId="0" applyFill="1" applyBorder="1" applyAlignment="1">
      <alignment vertical="top"/>
    </xf>
    <xf numFmtId="0" fontId="0" fillId="7" borderId="6" xfId="0" applyFill="1" applyBorder="1" applyAlignment="1">
      <alignment vertical="top"/>
    </xf>
    <xf numFmtId="0" fontId="0" fillId="7" borderId="2" xfId="0" applyFill="1" applyBorder="1" applyAlignment="1">
      <alignment vertical="top"/>
    </xf>
    <xf numFmtId="0" fontId="0" fillId="0" borderId="0" xfId="0"/>
    <xf numFmtId="0" fontId="7" fillId="2" borderId="5" xfId="0" applyFont="1" applyFill="1" applyBorder="1" applyAlignment="1">
      <alignment horizontal="left" vertical="top" wrapText="1"/>
    </xf>
    <xf numFmtId="0" fontId="0" fillId="0" borderId="2" xfId="0" applyBorder="1"/>
    <xf numFmtId="0" fontId="7" fillId="7" borderId="5" xfId="0" applyFont="1" applyFill="1" applyBorder="1" applyAlignment="1">
      <alignment horizontal="left" vertical="top" wrapText="1"/>
    </xf>
    <xf numFmtId="0" fontId="0" fillId="7" borderId="7" xfId="0" applyFill="1" applyBorder="1" applyAlignment="1"/>
    <xf numFmtId="0" fontId="0" fillId="7" borderId="6" xfId="0" applyFill="1" applyBorder="1" applyAlignment="1"/>
    <xf numFmtId="0" fontId="0" fillId="7" borderId="2" xfId="0" applyFill="1" applyBorder="1" applyAlignment="1"/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2"/>
  <sheetViews>
    <sheetView tabSelected="1" zoomScaleNormal="100" workbookViewId="0">
      <pane ySplit="6" topLeftCell="A37" activePane="bottomLeft" state="frozen"/>
      <selection pane="bottomLeft" activeCell="M53" sqref="M53"/>
    </sheetView>
  </sheetViews>
  <sheetFormatPr defaultRowHeight="12.75"/>
  <cols>
    <col min="1" max="1" width="3.28515625" style="1" customWidth="1"/>
    <col min="2" max="2" width="26.7109375" style="9" customWidth="1"/>
    <col min="3" max="3" width="6.5703125" style="1" customWidth="1"/>
    <col min="4" max="4" width="4.42578125" style="1" customWidth="1"/>
    <col min="5" max="6" width="4.85546875" style="38" customWidth="1"/>
    <col min="7" max="7" width="5.28515625" style="38" customWidth="1"/>
    <col min="8" max="8" width="8.85546875" style="38" customWidth="1"/>
    <col min="9" max="10" width="6.85546875" style="38" customWidth="1"/>
    <col min="11" max="11" width="6.42578125" style="38" customWidth="1"/>
    <col min="12" max="12" width="8.140625" style="38" customWidth="1"/>
    <col min="13" max="13" width="8.85546875" style="38" customWidth="1"/>
    <col min="14" max="14" width="7.85546875" style="38" customWidth="1"/>
    <col min="15" max="15" width="8.7109375" style="38" customWidth="1"/>
    <col min="16" max="16384" width="9.140625" style="1"/>
  </cols>
  <sheetData>
    <row r="1" spans="1:15">
      <c r="A1" s="1" t="s">
        <v>31</v>
      </c>
      <c r="K1" s="38" t="s">
        <v>70</v>
      </c>
    </row>
    <row r="3" spans="1:15" ht="18">
      <c r="A3" s="96" t="s">
        <v>50</v>
      </c>
      <c r="B3" s="96"/>
      <c r="C3" s="96"/>
      <c r="D3" s="96"/>
      <c r="E3" s="96"/>
      <c r="F3" s="96"/>
      <c r="G3" s="96"/>
      <c r="H3" s="96"/>
      <c r="I3" s="96"/>
      <c r="J3" s="96"/>
      <c r="K3" s="88"/>
      <c r="L3" s="88"/>
      <c r="M3" s="88"/>
      <c r="N3" s="88"/>
      <c r="O3" s="88"/>
    </row>
    <row r="5" spans="1:15" s="9" customFormat="1" ht="60">
      <c r="A5" s="37" t="s">
        <v>4</v>
      </c>
      <c r="B5" s="37" t="s">
        <v>0</v>
      </c>
      <c r="C5" s="37" t="s">
        <v>1</v>
      </c>
      <c r="D5" s="37" t="s">
        <v>20</v>
      </c>
      <c r="E5" s="39" t="s">
        <v>10</v>
      </c>
      <c r="F5" s="39" t="s">
        <v>35</v>
      </c>
      <c r="G5" s="39" t="s">
        <v>18</v>
      </c>
      <c r="H5" s="39" t="s">
        <v>8</v>
      </c>
      <c r="I5" s="39" t="s">
        <v>9</v>
      </c>
      <c r="J5" s="39" t="s">
        <v>21</v>
      </c>
      <c r="K5" s="39" t="s">
        <v>42</v>
      </c>
      <c r="L5" s="39" t="s">
        <v>44</v>
      </c>
      <c r="M5" s="39" t="s">
        <v>12</v>
      </c>
      <c r="N5" s="39" t="s">
        <v>47</v>
      </c>
      <c r="O5" s="39" t="s">
        <v>13</v>
      </c>
    </row>
    <row r="6" spans="1:15">
      <c r="A6" s="37">
        <v>1</v>
      </c>
      <c r="B6" s="37">
        <v>2</v>
      </c>
      <c r="C6" s="37">
        <v>3</v>
      </c>
      <c r="D6" s="37">
        <v>4</v>
      </c>
      <c r="E6" s="47">
        <v>5</v>
      </c>
      <c r="F6" s="47">
        <v>6</v>
      </c>
      <c r="G6" s="39" t="s">
        <v>11</v>
      </c>
      <c r="H6" s="47">
        <v>8</v>
      </c>
      <c r="I6" s="47">
        <v>9</v>
      </c>
      <c r="J6" s="47">
        <v>10</v>
      </c>
      <c r="K6" s="47">
        <v>11</v>
      </c>
      <c r="L6" s="39" t="s">
        <v>15</v>
      </c>
      <c r="M6" s="39" t="s">
        <v>14</v>
      </c>
      <c r="N6" s="39" t="s">
        <v>16</v>
      </c>
      <c r="O6" s="39" t="s">
        <v>17</v>
      </c>
    </row>
    <row r="7" spans="1:15">
      <c r="A7" s="97" t="s">
        <v>77</v>
      </c>
      <c r="B7" s="92"/>
      <c r="C7" s="93"/>
      <c r="D7" s="93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1:15" ht="18" customHeight="1">
      <c r="A8" s="61">
        <v>1</v>
      </c>
      <c r="B8" s="61" t="s">
        <v>52</v>
      </c>
      <c r="C8" s="62">
        <v>8000</v>
      </c>
      <c r="D8" s="5" t="s">
        <v>51</v>
      </c>
      <c r="E8" s="76"/>
      <c r="F8" s="77">
        <f t="shared" ref="F8:F50" si="0">E8*0.085</f>
        <v>0</v>
      </c>
      <c r="G8" s="77">
        <f t="shared" ref="G8:G50" si="1">E8+F8</f>
        <v>0</v>
      </c>
      <c r="H8" s="78"/>
      <c r="I8" s="78"/>
      <c r="J8" s="78"/>
      <c r="K8" s="78">
        <f t="shared" ref="K8:K50" si="2">J8*0.085</f>
        <v>0</v>
      </c>
      <c r="L8" s="78">
        <f t="shared" ref="L8:L50" si="3">+J8+K8</f>
        <v>0</v>
      </c>
      <c r="M8" s="78">
        <f t="shared" ref="M8:M50" si="4">+J8*C8</f>
        <v>0</v>
      </c>
      <c r="N8" s="78">
        <f t="shared" ref="N8:N50" si="5">+K8*C8</f>
        <v>0</v>
      </c>
      <c r="O8" s="78">
        <f t="shared" ref="O8:O50" si="6">+M8+N8</f>
        <v>0</v>
      </c>
    </row>
    <row r="9" spans="1:15" ht="18" customHeight="1">
      <c r="A9" s="61">
        <v>2</v>
      </c>
      <c r="B9" s="61" t="s">
        <v>54</v>
      </c>
      <c r="C9" s="62">
        <v>7000</v>
      </c>
      <c r="D9" s="5" t="s">
        <v>51</v>
      </c>
      <c r="E9" s="76"/>
      <c r="F9" s="77">
        <f t="shared" ref="F9" si="7">E9*0.085</f>
        <v>0</v>
      </c>
      <c r="G9" s="77">
        <f t="shared" ref="G9" si="8">E9+F9</f>
        <v>0</v>
      </c>
      <c r="H9" s="78"/>
      <c r="I9" s="78"/>
      <c r="J9" s="78"/>
      <c r="K9" s="78">
        <f t="shared" ref="K9" si="9">J9*0.085</f>
        <v>0</v>
      </c>
      <c r="L9" s="78">
        <f t="shared" ref="L9" si="10">+J9+K9</f>
        <v>0</v>
      </c>
      <c r="M9" s="78">
        <f t="shared" ref="M9" si="11">+J9*C9</f>
        <v>0</v>
      </c>
      <c r="N9" s="78">
        <f t="shared" ref="N9" si="12">+K9*C9</f>
        <v>0</v>
      </c>
      <c r="O9" s="78">
        <f t="shared" ref="O9" si="13">+M9+N9</f>
        <v>0</v>
      </c>
    </row>
    <row r="10" spans="1:15" ht="18" customHeight="1">
      <c r="A10" s="61">
        <v>3</v>
      </c>
      <c r="B10" s="61" t="s">
        <v>93</v>
      </c>
      <c r="C10" s="62">
        <v>2400</v>
      </c>
      <c r="D10" s="5" t="s">
        <v>88</v>
      </c>
      <c r="E10" s="76"/>
      <c r="F10" s="77">
        <f t="shared" ref="F10:F19" si="14">E10*0.085</f>
        <v>0</v>
      </c>
      <c r="G10" s="77">
        <f t="shared" ref="G10:G19" si="15">E10+F10</f>
        <v>0</v>
      </c>
      <c r="H10" s="78"/>
      <c r="I10" s="78"/>
      <c r="J10" s="78"/>
      <c r="K10" s="78">
        <f t="shared" ref="K10:K19" si="16">J10*0.085</f>
        <v>0</v>
      </c>
      <c r="L10" s="78">
        <f t="shared" ref="L10:L19" si="17">+J10+K10</f>
        <v>0</v>
      </c>
      <c r="M10" s="78">
        <f t="shared" ref="M10:M19" si="18">+J10*C10</f>
        <v>0</v>
      </c>
      <c r="N10" s="78">
        <f t="shared" ref="N10:N19" si="19">+K10*C10</f>
        <v>0</v>
      </c>
      <c r="O10" s="78">
        <f t="shared" ref="O10:O20" si="20">+M10+N10</f>
        <v>0</v>
      </c>
    </row>
    <row r="11" spans="1:15" ht="18" customHeight="1">
      <c r="A11" s="61">
        <v>4</v>
      </c>
      <c r="B11" s="61" t="s">
        <v>87</v>
      </c>
      <c r="C11" s="62">
        <v>1600</v>
      </c>
      <c r="D11" s="5" t="s">
        <v>88</v>
      </c>
      <c r="E11" s="76"/>
      <c r="F11" s="77">
        <f t="shared" si="14"/>
        <v>0</v>
      </c>
      <c r="G11" s="77">
        <f t="shared" si="15"/>
        <v>0</v>
      </c>
      <c r="H11" s="78"/>
      <c r="I11" s="78"/>
      <c r="J11" s="78"/>
      <c r="K11" s="78">
        <f t="shared" si="16"/>
        <v>0</v>
      </c>
      <c r="L11" s="78">
        <f t="shared" si="17"/>
        <v>0</v>
      </c>
      <c r="M11" s="78">
        <f t="shared" si="18"/>
        <v>0</v>
      </c>
      <c r="N11" s="78">
        <f t="shared" si="19"/>
        <v>0</v>
      </c>
      <c r="O11" s="78">
        <f t="shared" si="20"/>
        <v>0</v>
      </c>
    </row>
    <row r="12" spans="1:15" ht="18" customHeight="1">
      <c r="A12" s="61">
        <v>5</v>
      </c>
      <c r="B12" s="61" t="s">
        <v>53</v>
      </c>
      <c r="C12" s="62">
        <v>300</v>
      </c>
      <c r="D12" s="5" t="s">
        <v>51</v>
      </c>
      <c r="E12" s="76"/>
      <c r="F12" s="77">
        <f t="shared" si="14"/>
        <v>0</v>
      </c>
      <c r="G12" s="77">
        <f t="shared" si="15"/>
        <v>0</v>
      </c>
      <c r="H12" s="78"/>
      <c r="I12" s="78"/>
      <c r="J12" s="78"/>
      <c r="K12" s="78">
        <f t="shared" si="16"/>
        <v>0</v>
      </c>
      <c r="L12" s="78">
        <f t="shared" si="17"/>
        <v>0</v>
      </c>
      <c r="M12" s="78">
        <f t="shared" si="18"/>
        <v>0</v>
      </c>
      <c r="N12" s="78">
        <f t="shared" si="19"/>
        <v>0</v>
      </c>
      <c r="O12" s="78">
        <f t="shared" si="20"/>
        <v>0</v>
      </c>
    </row>
    <row r="13" spans="1:15" ht="18" customHeight="1">
      <c r="A13" s="61">
        <v>7</v>
      </c>
      <c r="B13" s="61" t="s">
        <v>94</v>
      </c>
      <c r="C13" s="62">
        <v>900</v>
      </c>
      <c r="D13" s="5" t="s">
        <v>88</v>
      </c>
      <c r="E13" s="76"/>
      <c r="F13" s="77">
        <f t="shared" si="14"/>
        <v>0</v>
      </c>
      <c r="G13" s="77">
        <f t="shared" si="15"/>
        <v>0</v>
      </c>
      <c r="H13" s="78"/>
      <c r="I13" s="78"/>
      <c r="J13" s="78"/>
      <c r="K13" s="78">
        <f t="shared" si="16"/>
        <v>0</v>
      </c>
      <c r="L13" s="78">
        <f t="shared" si="17"/>
        <v>0</v>
      </c>
      <c r="M13" s="78">
        <f t="shared" si="18"/>
        <v>0</v>
      </c>
      <c r="N13" s="78">
        <f t="shared" si="19"/>
        <v>0</v>
      </c>
      <c r="O13" s="78">
        <f t="shared" si="20"/>
        <v>0</v>
      </c>
    </row>
    <row r="14" spans="1:15" ht="18" customHeight="1">
      <c r="A14" s="61">
        <v>8</v>
      </c>
      <c r="B14" s="61" t="s">
        <v>95</v>
      </c>
      <c r="C14" s="62">
        <v>1000</v>
      </c>
      <c r="D14" s="5" t="s">
        <v>51</v>
      </c>
      <c r="E14" s="76"/>
      <c r="F14" s="77">
        <f t="shared" si="14"/>
        <v>0</v>
      </c>
      <c r="G14" s="77">
        <f t="shared" si="15"/>
        <v>0</v>
      </c>
      <c r="H14" s="78"/>
      <c r="I14" s="78"/>
      <c r="J14" s="78"/>
      <c r="K14" s="78">
        <f t="shared" si="16"/>
        <v>0</v>
      </c>
      <c r="L14" s="78">
        <f t="shared" si="17"/>
        <v>0</v>
      </c>
      <c r="M14" s="78">
        <f t="shared" si="18"/>
        <v>0</v>
      </c>
      <c r="N14" s="78">
        <f t="shared" si="19"/>
        <v>0</v>
      </c>
      <c r="O14" s="78">
        <f t="shared" si="20"/>
        <v>0</v>
      </c>
    </row>
    <row r="15" spans="1:15" ht="18" customHeight="1">
      <c r="A15" s="61">
        <v>9</v>
      </c>
      <c r="B15" s="61" t="s">
        <v>97</v>
      </c>
      <c r="C15" s="62">
        <v>2000</v>
      </c>
      <c r="D15" s="5" t="s">
        <v>51</v>
      </c>
      <c r="E15" s="76"/>
      <c r="F15" s="77">
        <f t="shared" si="14"/>
        <v>0</v>
      </c>
      <c r="G15" s="77">
        <f t="shared" si="15"/>
        <v>0</v>
      </c>
      <c r="H15" s="78"/>
      <c r="I15" s="78"/>
      <c r="J15" s="78"/>
      <c r="K15" s="78">
        <f t="shared" si="16"/>
        <v>0</v>
      </c>
      <c r="L15" s="78">
        <f t="shared" si="17"/>
        <v>0</v>
      </c>
      <c r="M15" s="78">
        <f t="shared" si="18"/>
        <v>0</v>
      </c>
      <c r="N15" s="78">
        <f t="shared" si="19"/>
        <v>0</v>
      </c>
      <c r="O15" s="78">
        <f t="shared" si="20"/>
        <v>0</v>
      </c>
    </row>
    <row r="16" spans="1:15" ht="21" customHeight="1">
      <c r="A16" s="61">
        <v>10</v>
      </c>
      <c r="B16" s="61" t="s">
        <v>96</v>
      </c>
      <c r="C16" s="62">
        <v>320</v>
      </c>
      <c r="D16" s="5" t="s">
        <v>88</v>
      </c>
      <c r="E16" s="76"/>
      <c r="F16" s="77">
        <f t="shared" si="14"/>
        <v>0</v>
      </c>
      <c r="G16" s="77">
        <f t="shared" si="15"/>
        <v>0</v>
      </c>
      <c r="H16" s="78"/>
      <c r="I16" s="78"/>
      <c r="J16" s="78"/>
      <c r="K16" s="78">
        <f t="shared" si="16"/>
        <v>0</v>
      </c>
      <c r="L16" s="78">
        <f t="shared" si="17"/>
        <v>0</v>
      </c>
      <c r="M16" s="78">
        <f t="shared" si="18"/>
        <v>0</v>
      </c>
      <c r="N16" s="78">
        <f t="shared" si="19"/>
        <v>0</v>
      </c>
      <c r="O16" s="78">
        <f t="shared" si="20"/>
        <v>0</v>
      </c>
    </row>
    <row r="17" spans="1:15" ht="18" customHeight="1">
      <c r="A17" s="61">
        <v>11</v>
      </c>
      <c r="B17" s="61" t="s">
        <v>98</v>
      </c>
      <c r="C17" s="62">
        <v>400</v>
      </c>
      <c r="D17" s="5" t="s">
        <v>88</v>
      </c>
      <c r="E17" s="76"/>
      <c r="F17" s="77">
        <f t="shared" si="14"/>
        <v>0</v>
      </c>
      <c r="G17" s="77">
        <f t="shared" si="15"/>
        <v>0</v>
      </c>
      <c r="H17" s="78"/>
      <c r="I17" s="78"/>
      <c r="J17" s="78"/>
      <c r="K17" s="78">
        <f t="shared" si="16"/>
        <v>0</v>
      </c>
      <c r="L17" s="78">
        <f t="shared" si="17"/>
        <v>0</v>
      </c>
      <c r="M17" s="78">
        <f t="shared" si="18"/>
        <v>0</v>
      </c>
      <c r="N17" s="78">
        <f t="shared" si="19"/>
        <v>0</v>
      </c>
      <c r="O17" s="78">
        <f t="shared" si="20"/>
        <v>0</v>
      </c>
    </row>
    <row r="18" spans="1:15" ht="18" customHeight="1">
      <c r="A18" s="61">
        <v>12</v>
      </c>
      <c r="B18" s="61" t="s">
        <v>89</v>
      </c>
      <c r="C18" s="62">
        <v>660</v>
      </c>
      <c r="D18" s="5" t="s">
        <v>88</v>
      </c>
      <c r="E18" s="76"/>
      <c r="F18" s="77">
        <f t="shared" si="14"/>
        <v>0</v>
      </c>
      <c r="G18" s="77">
        <f t="shared" si="15"/>
        <v>0</v>
      </c>
      <c r="H18" s="78"/>
      <c r="I18" s="78"/>
      <c r="J18" s="78"/>
      <c r="K18" s="78">
        <f t="shared" si="16"/>
        <v>0</v>
      </c>
      <c r="L18" s="78">
        <f t="shared" si="17"/>
        <v>0</v>
      </c>
      <c r="M18" s="78">
        <f t="shared" si="18"/>
        <v>0</v>
      </c>
      <c r="N18" s="78">
        <f t="shared" si="19"/>
        <v>0</v>
      </c>
      <c r="O18" s="78">
        <f t="shared" si="20"/>
        <v>0</v>
      </c>
    </row>
    <row r="19" spans="1:15" ht="24">
      <c r="A19" s="61">
        <v>13</v>
      </c>
      <c r="B19" s="61" t="s">
        <v>90</v>
      </c>
      <c r="C19" s="62">
        <v>440</v>
      </c>
      <c r="D19" s="5" t="s">
        <v>88</v>
      </c>
      <c r="E19" s="76"/>
      <c r="F19" s="77">
        <f t="shared" si="14"/>
        <v>0</v>
      </c>
      <c r="G19" s="77">
        <f t="shared" si="15"/>
        <v>0</v>
      </c>
      <c r="H19" s="78"/>
      <c r="I19" s="78"/>
      <c r="J19" s="78"/>
      <c r="K19" s="78">
        <f t="shared" si="16"/>
        <v>0</v>
      </c>
      <c r="L19" s="78">
        <f t="shared" si="17"/>
        <v>0</v>
      </c>
      <c r="M19" s="78">
        <f t="shared" si="18"/>
        <v>0</v>
      </c>
      <c r="N19" s="78">
        <f t="shared" si="19"/>
        <v>0</v>
      </c>
      <c r="O19" s="78">
        <f t="shared" si="20"/>
        <v>0</v>
      </c>
    </row>
    <row r="20" spans="1:15">
      <c r="A20" s="20"/>
      <c r="B20" s="30" t="s">
        <v>23</v>
      </c>
      <c r="C20" s="59" t="s">
        <v>5</v>
      </c>
      <c r="D20" s="59" t="s">
        <v>5</v>
      </c>
      <c r="E20" s="41" t="s">
        <v>5</v>
      </c>
      <c r="F20" s="41" t="s">
        <v>5</v>
      </c>
      <c r="G20" s="41" t="s">
        <v>5</v>
      </c>
      <c r="H20" s="41" t="s">
        <v>5</v>
      </c>
      <c r="I20" s="41" t="s">
        <v>5</v>
      </c>
      <c r="J20" s="41" t="s">
        <v>5</v>
      </c>
      <c r="K20" s="41" t="s">
        <v>5</v>
      </c>
      <c r="L20" s="41" t="s">
        <v>5</v>
      </c>
      <c r="M20" s="84">
        <f>SUM(M8:M19)</f>
        <v>0</v>
      </c>
      <c r="N20" s="84">
        <f>SUM(N8:N19)</f>
        <v>0</v>
      </c>
      <c r="O20" s="84">
        <f t="shared" si="20"/>
        <v>0</v>
      </c>
    </row>
    <row r="21" spans="1:15" ht="12.75" customHeight="1">
      <c r="A21" s="97" t="s">
        <v>78</v>
      </c>
      <c r="B21" s="98"/>
      <c r="C21" s="98"/>
      <c r="D21" s="98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100"/>
    </row>
    <row r="22" spans="1:15">
      <c r="A22" s="3" t="s">
        <v>2</v>
      </c>
      <c r="B22" s="61" t="s">
        <v>91</v>
      </c>
      <c r="C22" s="62">
        <v>360</v>
      </c>
      <c r="D22" s="5" t="s">
        <v>88</v>
      </c>
      <c r="E22" s="76"/>
      <c r="F22" s="77">
        <f t="shared" si="0"/>
        <v>0</v>
      </c>
      <c r="G22" s="77">
        <f t="shared" si="1"/>
        <v>0</v>
      </c>
      <c r="H22" s="78"/>
      <c r="I22" s="78"/>
      <c r="J22" s="78"/>
      <c r="K22" s="78">
        <f t="shared" si="2"/>
        <v>0</v>
      </c>
      <c r="L22" s="78">
        <f t="shared" si="3"/>
        <v>0</v>
      </c>
      <c r="M22" s="78">
        <f t="shared" si="4"/>
        <v>0</v>
      </c>
      <c r="N22" s="78">
        <f t="shared" si="5"/>
        <v>0</v>
      </c>
      <c r="O22" s="78">
        <f t="shared" si="6"/>
        <v>0</v>
      </c>
    </row>
    <row r="23" spans="1:15">
      <c r="A23" s="3" t="s">
        <v>3</v>
      </c>
      <c r="B23" s="61" t="s">
        <v>92</v>
      </c>
      <c r="C23" s="62">
        <v>360</v>
      </c>
      <c r="D23" s="5" t="s">
        <v>88</v>
      </c>
      <c r="E23" s="76"/>
      <c r="F23" s="77">
        <f t="shared" si="0"/>
        <v>0</v>
      </c>
      <c r="G23" s="77">
        <f t="shared" si="1"/>
        <v>0</v>
      </c>
      <c r="H23" s="78"/>
      <c r="I23" s="78"/>
      <c r="J23" s="78"/>
      <c r="K23" s="78">
        <f t="shared" si="2"/>
        <v>0</v>
      </c>
      <c r="L23" s="78">
        <f t="shared" si="3"/>
        <v>0</v>
      </c>
      <c r="M23" s="78">
        <f t="shared" si="4"/>
        <v>0</v>
      </c>
      <c r="N23" s="78">
        <f t="shared" si="5"/>
        <v>0</v>
      </c>
      <c r="O23" s="78">
        <f t="shared" si="6"/>
        <v>0</v>
      </c>
    </row>
    <row r="24" spans="1:15">
      <c r="A24" s="20"/>
      <c r="B24" s="30" t="s">
        <v>24</v>
      </c>
      <c r="C24" s="60" t="s">
        <v>5</v>
      </c>
      <c r="D24" s="60" t="s">
        <v>5</v>
      </c>
      <c r="E24" s="41" t="s">
        <v>5</v>
      </c>
      <c r="F24" s="41" t="s">
        <v>5</v>
      </c>
      <c r="G24" s="41" t="s">
        <v>5</v>
      </c>
      <c r="H24" s="41" t="s">
        <v>5</v>
      </c>
      <c r="I24" s="41" t="s">
        <v>5</v>
      </c>
      <c r="J24" s="41" t="s">
        <v>5</v>
      </c>
      <c r="K24" s="41" t="s">
        <v>5</v>
      </c>
      <c r="L24" s="41" t="s">
        <v>5</v>
      </c>
      <c r="M24" s="84">
        <f>SUM(M22:M23)</f>
        <v>0</v>
      </c>
      <c r="N24" s="84">
        <f>SUM(N22:N23)</f>
        <v>0</v>
      </c>
      <c r="O24" s="84">
        <f>SUM(O22:O23)</f>
        <v>0</v>
      </c>
    </row>
    <row r="25" spans="1:15">
      <c r="A25" s="97" t="s">
        <v>79</v>
      </c>
      <c r="B25" s="92"/>
      <c r="C25" s="93"/>
      <c r="D25" s="93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5"/>
    </row>
    <row r="26" spans="1:15">
      <c r="A26" s="3" t="s">
        <v>2</v>
      </c>
      <c r="B26" s="61" t="s">
        <v>55</v>
      </c>
      <c r="C26" s="62">
        <v>1000</v>
      </c>
      <c r="D26" s="5" t="s">
        <v>51</v>
      </c>
      <c r="E26" s="76"/>
      <c r="F26" s="77">
        <f t="shared" si="0"/>
        <v>0</v>
      </c>
      <c r="G26" s="77">
        <f t="shared" si="1"/>
        <v>0</v>
      </c>
      <c r="H26" s="78"/>
      <c r="I26" s="78"/>
      <c r="J26" s="78"/>
      <c r="K26" s="78">
        <f t="shared" si="2"/>
        <v>0</v>
      </c>
      <c r="L26" s="78">
        <f t="shared" si="3"/>
        <v>0</v>
      </c>
      <c r="M26" s="78">
        <f t="shared" si="4"/>
        <v>0</v>
      </c>
      <c r="N26" s="78">
        <f t="shared" si="5"/>
        <v>0</v>
      </c>
      <c r="O26" s="78">
        <f t="shared" si="6"/>
        <v>0</v>
      </c>
    </row>
    <row r="27" spans="1:15">
      <c r="A27" s="3" t="s">
        <v>3</v>
      </c>
      <c r="B27" s="61" t="s">
        <v>56</v>
      </c>
      <c r="C27" s="62">
        <v>3000</v>
      </c>
      <c r="D27" s="5" t="s">
        <v>51</v>
      </c>
      <c r="E27" s="76"/>
      <c r="F27" s="77">
        <f t="shared" si="0"/>
        <v>0</v>
      </c>
      <c r="G27" s="77">
        <f t="shared" si="1"/>
        <v>0</v>
      </c>
      <c r="H27" s="78"/>
      <c r="I27" s="78"/>
      <c r="J27" s="78"/>
      <c r="K27" s="78">
        <f t="shared" si="2"/>
        <v>0</v>
      </c>
      <c r="L27" s="78">
        <f t="shared" si="3"/>
        <v>0</v>
      </c>
      <c r="M27" s="78">
        <f t="shared" si="4"/>
        <v>0</v>
      </c>
      <c r="N27" s="78">
        <f t="shared" si="5"/>
        <v>0</v>
      </c>
      <c r="O27" s="78">
        <f t="shared" si="6"/>
        <v>0</v>
      </c>
    </row>
    <row r="28" spans="1:15">
      <c r="A28" s="20"/>
      <c r="B28" s="30" t="s">
        <v>25</v>
      </c>
      <c r="C28" s="60" t="s">
        <v>5</v>
      </c>
      <c r="D28" s="60" t="s">
        <v>5</v>
      </c>
      <c r="E28" s="41" t="s">
        <v>5</v>
      </c>
      <c r="F28" s="41" t="s">
        <v>5</v>
      </c>
      <c r="G28" s="41" t="s">
        <v>5</v>
      </c>
      <c r="H28" s="41" t="s">
        <v>5</v>
      </c>
      <c r="I28" s="41" t="s">
        <v>5</v>
      </c>
      <c r="J28" s="41" t="s">
        <v>5</v>
      </c>
      <c r="K28" s="41" t="s">
        <v>5</v>
      </c>
      <c r="L28" s="41" t="s">
        <v>5</v>
      </c>
      <c r="M28" s="84">
        <f>SUM(M26:M27)</f>
        <v>0</v>
      </c>
      <c r="N28" s="84">
        <f>SUM(N26:N27)</f>
        <v>0</v>
      </c>
      <c r="O28" s="84">
        <f>SUM(O26:O27)</f>
        <v>0</v>
      </c>
    </row>
    <row r="29" spans="1:15">
      <c r="A29" s="91" t="s">
        <v>80</v>
      </c>
      <c r="B29" s="92"/>
      <c r="C29" s="93"/>
      <c r="D29" s="93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5"/>
    </row>
    <row r="30" spans="1:15">
      <c r="A30" s="34" t="s">
        <v>2</v>
      </c>
      <c r="B30" s="65" t="s">
        <v>57</v>
      </c>
      <c r="C30" s="62">
        <v>1900</v>
      </c>
      <c r="D30" s="5" t="s">
        <v>59</v>
      </c>
      <c r="E30" s="76"/>
      <c r="F30" s="77">
        <f t="shared" si="0"/>
        <v>0</v>
      </c>
      <c r="G30" s="77">
        <f t="shared" si="1"/>
        <v>0</v>
      </c>
      <c r="H30" s="78"/>
      <c r="I30" s="78"/>
      <c r="J30" s="78"/>
      <c r="K30" s="78">
        <f t="shared" si="2"/>
        <v>0</v>
      </c>
      <c r="L30" s="78">
        <f t="shared" si="3"/>
        <v>0</v>
      </c>
      <c r="M30" s="78">
        <f t="shared" si="4"/>
        <v>0</v>
      </c>
      <c r="N30" s="78">
        <f t="shared" si="5"/>
        <v>0</v>
      </c>
      <c r="O30" s="78">
        <f t="shared" si="6"/>
        <v>0</v>
      </c>
    </row>
    <row r="31" spans="1:15">
      <c r="A31" s="34">
        <v>2</v>
      </c>
      <c r="B31" s="65" t="s">
        <v>99</v>
      </c>
      <c r="C31" s="62">
        <v>200</v>
      </c>
      <c r="D31" s="5" t="s">
        <v>59</v>
      </c>
      <c r="E31" s="76"/>
      <c r="F31" s="77">
        <f t="shared" ref="F31:F33" si="21">E31*0.085</f>
        <v>0</v>
      </c>
      <c r="G31" s="77">
        <f t="shared" ref="G31:G33" si="22">E31+F31</f>
        <v>0</v>
      </c>
      <c r="H31" s="78"/>
      <c r="I31" s="78"/>
      <c r="J31" s="78"/>
      <c r="K31" s="78">
        <f t="shared" ref="K31:K33" si="23">J31*0.085</f>
        <v>0</v>
      </c>
      <c r="L31" s="78">
        <f t="shared" ref="L31:L33" si="24">+J31+K31</f>
        <v>0</v>
      </c>
      <c r="M31" s="78">
        <f t="shared" ref="M31:M33" si="25">+J31*C31</f>
        <v>0</v>
      </c>
      <c r="N31" s="78">
        <f t="shared" ref="N31:N33" si="26">+K31*C31</f>
        <v>0</v>
      </c>
      <c r="O31" s="78">
        <f t="shared" ref="O31:O33" si="27">+M31+N31</f>
        <v>0</v>
      </c>
    </row>
    <row r="32" spans="1:15">
      <c r="A32" s="34">
        <v>3</v>
      </c>
      <c r="B32" s="65" t="s">
        <v>100</v>
      </c>
      <c r="C32" s="62">
        <v>1400</v>
      </c>
      <c r="D32" s="5" t="s">
        <v>51</v>
      </c>
      <c r="E32" s="76"/>
      <c r="F32" s="77">
        <f t="shared" si="21"/>
        <v>0</v>
      </c>
      <c r="G32" s="77">
        <f t="shared" si="22"/>
        <v>0</v>
      </c>
      <c r="H32" s="78"/>
      <c r="I32" s="78"/>
      <c r="J32" s="78"/>
      <c r="K32" s="78">
        <f t="shared" si="23"/>
        <v>0</v>
      </c>
      <c r="L32" s="78">
        <f t="shared" si="24"/>
        <v>0</v>
      </c>
      <c r="M32" s="78">
        <f t="shared" si="25"/>
        <v>0</v>
      </c>
      <c r="N32" s="78">
        <f t="shared" si="26"/>
        <v>0</v>
      </c>
      <c r="O32" s="78">
        <f t="shared" si="27"/>
        <v>0</v>
      </c>
    </row>
    <row r="33" spans="1:15">
      <c r="A33" s="34">
        <v>4</v>
      </c>
      <c r="B33" s="65" t="s">
        <v>107</v>
      </c>
      <c r="C33" s="62">
        <v>90</v>
      </c>
      <c r="D33" s="5" t="s">
        <v>88</v>
      </c>
      <c r="E33" s="76"/>
      <c r="F33" s="77">
        <f t="shared" si="21"/>
        <v>0</v>
      </c>
      <c r="G33" s="77">
        <f t="shared" si="22"/>
        <v>0</v>
      </c>
      <c r="H33" s="78"/>
      <c r="I33" s="78"/>
      <c r="J33" s="78"/>
      <c r="K33" s="78">
        <f t="shared" si="23"/>
        <v>0</v>
      </c>
      <c r="L33" s="78">
        <f t="shared" si="24"/>
        <v>0</v>
      </c>
      <c r="M33" s="78">
        <f t="shared" si="25"/>
        <v>0</v>
      </c>
      <c r="N33" s="78">
        <f t="shared" si="26"/>
        <v>0</v>
      </c>
      <c r="O33" s="78">
        <f t="shared" si="27"/>
        <v>0</v>
      </c>
    </row>
    <row r="34" spans="1:15">
      <c r="A34" s="34">
        <v>5</v>
      </c>
      <c r="B34" s="65" t="s">
        <v>58</v>
      </c>
      <c r="C34" s="62">
        <v>1100</v>
      </c>
      <c r="D34" s="5" t="s">
        <v>51</v>
      </c>
      <c r="E34" s="76"/>
      <c r="F34" s="77">
        <f t="shared" si="0"/>
        <v>0</v>
      </c>
      <c r="G34" s="77">
        <f t="shared" si="1"/>
        <v>0</v>
      </c>
      <c r="H34" s="78"/>
      <c r="I34" s="78"/>
      <c r="J34" s="78"/>
      <c r="K34" s="78">
        <f t="shared" si="2"/>
        <v>0</v>
      </c>
      <c r="L34" s="78">
        <f t="shared" si="3"/>
        <v>0</v>
      </c>
      <c r="M34" s="78">
        <f t="shared" si="4"/>
        <v>0</v>
      </c>
      <c r="N34" s="78">
        <f t="shared" si="5"/>
        <v>0</v>
      </c>
      <c r="O34" s="78">
        <f t="shared" si="6"/>
        <v>0</v>
      </c>
    </row>
    <row r="35" spans="1:15">
      <c r="A35" s="3"/>
      <c r="B35" s="4" t="s">
        <v>26</v>
      </c>
      <c r="C35" s="8" t="s">
        <v>5</v>
      </c>
      <c r="D35" s="8" t="s">
        <v>5</v>
      </c>
      <c r="E35" s="41" t="s">
        <v>5</v>
      </c>
      <c r="F35" s="41" t="s">
        <v>5</v>
      </c>
      <c r="G35" s="41" t="s">
        <v>5</v>
      </c>
      <c r="H35" s="41" t="s">
        <v>5</v>
      </c>
      <c r="I35" s="41" t="s">
        <v>5</v>
      </c>
      <c r="J35" s="41" t="s">
        <v>5</v>
      </c>
      <c r="K35" s="41" t="s">
        <v>5</v>
      </c>
      <c r="L35" s="41" t="s">
        <v>5</v>
      </c>
      <c r="M35" s="84">
        <f>SUM(M30:M34)</f>
        <v>0</v>
      </c>
      <c r="N35" s="84">
        <f>SUM(N30:N34)</f>
        <v>0</v>
      </c>
      <c r="O35" s="84">
        <f>SUM(O30:O34)</f>
        <v>0</v>
      </c>
    </row>
    <row r="36" spans="1:15">
      <c r="A36" s="91" t="s">
        <v>81</v>
      </c>
      <c r="B36" s="92"/>
      <c r="C36" s="93"/>
      <c r="D36" s="93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5"/>
    </row>
    <row r="37" spans="1:15">
      <c r="A37" s="34" t="s">
        <v>2</v>
      </c>
      <c r="B37" s="65" t="s">
        <v>60</v>
      </c>
      <c r="C37" s="62">
        <v>2000</v>
      </c>
      <c r="D37" s="5" t="s">
        <v>51</v>
      </c>
      <c r="E37" s="76"/>
      <c r="F37" s="77">
        <f t="shared" si="0"/>
        <v>0</v>
      </c>
      <c r="G37" s="77">
        <f t="shared" si="1"/>
        <v>0</v>
      </c>
      <c r="H37" s="78"/>
      <c r="I37" s="78"/>
      <c r="J37" s="78"/>
      <c r="K37" s="78">
        <f t="shared" si="2"/>
        <v>0</v>
      </c>
      <c r="L37" s="78">
        <f t="shared" si="3"/>
        <v>0</v>
      </c>
      <c r="M37" s="78">
        <f t="shared" si="4"/>
        <v>0</v>
      </c>
      <c r="N37" s="78">
        <f t="shared" si="5"/>
        <v>0</v>
      </c>
      <c r="O37" s="78">
        <f t="shared" si="6"/>
        <v>0</v>
      </c>
    </row>
    <row r="38" spans="1:15">
      <c r="A38" s="34">
        <v>2</v>
      </c>
      <c r="B38" s="65" t="s">
        <v>61</v>
      </c>
      <c r="C38" s="62">
        <v>4000</v>
      </c>
      <c r="D38" s="5" t="s">
        <v>51</v>
      </c>
      <c r="E38" s="76"/>
      <c r="F38" s="77">
        <f t="shared" ref="F38:F41" si="28">E38*0.085</f>
        <v>0</v>
      </c>
      <c r="G38" s="77">
        <f t="shared" ref="G38:G41" si="29">E38+F38</f>
        <v>0</v>
      </c>
      <c r="H38" s="78"/>
      <c r="I38" s="78"/>
      <c r="J38" s="78"/>
      <c r="K38" s="78">
        <f t="shared" ref="K38:K41" si="30">J38*0.085</f>
        <v>0</v>
      </c>
      <c r="L38" s="78">
        <f t="shared" ref="L38:L41" si="31">+J38+K38</f>
        <v>0</v>
      </c>
      <c r="M38" s="78">
        <f t="shared" ref="M38:M41" si="32">+J38*C38</f>
        <v>0</v>
      </c>
      <c r="N38" s="78">
        <f t="shared" ref="N38:N41" si="33">+K38*C38</f>
        <v>0</v>
      </c>
      <c r="O38" s="78">
        <f t="shared" ref="O38:O41" si="34">+M38+N38</f>
        <v>0</v>
      </c>
    </row>
    <row r="39" spans="1:15">
      <c r="A39" s="34">
        <v>3</v>
      </c>
      <c r="B39" s="65" t="s">
        <v>101</v>
      </c>
      <c r="C39" s="62">
        <v>2000</v>
      </c>
      <c r="D39" s="5" t="s">
        <v>51</v>
      </c>
      <c r="E39" s="76"/>
      <c r="F39" s="77">
        <f t="shared" si="28"/>
        <v>0</v>
      </c>
      <c r="G39" s="77">
        <f t="shared" si="29"/>
        <v>0</v>
      </c>
      <c r="H39" s="78"/>
      <c r="I39" s="78"/>
      <c r="J39" s="78"/>
      <c r="K39" s="78">
        <f t="shared" si="30"/>
        <v>0</v>
      </c>
      <c r="L39" s="78">
        <f t="shared" si="31"/>
        <v>0</v>
      </c>
      <c r="M39" s="78">
        <f t="shared" si="32"/>
        <v>0</v>
      </c>
      <c r="N39" s="78">
        <f t="shared" si="33"/>
        <v>0</v>
      </c>
      <c r="O39" s="78">
        <f t="shared" si="34"/>
        <v>0</v>
      </c>
    </row>
    <row r="40" spans="1:15">
      <c r="A40" s="34">
        <v>4</v>
      </c>
      <c r="B40" s="65" t="s">
        <v>62</v>
      </c>
      <c r="C40" s="62">
        <v>4000</v>
      </c>
      <c r="D40" s="5" t="s">
        <v>51</v>
      </c>
      <c r="E40" s="76"/>
      <c r="F40" s="77">
        <f t="shared" si="28"/>
        <v>0</v>
      </c>
      <c r="G40" s="77">
        <f t="shared" si="29"/>
        <v>0</v>
      </c>
      <c r="H40" s="78"/>
      <c r="I40" s="78"/>
      <c r="J40" s="78"/>
      <c r="K40" s="78">
        <f t="shared" si="30"/>
        <v>0</v>
      </c>
      <c r="L40" s="78">
        <f t="shared" si="31"/>
        <v>0</v>
      </c>
      <c r="M40" s="78">
        <f t="shared" si="32"/>
        <v>0</v>
      </c>
      <c r="N40" s="78">
        <f t="shared" si="33"/>
        <v>0</v>
      </c>
      <c r="O40" s="78">
        <f t="shared" si="34"/>
        <v>0</v>
      </c>
    </row>
    <row r="41" spans="1:15">
      <c r="A41" s="34">
        <v>5</v>
      </c>
      <c r="B41" s="65" t="s">
        <v>63</v>
      </c>
      <c r="C41" s="62">
        <v>3000</v>
      </c>
      <c r="D41" s="5" t="s">
        <v>51</v>
      </c>
      <c r="E41" s="76"/>
      <c r="F41" s="77">
        <f t="shared" si="28"/>
        <v>0</v>
      </c>
      <c r="G41" s="77">
        <f t="shared" si="29"/>
        <v>0</v>
      </c>
      <c r="H41" s="78"/>
      <c r="I41" s="78"/>
      <c r="J41" s="78"/>
      <c r="K41" s="78">
        <f t="shared" si="30"/>
        <v>0</v>
      </c>
      <c r="L41" s="78">
        <f t="shared" si="31"/>
        <v>0</v>
      </c>
      <c r="M41" s="78">
        <f t="shared" si="32"/>
        <v>0</v>
      </c>
      <c r="N41" s="78">
        <f t="shared" si="33"/>
        <v>0</v>
      </c>
      <c r="O41" s="78">
        <f t="shared" si="34"/>
        <v>0</v>
      </c>
    </row>
    <row r="42" spans="1:15">
      <c r="A42" s="34">
        <v>6</v>
      </c>
      <c r="B42" s="65" t="s">
        <v>64</v>
      </c>
      <c r="C42" s="62">
        <v>4500</v>
      </c>
      <c r="D42" s="5" t="s">
        <v>51</v>
      </c>
      <c r="E42" s="76"/>
      <c r="F42" s="77">
        <f t="shared" si="0"/>
        <v>0</v>
      </c>
      <c r="G42" s="77">
        <f t="shared" si="1"/>
        <v>0</v>
      </c>
      <c r="H42" s="78"/>
      <c r="I42" s="78"/>
      <c r="J42" s="78"/>
      <c r="K42" s="78">
        <f t="shared" si="2"/>
        <v>0</v>
      </c>
      <c r="L42" s="78">
        <f t="shared" si="3"/>
        <v>0</v>
      </c>
      <c r="M42" s="78">
        <f t="shared" si="4"/>
        <v>0</v>
      </c>
      <c r="N42" s="78">
        <f t="shared" si="5"/>
        <v>0</v>
      </c>
      <c r="O42" s="78">
        <f t="shared" si="6"/>
        <v>0</v>
      </c>
    </row>
    <row r="43" spans="1:15">
      <c r="A43" s="3"/>
      <c r="B43" s="30" t="s">
        <v>27</v>
      </c>
      <c r="C43" s="60" t="s">
        <v>5</v>
      </c>
      <c r="D43" s="60" t="s">
        <v>5</v>
      </c>
      <c r="E43" s="41" t="s">
        <v>5</v>
      </c>
      <c r="F43" s="41" t="s">
        <v>5</v>
      </c>
      <c r="G43" s="41" t="s">
        <v>5</v>
      </c>
      <c r="H43" s="41" t="s">
        <v>5</v>
      </c>
      <c r="I43" s="41" t="s">
        <v>5</v>
      </c>
      <c r="J43" s="41" t="s">
        <v>5</v>
      </c>
      <c r="K43" s="41" t="s">
        <v>5</v>
      </c>
      <c r="L43" s="41" t="s">
        <v>5</v>
      </c>
      <c r="M43" s="84">
        <f>SUM(M37:M42)</f>
        <v>0</v>
      </c>
      <c r="N43" s="84">
        <f>SUM(N37:N42)</f>
        <v>0</v>
      </c>
      <c r="O43" s="84">
        <f>SUM(O37:O42)</f>
        <v>0</v>
      </c>
    </row>
    <row r="44" spans="1:15">
      <c r="A44" s="91" t="s">
        <v>82</v>
      </c>
      <c r="B44" s="92"/>
      <c r="C44" s="93"/>
      <c r="D44" s="93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5"/>
    </row>
    <row r="45" spans="1:15">
      <c r="A45" s="34">
        <v>1</v>
      </c>
      <c r="B45" s="65" t="s">
        <v>65</v>
      </c>
      <c r="C45" s="62">
        <v>10000</v>
      </c>
      <c r="D45" s="5" t="s">
        <v>51</v>
      </c>
      <c r="E45" s="76"/>
      <c r="F45" s="77">
        <f t="shared" si="0"/>
        <v>0</v>
      </c>
      <c r="G45" s="77">
        <f t="shared" si="1"/>
        <v>0</v>
      </c>
      <c r="H45" s="78"/>
      <c r="I45" s="78"/>
      <c r="J45" s="78"/>
      <c r="K45" s="78">
        <f t="shared" si="2"/>
        <v>0</v>
      </c>
      <c r="L45" s="78">
        <f t="shared" si="3"/>
        <v>0</v>
      </c>
      <c r="M45" s="78">
        <f t="shared" si="4"/>
        <v>0</v>
      </c>
      <c r="N45" s="78">
        <f t="shared" si="5"/>
        <v>0</v>
      </c>
      <c r="O45" s="78">
        <f t="shared" si="6"/>
        <v>0</v>
      </c>
    </row>
    <row r="46" spans="1:15">
      <c r="A46" s="34">
        <v>2</v>
      </c>
      <c r="B46" s="65" t="s">
        <v>86</v>
      </c>
      <c r="C46" s="62">
        <v>300</v>
      </c>
      <c r="D46" s="5" t="s">
        <v>69</v>
      </c>
      <c r="E46" s="76"/>
      <c r="F46" s="77">
        <f t="shared" ref="F46" si="35">E46*0.085</f>
        <v>0</v>
      </c>
      <c r="G46" s="77">
        <f t="shared" ref="G46" si="36">E46+F46</f>
        <v>0</v>
      </c>
      <c r="H46" s="78"/>
      <c r="I46" s="78"/>
      <c r="J46" s="78"/>
      <c r="K46" s="78">
        <f t="shared" ref="K46" si="37">J46*0.085</f>
        <v>0</v>
      </c>
      <c r="L46" s="78">
        <f t="shared" ref="L46" si="38">+J46+K46</f>
        <v>0</v>
      </c>
      <c r="M46" s="78">
        <f t="shared" ref="M46" si="39">+J46*C46</f>
        <v>0</v>
      </c>
      <c r="N46" s="78">
        <f t="shared" ref="N46" si="40">+K46*C46</f>
        <v>0</v>
      </c>
      <c r="O46" s="78">
        <f t="shared" ref="O46" si="41">+M46+N46</f>
        <v>0</v>
      </c>
    </row>
    <row r="47" spans="1:15">
      <c r="A47" s="34">
        <v>4</v>
      </c>
      <c r="B47" s="65" t="s">
        <v>66</v>
      </c>
      <c r="C47" s="62">
        <v>20</v>
      </c>
      <c r="D47" s="5" t="s">
        <v>51</v>
      </c>
      <c r="E47" s="76"/>
      <c r="F47" s="77">
        <f t="shared" si="0"/>
        <v>0</v>
      </c>
      <c r="G47" s="77">
        <f t="shared" si="1"/>
        <v>0</v>
      </c>
      <c r="H47" s="78"/>
      <c r="I47" s="78"/>
      <c r="J47" s="78"/>
      <c r="K47" s="78">
        <f t="shared" si="2"/>
        <v>0</v>
      </c>
      <c r="L47" s="78">
        <f t="shared" si="3"/>
        <v>0</v>
      </c>
      <c r="M47" s="78">
        <f t="shared" si="4"/>
        <v>0</v>
      </c>
      <c r="N47" s="78">
        <f t="shared" si="5"/>
        <v>0</v>
      </c>
      <c r="O47" s="78">
        <f t="shared" si="6"/>
        <v>0</v>
      </c>
    </row>
    <row r="48" spans="1:15">
      <c r="A48" s="3"/>
      <c r="B48" s="30" t="s">
        <v>28</v>
      </c>
      <c r="C48" s="60" t="s">
        <v>5</v>
      </c>
      <c r="D48" s="60" t="s">
        <v>5</v>
      </c>
      <c r="E48" s="41" t="s">
        <v>5</v>
      </c>
      <c r="F48" s="41" t="s">
        <v>5</v>
      </c>
      <c r="G48" s="41" t="s">
        <v>5</v>
      </c>
      <c r="H48" s="41" t="s">
        <v>5</v>
      </c>
      <c r="I48" s="41" t="s">
        <v>5</v>
      </c>
      <c r="J48" s="41" t="s">
        <v>5</v>
      </c>
      <c r="K48" s="41" t="s">
        <v>5</v>
      </c>
      <c r="L48" s="41" t="s">
        <v>5</v>
      </c>
      <c r="M48" s="84">
        <f>SUM(M45:M47)</f>
        <v>0</v>
      </c>
      <c r="N48" s="84">
        <f>SUM(N45:N47)</f>
        <v>0</v>
      </c>
      <c r="O48" s="84">
        <f>SUM(O45:O47)</f>
        <v>0</v>
      </c>
    </row>
    <row r="49" spans="1:15">
      <c r="A49" s="91" t="s">
        <v>83</v>
      </c>
      <c r="B49" s="92"/>
      <c r="C49" s="93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5"/>
    </row>
    <row r="50" spans="1:15">
      <c r="A50" s="34" t="s">
        <v>2</v>
      </c>
      <c r="B50" s="65" t="s">
        <v>67</v>
      </c>
      <c r="C50" s="62">
        <v>1000</v>
      </c>
      <c r="D50" s="5" t="s">
        <v>69</v>
      </c>
      <c r="E50" s="76"/>
      <c r="F50" s="77">
        <f t="shared" si="0"/>
        <v>0</v>
      </c>
      <c r="G50" s="77">
        <f t="shared" si="1"/>
        <v>0</v>
      </c>
      <c r="H50" s="78"/>
      <c r="I50" s="78"/>
      <c r="J50" s="78"/>
      <c r="K50" s="78">
        <f t="shared" si="2"/>
        <v>0</v>
      </c>
      <c r="L50" s="78">
        <f t="shared" si="3"/>
        <v>0</v>
      </c>
      <c r="M50" s="78">
        <f t="shared" si="4"/>
        <v>0</v>
      </c>
      <c r="N50" s="78">
        <f t="shared" si="5"/>
        <v>0</v>
      </c>
      <c r="O50" s="78">
        <f t="shared" si="6"/>
        <v>0</v>
      </c>
    </row>
    <row r="51" spans="1:15" ht="12.75" hidden="1" customHeight="1">
      <c r="A51" s="3" t="s">
        <v>3</v>
      </c>
      <c r="B51" s="66" t="s">
        <v>68</v>
      </c>
      <c r="C51" s="62">
        <v>1000</v>
      </c>
      <c r="D51" s="5" t="s">
        <v>69</v>
      </c>
      <c r="E51" s="76"/>
      <c r="F51" s="77">
        <f t="shared" ref="F51:F52" si="42">E51*0.085</f>
        <v>0</v>
      </c>
      <c r="G51" s="77">
        <f t="shared" ref="G51:G52" si="43">E51+F51</f>
        <v>0</v>
      </c>
      <c r="H51" s="78"/>
      <c r="I51" s="78"/>
      <c r="J51" s="78"/>
      <c r="K51" s="78">
        <f t="shared" ref="K51:K52" si="44">J51*0.085</f>
        <v>0</v>
      </c>
      <c r="L51" s="78">
        <f t="shared" ref="L51:L52" si="45">+J51+K51</f>
        <v>0</v>
      </c>
      <c r="M51" s="78">
        <f t="shared" ref="M51:M52" si="46">+J51*C51</f>
        <v>0</v>
      </c>
      <c r="N51" s="78">
        <f t="shared" ref="N51:N52" si="47">+K51*C51</f>
        <v>0</v>
      </c>
      <c r="O51" s="78">
        <f t="shared" ref="O51:O52" si="48">+M51+N51</f>
        <v>0</v>
      </c>
    </row>
    <row r="52" spans="1:15" ht="14.25">
      <c r="A52" s="3">
        <v>2</v>
      </c>
      <c r="B52" s="22" t="s">
        <v>68</v>
      </c>
      <c r="C52" s="62">
        <v>1000</v>
      </c>
      <c r="D52" s="5" t="s">
        <v>69</v>
      </c>
      <c r="E52" s="77"/>
      <c r="F52" s="77">
        <f t="shared" si="42"/>
        <v>0</v>
      </c>
      <c r="G52" s="77">
        <f t="shared" si="43"/>
        <v>0</v>
      </c>
      <c r="H52" s="78"/>
      <c r="I52" s="78"/>
      <c r="J52" s="78"/>
      <c r="K52" s="78">
        <f t="shared" si="44"/>
        <v>0</v>
      </c>
      <c r="L52" s="78">
        <f t="shared" si="45"/>
        <v>0</v>
      </c>
      <c r="M52" s="78">
        <f t="shared" si="46"/>
        <v>0</v>
      </c>
      <c r="N52" s="78">
        <f t="shared" si="47"/>
        <v>0</v>
      </c>
      <c r="O52" s="78">
        <f t="shared" si="48"/>
        <v>0</v>
      </c>
    </row>
    <row r="53" spans="1:15" s="70" customFormat="1">
      <c r="A53" s="63"/>
      <c r="B53" s="67" t="s">
        <v>29</v>
      </c>
      <c r="C53" s="68" t="s">
        <v>5</v>
      </c>
      <c r="D53" s="68" t="s">
        <v>5</v>
      </c>
      <c r="E53" s="69" t="s">
        <v>5</v>
      </c>
      <c r="F53" s="69" t="s">
        <v>5</v>
      </c>
      <c r="G53" s="69" t="s">
        <v>5</v>
      </c>
      <c r="H53" s="69" t="s">
        <v>5</v>
      </c>
      <c r="I53" s="69" t="s">
        <v>5</v>
      </c>
      <c r="J53" s="69" t="s">
        <v>5</v>
      </c>
      <c r="K53" s="69" t="s">
        <v>5</v>
      </c>
      <c r="L53" s="69" t="s">
        <v>5</v>
      </c>
      <c r="M53" s="84">
        <f>SUM(M49:M52)</f>
        <v>0</v>
      </c>
      <c r="N53" s="84">
        <f>SUM(N49:N52)</f>
        <v>0</v>
      </c>
      <c r="O53" s="84">
        <f>SUM(O49:O52)</f>
        <v>0</v>
      </c>
    </row>
    <row r="54" spans="1:15" ht="14.25">
      <c r="A54" s="23"/>
      <c r="B54" s="24"/>
      <c r="C54" s="25"/>
      <c r="D54" s="25"/>
      <c r="E54" s="43"/>
      <c r="F54" s="43"/>
      <c r="G54" s="43"/>
      <c r="H54" s="43"/>
      <c r="I54" s="43"/>
      <c r="J54" s="43"/>
      <c r="K54" s="43"/>
      <c r="L54" s="43"/>
      <c r="M54" s="45"/>
      <c r="N54" s="45"/>
      <c r="O54" s="46"/>
    </row>
    <row r="55" spans="1:15" ht="13.5">
      <c r="A55" s="2"/>
      <c r="B55" s="7" t="s">
        <v>19</v>
      </c>
      <c r="C55" s="2"/>
      <c r="D55" s="2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</row>
    <row r="56" spans="1:15">
      <c r="B56" s="89" t="s">
        <v>32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</row>
    <row r="57" spans="1:15">
      <c r="B57" s="90" t="s">
        <v>33</v>
      </c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</row>
    <row r="58" spans="1:15" ht="14.25" customHeight="1">
      <c r="B58" s="90" t="s">
        <v>39</v>
      </c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</row>
    <row r="59" spans="1:15">
      <c r="B59" s="89" t="s">
        <v>34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</row>
    <row r="60" spans="1:15" ht="12.75" customHeight="1">
      <c r="B60" s="87" t="s">
        <v>36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</row>
    <row r="61" spans="1:15" ht="12.75" customHeight="1">
      <c r="B61" s="87" t="s">
        <v>37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</row>
    <row r="62" spans="1:15">
      <c r="B62" s="87" t="s">
        <v>38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</row>
    <row r="63" spans="1:15">
      <c r="B63" s="87" t="s">
        <v>40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</row>
    <row r="64" spans="1:15">
      <c r="B64" s="87" t="s">
        <v>41</v>
      </c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</row>
    <row r="65" spans="2:15">
      <c r="B65" s="87" t="s">
        <v>43</v>
      </c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</row>
    <row r="66" spans="2:15">
      <c r="B66" s="87" t="s">
        <v>45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</row>
    <row r="67" spans="2:15" ht="13.5" customHeight="1">
      <c r="B67" s="87" t="s">
        <v>46</v>
      </c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</row>
    <row r="68" spans="2:15">
      <c r="B68" s="87" t="s">
        <v>48</v>
      </c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</row>
    <row r="69" spans="2:15">
      <c r="B69" s="87" t="s">
        <v>49</v>
      </c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</row>
    <row r="70" spans="2:15">
      <c r="B70" s="87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</row>
    <row r="71" spans="2:15">
      <c r="B71" s="36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2:15">
      <c r="B72" s="9" t="s">
        <v>6</v>
      </c>
      <c r="H72" s="38" t="s">
        <v>22</v>
      </c>
      <c r="M72" s="38" t="s">
        <v>7</v>
      </c>
    </row>
  </sheetData>
  <mergeCells count="23">
    <mergeCell ref="A29:O29"/>
    <mergeCell ref="A36:O36"/>
    <mergeCell ref="A44:O44"/>
    <mergeCell ref="A49:O49"/>
    <mergeCell ref="A3:O3"/>
    <mergeCell ref="A7:O7"/>
    <mergeCell ref="A21:O21"/>
    <mergeCell ref="A25:O25"/>
    <mergeCell ref="B58:O58"/>
    <mergeCell ref="B57:O57"/>
    <mergeCell ref="B56:O56"/>
    <mergeCell ref="B64:O64"/>
    <mergeCell ref="B62:O62"/>
    <mergeCell ref="B60:O60"/>
    <mergeCell ref="B59:O59"/>
    <mergeCell ref="B61:O61"/>
    <mergeCell ref="B63:O63"/>
    <mergeCell ref="B70:O70"/>
    <mergeCell ref="B69:O69"/>
    <mergeCell ref="B68:O68"/>
    <mergeCell ref="B65:O65"/>
    <mergeCell ref="B66:O66"/>
    <mergeCell ref="B67:O6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&amp;C&amp;"Arial,Krepko"Predračun - priloga k Ponudbi</oddHeader>
    <oddFooter>&amp;LMestna občina Ljubljana&amp;CPredračun&amp;R&amp;P/&amp;N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33"/>
  <sheetViews>
    <sheetView zoomScaleNormal="100" workbookViewId="0">
      <selection activeCell="C8" sqref="C8"/>
    </sheetView>
  </sheetViews>
  <sheetFormatPr defaultRowHeight="12.75"/>
  <cols>
    <col min="1" max="1" width="3" customWidth="1"/>
    <col min="2" max="2" width="22.7109375" style="48" customWidth="1"/>
    <col min="3" max="3" width="5.42578125" customWidth="1"/>
    <col min="4" max="4" width="4.140625" customWidth="1"/>
    <col min="5" max="5" width="5.7109375" customWidth="1"/>
    <col min="6" max="7" width="5.42578125" customWidth="1"/>
  </cols>
  <sheetData>
    <row r="1" spans="1:15">
      <c r="A1" s="1" t="s">
        <v>31</v>
      </c>
      <c r="B1" s="9"/>
      <c r="C1" s="1"/>
      <c r="D1" s="1"/>
      <c r="E1" s="1"/>
      <c r="F1" s="1"/>
      <c r="G1" s="1"/>
      <c r="H1" s="1"/>
      <c r="I1" s="1"/>
      <c r="J1" s="1"/>
      <c r="K1" s="38" t="s">
        <v>70</v>
      </c>
      <c r="M1" s="1"/>
      <c r="N1" s="1"/>
      <c r="O1" s="1"/>
    </row>
    <row r="2" spans="1:15">
      <c r="A2" s="1"/>
      <c r="B2" s="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>
      <c r="A3" s="96" t="s">
        <v>84</v>
      </c>
      <c r="B3" s="96"/>
      <c r="C3" s="96"/>
      <c r="D3" s="96"/>
      <c r="E3" s="96"/>
      <c r="F3" s="96"/>
      <c r="G3" s="96"/>
      <c r="H3" s="96"/>
      <c r="I3" s="96"/>
      <c r="J3" s="96"/>
      <c r="K3" s="88"/>
      <c r="L3" s="88"/>
      <c r="M3" s="88"/>
      <c r="N3" s="88"/>
      <c r="O3" s="88"/>
    </row>
    <row r="4" spans="1:15">
      <c r="A4" s="1"/>
      <c r="B4" s="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s="48" customFormat="1" ht="48">
      <c r="A5" s="37" t="s">
        <v>4</v>
      </c>
      <c r="B5" s="37" t="s">
        <v>0</v>
      </c>
      <c r="C5" s="37" t="s">
        <v>1</v>
      </c>
      <c r="D5" s="37" t="s">
        <v>20</v>
      </c>
      <c r="E5" s="39" t="s">
        <v>10</v>
      </c>
      <c r="F5" s="39" t="s">
        <v>35</v>
      </c>
      <c r="G5" s="39" t="s">
        <v>18</v>
      </c>
      <c r="H5" s="39" t="s">
        <v>8</v>
      </c>
      <c r="I5" s="39" t="s">
        <v>9</v>
      </c>
      <c r="J5" s="39" t="s">
        <v>21</v>
      </c>
      <c r="K5" s="39" t="s">
        <v>42</v>
      </c>
      <c r="L5" s="39" t="s">
        <v>44</v>
      </c>
      <c r="M5" s="39" t="s">
        <v>12</v>
      </c>
      <c r="N5" s="39" t="s">
        <v>47</v>
      </c>
      <c r="O5" s="39" t="s">
        <v>13</v>
      </c>
    </row>
    <row r="6" spans="1:15">
      <c r="A6" s="37">
        <v>1</v>
      </c>
      <c r="B6" s="37">
        <v>2</v>
      </c>
      <c r="C6" s="37">
        <v>3</v>
      </c>
      <c r="D6" s="37">
        <v>4</v>
      </c>
      <c r="E6" s="47">
        <v>5</v>
      </c>
      <c r="F6" s="47">
        <v>6</v>
      </c>
      <c r="G6" s="39" t="s">
        <v>11</v>
      </c>
      <c r="H6" s="47">
        <v>8</v>
      </c>
      <c r="I6" s="47">
        <v>9</v>
      </c>
      <c r="J6" s="47">
        <v>10</v>
      </c>
      <c r="K6" s="47">
        <v>11</v>
      </c>
      <c r="L6" s="39" t="s">
        <v>15</v>
      </c>
      <c r="M6" s="39" t="s">
        <v>14</v>
      </c>
      <c r="N6" s="39" t="s">
        <v>16</v>
      </c>
      <c r="O6" s="39" t="s">
        <v>17</v>
      </c>
    </row>
    <row r="7" spans="1:15" ht="12.75" customHeight="1">
      <c r="A7" s="101" t="s">
        <v>85</v>
      </c>
      <c r="B7" s="102"/>
      <c r="C7" s="103"/>
      <c r="D7" s="103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</row>
    <row r="8" spans="1:15">
      <c r="A8" s="72" t="s">
        <v>2</v>
      </c>
      <c r="B8" s="61" t="s">
        <v>71</v>
      </c>
      <c r="C8" s="62">
        <v>250</v>
      </c>
      <c r="D8" s="5" t="s">
        <v>59</v>
      </c>
      <c r="E8" s="76"/>
      <c r="F8" s="77">
        <f t="shared" ref="F8:F13" si="0">E8*0.085</f>
        <v>0</v>
      </c>
      <c r="G8" s="77">
        <f t="shared" ref="G8:G13" si="1">+E8+F8</f>
        <v>0</v>
      </c>
      <c r="H8" s="78"/>
      <c r="I8" s="78"/>
      <c r="J8" s="78"/>
      <c r="K8" s="78">
        <f t="shared" ref="K8:K13" si="2">J8*0.085</f>
        <v>0</v>
      </c>
      <c r="L8" s="78">
        <f t="shared" ref="L8:L13" si="3">+J8+K8</f>
        <v>0</v>
      </c>
      <c r="M8" s="78">
        <f t="shared" ref="M8:M13" si="4">J8*C8</f>
        <v>0</v>
      </c>
      <c r="N8" s="78">
        <f t="shared" ref="N8:N13" si="5">M8*0.085</f>
        <v>0</v>
      </c>
      <c r="O8" s="78">
        <f t="shared" ref="O8:O13" si="6">M8+N8</f>
        <v>0</v>
      </c>
    </row>
    <row r="9" spans="1:15" ht="13.5" hidden="1" customHeight="1" thickBot="1">
      <c r="A9" s="72"/>
      <c r="B9" s="61" t="s">
        <v>72</v>
      </c>
      <c r="C9" s="62">
        <v>60</v>
      </c>
      <c r="D9" s="5" t="s">
        <v>59</v>
      </c>
      <c r="E9" s="76"/>
      <c r="F9" s="77">
        <f t="shared" ref="F9:F11" si="7">E9*0.085</f>
        <v>0</v>
      </c>
      <c r="G9" s="77">
        <f t="shared" ref="G9:G11" si="8">+E9+F9</f>
        <v>0</v>
      </c>
      <c r="H9" s="78"/>
      <c r="I9" s="78"/>
      <c r="J9" s="78"/>
      <c r="K9" s="78">
        <f t="shared" ref="K9:K11" si="9">J9*0.085</f>
        <v>0</v>
      </c>
      <c r="L9" s="78">
        <f t="shared" ref="L9:L11" si="10">+J9+K9</f>
        <v>0</v>
      </c>
      <c r="M9" s="78">
        <f t="shared" ref="M9:M11" si="11">J9*C9</f>
        <v>0</v>
      </c>
      <c r="N9" s="78">
        <f t="shared" ref="N9:N11" si="12">M9*0.085</f>
        <v>0</v>
      </c>
      <c r="O9" s="78">
        <f t="shared" ref="O9:O11" si="13">M9+N9</f>
        <v>0</v>
      </c>
    </row>
    <row r="10" spans="1:15" hidden="1">
      <c r="A10" s="72"/>
      <c r="B10" s="51"/>
      <c r="C10" s="53"/>
      <c r="D10" s="50"/>
      <c r="E10" s="76"/>
      <c r="F10" s="77">
        <f t="shared" si="7"/>
        <v>0</v>
      </c>
      <c r="G10" s="77">
        <f t="shared" si="8"/>
        <v>0</v>
      </c>
      <c r="H10" s="78"/>
      <c r="I10" s="78"/>
      <c r="J10" s="78"/>
      <c r="K10" s="78">
        <f t="shared" si="9"/>
        <v>0</v>
      </c>
      <c r="L10" s="78">
        <f t="shared" si="10"/>
        <v>0</v>
      </c>
      <c r="M10" s="78">
        <f t="shared" si="11"/>
        <v>0</v>
      </c>
      <c r="N10" s="78">
        <f t="shared" si="12"/>
        <v>0</v>
      </c>
      <c r="O10" s="78">
        <f t="shared" si="13"/>
        <v>0</v>
      </c>
    </row>
    <row r="11" spans="1:15" s="64" customFormat="1">
      <c r="A11" s="73" t="s">
        <v>3</v>
      </c>
      <c r="B11" s="51" t="s">
        <v>72</v>
      </c>
      <c r="C11" s="62">
        <v>60</v>
      </c>
      <c r="D11" s="5" t="s">
        <v>59</v>
      </c>
      <c r="E11" s="76"/>
      <c r="F11" s="77">
        <f t="shared" si="7"/>
        <v>0</v>
      </c>
      <c r="G11" s="77">
        <f t="shared" si="8"/>
        <v>0</v>
      </c>
      <c r="H11" s="78"/>
      <c r="I11" s="78"/>
      <c r="J11" s="78"/>
      <c r="K11" s="78">
        <f t="shared" si="9"/>
        <v>0</v>
      </c>
      <c r="L11" s="78">
        <f t="shared" si="10"/>
        <v>0</v>
      </c>
      <c r="M11" s="78">
        <f t="shared" si="11"/>
        <v>0</v>
      </c>
      <c r="N11" s="78">
        <f t="shared" si="12"/>
        <v>0</v>
      </c>
      <c r="O11" s="78">
        <f t="shared" si="13"/>
        <v>0</v>
      </c>
    </row>
    <row r="12" spans="1:15">
      <c r="A12" s="49"/>
      <c r="B12" s="75" t="s">
        <v>30</v>
      </c>
      <c r="C12" s="59" t="s">
        <v>5</v>
      </c>
      <c r="D12" s="59" t="s">
        <v>5</v>
      </c>
      <c r="E12" s="41" t="s">
        <v>5</v>
      </c>
      <c r="F12" s="41" t="s">
        <v>5</v>
      </c>
      <c r="G12" s="41" t="s">
        <v>5</v>
      </c>
      <c r="H12" s="41" t="s">
        <v>5</v>
      </c>
      <c r="I12" s="41" t="s">
        <v>5</v>
      </c>
      <c r="J12" s="41" t="s">
        <v>5</v>
      </c>
      <c r="K12" s="41" t="s">
        <v>5</v>
      </c>
      <c r="L12" s="41" t="s">
        <v>5</v>
      </c>
      <c r="M12" s="85">
        <f>SUM(M8:M11)</f>
        <v>0</v>
      </c>
      <c r="N12" s="85">
        <f t="shared" si="5"/>
        <v>0</v>
      </c>
      <c r="O12" s="85">
        <f t="shared" si="6"/>
        <v>0</v>
      </c>
    </row>
    <row r="13" spans="1:15" hidden="1">
      <c r="A13" s="49"/>
      <c r="B13" s="51"/>
      <c r="C13" s="52"/>
      <c r="D13" s="50"/>
      <c r="E13" s="42"/>
      <c r="F13" s="40">
        <f t="shared" si="0"/>
        <v>0</v>
      </c>
      <c r="G13" s="40">
        <f t="shared" si="1"/>
        <v>0</v>
      </c>
      <c r="H13" s="42"/>
      <c r="I13" s="42"/>
      <c r="J13" s="42"/>
      <c r="K13" s="17">
        <f t="shared" si="2"/>
        <v>0</v>
      </c>
      <c r="L13" s="11">
        <f t="shared" si="3"/>
        <v>0</v>
      </c>
      <c r="M13" s="11">
        <f t="shared" si="4"/>
        <v>0</v>
      </c>
      <c r="N13" s="11">
        <f t="shared" si="5"/>
        <v>0</v>
      </c>
      <c r="O13" s="11">
        <f t="shared" si="6"/>
        <v>0</v>
      </c>
    </row>
    <row r="14" spans="1:15">
      <c r="A14" s="56"/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74"/>
      <c r="N14" s="74"/>
      <c r="O14" s="74"/>
    </row>
    <row r="15" spans="1:15">
      <c r="A15" s="56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74"/>
      <c r="N15" s="74"/>
      <c r="O15" s="74"/>
    </row>
    <row r="16" spans="1:15" s="55" customFormat="1">
      <c r="A16" s="54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</row>
    <row r="17" spans="1:15" ht="13.5">
      <c r="A17" s="2"/>
      <c r="B17" s="7" t="s">
        <v>19</v>
      </c>
      <c r="C17" s="2"/>
      <c r="D17" s="2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spans="1:15">
      <c r="A18" s="1"/>
      <c r="B18" s="89" t="s">
        <v>32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pans="1:15">
      <c r="A19" s="1"/>
      <c r="B19" s="90" t="s">
        <v>33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</row>
    <row r="20" spans="1:15">
      <c r="A20" s="1"/>
      <c r="B20" s="90" t="s">
        <v>39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</row>
    <row r="21" spans="1:15">
      <c r="A21" s="1"/>
      <c r="B21" s="89" t="s">
        <v>34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</row>
    <row r="22" spans="1:15">
      <c r="A22" s="1"/>
      <c r="B22" s="87" t="s">
        <v>36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</row>
    <row r="23" spans="1:15">
      <c r="A23" s="1"/>
      <c r="B23" s="87" t="s">
        <v>37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spans="1:15">
      <c r="A24" s="1"/>
      <c r="B24" s="87" t="s">
        <v>38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1:15">
      <c r="A25" s="1"/>
      <c r="B25" s="87" t="s">
        <v>40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spans="1:15">
      <c r="A26" s="1"/>
      <c r="B26" s="87" t="s">
        <v>41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</row>
    <row r="27" spans="1:15">
      <c r="A27" s="1"/>
      <c r="B27" s="87" t="s">
        <v>43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1:15">
      <c r="A28" s="1"/>
      <c r="B28" s="87" t="s">
        <v>45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  <row r="29" spans="1:15">
      <c r="A29" s="1"/>
      <c r="B29" s="87" t="s">
        <v>46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</row>
    <row r="30" spans="1:15">
      <c r="A30" s="1"/>
      <c r="B30" s="87" t="s">
        <v>48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</row>
    <row r="31" spans="1:15">
      <c r="A31" s="1"/>
      <c r="B31" s="87" t="s">
        <v>49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</row>
    <row r="32" spans="1:15">
      <c r="A32" s="1"/>
      <c r="B32" s="87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</row>
    <row r="33" spans="1:15">
      <c r="A33" s="1"/>
      <c r="B33" s="9" t="s">
        <v>6</v>
      </c>
      <c r="C33" s="1"/>
      <c r="D33" s="1"/>
      <c r="E33" s="38"/>
      <c r="F33" s="38"/>
      <c r="G33" s="38"/>
      <c r="H33" s="38" t="s">
        <v>22</v>
      </c>
      <c r="I33" s="38"/>
      <c r="J33" s="38"/>
      <c r="K33" s="38"/>
      <c r="L33" s="38"/>
      <c r="M33" s="38" t="s">
        <v>7</v>
      </c>
      <c r="N33" s="38"/>
      <c r="O33" s="38"/>
    </row>
  </sheetData>
  <mergeCells count="18">
    <mergeCell ref="B25:O25"/>
    <mergeCell ref="B26:O26"/>
    <mergeCell ref="A3:O3"/>
    <mergeCell ref="B19:O19"/>
    <mergeCell ref="B18:O18"/>
    <mergeCell ref="B16:O16"/>
    <mergeCell ref="B32:O32"/>
    <mergeCell ref="A7:O7"/>
    <mergeCell ref="B28:O28"/>
    <mergeCell ref="B29:O29"/>
    <mergeCell ref="B30:O30"/>
    <mergeCell ref="B31:O31"/>
    <mergeCell ref="B20:O20"/>
    <mergeCell ref="B27:O27"/>
    <mergeCell ref="B21:O21"/>
    <mergeCell ref="B22:O22"/>
    <mergeCell ref="B23:O23"/>
    <mergeCell ref="B24:O24"/>
  </mergeCells>
  <phoneticPr fontId="2" type="noConversion"/>
  <pageMargins left="0.74803149606299213" right="0.74803149606299213" top="0.98425196850393704" bottom="0.98425196850393704" header="0" footer="0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1"/>
  <sheetViews>
    <sheetView zoomScaleNormal="100" workbookViewId="0">
      <pane ySplit="6" topLeftCell="A7" activePane="bottomLeft" state="frozen"/>
      <selection pane="bottomLeft" activeCell="E91" sqref="E91"/>
    </sheetView>
  </sheetViews>
  <sheetFormatPr defaultRowHeight="12.75"/>
  <cols>
    <col min="1" max="1" width="2.5703125" customWidth="1"/>
    <col min="2" max="2" width="26.42578125" customWidth="1"/>
    <col min="3" max="3" width="5.5703125" customWidth="1"/>
    <col min="4" max="4" width="5.28515625" customWidth="1"/>
    <col min="5" max="5" width="6" customWidth="1"/>
    <col min="6" max="6" width="6.5703125" customWidth="1"/>
    <col min="7" max="7" width="6.42578125" customWidth="1"/>
    <col min="9" max="9" width="7.28515625" customWidth="1"/>
    <col min="11" max="11" width="7.28515625" customWidth="1"/>
  </cols>
  <sheetData>
    <row r="1" spans="1:15">
      <c r="A1" s="1" t="s">
        <v>31</v>
      </c>
      <c r="B1" s="9"/>
      <c r="C1" s="1"/>
      <c r="D1" s="1"/>
      <c r="E1" s="1"/>
      <c r="F1" s="1"/>
      <c r="G1" s="1"/>
      <c r="H1" s="1"/>
      <c r="I1" s="1"/>
      <c r="J1" s="1"/>
      <c r="K1" s="38" t="s">
        <v>70</v>
      </c>
      <c r="M1" s="1"/>
      <c r="N1" s="1"/>
      <c r="O1" s="1"/>
    </row>
    <row r="2" spans="1:15">
      <c r="A2" s="1"/>
      <c r="B2" s="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>
      <c r="A3" s="96" t="s">
        <v>108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>
      <c r="A4" s="1"/>
      <c r="B4" s="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s="48" customFormat="1" ht="48">
      <c r="A5" s="37" t="s">
        <v>4</v>
      </c>
      <c r="B5" s="37" t="s">
        <v>0</v>
      </c>
      <c r="C5" s="37" t="s">
        <v>1</v>
      </c>
      <c r="D5" s="37" t="s">
        <v>20</v>
      </c>
      <c r="E5" s="39" t="s">
        <v>10</v>
      </c>
      <c r="F5" s="39" t="s">
        <v>35</v>
      </c>
      <c r="G5" s="39" t="s">
        <v>18</v>
      </c>
      <c r="H5" s="39" t="s">
        <v>8</v>
      </c>
      <c r="I5" s="39" t="s">
        <v>9</v>
      </c>
      <c r="J5" s="39" t="s">
        <v>21</v>
      </c>
      <c r="K5" s="39" t="s">
        <v>42</v>
      </c>
      <c r="L5" s="39" t="s">
        <v>44</v>
      </c>
      <c r="M5" s="39" t="s">
        <v>12</v>
      </c>
      <c r="N5" s="39" t="s">
        <v>47</v>
      </c>
      <c r="O5" s="39" t="s">
        <v>13</v>
      </c>
    </row>
    <row r="6" spans="1:15">
      <c r="A6" s="37">
        <v>1</v>
      </c>
      <c r="B6" s="37">
        <v>2</v>
      </c>
      <c r="C6" s="37">
        <v>3</v>
      </c>
      <c r="D6" s="37">
        <v>4</v>
      </c>
      <c r="E6" s="47">
        <v>5</v>
      </c>
      <c r="F6" s="47">
        <v>6</v>
      </c>
      <c r="G6" s="39" t="s">
        <v>11</v>
      </c>
      <c r="H6" s="47">
        <v>8</v>
      </c>
      <c r="I6" s="47">
        <v>9</v>
      </c>
      <c r="J6" s="47">
        <v>10</v>
      </c>
      <c r="K6" s="47">
        <v>11</v>
      </c>
      <c r="L6" s="39" t="s">
        <v>15</v>
      </c>
      <c r="M6" s="39" t="s">
        <v>14</v>
      </c>
      <c r="N6" s="39" t="s">
        <v>16</v>
      </c>
      <c r="O6" s="39" t="s">
        <v>17</v>
      </c>
    </row>
    <row r="7" spans="1:15">
      <c r="A7" s="109" t="s">
        <v>106</v>
      </c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2"/>
    </row>
    <row r="8" spans="1:15" ht="14.25">
      <c r="A8" s="34">
        <v>1</v>
      </c>
      <c r="B8" s="61" t="s">
        <v>73</v>
      </c>
      <c r="C8" s="62">
        <v>500</v>
      </c>
      <c r="D8" s="5" t="s">
        <v>51</v>
      </c>
      <c r="E8" s="79"/>
      <c r="F8" s="80">
        <f t="shared" ref="F8:F9" si="0">E8*0.085</f>
        <v>0</v>
      </c>
      <c r="G8" s="80">
        <f t="shared" ref="G8:G9" si="1">+E8+F8</f>
        <v>0</v>
      </c>
      <c r="H8" s="81"/>
      <c r="I8" s="81"/>
      <c r="J8" s="82"/>
      <c r="K8" s="86">
        <f t="shared" ref="K8:K9" si="2">J8*0.085</f>
        <v>0</v>
      </c>
      <c r="L8" s="86">
        <f t="shared" ref="L8:L9" si="3">+J8+K8</f>
        <v>0</v>
      </c>
      <c r="M8" s="78">
        <f t="shared" ref="M8:M9" si="4">J8*C8</f>
        <v>0</v>
      </c>
      <c r="N8" s="78">
        <f t="shared" ref="N8:N9" si="5">+M8*0.085</f>
        <v>0</v>
      </c>
      <c r="O8" s="83">
        <f t="shared" ref="O8:O9" si="6">+M8+N8</f>
        <v>0</v>
      </c>
    </row>
    <row r="9" spans="1:15" ht="16.5" customHeight="1">
      <c r="A9" s="34">
        <v>2</v>
      </c>
      <c r="B9" s="61" t="s">
        <v>103</v>
      </c>
      <c r="C9" s="62">
        <v>660</v>
      </c>
      <c r="D9" s="5" t="s">
        <v>88</v>
      </c>
      <c r="E9" s="79"/>
      <c r="F9" s="80">
        <f t="shared" si="0"/>
        <v>0</v>
      </c>
      <c r="G9" s="80">
        <f t="shared" si="1"/>
        <v>0</v>
      </c>
      <c r="H9" s="81"/>
      <c r="I9" s="81"/>
      <c r="J9" s="82"/>
      <c r="K9" s="86">
        <f t="shared" si="2"/>
        <v>0</v>
      </c>
      <c r="L9" s="86">
        <f t="shared" si="3"/>
        <v>0</v>
      </c>
      <c r="M9" s="78">
        <f t="shared" si="4"/>
        <v>0</v>
      </c>
      <c r="N9" s="78">
        <f t="shared" si="5"/>
        <v>0</v>
      </c>
      <c r="O9" s="83">
        <f t="shared" si="6"/>
        <v>0</v>
      </c>
    </row>
    <row r="10" spans="1:15" ht="14.25" hidden="1" customHeight="1">
      <c r="A10" s="34"/>
      <c r="B10" s="61" t="s">
        <v>74</v>
      </c>
      <c r="C10" s="62">
        <v>300</v>
      </c>
      <c r="D10" s="5" t="s">
        <v>51</v>
      </c>
      <c r="E10" s="79"/>
      <c r="F10" s="80">
        <f t="shared" ref="F10:F15" si="7">E10*0.085</f>
        <v>0</v>
      </c>
      <c r="G10" s="80">
        <f t="shared" ref="G10:G15" si="8">+E10+F10</f>
        <v>0</v>
      </c>
      <c r="H10" s="81"/>
      <c r="I10" s="81"/>
      <c r="J10" s="82"/>
      <c r="K10" s="86">
        <f t="shared" ref="K10:K15" si="9">J10*0.085</f>
        <v>0</v>
      </c>
      <c r="L10" s="86">
        <f t="shared" ref="L10:L15" si="10">+J10+K10</f>
        <v>0</v>
      </c>
      <c r="M10" s="78">
        <f t="shared" ref="M10:M15" si="11">J10*C10</f>
        <v>0</v>
      </c>
      <c r="N10" s="78">
        <f t="shared" ref="N10:N15" si="12">+M10*0.085</f>
        <v>0</v>
      </c>
      <c r="O10" s="83">
        <f t="shared" ref="O10:O15" si="13">+M10+N10</f>
        <v>0</v>
      </c>
    </row>
    <row r="11" spans="1:15" s="64" customFormat="1" ht="14.25">
      <c r="A11" s="34">
        <v>3</v>
      </c>
      <c r="B11" s="28" t="s">
        <v>104</v>
      </c>
      <c r="C11" s="62">
        <v>100</v>
      </c>
      <c r="D11" s="5" t="s">
        <v>88</v>
      </c>
      <c r="E11" s="79"/>
      <c r="F11" s="80">
        <f t="shared" si="7"/>
        <v>0</v>
      </c>
      <c r="G11" s="80">
        <f t="shared" si="8"/>
        <v>0</v>
      </c>
      <c r="H11" s="81"/>
      <c r="I11" s="81"/>
      <c r="J11" s="82"/>
      <c r="K11" s="86">
        <f t="shared" si="9"/>
        <v>0</v>
      </c>
      <c r="L11" s="86">
        <f t="shared" si="10"/>
        <v>0</v>
      </c>
      <c r="M11" s="78">
        <f t="shared" si="11"/>
        <v>0</v>
      </c>
      <c r="N11" s="78">
        <f t="shared" si="12"/>
        <v>0</v>
      </c>
      <c r="O11" s="83">
        <f t="shared" si="13"/>
        <v>0</v>
      </c>
    </row>
    <row r="12" spans="1:15" s="64" customFormat="1" ht="14.25">
      <c r="A12" s="34">
        <v>4</v>
      </c>
      <c r="B12" s="61" t="s">
        <v>105</v>
      </c>
      <c r="C12" s="62">
        <v>100</v>
      </c>
      <c r="D12" s="5" t="s">
        <v>88</v>
      </c>
      <c r="E12" s="79"/>
      <c r="F12" s="80">
        <f t="shared" si="7"/>
        <v>0</v>
      </c>
      <c r="G12" s="80">
        <f t="shared" si="8"/>
        <v>0</v>
      </c>
      <c r="H12" s="81"/>
      <c r="I12" s="81"/>
      <c r="J12" s="82"/>
      <c r="K12" s="86">
        <f t="shared" si="9"/>
        <v>0</v>
      </c>
      <c r="L12" s="86">
        <f t="shared" si="10"/>
        <v>0</v>
      </c>
      <c r="M12" s="78">
        <f t="shared" si="11"/>
        <v>0</v>
      </c>
      <c r="N12" s="78">
        <f t="shared" si="12"/>
        <v>0</v>
      </c>
      <c r="O12" s="83">
        <f t="shared" si="13"/>
        <v>0</v>
      </c>
    </row>
    <row r="13" spans="1:15" s="64" customFormat="1" ht="14.25">
      <c r="A13" s="34">
        <v>5</v>
      </c>
      <c r="B13" s="61" t="s">
        <v>75</v>
      </c>
      <c r="C13" s="62">
        <v>100</v>
      </c>
      <c r="D13" s="5" t="s">
        <v>51</v>
      </c>
      <c r="E13" s="79"/>
      <c r="F13" s="80">
        <f t="shared" si="7"/>
        <v>0</v>
      </c>
      <c r="G13" s="80">
        <f t="shared" si="8"/>
        <v>0</v>
      </c>
      <c r="H13" s="81"/>
      <c r="I13" s="81"/>
      <c r="J13" s="82"/>
      <c r="K13" s="86">
        <f t="shared" si="9"/>
        <v>0</v>
      </c>
      <c r="L13" s="86">
        <f t="shared" si="10"/>
        <v>0</v>
      </c>
      <c r="M13" s="78">
        <f t="shared" si="11"/>
        <v>0</v>
      </c>
      <c r="N13" s="78">
        <f t="shared" si="12"/>
        <v>0</v>
      </c>
      <c r="O13" s="83">
        <f t="shared" si="13"/>
        <v>0</v>
      </c>
    </row>
    <row r="14" spans="1:15" s="64" customFormat="1" ht="14.25">
      <c r="A14" s="34">
        <v>6</v>
      </c>
      <c r="B14" s="61" t="s">
        <v>102</v>
      </c>
      <c r="C14" s="62">
        <v>16000</v>
      </c>
      <c r="D14" s="5" t="s">
        <v>51</v>
      </c>
      <c r="E14" s="79"/>
      <c r="F14" s="80">
        <f t="shared" si="7"/>
        <v>0</v>
      </c>
      <c r="G14" s="80">
        <f t="shared" si="8"/>
        <v>0</v>
      </c>
      <c r="H14" s="81"/>
      <c r="I14" s="81"/>
      <c r="J14" s="82"/>
      <c r="K14" s="86">
        <f t="shared" si="9"/>
        <v>0</v>
      </c>
      <c r="L14" s="86">
        <f t="shared" si="10"/>
        <v>0</v>
      </c>
      <c r="M14" s="78">
        <f t="shared" si="11"/>
        <v>0</v>
      </c>
      <c r="N14" s="78">
        <f t="shared" si="12"/>
        <v>0</v>
      </c>
      <c r="O14" s="83">
        <f t="shared" si="13"/>
        <v>0</v>
      </c>
    </row>
    <row r="15" spans="1:15" s="64" customFormat="1" ht="14.25">
      <c r="A15" s="34">
        <v>7</v>
      </c>
      <c r="B15" s="61" t="s">
        <v>76</v>
      </c>
      <c r="C15" s="62">
        <v>900</v>
      </c>
      <c r="D15" s="5" t="s">
        <v>59</v>
      </c>
      <c r="E15" s="79"/>
      <c r="F15" s="80">
        <f t="shared" si="7"/>
        <v>0</v>
      </c>
      <c r="G15" s="80">
        <f t="shared" si="8"/>
        <v>0</v>
      </c>
      <c r="H15" s="81"/>
      <c r="I15" s="81"/>
      <c r="J15" s="82"/>
      <c r="K15" s="86">
        <f t="shared" si="9"/>
        <v>0</v>
      </c>
      <c r="L15" s="86">
        <f t="shared" si="10"/>
        <v>0</v>
      </c>
      <c r="M15" s="78">
        <f t="shared" si="11"/>
        <v>0</v>
      </c>
      <c r="N15" s="78">
        <f t="shared" si="12"/>
        <v>0</v>
      </c>
      <c r="O15" s="83">
        <f t="shared" si="13"/>
        <v>0</v>
      </c>
    </row>
    <row r="16" spans="1:15">
      <c r="A16" s="3"/>
      <c r="B16" s="30" t="s">
        <v>28</v>
      </c>
      <c r="C16" s="71" t="s">
        <v>5</v>
      </c>
      <c r="D16" s="71" t="s">
        <v>5</v>
      </c>
      <c r="E16" s="31" t="s">
        <v>5</v>
      </c>
      <c r="F16" s="31" t="s">
        <v>5</v>
      </c>
      <c r="G16" s="31" t="s">
        <v>5</v>
      </c>
      <c r="H16" s="31" t="s">
        <v>5</v>
      </c>
      <c r="I16" s="31" t="s">
        <v>5</v>
      </c>
      <c r="J16" s="31" t="s">
        <v>5</v>
      </c>
      <c r="K16" s="31" t="s">
        <v>5</v>
      </c>
      <c r="L16" s="31" t="s">
        <v>5</v>
      </c>
      <c r="M16" s="85">
        <f>SUM(M8:M15)</f>
        <v>0</v>
      </c>
      <c r="N16" s="85">
        <f>SUM(N8:N15)</f>
        <v>0</v>
      </c>
      <c r="O16" s="85">
        <f>SUM(O8:O15)</f>
        <v>0</v>
      </c>
    </row>
    <row r="17" spans="1:15" ht="14.25" hidden="1">
      <c r="A17" s="107"/>
      <c r="B17" s="108"/>
      <c r="C17" s="21"/>
      <c r="D17" s="16"/>
      <c r="E17" s="15"/>
      <c r="F17" s="15"/>
      <c r="G17" s="15"/>
      <c r="H17" s="10"/>
      <c r="I17" s="10"/>
      <c r="J17" s="13"/>
      <c r="K17" s="13"/>
      <c r="L17" s="13"/>
      <c r="M17" s="17"/>
      <c r="N17" s="17"/>
      <c r="O17" s="18"/>
    </row>
    <row r="18" spans="1:15" ht="14.25" hidden="1">
      <c r="A18" s="3"/>
      <c r="B18" s="28"/>
      <c r="C18" s="19"/>
      <c r="D18" s="5"/>
      <c r="E18" s="15"/>
      <c r="F18" s="15"/>
      <c r="G18" s="15"/>
      <c r="H18" s="10"/>
      <c r="I18" s="10"/>
      <c r="J18" s="13"/>
      <c r="K18" s="13"/>
      <c r="L18" s="14"/>
      <c r="M18" s="11"/>
      <c r="N18" s="11"/>
      <c r="O18" s="12"/>
    </row>
    <row r="19" spans="1:15" ht="14.25" hidden="1">
      <c r="A19" s="3"/>
      <c r="B19" s="28"/>
      <c r="C19" s="19"/>
      <c r="D19" s="5"/>
      <c r="E19" s="15"/>
      <c r="F19" s="15"/>
      <c r="G19" s="15"/>
      <c r="H19" s="10"/>
      <c r="I19" s="10"/>
      <c r="J19" s="13"/>
      <c r="K19" s="13"/>
      <c r="L19" s="14"/>
      <c r="M19" s="11"/>
      <c r="N19" s="11"/>
      <c r="O19" s="12"/>
    </row>
    <row r="20" spans="1:15" ht="14.25" hidden="1">
      <c r="A20" s="3"/>
      <c r="B20" s="4"/>
      <c r="C20" s="19"/>
      <c r="D20" s="5"/>
      <c r="E20" s="5"/>
      <c r="F20" s="5"/>
      <c r="G20" s="5"/>
      <c r="H20" s="5"/>
      <c r="I20" s="5"/>
      <c r="J20" s="5"/>
      <c r="K20" s="5"/>
      <c r="L20" s="5"/>
      <c r="M20" s="11"/>
      <c r="N20" s="11"/>
      <c r="O20" s="12"/>
    </row>
    <row r="21" spans="1:15" ht="14.25" hidden="1">
      <c r="A21" s="107"/>
      <c r="B21" s="108"/>
      <c r="C21" s="21"/>
      <c r="D21" s="16"/>
      <c r="E21" s="15"/>
      <c r="F21" s="15"/>
      <c r="G21" s="15"/>
      <c r="H21" s="10"/>
      <c r="I21" s="10"/>
      <c r="J21" s="13"/>
      <c r="K21" s="13"/>
      <c r="L21" s="13"/>
      <c r="M21" s="17"/>
      <c r="N21" s="17"/>
      <c r="O21" s="18"/>
    </row>
    <row r="22" spans="1:15" ht="14.25" hidden="1">
      <c r="A22" s="3"/>
      <c r="B22" s="28"/>
      <c r="C22" s="19"/>
      <c r="D22" s="5"/>
      <c r="E22" s="15"/>
      <c r="F22" s="15"/>
      <c r="G22" s="15"/>
      <c r="H22" s="10"/>
      <c r="I22" s="10"/>
      <c r="J22" s="13"/>
      <c r="K22" s="13"/>
      <c r="L22" s="14"/>
      <c r="M22" s="11"/>
      <c r="N22" s="11"/>
      <c r="O22" s="12"/>
    </row>
    <row r="23" spans="1:15" ht="14.25" hidden="1">
      <c r="A23" s="3"/>
      <c r="B23" s="28"/>
      <c r="C23" s="19"/>
      <c r="D23" s="5"/>
      <c r="E23" s="15"/>
      <c r="F23" s="15"/>
      <c r="G23" s="15"/>
      <c r="H23" s="10"/>
      <c r="I23" s="10"/>
      <c r="J23" s="13"/>
      <c r="K23" s="13"/>
      <c r="L23" s="14"/>
      <c r="M23" s="11"/>
      <c r="N23" s="11"/>
      <c r="O23" s="12"/>
    </row>
    <row r="24" spans="1:15" ht="14.25" hidden="1">
      <c r="A24" s="3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11"/>
      <c r="N24" s="11"/>
      <c r="O24" s="12"/>
    </row>
    <row r="25" spans="1:15" ht="14.25" hidden="1">
      <c r="A25" s="107"/>
      <c r="B25" s="108"/>
      <c r="C25" s="16"/>
      <c r="D25" s="16"/>
      <c r="E25" s="15"/>
      <c r="F25" s="15"/>
      <c r="G25" s="15"/>
      <c r="H25" s="10"/>
      <c r="I25" s="10"/>
      <c r="J25" s="13"/>
      <c r="K25" s="13"/>
      <c r="L25" s="13"/>
      <c r="M25" s="17"/>
      <c r="N25" s="17"/>
      <c r="O25" s="18"/>
    </row>
    <row r="26" spans="1:15" ht="14.25" hidden="1">
      <c r="A26" s="3"/>
      <c r="B26" s="22"/>
      <c r="C26" s="5"/>
      <c r="D26" s="5"/>
      <c r="E26" s="15"/>
      <c r="F26" s="15"/>
      <c r="G26" s="15"/>
      <c r="H26" s="10"/>
      <c r="I26" s="10"/>
      <c r="J26" s="13"/>
      <c r="K26" s="13"/>
      <c r="L26" s="14"/>
      <c r="M26" s="11"/>
      <c r="N26" s="11"/>
      <c r="O26" s="12"/>
    </row>
    <row r="27" spans="1:15" ht="14.25" hidden="1">
      <c r="A27" s="3"/>
      <c r="B27" s="22"/>
      <c r="C27" s="5"/>
      <c r="D27" s="5"/>
      <c r="E27" s="15"/>
      <c r="F27" s="15"/>
      <c r="G27" s="15"/>
      <c r="H27" s="10"/>
      <c r="I27" s="10"/>
      <c r="J27" s="13"/>
      <c r="K27" s="13"/>
      <c r="L27" s="14"/>
      <c r="M27" s="11"/>
      <c r="N27" s="11"/>
      <c r="O27" s="12"/>
    </row>
    <row r="28" spans="1:15" ht="14.25" hidden="1">
      <c r="A28" s="3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11"/>
      <c r="N28" s="11"/>
      <c r="O28" s="12"/>
    </row>
    <row r="29" spans="1:15" ht="14.25" hidden="1">
      <c r="A29" s="107"/>
      <c r="B29" s="108"/>
      <c r="C29" s="16"/>
      <c r="D29" s="16"/>
      <c r="E29" s="15"/>
      <c r="F29" s="15"/>
      <c r="G29" s="15"/>
      <c r="H29" s="10"/>
      <c r="I29" s="10"/>
      <c r="J29" s="13"/>
      <c r="K29" s="13"/>
      <c r="L29" s="13"/>
      <c r="M29" s="17"/>
      <c r="N29" s="17"/>
      <c r="O29" s="18"/>
    </row>
    <row r="30" spans="1:15" ht="14.25" hidden="1">
      <c r="A30" s="3"/>
      <c r="B30" s="22"/>
      <c r="C30" s="5"/>
      <c r="D30" s="5"/>
      <c r="E30" s="15"/>
      <c r="F30" s="15"/>
      <c r="G30" s="15"/>
      <c r="H30" s="10"/>
      <c r="I30" s="10"/>
      <c r="J30" s="13"/>
      <c r="K30" s="13"/>
      <c r="L30" s="14"/>
      <c r="M30" s="11"/>
      <c r="N30" s="11"/>
      <c r="O30" s="12"/>
    </row>
    <row r="31" spans="1:15" ht="14.25" hidden="1">
      <c r="A31" s="3"/>
      <c r="B31" s="22"/>
      <c r="C31" s="5"/>
      <c r="D31" s="5"/>
      <c r="E31" s="15"/>
      <c r="F31" s="15"/>
      <c r="G31" s="15"/>
      <c r="H31" s="10"/>
      <c r="I31" s="10"/>
      <c r="J31" s="13"/>
      <c r="K31" s="13"/>
      <c r="L31" s="14"/>
      <c r="M31" s="11"/>
      <c r="N31" s="11"/>
      <c r="O31" s="12"/>
    </row>
    <row r="32" spans="1:15" ht="14.25" hidden="1">
      <c r="A32" s="3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11"/>
      <c r="N32" s="11"/>
      <c r="O32" s="12"/>
    </row>
    <row r="33" spans="1:15" ht="14.25" hidden="1">
      <c r="A33" s="107"/>
      <c r="B33" s="108"/>
      <c r="C33" s="16"/>
      <c r="D33" s="16"/>
      <c r="E33" s="15"/>
      <c r="F33" s="15"/>
      <c r="G33" s="15"/>
      <c r="H33" s="10"/>
      <c r="I33" s="10"/>
      <c r="J33" s="13"/>
      <c r="K33" s="13"/>
      <c r="L33" s="13"/>
      <c r="M33" s="17"/>
      <c r="N33" s="17"/>
      <c r="O33" s="18"/>
    </row>
    <row r="34" spans="1:15" ht="14.25" hidden="1">
      <c r="A34" s="3"/>
      <c r="B34" s="22"/>
      <c r="C34" s="5"/>
      <c r="D34" s="5"/>
      <c r="E34" s="15"/>
      <c r="F34" s="15"/>
      <c r="G34" s="15"/>
      <c r="H34" s="10"/>
      <c r="I34" s="10"/>
      <c r="J34" s="13"/>
      <c r="K34" s="13"/>
      <c r="L34" s="14"/>
      <c r="M34" s="11"/>
      <c r="N34" s="11"/>
      <c r="O34" s="12"/>
    </row>
    <row r="35" spans="1:15" ht="14.25" hidden="1">
      <c r="A35" s="3"/>
      <c r="B35" s="22"/>
      <c r="C35" s="5"/>
      <c r="D35" s="5"/>
      <c r="E35" s="15"/>
      <c r="F35" s="15"/>
      <c r="G35" s="15"/>
      <c r="H35" s="10"/>
      <c r="I35" s="10"/>
      <c r="J35" s="13"/>
      <c r="K35" s="13"/>
      <c r="L35" s="14"/>
      <c r="M35" s="11"/>
      <c r="N35" s="11"/>
      <c r="O35" s="12"/>
    </row>
    <row r="36" spans="1:15" ht="14.25" hidden="1">
      <c r="A36" s="3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11"/>
      <c r="N36" s="11"/>
      <c r="O36" s="12"/>
    </row>
    <row r="37" spans="1:15" ht="14.25" hidden="1">
      <c r="A37" s="107"/>
      <c r="B37" s="108"/>
      <c r="C37" s="16"/>
      <c r="D37" s="16"/>
      <c r="E37" s="15"/>
      <c r="F37" s="15"/>
      <c r="G37" s="15"/>
      <c r="H37" s="10"/>
      <c r="I37" s="10"/>
      <c r="J37" s="13"/>
      <c r="K37" s="13"/>
      <c r="L37" s="13"/>
      <c r="M37" s="17"/>
      <c r="N37" s="17"/>
      <c r="O37" s="18"/>
    </row>
    <row r="38" spans="1:15" ht="14.25" hidden="1">
      <c r="A38" s="3"/>
      <c r="B38" s="28"/>
      <c r="C38" s="19"/>
      <c r="D38" s="5"/>
      <c r="E38" s="15"/>
      <c r="F38" s="15"/>
      <c r="G38" s="15"/>
      <c r="H38" s="10"/>
      <c r="I38" s="10"/>
      <c r="J38" s="13"/>
      <c r="K38" s="13"/>
      <c r="L38" s="14"/>
      <c r="M38" s="11"/>
      <c r="N38" s="11"/>
      <c r="O38" s="12"/>
    </row>
    <row r="39" spans="1:15" ht="14.25" hidden="1">
      <c r="A39" s="3"/>
      <c r="B39" s="28"/>
      <c r="C39" s="19"/>
      <c r="D39" s="5"/>
      <c r="E39" s="15"/>
      <c r="F39" s="15"/>
      <c r="G39" s="15"/>
      <c r="H39" s="10"/>
      <c r="I39" s="10"/>
      <c r="J39" s="13"/>
      <c r="K39" s="13"/>
      <c r="L39" s="14"/>
      <c r="M39" s="11"/>
      <c r="N39" s="11"/>
      <c r="O39" s="12"/>
    </row>
    <row r="40" spans="1:15" ht="14.25" hidden="1">
      <c r="A40" s="3"/>
      <c r="B40" s="28"/>
      <c r="C40" s="19"/>
      <c r="D40" s="5"/>
      <c r="E40" s="15"/>
      <c r="F40" s="15"/>
      <c r="G40" s="15"/>
      <c r="H40" s="10"/>
      <c r="I40" s="10"/>
      <c r="J40" s="13"/>
      <c r="K40" s="13"/>
      <c r="L40" s="14"/>
      <c r="M40" s="11"/>
      <c r="N40" s="11"/>
      <c r="O40" s="12"/>
    </row>
    <row r="41" spans="1:15" ht="14.25" hidden="1">
      <c r="A41" s="3"/>
      <c r="B41" s="28"/>
      <c r="C41" s="19"/>
      <c r="D41" s="5"/>
      <c r="E41" s="15"/>
      <c r="F41" s="15"/>
      <c r="G41" s="15"/>
      <c r="H41" s="10"/>
      <c r="I41" s="10"/>
      <c r="J41" s="13"/>
      <c r="K41" s="13"/>
      <c r="L41" s="14"/>
      <c r="M41" s="11"/>
      <c r="N41" s="11"/>
      <c r="O41" s="12"/>
    </row>
    <row r="42" spans="1:15" ht="14.25" hidden="1">
      <c r="A42" s="3"/>
      <c r="B42" s="4"/>
      <c r="C42" s="19"/>
      <c r="D42" s="5"/>
      <c r="E42" s="5"/>
      <c r="F42" s="5"/>
      <c r="G42" s="5"/>
      <c r="H42" s="5"/>
      <c r="I42" s="5"/>
      <c r="J42" s="5"/>
      <c r="K42" s="5"/>
      <c r="L42" s="5"/>
      <c r="M42" s="11"/>
      <c r="N42" s="11"/>
      <c r="O42" s="12"/>
    </row>
    <row r="43" spans="1:15" ht="14.25" hidden="1">
      <c r="A43" s="107"/>
      <c r="B43" s="108"/>
      <c r="C43" s="16"/>
      <c r="D43" s="16"/>
      <c r="E43" s="15"/>
      <c r="F43" s="15"/>
      <c r="G43" s="15"/>
      <c r="H43" s="10"/>
      <c r="I43" s="10"/>
      <c r="J43" s="13"/>
      <c r="K43" s="13"/>
      <c r="L43" s="13"/>
      <c r="M43" s="17"/>
      <c r="N43" s="17"/>
      <c r="O43" s="18"/>
    </row>
    <row r="44" spans="1:15" ht="14.25" hidden="1">
      <c r="A44" s="3"/>
      <c r="B44" s="22"/>
      <c r="C44" s="5"/>
      <c r="D44" s="5"/>
      <c r="E44" s="15"/>
      <c r="F44" s="15"/>
      <c r="G44" s="15"/>
      <c r="H44" s="10"/>
      <c r="I44" s="10"/>
      <c r="J44" s="13"/>
      <c r="K44" s="13"/>
      <c r="L44" s="14"/>
      <c r="M44" s="11"/>
      <c r="N44" s="11"/>
      <c r="O44" s="12"/>
    </row>
    <row r="45" spans="1:15" ht="14.25" hidden="1">
      <c r="A45" s="3"/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11"/>
      <c r="N45" s="11"/>
      <c r="O45" s="12"/>
    </row>
    <row r="46" spans="1:15" ht="14.25" hidden="1">
      <c r="A46" s="107"/>
      <c r="B46" s="10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17"/>
      <c r="N46" s="17"/>
      <c r="O46" s="18"/>
    </row>
    <row r="47" spans="1:15" ht="14.25" hidden="1">
      <c r="A47" s="3"/>
      <c r="B47" s="28"/>
      <c r="C47" s="19"/>
      <c r="D47" s="5"/>
      <c r="E47" s="15"/>
      <c r="F47" s="15"/>
      <c r="G47" s="15"/>
      <c r="H47" s="10"/>
      <c r="I47" s="10"/>
      <c r="J47" s="13"/>
      <c r="K47" s="13"/>
      <c r="L47" s="14"/>
      <c r="M47" s="11"/>
      <c r="N47" s="11"/>
      <c r="O47" s="12"/>
    </row>
    <row r="48" spans="1:15" ht="14.25" hidden="1">
      <c r="A48" s="3"/>
      <c r="B48" s="28"/>
      <c r="C48" s="19"/>
      <c r="D48" s="5"/>
      <c r="E48" s="15"/>
      <c r="F48" s="15"/>
      <c r="G48" s="15"/>
      <c r="H48" s="10"/>
      <c r="I48" s="10"/>
      <c r="J48" s="13"/>
      <c r="K48" s="13"/>
      <c r="L48" s="14"/>
      <c r="M48" s="11"/>
      <c r="N48" s="11"/>
      <c r="O48" s="12"/>
    </row>
    <row r="49" spans="1:15" ht="14.25" hidden="1">
      <c r="A49" s="3"/>
      <c r="B49" s="28"/>
      <c r="C49" s="19"/>
      <c r="D49" s="5"/>
      <c r="E49" s="15"/>
      <c r="F49" s="15"/>
      <c r="G49" s="15"/>
      <c r="H49" s="10"/>
      <c r="I49" s="10"/>
      <c r="J49" s="13"/>
      <c r="K49" s="13"/>
      <c r="L49" s="14"/>
      <c r="M49" s="11"/>
      <c r="N49" s="11"/>
      <c r="O49" s="12"/>
    </row>
    <row r="50" spans="1:15" ht="14.25" hidden="1">
      <c r="A50" s="3"/>
      <c r="B50" s="28"/>
      <c r="C50" s="19"/>
      <c r="D50" s="5"/>
      <c r="E50" s="15"/>
      <c r="F50" s="15"/>
      <c r="G50" s="15"/>
      <c r="H50" s="10"/>
      <c r="I50" s="10"/>
      <c r="J50" s="13"/>
      <c r="K50" s="13"/>
      <c r="L50" s="14"/>
      <c r="M50" s="11"/>
      <c r="N50" s="11"/>
      <c r="O50" s="12"/>
    </row>
    <row r="51" spans="1:15" ht="14.25" hidden="1">
      <c r="A51" s="3"/>
      <c r="B51" s="28"/>
      <c r="C51" s="19"/>
      <c r="D51" s="5"/>
      <c r="E51" s="15"/>
      <c r="F51" s="15"/>
      <c r="G51" s="15"/>
      <c r="H51" s="10"/>
      <c r="I51" s="10"/>
      <c r="J51" s="13"/>
      <c r="K51" s="13"/>
      <c r="L51" s="14"/>
      <c r="M51" s="11"/>
      <c r="N51" s="11"/>
      <c r="O51" s="12"/>
    </row>
    <row r="52" spans="1:15" ht="14.25" hidden="1">
      <c r="A52" s="3"/>
      <c r="B52" s="28"/>
      <c r="C52" s="19"/>
      <c r="D52" s="5"/>
      <c r="E52" s="15"/>
      <c r="F52" s="15"/>
      <c r="G52" s="15"/>
      <c r="H52" s="10"/>
      <c r="I52" s="10"/>
      <c r="J52" s="13"/>
      <c r="K52" s="13"/>
      <c r="L52" s="14"/>
      <c r="M52" s="11"/>
      <c r="N52" s="11"/>
      <c r="O52" s="12"/>
    </row>
    <row r="53" spans="1:15" ht="14.25" hidden="1">
      <c r="A53" s="3"/>
      <c r="B53" s="28"/>
      <c r="C53" s="19"/>
      <c r="D53" s="5"/>
      <c r="E53" s="15"/>
      <c r="F53" s="15"/>
      <c r="G53" s="15"/>
      <c r="H53" s="10"/>
      <c r="I53" s="10"/>
      <c r="J53" s="13"/>
      <c r="K53" s="13"/>
      <c r="L53" s="14"/>
      <c r="M53" s="11"/>
      <c r="N53" s="11"/>
      <c r="O53" s="12"/>
    </row>
    <row r="54" spans="1:15" ht="14.25" hidden="1">
      <c r="A54" s="3"/>
      <c r="B54" s="28"/>
      <c r="C54" s="19"/>
      <c r="D54" s="5"/>
      <c r="E54" s="15"/>
      <c r="F54" s="15"/>
      <c r="G54" s="15"/>
      <c r="H54" s="10"/>
      <c r="I54" s="10"/>
      <c r="J54" s="13"/>
      <c r="K54" s="13"/>
      <c r="L54" s="14"/>
      <c r="M54" s="11"/>
      <c r="N54" s="11"/>
      <c r="O54" s="12"/>
    </row>
    <row r="55" spans="1:15" ht="14.25" hidden="1">
      <c r="A55" s="3"/>
      <c r="B55" s="22"/>
      <c r="C55" s="5"/>
      <c r="D55" s="5"/>
      <c r="E55" s="15"/>
      <c r="F55" s="15"/>
      <c r="G55" s="15"/>
      <c r="H55" s="10"/>
      <c r="I55" s="10"/>
      <c r="J55" s="13"/>
      <c r="K55" s="13"/>
      <c r="L55" s="14"/>
      <c r="M55" s="11"/>
      <c r="N55" s="11"/>
      <c r="O55" s="12"/>
    </row>
    <row r="56" spans="1:15" ht="14.25" hidden="1">
      <c r="A56" s="3"/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11"/>
      <c r="N56" s="11"/>
      <c r="O56" s="12"/>
    </row>
    <row r="57" spans="1:15" ht="14.25" hidden="1">
      <c r="A57" s="107"/>
      <c r="B57" s="108"/>
      <c r="C57" s="16"/>
      <c r="D57" s="16"/>
      <c r="E57" s="15"/>
      <c r="F57" s="15"/>
      <c r="G57" s="15"/>
      <c r="H57" s="10"/>
      <c r="I57" s="10"/>
      <c r="J57" s="13"/>
      <c r="K57" s="13"/>
      <c r="L57" s="13"/>
      <c r="M57" s="17"/>
      <c r="N57" s="17"/>
      <c r="O57" s="18"/>
    </row>
    <row r="58" spans="1:15" ht="14.25" hidden="1">
      <c r="A58" s="3"/>
      <c r="B58" s="28"/>
      <c r="C58" s="5"/>
      <c r="D58" s="5"/>
      <c r="E58" s="15"/>
      <c r="F58" s="15"/>
      <c r="G58" s="15"/>
      <c r="H58" s="10"/>
      <c r="I58" s="10"/>
      <c r="J58" s="13"/>
      <c r="K58" s="13"/>
      <c r="L58" s="14"/>
      <c r="M58" s="11"/>
      <c r="N58" s="11"/>
      <c r="O58" s="12"/>
    </row>
    <row r="59" spans="1:15" ht="14.25" hidden="1">
      <c r="A59" s="3"/>
      <c r="B59" s="22"/>
      <c r="C59" s="5"/>
      <c r="D59" s="5"/>
      <c r="E59" s="15"/>
      <c r="F59" s="15"/>
      <c r="G59" s="15"/>
      <c r="H59" s="10"/>
      <c r="I59" s="10"/>
      <c r="J59" s="13"/>
      <c r="K59" s="13"/>
      <c r="L59" s="14"/>
      <c r="M59" s="11"/>
      <c r="N59" s="11"/>
      <c r="O59" s="12"/>
    </row>
    <row r="60" spans="1:15" ht="14.25" hidden="1">
      <c r="A60" s="3"/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11"/>
      <c r="N60" s="11"/>
      <c r="O60" s="12"/>
    </row>
    <row r="61" spans="1:15" ht="14.25" hidden="1">
      <c r="A61" s="107"/>
      <c r="B61" s="108"/>
      <c r="C61" s="16"/>
      <c r="D61" s="16"/>
      <c r="E61" s="15"/>
      <c r="F61" s="15"/>
      <c r="G61" s="15"/>
      <c r="H61" s="10"/>
      <c r="I61" s="10"/>
      <c r="J61" s="13"/>
      <c r="K61" s="13"/>
      <c r="L61" s="13"/>
      <c r="M61" s="17"/>
      <c r="N61" s="17"/>
      <c r="O61" s="18"/>
    </row>
    <row r="62" spans="1:15" ht="14.25" hidden="1">
      <c r="A62" s="3"/>
      <c r="B62" s="28"/>
      <c r="C62" s="5"/>
      <c r="D62" s="5"/>
      <c r="E62" s="15"/>
      <c r="F62" s="15"/>
      <c r="G62" s="15"/>
      <c r="H62" s="10"/>
      <c r="I62" s="10"/>
      <c r="J62" s="13"/>
      <c r="K62" s="13"/>
      <c r="L62" s="14"/>
      <c r="M62" s="11"/>
      <c r="N62" s="11"/>
      <c r="O62" s="12"/>
    </row>
    <row r="63" spans="1:15" ht="14.25" hidden="1">
      <c r="A63" s="3"/>
      <c r="B63" s="28"/>
      <c r="C63" s="5"/>
      <c r="D63" s="5"/>
      <c r="E63" s="15"/>
      <c r="F63" s="15"/>
      <c r="G63" s="15"/>
      <c r="H63" s="10"/>
      <c r="I63" s="10"/>
      <c r="J63" s="13"/>
      <c r="K63" s="13"/>
      <c r="L63" s="14"/>
      <c r="M63" s="11"/>
      <c r="N63" s="11"/>
      <c r="O63" s="12"/>
    </row>
    <row r="64" spans="1:15" ht="14.25" hidden="1">
      <c r="A64" s="3"/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11"/>
      <c r="N64" s="11"/>
      <c r="O64" s="12"/>
    </row>
    <row r="65" spans="1:15" ht="14.25" hidden="1">
      <c r="A65" s="23"/>
      <c r="B65" s="24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6"/>
      <c r="N65" s="26"/>
      <c r="O65" s="27"/>
    </row>
    <row r="66" spans="1:15" ht="14.25" hidden="1">
      <c r="A66" s="23"/>
      <c r="B66" s="24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6"/>
      <c r="N66" s="26"/>
      <c r="O66" s="27"/>
    </row>
    <row r="67" spans="1:15" ht="14.25" hidden="1">
      <c r="A67" s="107"/>
      <c r="B67" s="108"/>
      <c r="C67" s="21"/>
      <c r="D67" s="16"/>
      <c r="E67" s="15"/>
      <c r="F67" s="15"/>
      <c r="G67" s="15"/>
      <c r="H67" s="10"/>
      <c r="I67" s="10"/>
      <c r="J67" s="13"/>
      <c r="K67" s="13"/>
      <c r="L67" s="13"/>
      <c r="M67" s="17"/>
      <c r="N67" s="17"/>
      <c r="O67" s="18"/>
    </row>
    <row r="68" spans="1:15" ht="14.25" hidden="1">
      <c r="A68" s="3"/>
      <c r="B68" s="28"/>
      <c r="C68" s="19"/>
      <c r="D68" s="5"/>
      <c r="E68" s="15"/>
      <c r="F68" s="15"/>
      <c r="G68" s="15"/>
      <c r="H68" s="10"/>
      <c r="I68" s="10"/>
      <c r="J68" s="13"/>
      <c r="K68" s="13"/>
      <c r="L68" s="14"/>
      <c r="M68" s="11"/>
      <c r="N68" s="11"/>
      <c r="O68" s="12"/>
    </row>
    <row r="69" spans="1:15" ht="14.25" hidden="1">
      <c r="A69" s="3"/>
      <c r="B69" s="28"/>
      <c r="C69" s="19"/>
      <c r="D69" s="5"/>
      <c r="E69" s="15"/>
      <c r="F69" s="15"/>
      <c r="G69" s="15"/>
      <c r="H69" s="10"/>
      <c r="I69" s="10"/>
      <c r="J69" s="13"/>
      <c r="K69" s="13"/>
      <c r="L69" s="14"/>
      <c r="M69" s="11"/>
      <c r="N69" s="11"/>
      <c r="O69" s="12"/>
    </row>
    <row r="70" spans="1:15" ht="14.25" hidden="1">
      <c r="A70" s="3"/>
      <c r="B70" s="28"/>
      <c r="C70" s="19"/>
      <c r="D70" s="5"/>
      <c r="E70" s="15"/>
      <c r="F70" s="15"/>
      <c r="G70" s="15"/>
      <c r="H70" s="10"/>
      <c r="I70" s="10"/>
      <c r="J70" s="13"/>
      <c r="K70" s="13"/>
      <c r="L70" s="14"/>
      <c r="M70" s="11"/>
      <c r="N70" s="11"/>
      <c r="O70" s="12"/>
    </row>
    <row r="71" spans="1:15" ht="14.25" hidden="1">
      <c r="A71" s="32"/>
      <c r="B71" s="33"/>
      <c r="C71" s="19"/>
      <c r="D71" s="5"/>
      <c r="E71" s="15"/>
      <c r="F71" s="15"/>
      <c r="G71" s="15"/>
      <c r="H71" s="10"/>
      <c r="I71" s="10"/>
      <c r="J71" s="13"/>
      <c r="K71" s="13"/>
      <c r="L71" s="14"/>
      <c r="M71" s="11"/>
      <c r="N71" s="11"/>
      <c r="O71" s="12"/>
    </row>
    <row r="72" spans="1:15" ht="14.25" hidden="1">
      <c r="A72" s="3"/>
      <c r="B72" s="4"/>
      <c r="C72" s="19"/>
      <c r="D72" s="5"/>
      <c r="E72" s="5"/>
      <c r="F72" s="5"/>
      <c r="G72" s="5"/>
      <c r="H72" s="5"/>
      <c r="I72" s="5"/>
      <c r="J72" s="5"/>
      <c r="K72" s="5"/>
      <c r="L72" s="5"/>
      <c r="M72" s="11"/>
      <c r="N72" s="11"/>
      <c r="O72" s="12"/>
    </row>
    <row r="73" spans="1:15" ht="13.5">
      <c r="A73" s="2"/>
      <c r="B73" s="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3.5">
      <c r="A74" s="1"/>
      <c r="B74" s="7" t="s">
        <v>19</v>
      </c>
      <c r="C74" s="2"/>
      <c r="D74" s="2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</row>
    <row r="75" spans="1:15">
      <c r="A75" s="1"/>
      <c r="B75" s="89" t="s">
        <v>32</v>
      </c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</row>
    <row r="76" spans="1:15">
      <c r="A76" s="1"/>
      <c r="B76" s="90" t="s">
        <v>33</v>
      </c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</row>
    <row r="77" spans="1:15">
      <c r="A77" s="1"/>
      <c r="B77" s="90" t="s">
        <v>39</v>
      </c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</row>
    <row r="78" spans="1:15">
      <c r="A78" s="1"/>
      <c r="B78" s="89" t="s">
        <v>34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</row>
    <row r="79" spans="1:15">
      <c r="A79" s="1"/>
      <c r="B79" s="87" t="s">
        <v>36</v>
      </c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</row>
    <row r="80" spans="1:15">
      <c r="A80" s="1"/>
      <c r="B80" s="87" t="s">
        <v>37</v>
      </c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</row>
    <row r="81" spans="1:15">
      <c r="A81" s="1"/>
      <c r="B81" s="87" t="s">
        <v>38</v>
      </c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</row>
    <row r="82" spans="1:15">
      <c r="A82" s="1"/>
      <c r="B82" s="87" t="s">
        <v>40</v>
      </c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</row>
    <row r="83" spans="1:15">
      <c r="A83" s="1"/>
      <c r="B83" s="87" t="s">
        <v>41</v>
      </c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</row>
    <row r="84" spans="1:15">
      <c r="A84" s="1"/>
      <c r="B84" s="87" t="s">
        <v>43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</row>
    <row r="85" spans="1:15">
      <c r="A85" s="1"/>
      <c r="B85" s="87" t="s">
        <v>45</v>
      </c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</row>
    <row r="86" spans="1:15">
      <c r="A86" s="1"/>
      <c r="B86" s="87" t="s">
        <v>46</v>
      </c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</row>
    <row r="87" spans="1:15">
      <c r="A87" s="1"/>
      <c r="B87" s="87" t="s">
        <v>48</v>
      </c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</row>
    <row r="88" spans="1:15">
      <c r="A88" s="1"/>
      <c r="B88" s="87" t="s">
        <v>49</v>
      </c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</row>
    <row r="89" spans="1:15">
      <c r="B89" s="87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</row>
    <row r="90" spans="1:15"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>
      <c r="B91" s="9" t="s">
        <v>6</v>
      </c>
      <c r="C91" s="1"/>
      <c r="D91" s="1"/>
      <c r="E91" s="38"/>
      <c r="F91" s="38"/>
      <c r="G91" s="38"/>
      <c r="H91" s="38" t="s">
        <v>22</v>
      </c>
      <c r="I91" s="38"/>
      <c r="J91" s="38"/>
      <c r="K91" s="38"/>
      <c r="L91" s="38"/>
      <c r="M91" s="38" t="s">
        <v>7</v>
      </c>
      <c r="N91" s="38"/>
      <c r="O91" s="38"/>
    </row>
  </sheetData>
  <mergeCells count="28">
    <mergeCell ref="A3:O3"/>
    <mergeCell ref="A17:B17"/>
    <mergeCell ref="A7:O7"/>
    <mergeCell ref="B89:O89"/>
    <mergeCell ref="B84:O84"/>
    <mergeCell ref="B86:O86"/>
    <mergeCell ref="B85:O85"/>
    <mergeCell ref="B88:O88"/>
    <mergeCell ref="B87:O87"/>
    <mergeCell ref="A21:B21"/>
    <mergeCell ref="A25:B25"/>
    <mergeCell ref="A29:B29"/>
    <mergeCell ref="A67:B67"/>
    <mergeCell ref="A61:B61"/>
    <mergeCell ref="A33:B33"/>
    <mergeCell ref="A37:B37"/>
    <mergeCell ref="A43:B43"/>
    <mergeCell ref="B78:O78"/>
    <mergeCell ref="A57:B57"/>
    <mergeCell ref="A46:B46"/>
    <mergeCell ref="B75:O75"/>
    <mergeCell ref="B77:O77"/>
    <mergeCell ref="B76:O76"/>
    <mergeCell ref="B83:O83"/>
    <mergeCell ref="B80:O80"/>
    <mergeCell ref="B79:O79"/>
    <mergeCell ref="B81:O81"/>
    <mergeCell ref="B82:O82"/>
  </mergeCells>
  <phoneticPr fontId="2" type="noConversion"/>
  <pageMargins left="0.74803149606299213" right="0.74803149606299213" top="0.98425196850393704" bottom="0.98425196850393704" header="0" footer="0"/>
  <pageSetup paperSize="9" scale="96" orientation="landscape" r:id="rId1"/>
  <headerFooter alignWithMargins="0"/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MLEKO IN ML. IZDELKI</vt:lpstr>
      <vt:lpstr>KONZ.SADJE IN ZEL.</vt:lpstr>
      <vt:lpstr>OSTALO PEKOVSKO PECIVO</vt:lpstr>
      <vt:lpstr>'MLEKO IN ML. IZDELKI'!Tiskanje_naslovov</vt:lpstr>
      <vt:lpstr>'OSTALO PEKOVSKO PECIVO'!Tiskanje_naslovov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</dc:creator>
  <cp:lastModifiedBy>amihelcic</cp:lastModifiedBy>
  <cp:lastPrinted>2012-09-18T09:47:10Z</cp:lastPrinted>
  <dcterms:created xsi:type="dcterms:W3CDTF">2011-09-19T19:31:00Z</dcterms:created>
  <dcterms:modified xsi:type="dcterms:W3CDTF">2012-09-18T12:17:27Z</dcterms:modified>
</cp:coreProperties>
</file>