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eko suho sadje" sheetId="1" r:id="rId1"/>
    <sheet name="sladoledi" sheetId="2" r:id="rId2"/>
    <sheet name="perutnina" sheetId="3" r:id="rId3"/>
    <sheet name="List1" sheetId="4" r:id="rId4"/>
  </sheets>
  <definedNames>
    <definedName name="_xlnm.Print_Titles" localSheetId="2">'perutnina'!$1:$1</definedName>
  </definedNames>
  <calcPr fullCalcOnLoad="1"/>
</workbook>
</file>

<file path=xl/sharedStrings.xml><?xml version="1.0" encoding="utf-8"?>
<sst xmlns="http://schemas.openxmlformats.org/spreadsheetml/2006/main" count="243" uniqueCount="97">
  <si>
    <t xml:space="preserve">Ponudnik: </t>
  </si>
  <si>
    <t xml:space="preserve">ZAP. ŠT. </t>
  </si>
  <si>
    <t xml:space="preserve">VRSTA BLAGA                                             </t>
  </si>
  <si>
    <t>OCENJENA KOLIČINA</t>
  </si>
  <si>
    <t>ENOTA MERE</t>
  </si>
  <si>
    <t>DDV / ENOTO (EUR)</t>
  </si>
  <si>
    <t>KONČNA CENA / ENOTO (EUR)</t>
  </si>
  <si>
    <t>GRAMATURA, VOLUMEN PONUJENEGA ŽIVILA</t>
  </si>
  <si>
    <t>DDV / ENOTO MERE (EUR)</t>
  </si>
  <si>
    <t>PRERAČUNANA CENA / ENOTO MERE Z DDV (EUR)</t>
  </si>
  <si>
    <t>PRERAČUNANA CENA BREZ DDV ZA OCENJENO KOLIČINO (EUR)</t>
  </si>
  <si>
    <t xml:space="preserve">PRERAČUNAN DDV ZA OCENJENO KOLIČINO (EUR) </t>
  </si>
  <si>
    <t>PRERAČUNANA CENA Z DDV ZA OCENJENO KOLIČINO (EUR)</t>
  </si>
  <si>
    <t>7 = 5+6</t>
  </si>
  <si>
    <t>12 = 10+11</t>
  </si>
  <si>
    <t>13 = 10*3</t>
  </si>
  <si>
    <t>14 = 11*3</t>
  </si>
  <si>
    <t>15 = 13+14</t>
  </si>
  <si>
    <t>SKUPAJ</t>
  </si>
  <si>
    <t>kg</t>
  </si>
  <si>
    <t>/</t>
  </si>
  <si>
    <t>LEGENDA</t>
  </si>
  <si>
    <t>Stolpec 2: "Vrsta blaga" - natančen opis živila. Ponudnik mora poleg splošnih pogoje in posebnih pogojev za sklop, upoštevati tudi vse zahteve iz opisa.</t>
  </si>
  <si>
    <t>Stolpec 3: "Ocenjena količina": podana je na enoto mere.</t>
  </si>
  <si>
    <t xml:space="preserve">Stolpec 4: "Enota mere": Kg pomeni 1 kg, L pomeni 1 L. </t>
  </si>
  <si>
    <t>Stolpec 7: "Končna cena / enoto (EUR)": Ponudnik sešteje Ceno / enoto brez DDV in DDV / enoto.</t>
  </si>
  <si>
    <t>Stolpec 11: "DDV / enoto mere (EUR)": DDV za vrednost cene na enoto mere</t>
  </si>
  <si>
    <t>Stolpec 12: "Preračunana cena / enoto mere (EUR)": Vsota vrednosti iz stolpca 10 in 11.</t>
  </si>
  <si>
    <t>Stolpec 13: "Preračunana cena brez DDV za ocenjeno količino (EUR)": Zmnožek vrednosti iz stolpca 10 in ocenjene vrednosti iz stolpca 3.</t>
  </si>
  <si>
    <t>Stolpec 14: "Preračunan DDV za ocenjeno količino": Zmnožek vrednosti iz stolpca 11 in 3.</t>
  </si>
  <si>
    <t>Stolpec 15: "Preračunana cena z DDV za ocenjeno količino": Seštevek vrednosti iz stolpca 13 in 14.</t>
  </si>
  <si>
    <t>Ponudnik mora v skladu z zahtevami izpolniti vsa sivo obarvana polja.</t>
  </si>
  <si>
    <t>Datum:</t>
  </si>
  <si>
    <t xml:space="preserve">Žig: </t>
  </si>
  <si>
    <t>Podpis:</t>
  </si>
  <si>
    <t>Naročnik: OŠ Vižmarje Brod, Na gaju 2, 1000 Ljubljana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</si>
  <si>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</si>
  <si>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</si>
  <si>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</si>
  <si>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</si>
  <si>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</si>
  <si>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</si>
  <si>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</si>
  <si>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</si>
  <si>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</si>
  <si>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</si>
  <si>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</si>
  <si>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</si>
  <si>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</si>
  <si>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</si>
  <si>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Puranji file</t>
  </si>
  <si>
    <t>Piščančji file</t>
  </si>
  <si>
    <t>Piščančje nabodalo</t>
  </si>
  <si>
    <t>Piščančje prsi brez kože</t>
  </si>
  <si>
    <t>Piščanec- krače</t>
  </si>
  <si>
    <t>Pišč. prsi v ovoju</t>
  </si>
  <si>
    <t>Posebna –poli salama-maxi rezana</t>
  </si>
  <si>
    <t>Hrenovke puranje</t>
  </si>
  <si>
    <t>Hrenovke piščančje</t>
  </si>
  <si>
    <t>Piščančja šunka</t>
  </si>
  <si>
    <t>Puranja šunka</t>
  </si>
  <si>
    <t>Piščančji zlati medaljoni</t>
  </si>
  <si>
    <t>Stoplec 9: "Gramatura, volumen ponujenega živila": Ponudnik navede težo oz. volumen pakiranja ponujenega živila. Obvezno je upoštevanje naročnikovih zahtev iz opisa.</t>
  </si>
  <si>
    <t>Piščančji zrezek - paniran</t>
  </si>
  <si>
    <r>
      <t xml:space="preserve">Stolpec 5: "Cena / enoto brez DDV (EUR)": Ponudnik navede ceno na enoto pakiranja. </t>
    </r>
    <r>
      <rPr>
        <b/>
        <sz val="10"/>
        <rFont val="Arial Narrow"/>
        <family val="2"/>
      </rPr>
      <t>To je cena izdelka.</t>
    </r>
    <r>
      <rPr>
        <sz val="10"/>
        <rFont val="Arial Narrow"/>
        <family val="2"/>
      </rPr>
      <t xml:space="preserve"> Po navedeni ceni bo naročnik, v primeru izbire ponudnika, kupoval živilo.</t>
    </r>
  </si>
  <si>
    <t>Stolpec 6: "DDV / enoto (EUR)": Ponudnik navede DDV na enoto pakiranja.</t>
  </si>
  <si>
    <r>
      <t xml:space="preserve">Stolpec 10: "Preračunana cena na enoto mere brez DDV (EUR)": </t>
    </r>
    <r>
      <rPr>
        <b/>
        <sz val="10"/>
        <rFont val="Arial Narrow"/>
        <family val="2"/>
      </rPr>
      <t>To je primerjalna cena med ponudniki</t>
    </r>
    <r>
      <rPr>
        <sz val="10"/>
        <rFont val="Arial Narrow"/>
        <family val="2"/>
      </rPr>
      <t xml:space="preserve">. Ponudnik ceno na  enoto iz stolpca 5 preračuna na ceno na enoto mere po naslednji formuli (Enota mere / gramatura, volumen ponujenega živila) * Cena na enoto brez DDV </t>
    </r>
  </si>
  <si>
    <r>
      <t xml:space="preserve">PRERAČUNANA CENA NA </t>
    </r>
    <r>
      <rPr>
        <b/>
        <u val="single"/>
        <sz val="8"/>
        <color indexed="8"/>
        <rFont val="Arial Narrow"/>
        <family val="2"/>
      </rPr>
      <t>ENOTO MERE</t>
    </r>
    <r>
      <rPr>
        <b/>
        <sz val="8"/>
        <color indexed="8"/>
        <rFont val="Arial Narrow"/>
        <family val="2"/>
      </rPr>
      <t xml:space="preserve"> (NA KG OZ. L) BREZ DDV (EUR)</t>
    </r>
  </si>
  <si>
    <t>BLAGOVNA ZNAMKA, TRG. ZNAMKA ALI PROIZVAJALEC</t>
  </si>
  <si>
    <r>
      <t>CENA / ENOTO (</t>
    </r>
    <r>
      <rPr>
        <b/>
        <u val="single"/>
        <sz val="8"/>
        <color indexed="8"/>
        <rFont val="Arial Narrow"/>
        <family val="2"/>
      </rPr>
      <t>CENA IZDELKA</t>
    </r>
    <r>
      <rPr>
        <b/>
        <sz val="8"/>
        <color indexed="8"/>
        <rFont val="Arial Narrow"/>
        <family val="2"/>
      </rPr>
      <t>) BREZ DDV (EUR)</t>
    </r>
  </si>
  <si>
    <t>1 kg</t>
  </si>
  <si>
    <t>1. SKLOP:  PERUTNINSKO MESO IN IZDELKI</t>
  </si>
  <si>
    <t>Piščančja bedra</t>
  </si>
  <si>
    <t>Sladoled banjica razni okusi</t>
  </si>
  <si>
    <t>l</t>
  </si>
  <si>
    <t>Sladoled na palčki - lučka</t>
  </si>
  <si>
    <t>Sladoled - lonček</t>
  </si>
  <si>
    <t>Sladoled - kornet</t>
  </si>
  <si>
    <r>
      <t xml:space="preserve">Stolpec 8: "Blagovna znamka": </t>
    </r>
    <r>
      <rPr>
        <b/>
        <sz val="10"/>
        <rFont val="Arial Narrow"/>
        <family val="2"/>
      </rPr>
      <t>OBVEZNA naveba blagovne ali trgovske znamke živila ali vsaj proizvajalca.</t>
    </r>
  </si>
  <si>
    <t>CENA / ENOTO (CENA IZDELKA) BREZ DDV (EUR)</t>
  </si>
  <si>
    <t>Suhe marelice</t>
  </si>
  <si>
    <t>Suhi jabolčni krhlji</t>
  </si>
  <si>
    <t>Suhe fige</t>
  </si>
  <si>
    <t>Suhe slive brez pešk</t>
  </si>
  <si>
    <t>Orehova jedrca - polovičke</t>
  </si>
  <si>
    <t>Lešniki</t>
  </si>
  <si>
    <t>Rozine</t>
  </si>
  <si>
    <t>Priloga je certifikat za ponujena bio živila!</t>
  </si>
  <si>
    <t>ŠT. ŽIVIL PO MERILU "VEČ EKOLOŠKIH ŽIVIL"</t>
  </si>
  <si>
    <t>ŠT. ŽIVIL PO MERILU "EMBALAŽA"</t>
  </si>
  <si>
    <t>Stolpec 16: Ponudnik v posamezno celico vnese vrednost "1" za živila, katerih embalaža ustreza zahtevam po Uredbi o zelenem javnem naročanju. Za predračunski obarezc priloži izjavo - embalaža in ustrezna dokazila, na katera  zapiše zaporedno številko vrste blaga iz predračunskega obrazca. Vsoto stolpca ponudnik prepiše v ponudben obrazec v polje za merilo "embalaža".</t>
  </si>
  <si>
    <t>Stolpec 17: Ponudnik v posamezno celico vnese vrednost "1" za živila, ki jih ponuja v ekološki kvaliteti. Za predračunski obrazec priloži kopijo veljavnega certifikata, ki dokazuje ekološko kvaliteto, na katerega zapiše zaporedno številko ponujene vrste blaga iz predračunskega obrazca. Vsoto stolpca ponudnik prepiše v ponudbeni obrazec v polje za merilo "več ekoloških živil".</t>
  </si>
  <si>
    <t>Stolpec 16: Ponudnik v posamezno celico vnese vrednost "1" za živila, katerih embalaža ustreza zahtevam po Uredbi o zelenem javnem naročanju. Za predračunski obarezc priloži izjavo - embalaža in ustrezna dokazila, na katera  zapiše zaporedno številko vrste blaga iz predračunskega obrazca. Vsoto stolpca ponudnik prepiše v ponudbeni obrazec v polje za merilo "embalaža".</t>
  </si>
  <si>
    <t>2. SKLOP:  SLADOLEDI</t>
  </si>
  <si>
    <t>3. SKLOP: EKOLOŠKO PRIDELANO SUHO SADJE</t>
  </si>
  <si>
    <r>
      <t>CENA / ENOTO (</t>
    </r>
    <r>
      <rPr>
        <b/>
        <u val="single"/>
        <sz val="7"/>
        <color indexed="8"/>
        <rFont val="Arial Narrow"/>
        <family val="2"/>
      </rPr>
      <t>CENA IZDELKA</t>
    </r>
    <r>
      <rPr>
        <b/>
        <sz val="7"/>
        <color indexed="8"/>
        <rFont val="Arial Narrow"/>
        <family val="2"/>
      </rPr>
      <t>) BREZ DDV (EUR)</t>
    </r>
  </si>
  <si>
    <r>
      <t xml:space="preserve">PRERAČUNANA CENA NA </t>
    </r>
    <r>
      <rPr>
        <b/>
        <u val="single"/>
        <sz val="7"/>
        <color indexed="8"/>
        <rFont val="Arial Narrow"/>
        <family val="2"/>
      </rPr>
      <t>ENOTO MERE</t>
    </r>
    <r>
      <rPr>
        <b/>
        <sz val="7"/>
        <color indexed="8"/>
        <rFont val="Arial Narrow"/>
        <family val="2"/>
      </rPr>
      <t xml:space="preserve"> (NA KG OZ. L) BREZ DDV (EUR)</t>
    </r>
  </si>
</sst>
</file>

<file path=xl/styles.xml><?xml version="1.0" encoding="utf-8"?>
<styleSheet xmlns="http://schemas.openxmlformats.org/spreadsheetml/2006/main">
  <numFmts count="2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#,##0.0"/>
    <numFmt numFmtId="178" formatCode="#,##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6"/>
      <color indexed="8"/>
      <name val="Arial Narrow"/>
      <family val="2"/>
    </font>
    <font>
      <b/>
      <sz val="6"/>
      <color indexed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u val="single"/>
      <sz val="8"/>
      <color indexed="8"/>
      <name val="Arial Narrow"/>
      <family val="2"/>
    </font>
    <font>
      <sz val="10"/>
      <name val="Arial"/>
      <family val="2"/>
    </font>
    <font>
      <b/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u val="single"/>
      <sz val="7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6"/>
      <color theme="1"/>
      <name val="Arial Narrow"/>
      <family val="2"/>
    </font>
    <font>
      <sz val="6"/>
      <color theme="1"/>
      <name val="Arial Narrow"/>
      <family val="2"/>
    </font>
    <font>
      <b/>
      <sz val="8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>
      <alignment/>
      <protection/>
    </xf>
    <xf numFmtId="0" fontId="43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21" borderId="8" applyNumberFormat="0" applyAlignment="0" applyProtection="0"/>
    <xf numFmtId="0" fontId="49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9" fillId="0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12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/>
    </xf>
    <xf numFmtId="0" fontId="11" fillId="34" borderId="10" xfId="0" applyFont="1" applyFill="1" applyBorder="1" applyAlignment="1">
      <alignment horizontal="center" wrapText="1"/>
    </xf>
    <xf numFmtId="4" fontId="11" fillId="34" borderId="10" xfId="0" applyNumberFormat="1" applyFont="1" applyFill="1" applyBorder="1" applyAlignment="1">
      <alignment/>
    </xf>
    <xf numFmtId="0" fontId="12" fillId="33" borderId="11" xfId="0" applyFont="1" applyFill="1" applyBorder="1" applyAlignment="1">
      <alignment horizontal="center"/>
    </xf>
    <xf numFmtId="3" fontId="11" fillId="0" borderId="10" xfId="0" applyNumberFormat="1" applyFont="1" applyBorder="1" applyAlignment="1">
      <alignment horizontal="center" wrapText="1"/>
    </xf>
    <xf numFmtId="0" fontId="12" fillId="33" borderId="11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4" fontId="12" fillId="34" borderId="10" xfId="0" applyNumberFormat="1" applyFont="1" applyFill="1" applyBorder="1" applyAlignment="1">
      <alignment/>
    </xf>
    <xf numFmtId="4" fontId="11" fillId="35" borderId="10" xfId="0" applyNumberFormat="1" applyFont="1" applyFill="1" applyBorder="1" applyAlignment="1" quotePrefix="1">
      <alignment horizontal="center"/>
    </xf>
    <xf numFmtId="4" fontId="11" fillId="35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3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4" fontId="11" fillId="0" borderId="10" xfId="0" applyNumberFormat="1" applyFont="1" applyFill="1" applyBorder="1" applyAlignment="1" quotePrefix="1">
      <alignment horizontal="center"/>
    </xf>
    <xf numFmtId="4" fontId="11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2" fillId="0" borderId="0" xfId="0" applyNumberFormat="1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/>
    </xf>
    <xf numFmtId="0" fontId="3" fillId="0" borderId="13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4" fontId="13" fillId="36" borderId="10" xfId="40" applyNumberFormat="1" applyFont="1" applyFill="1" applyBorder="1" applyAlignment="1">
      <alignment horizontal="center" wrapText="1"/>
      <protection/>
    </xf>
    <xf numFmtId="3" fontId="4" fillId="33" borderId="11" xfId="0" applyNumberFormat="1" applyFont="1" applyFill="1" applyBorder="1" applyAlignment="1">
      <alignment horizontal="center"/>
    </xf>
    <xf numFmtId="0" fontId="52" fillId="36" borderId="10" xfId="0" applyFont="1" applyFill="1" applyBorder="1" applyAlignment="1">
      <alignment horizontal="center"/>
    </xf>
    <xf numFmtId="3" fontId="16" fillId="33" borderId="10" xfId="40" applyNumberFormat="1" applyFont="1" applyFill="1" applyBorder="1" applyAlignment="1">
      <alignment horizontal="center" vertical="top" wrapText="1"/>
      <protection/>
    </xf>
    <xf numFmtId="0" fontId="0" fillId="36" borderId="0" xfId="0" applyFill="1" applyAlignment="1">
      <alignment/>
    </xf>
    <xf numFmtId="0" fontId="11" fillId="37" borderId="10" xfId="0" applyFont="1" applyFill="1" applyBorder="1" applyAlignment="1">
      <alignment horizontal="center" wrapText="1"/>
    </xf>
    <xf numFmtId="4" fontId="11" fillId="37" borderId="10" xfId="0" applyNumberFormat="1" applyFont="1" applyFill="1" applyBorder="1" applyAlignment="1">
      <alignment/>
    </xf>
    <xf numFmtId="4" fontId="12" fillId="34" borderId="10" xfId="0" applyNumberFormat="1" applyFont="1" applyFill="1" applyBorder="1" applyAlignment="1">
      <alignment/>
    </xf>
    <xf numFmtId="0" fontId="11" fillId="34" borderId="12" xfId="0" applyFont="1" applyFill="1" applyBorder="1" applyAlignment="1">
      <alignment horizontal="center" vertical="top" wrapText="1"/>
    </xf>
    <xf numFmtId="4" fontId="11" fillId="34" borderId="10" xfId="0" applyNumberFormat="1" applyFont="1" applyFill="1" applyBorder="1" applyAlignment="1">
      <alignment vertical="top"/>
    </xf>
    <xf numFmtId="4" fontId="12" fillId="34" borderId="10" xfId="0" applyNumberFormat="1" applyFont="1" applyFill="1" applyBorder="1" applyAlignment="1">
      <alignment vertical="top"/>
    </xf>
    <xf numFmtId="3" fontId="53" fillId="37" borderId="10" xfId="0" applyNumberFormat="1" applyFont="1" applyFill="1" applyBorder="1" applyAlignment="1">
      <alignment/>
    </xf>
    <xf numFmtId="3" fontId="54" fillId="37" borderId="10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33" borderId="0" xfId="0" applyFont="1" applyFill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0" xfId="0" applyFont="1" applyAlignment="1">
      <alignment wrapText="1"/>
    </xf>
    <xf numFmtId="0" fontId="3" fillId="0" borderId="13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9" fillId="33" borderId="0" xfId="0" applyFont="1" applyFill="1" applyAlignment="1">
      <alignment horizontal="center"/>
    </xf>
    <xf numFmtId="0" fontId="11" fillId="0" borderId="10" xfId="0" applyFont="1" applyBorder="1" applyAlignment="1">
      <alignment/>
    </xf>
    <xf numFmtId="0" fontId="33" fillId="33" borderId="10" xfId="0" applyFont="1" applyFill="1" applyBorder="1" applyAlignment="1">
      <alignment horizontal="center" wrapText="1"/>
    </xf>
    <xf numFmtId="0" fontId="34" fillId="33" borderId="10" xfId="0" applyFont="1" applyFill="1" applyBorder="1" applyAlignment="1">
      <alignment horizontal="center" wrapText="1"/>
    </xf>
    <xf numFmtId="4" fontId="34" fillId="36" borderId="10" xfId="40" applyNumberFormat="1" applyFont="1" applyFill="1" applyBorder="1" applyAlignment="1">
      <alignment horizontal="center" wrapText="1"/>
      <protection/>
    </xf>
    <xf numFmtId="0" fontId="11" fillId="37" borderId="10" xfId="0" applyNumberFormat="1" applyFont="1" applyFill="1" applyBorder="1" applyAlignment="1">
      <alignment/>
    </xf>
    <xf numFmtId="0" fontId="11" fillId="34" borderId="10" xfId="0" applyNumberFormat="1" applyFont="1" applyFill="1" applyBorder="1" applyAlignment="1">
      <alignment/>
    </xf>
    <xf numFmtId="0" fontId="11" fillId="34" borderId="10" xfId="0" applyNumberFormat="1" applyFont="1" applyFill="1" applyBorder="1" applyAlignment="1">
      <alignment vertical="top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4.00390625" style="0" customWidth="1"/>
    <col min="3" max="3" width="6.28125" style="0" customWidth="1"/>
    <col min="4" max="4" width="4.8515625" style="0" customWidth="1"/>
    <col min="5" max="5" width="7.57421875" style="0" customWidth="1"/>
    <col min="6" max="6" width="5.57421875" style="0" customWidth="1"/>
    <col min="7" max="7" width="7.421875" style="0" customWidth="1"/>
    <col min="9" max="9" width="7.140625" style="0" customWidth="1"/>
    <col min="10" max="10" width="7.7109375" style="0" customWidth="1"/>
    <col min="11" max="11" width="6.28125" style="0" customWidth="1"/>
    <col min="14" max="15" width="9.140625" style="0" customWidth="1"/>
  </cols>
  <sheetData>
    <row r="1" spans="1:13" ht="16.5">
      <c r="A1" s="2" t="s">
        <v>0</v>
      </c>
      <c r="B1" s="1"/>
      <c r="C1" s="38"/>
      <c r="D1" s="2"/>
      <c r="E1" s="2"/>
      <c r="F1" s="2"/>
      <c r="G1" s="2"/>
      <c r="H1" s="2"/>
      <c r="I1" s="2" t="s">
        <v>35</v>
      </c>
      <c r="J1" s="2"/>
      <c r="K1" s="2"/>
      <c r="L1" s="2"/>
      <c r="M1" s="2"/>
    </row>
    <row r="2" spans="1:15" ht="15.75">
      <c r="A2" s="4"/>
      <c r="B2" s="3"/>
      <c r="C2" s="39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15">
      <c r="A3" s="80" t="s">
        <v>94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67"/>
    </row>
    <row r="5" spans="1:16" ht="114.75">
      <c r="A5" s="18" t="s">
        <v>1</v>
      </c>
      <c r="B5" s="18" t="s">
        <v>2</v>
      </c>
      <c r="C5" s="18" t="s">
        <v>3</v>
      </c>
      <c r="D5" s="19" t="s">
        <v>4</v>
      </c>
      <c r="E5" s="18" t="s">
        <v>79</v>
      </c>
      <c r="F5" s="18" t="s">
        <v>5</v>
      </c>
      <c r="G5" s="18" t="s">
        <v>6</v>
      </c>
      <c r="H5" s="18" t="s">
        <v>68</v>
      </c>
      <c r="I5" s="18" t="s">
        <v>7</v>
      </c>
      <c r="J5" s="18" t="s">
        <v>67</v>
      </c>
      <c r="K5" s="18" t="s">
        <v>8</v>
      </c>
      <c r="L5" s="18" t="s">
        <v>9</v>
      </c>
      <c r="M5" s="18" t="s">
        <v>10</v>
      </c>
      <c r="N5" s="18" t="s">
        <v>11</v>
      </c>
      <c r="O5" s="18" t="s">
        <v>12</v>
      </c>
      <c r="P5" s="63" t="s">
        <v>89</v>
      </c>
    </row>
    <row r="6" spans="1:16" ht="15.75">
      <c r="A6" s="52">
        <v>1</v>
      </c>
      <c r="B6" s="53">
        <v>2</v>
      </c>
      <c r="C6" s="64">
        <v>3</v>
      </c>
      <c r="D6" s="52">
        <v>4</v>
      </c>
      <c r="E6" s="54">
        <v>5</v>
      </c>
      <c r="F6" s="52">
        <v>6</v>
      </c>
      <c r="G6" s="52" t="s">
        <v>13</v>
      </c>
      <c r="H6" s="52">
        <v>8</v>
      </c>
      <c r="I6" s="52">
        <v>9</v>
      </c>
      <c r="J6" s="52">
        <v>10</v>
      </c>
      <c r="K6" s="52">
        <v>11</v>
      </c>
      <c r="L6" s="52" t="s">
        <v>14</v>
      </c>
      <c r="M6" s="52" t="s">
        <v>15</v>
      </c>
      <c r="N6" s="52" t="s">
        <v>16</v>
      </c>
      <c r="O6" s="52" t="s">
        <v>17</v>
      </c>
      <c r="P6" s="65">
        <v>16</v>
      </c>
    </row>
    <row r="7" spans="1:16" ht="15.75">
      <c r="A7" s="55">
        <v>1</v>
      </c>
      <c r="B7" s="56" t="s">
        <v>80</v>
      </c>
      <c r="C7" s="57">
        <v>30</v>
      </c>
      <c r="D7" s="58" t="s">
        <v>19</v>
      </c>
      <c r="E7" s="23"/>
      <c r="F7" s="23">
        <f>E7*0.085</f>
        <v>0</v>
      </c>
      <c r="G7" s="23">
        <f>+E7+F7</f>
        <v>0</v>
      </c>
      <c r="H7" s="23"/>
      <c r="I7" s="23"/>
      <c r="J7" s="23"/>
      <c r="K7" s="23">
        <f>J7*0.085</f>
        <v>0</v>
      </c>
      <c r="L7" s="23">
        <f>+J7+K7</f>
        <v>0</v>
      </c>
      <c r="M7" s="23">
        <f aca="true" t="shared" si="0" ref="M7:M13">J7*C7</f>
        <v>0</v>
      </c>
      <c r="N7" s="23">
        <f>M7*0.085</f>
        <v>0</v>
      </c>
      <c r="O7" s="23">
        <f>+M7+N7</f>
        <v>0</v>
      </c>
      <c r="P7" s="23"/>
    </row>
    <row r="8" spans="1:16" ht="15.75">
      <c r="A8" s="55">
        <v>2</v>
      </c>
      <c r="B8" s="56" t="s">
        <v>81</v>
      </c>
      <c r="C8" s="57">
        <v>10</v>
      </c>
      <c r="D8" s="58" t="s">
        <v>19</v>
      </c>
      <c r="E8" s="23"/>
      <c r="F8" s="23">
        <f aca="true" t="shared" si="1" ref="F8:F13">E8*0.085</f>
        <v>0</v>
      </c>
      <c r="G8" s="23">
        <f aca="true" t="shared" si="2" ref="G8:G13">+E8+F8</f>
        <v>0</v>
      </c>
      <c r="H8" s="23"/>
      <c r="I8" s="23"/>
      <c r="J8" s="23"/>
      <c r="K8" s="23">
        <f aca="true" t="shared" si="3" ref="K8:K13">J8*0.085</f>
        <v>0</v>
      </c>
      <c r="L8" s="23">
        <f aca="true" t="shared" si="4" ref="L8:L13">+J8+K8</f>
        <v>0</v>
      </c>
      <c r="M8" s="23">
        <f t="shared" si="0"/>
        <v>0</v>
      </c>
      <c r="N8" s="23">
        <f aca="true" t="shared" si="5" ref="N8:N14">M8*0.085</f>
        <v>0</v>
      </c>
      <c r="O8" s="23">
        <f aca="true" t="shared" si="6" ref="O8:O14">+M8+N8</f>
        <v>0</v>
      </c>
      <c r="P8" s="23"/>
    </row>
    <row r="9" spans="1:16" ht="15.75">
      <c r="A9" s="55">
        <v>3</v>
      </c>
      <c r="B9" s="56" t="s">
        <v>82</v>
      </c>
      <c r="C9" s="57">
        <v>20</v>
      </c>
      <c r="D9" s="58" t="s">
        <v>19</v>
      </c>
      <c r="E9" s="23"/>
      <c r="F9" s="23">
        <f t="shared" si="1"/>
        <v>0</v>
      </c>
      <c r="G9" s="23">
        <f t="shared" si="2"/>
        <v>0</v>
      </c>
      <c r="H9" s="23"/>
      <c r="I9" s="23"/>
      <c r="J9" s="23"/>
      <c r="K9" s="23">
        <f t="shared" si="3"/>
        <v>0</v>
      </c>
      <c r="L9" s="23">
        <f t="shared" si="4"/>
        <v>0</v>
      </c>
      <c r="M9" s="23">
        <f t="shared" si="0"/>
        <v>0</v>
      </c>
      <c r="N9" s="23">
        <f t="shared" si="5"/>
        <v>0</v>
      </c>
      <c r="O9" s="23">
        <f t="shared" si="6"/>
        <v>0</v>
      </c>
      <c r="P9" s="23"/>
    </row>
    <row r="10" spans="1:16" ht="15.75" customHeight="1">
      <c r="A10" s="55">
        <v>4</v>
      </c>
      <c r="B10" s="56" t="s">
        <v>83</v>
      </c>
      <c r="C10" s="57">
        <v>40</v>
      </c>
      <c r="D10" s="58" t="s">
        <v>19</v>
      </c>
      <c r="E10" s="23"/>
      <c r="F10" s="23">
        <f t="shared" si="1"/>
        <v>0</v>
      </c>
      <c r="G10" s="23">
        <f t="shared" si="2"/>
        <v>0</v>
      </c>
      <c r="H10" s="23"/>
      <c r="I10" s="23"/>
      <c r="J10" s="23"/>
      <c r="K10" s="23">
        <f t="shared" si="3"/>
        <v>0</v>
      </c>
      <c r="L10" s="23">
        <f t="shared" si="4"/>
        <v>0</v>
      </c>
      <c r="M10" s="23">
        <f t="shared" si="0"/>
        <v>0</v>
      </c>
      <c r="N10" s="23">
        <f t="shared" si="5"/>
        <v>0</v>
      </c>
      <c r="O10" s="23">
        <f t="shared" si="6"/>
        <v>0</v>
      </c>
      <c r="P10" s="23"/>
    </row>
    <row r="11" spans="1:16" ht="24">
      <c r="A11" s="55">
        <v>5</v>
      </c>
      <c r="B11" s="56" t="s">
        <v>84</v>
      </c>
      <c r="C11" s="57">
        <v>20</v>
      </c>
      <c r="D11" s="58" t="s">
        <v>19</v>
      </c>
      <c r="E11" s="23"/>
      <c r="F11" s="23">
        <f t="shared" si="1"/>
        <v>0</v>
      </c>
      <c r="G11" s="23">
        <f t="shared" si="2"/>
        <v>0</v>
      </c>
      <c r="H11" s="23"/>
      <c r="I11" s="23"/>
      <c r="J11" s="23"/>
      <c r="K11" s="23">
        <f t="shared" si="3"/>
        <v>0</v>
      </c>
      <c r="L11" s="23">
        <f t="shared" si="4"/>
        <v>0</v>
      </c>
      <c r="M11" s="23">
        <f t="shared" si="0"/>
        <v>0</v>
      </c>
      <c r="N11" s="23">
        <f t="shared" si="5"/>
        <v>0</v>
      </c>
      <c r="O11" s="23">
        <f t="shared" si="6"/>
        <v>0</v>
      </c>
      <c r="P11" s="23"/>
    </row>
    <row r="12" spans="1:16" ht="15.75">
      <c r="A12" s="55">
        <v>6</v>
      </c>
      <c r="B12" s="56" t="s">
        <v>85</v>
      </c>
      <c r="C12" s="57">
        <v>20</v>
      </c>
      <c r="D12" s="58" t="s">
        <v>19</v>
      </c>
      <c r="E12" s="23"/>
      <c r="F12" s="23">
        <f t="shared" si="1"/>
        <v>0</v>
      </c>
      <c r="G12" s="23">
        <f t="shared" si="2"/>
        <v>0</v>
      </c>
      <c r="H12" s="23"/>
      <c r="I12" s="23"/>
      <c r="J12" s="23"/>
      <c r="K12" s="23">
        <f t="shared" si="3"/>
        <v>0</v>
      </c>
      <c r="L12" s="23">
        <f t="shared" si="4"/>
        <v>0</v>
      </c>
      <c r="M12" s="23">
        <f t="shared" si="0"/>
        <v>0</v>
      </c>
      <c r="N12" s="23">
        <f t="shared" si="5"/>
        <v>0</v>
      </c>
      <c r="O12" s="23">
        <f t="shared" si="6"/>
        <v>0</v>
      </c>
      <c r="P12" s="23"/>
    </row>
    <row r="13" spans="1:16" ht="15.75">
      <c r="A13" s="55">
        <v>7</v>
      </c>
      <c r="B13" s="56" t="s">
        <v>86</v>
      </c>
      <c r="C13" s="57">
        <v>15</v>
      </c>
      <c r="D13" s="58" t="s">
        <v>19</v>
      </c>
      <c r="E13" s="23"/>
      <c r="F13" s="23">
        <f t="shared" si="1"/>
        <v>0</v>
      </c>
      <c r="G13" s="23">
        <f t="shared" si="2"/>
        <v>0</v>
      </c>
      <c r="H13" s="23"/>
      <c r="I13" s="23"/>
      <c r="J13" s="23"/>
      <c r="K13" s="23">
        <f t="shared" si="3"/>
        <v>0</v>
      </c>
      <c r="L13" s="23">
        <f t="shared" si="4"/>
        <v>0</v>
      </c>
      <c r="M13" s="23">
        <f t="shared" si="0"/>
        <v>0</v>
      </c>
      <c r="N13" s="23">
        <f t="shared" si="5"/>
        <v>0</v>
      </c>
      <c r="O13" s="23">
        <f t="shared" si="6"/>
        <v>0</v>
      </c>
      <c r="P13" s="23"/>
    </row>
    <row r="14" spans="1:16" ht="15.75">
      <c r="A14" s="81" t="s">
        <v>18</v>
      </c>
      <c r="B14" s="81"/>
      <c r="C14" s="59" t="s">
        <v>20</v>
      </c>
      <c r="D14" s="60" t="s">
        <v>20</v>
      </c>
      <c r="E14" s="61" t="s">
        <v>20</v>
      </c>
      <c r="F14" s="61" t="s">
        <v>20</v>
      </c>
      <c r="G14" s="61" t="s">
        <v>20</v>
      </c>
      <c r="H14" s="61" t="s">
        <v>20</v>
      </c>
      <c r="I14" s="61" t="s">
        <v>20</v>
      </c>
      <c r="J14" s="61" t="s">
        <v>20</v>
      </c>
      <c r="K14" s="61" t="s">
        <v>20</v>
      </c>
      <c r="L14" s="61" t="s">
        <v>20</v>
      </c>
      <c r="M14" s="70">
        <f>SUM(M7:M13)</f>
        <v>0</v>
      </c>
      <c r="N14" s="70">
        <f t="shared" si="5"/>
        <v>0</v>
      </c>
      <c r="O14" s="70">
        <f t="shared" si="6"/>
        <v>0</v>
      </c>
      <c r="P14" s="70">
        <f>SUM(P7:P13)</f>
        <v>0</v>
      </c>
    </row>
    <row r="16" spans="1:14" ht="15">
      <c r="A16" s="82" t="s">
        <v>21</v>
      </c>
      <c r="B16" s="79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5">
      <c r="A17" s="7" t="s">
        <v>22</v>
      </c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">
      <c r="A18" s="9" t="s">
        <v>23</v>
      </c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5">
      <c r="A19" s="9" t="s">
        <v>24</v>
      </c>
      <c r="B19" s="1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5">
      <c r="A20" s="7" t="s">
        <v>64</v>
      </c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5" ht="15" customHeight="1">
      <c r="A21" s="76" t="s">
        <v>65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7"/>
    </row>
    <row r="22" spans="1:15" ht="15" customHeight="1">
      <c r="A22" s="76" t="s">
        <v>25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</row>
    <row r="23" spans="1:14" ht="15" customHeight="1">
      <c r="A23" s="76" t="s">
        <v>78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1:15" ht="27.75" customHeight="1">
      <c r="A24" s="76" t="s">
        <v>62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</row>
    <row r="25" spans="1:15" ht="30.75" customHeight="1">
      <c r="A25" s="76" t="s">
        <v>66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</row>
    <row r="26" spans="1:15" ht="15" customHeight="1">
      <c r="A26" s="76" t="s">
        <v>26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</row>
    <row r="27" spans="1:15" ht="15" customHeight="1">
      <c r="A27" s="76" t="s">
        <v>27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</row>
    <row r="28" spans="1:15" ht="15" customHeight="1">
      <c r="A28" s="76" t="s">
        <v>28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</row>
    <row r="29" spans="1:15" ht="15" customHeight="1">
      <c r="A29" s="76" t="s">
        <v>29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5" ht="15" customHeight="1">
      <c r="A30" s="76" t="s">
        <v>30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</row>
    <row r="31" spans="1:16" ht="40.5" customHeight="1">
      <c r="A31" s="76" t="s">
        <v>90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8"/>
    </row>
    <row r="32" spans="1:15" ht="15" customHeight="1">
      <c r="A32" s="78" t="s">
        <v>31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</row>
    <row r="33" spans="1:6" ht="15">
      <c r="A33" s="62" t="s">
        <v>87</v>
      </c>
      <c r="B33" s="62"/>
      <c r="C33" s="62"/>
      <c r="D33" s="62"/>
      <c r="E33" s="62"/>
      <c r="F33" s="62"/>
    </row>
    <row r="34" spans="1:12" ht="15">
      <c r="A34" s="76" t="s">
        <v>32</v>
      </c>
      <c r="B34" s="79"/>
      <c r="C34" s="11"/>
      <c r="D34" s="12"/>
      <c r="E34" s="12"/>
      <c r="F34" s="12"/>
      <c r="G34" s="12" t="s">
        <v>33</v>
      </c>
      <c r="H34" s="12"/>
      <c r="I34" s="12"/>
      <c r="J34" s="12"/>
      <c r="K34" s="12"/>
      <c r="L34" s="12" t="s">
        <v>34</v>
      </c>
    </row>
  </sheetData>
  <sheetProtection/>
  <mergeCells count="16">
    <mergeCell ref="A22:O22"/>
    <mergeCell ref="A23:N23"/>
    <mergeCell ref="A24:O24"/>
    <mergeCell ref="A25:O25"/>
    <mergeCell ref="A3:O3"/>
    <mergeCell ref="A14:B14"/>
    <mergeCell ref="A16:B16"/>
    <mergeCell ref="A21:O21"/>
    <mergeCell ref="A30:O30"/>
    <mergeCell ref="A32:O32"/>
    <mergeCell ref="A34:B34"/>
    <mergeCell ref="A26:O26"/>
    <mergeCell ref="A27:O27"/>
    <mergeCell ref="A28:O28"/>
    <mergeCell ref="A29:O29"/>
    <mergeCell ref="A31:O31"/>
  </mergeCells>
  <dataValidations count="1">
    <dataValidation type="whole" operator="equal" allowBlank="1" showInputMessage="1" showErrorMessage="1" sqref="P7:P13">
      <formula1>1</formula1>
    </dataValidation>
  </dataValidation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J7" sqref="J7:J10"/>
    </sheetView>
  </sheetViews>
  <sheetFormatPr defaultColWidth="9.140625" defaultRowHeight="15"/>
  <cols>
    <col min="1" max="1" width="2.421875" style="0" customWidth="1"/>
    <col min="2" max="2" width="9.7109375" style="0" customWidth="1"/>
    <col min="3" max="3" width="6.8515625" style="40" customWidth="1"/>
    <col min="4" max="4" width="4.28125" style="0" customWidth="1"/>
    <col min="5" max="5" width="7.00390625" style="0" customWidth="1"/>
    <col min="6" max="6" width="5.28125" style="0" customWidth="1"/>
    <col min="7" max="7" width="6.28125" style="0" customWidth="1"/>
    <col min="8" max="8" width="8.421875" style="0" customWidth="1"/>
    <col min="9" max="9" width="8.28125" style="0" customWidth="1"/>
    <col min="10" max="10" width="8.57421875" style="0" customWidth="1"/>
    <col min="11" max="11" width="6.7109375" style="0" customWidth="1"/>
  </cols>
  <sheetData>
    <row r="1" spans="1:13" ht="16.5">
      <c r="A1" s="2" t="s">
        <v>0</v>
      </c>
      <c r="B1" s="1"/>
      <c r="C1" s="38"/>
      <c r="D1" s="2"/>
      <c r="E1" s="2"/>
      <c r="F1" s="2"/>
      <c r="G1" s="2"/>
      <c r="H1" s="2"/>
      <c r="I1" s="2" t="s">
        <v>35</v>
      </c>
      <c r="J1" s="2"/>
      <c r="K1" s="2"/>
      <c r="L1" s="2"/>
      <c r="M1" s="2"/>
    </row>
    <row r="2" spans="1:15" ht="15.75">
      <c r="A2" s="4"/>
      <c r="B2" s="3"/>
      <c r="C2" s="39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7" ht="15">
      <c r="A3" s="80" t="s">
        <v>93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67"/>
      <c r="Q3" s="67"/>
    </row>
    <row r="5" spans="1:17" ht="67.5">
      <c r="A5" s="87" t="s">
        <v>1</v>
      </c>
      <c r="B5" s="87" t="s">
        <v>2</v>
      </c>
      <c r="C5" s="87" t="s">
        <v>3</v>
      </c>
      <c r="D5" s="88" t="s">
        <v>4</v>
      </c>
      <c r="E5" s="87" t="s">
        <v>95</v>
      </c>
      <c r="F5" s="87" t="s">
        <v>5</v>
      </c>
      <c r="G5" s="87" t="s">
        <v>6</v>
      </c>
      <c r="H5" s="87" t="s">
        <v>68</v>
      </c>
      <c r="I5" s="87" t="s">
        <v>7</v>
      </c>
      <c r="J5" s="87" t="s">
        <v>96</v>
      </c>
      <c r="K5" s="87" t="s">
        <v>8</v>
      </c>
      <c r="L5" s="87" t="s">
        <v>9</v>
      </c>
      <c r="M5" s="87" t="s">
        <v>10</v>
      </c>
      <c r="N5" s="87" t="s">
        <v>11</v>
      </c>
      <c r="O5" s="87" t="s">
        <v>12</v>
      </c>
      <c r="P5" s="89" t="s">
        <v>89</v>
      </c>
      <c r="Q5" s="89" t="s">
        <v>88</v>
      </c>
    </row>
    <row r="6" spans="1:17" ht="15.75">
      <c r="A6" s="41">
        <v>1</v>
      </c>
      <c r="B6" s="42">
        <v>2</v>
      </c>
      <c r="C6" s="43">
        <v>3</v>
      </c>
      <c r="D6" s="41">
        <v>4</v>
      </c>
      <c r="E6" s="44">
        <v>5</v>
      </c>
      <c r="F6" s="41">
        <v>6</v>
      </c>
      <c r="G6" s="41" t="s">
        <v>13</v>
      </c>
      <c r="H6" s="41">
        <v>8</v>
      </c>
      <c r="I6" s="41">
        <v>9</v>
      </c>
      <c r="J6" s="41">
        <v>10</v>
      </c>
      <c r="K6" s="41">
        <v>11</v>
      </c>
      <c r="L6" s="41" t="s">
        <v>14</v>
      </c>
      <c r="M6" s="41" t="s">
        <v>15</v>
      </c>
      <c r="N6" s="41" t="s">
        <v>16</v>
      </c>
      <c r="O6" s="41" t="s">
        <v>17</v>
      </c>
      <c r="P6" s="66">
        <v>16</v>
      </c>
      <c r="Q6" s="66">
        <v>17</v>
      </c>
    </row>
    <row r="7" spans="1:17" ht="24">
      <c r="A7" s="45">
        <v>1</v>
      </c>
      <c r="B7" s="46" t="s">
        <v>73</v>
      </c>
      <c r="C7" s="47">
        <v>100</v>
      </c>
      <c r="D7" s="48" t="s">
        <v>74</v>
      </c>
      <c r="E7" s="71"/>
      <c r="F7" s="72">
        <f>E7*0.085</f>
        <v>0</v>
      </c>
      <c r="G7" s="72">
        <f>E7+F7</f>
        <v>0</v>
      </c>
      <c r="H7" s="72"/>
      <c r="I7" s="72"/>
      <c r="J7" s="92"/>
      <c r="K7" s="72">
        <f>J7*0.085</f>
        <v>0</v>
      </c>
      <c r="L7" s="72">
        <f>+J7+K7</f>
        <v>0</v>
      </c>
      <c r="M7" s="72">
        <f>J7*C7</f>
        <v>0</v>
      </c>
      <c r="N7" s="72">
        <f>M7*0.085</f>
        <v>0</v>
      </c>
      <c r="O7" s="72">
        <f>+M7+N7</f>
        <v>0</v>
      </c>
      <c r="P7" s="72"/>
      <c r="Q7" s="72"/>
    </row>
    <row r="8" spans="1:17" ht="24">
      <c r="A8" s="45">
        <v>2</v>
      </c>
      <c r="B8" s="46" t="s">
        <v>75</v>
      </c>
      <c r="C8" s="49">
        <v>400</v>
      </c>
      <c r="D8" s="48" t="s">
        <v>74</v>
      </c>
      <c r="E8" s="71"/>
      <c r="F8" s="72">
        <f>E8*0.085</f>
        <v>0</v>
      </c>
      <c r="G8" s="72">
        <f>E8+F8</f>
        <v>0</v>
      </c>
      <c r="H8" s="72"/>
      <c r="I8" s="72"/>
      <c r="J8" s="92"/>
      <c r="K8" s="72">
        <f>J8*0.085</f>
        <v>0</v>
      </c>
      <c r="L8" s="72">
        <f>+J8+K8</f>
        <v>0</v>
      </c>
      <c r="M8" s="72">
        <f>J8*C8</f>
        <v>0</v>
      </c>
      <c r="N8" s="72">
        <f>M8*0.085</f>
        <v>0</v>
      </c>
      <c r="O8" s="72">
        <f>+M8+N8</f>
        <v>0</v>
      </c>
      <c r="P8" s="72"/>
      <c r="Q8" s="72"/>
    </row>
    <row r="9" spans="1:17" ht="15">
      <c r="A9" s="45">
        <v>3</v>
      </c>
      <c r="B9" s="46" t="s">
        <v>76</v>
      </c>
      <c r="C9" s="49">
        <v>450</v>
      </c>
      <c r="D9" s="48" t="s">
        <v>74</v>
      </c>
      <c r="E9" s="71"/>
      <c r="F9" s="72">
        <f>E9*0.085</f>
        <v>0</v>
      </c>
      <c r="G9" s="72">
        <f>E9+F9</f>
        <v>0</v>
      </c>
      <c r="H9" s="72"/>
      <c r="I9" s="72"/>
      <c r="J9" s="92"/>
      <c r="K9" s="72">
        <f>J9*0.085</f>
        <v>0</v>
      </c>
      <c r="L9" s="72">
        <f>+J9+K9</f>
        <v>0</v>
      </c>
      <c r="M9" s="72">
        <f>J9*C9</f>
        <v>0</v>
      </c>
      <c r="N9" s="72">
        <f>M9*0.085</f>
        <v>0</v>
      </c>
      <c r="O9" s="72">
        <f>+M9+N9</f>
        <v>0</v>
      </c>
      <c r="P9" s="72"/>
      <c r="Q9" s="72"/>
    </row>
    <row r="10" spans="1:17" ht="15">
      <c r="A10" s="45">
        <v>4</v>
      </c>
      <c r="B10" s="46" t="s">
        <v>77</v>
      </c>
      <c r="C10" s="49">
        <v>380</v>
      </c>
      <c r="D10" s="48" t="s">
        <v>74</v>
      </c>
      <c r="E10" s="71"/>
      <c r="F10" s="72">
        <f>E10*0.085</f>
        <v>0</v>
      </c>
      <c r="G10" s="72">
        <f>E10+F10</f>
        <v>0</v>
      </c>
      <c r="H10" s="72"/>
      <c r="I10" s="72"/>
      <c r="J10" s="92"/>
      <c r="K10" s="72">
        <f>J10*0.085</f>
        <v>0</v>
      </c>
      <c r="L10" s="72">
        <f>+J10+K10</f>
        <v>0</v>
      </c>
      <c r="M10" s="72">
        <f>J10*C10</f>
        <v>0</v>
      </c>
      <c r="N10" s="72">
        <f>M10*0.085</f>
        <v>0</v>
      </c>
      <c r="O10" s="72">
        <f>+M10+N10</f>
        <v>0</v>
      </c>
      <c r="P10" s="72"/>
      <c r="Q10" s="72"/>
    </row>
    <row r="11" spans="1:17" ht="15">
      <c r="A11" s="83" t="s">
        <v>18</v>
      </c>
      <c r="B11" s="84"/>
      <c r="C11" s="50" t="s">
        <v>20</v>
      </c>
      <c r="D11" s="51" t="s">
        <v>20</v>
      </c>
      <c r="E11" s="51" t="s">
        <v>20</v>
      </c>
      <c r="F11" s="51" t="s">
        <v>20</v>
      </c>
      <c r="G11" s="51" t="s">
        <v>20</v>
      </c>
      <c r="H11" s="51" t="s">
        <v>20</v>
      </c>
      <c r="I11" s="51" t="s">
        <v>20</v>
      </c>
      <c r="J11" s="51" t="s">
        <v>20</v>
      </c>
      <c r="K11" s="51" t="s">
        <v>20</v>
      </c>
      <c r="L11" s="51" t="s">
        <v>20</v>
      </c>
      <c r="M11" s="73">
        <f>SUM(M7:M10)</f>
        <v>0</v>
      </c>
      <c r="N11" s="73">
        <f>M11*0.085</f>
        <v>0</v>
      </c>
      <c r="O11" s="73">
        <f>+M11+N11</f>
        <v>0</v>
      </c>
      <c r="P11" s="73">
        <f>P7+P8+P9+P10</f>
        <v>0</v>
      </c>
      <c r="Q11" s="73">
        <f>Q7+Q8+Q9+Q10</f>
        <v>0</v>
      </c>
    </row>
    <row r="13" spans="1:14" ht="15">
      <c r="A13" s="82" t="s">
        <v>21</v>
      </c>
      <c r="B13" s="79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5">
      <c r="A14" s="7" t="s">
        <v>22</v>
      </c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">
      <c r="A15" s="9" t="s">
        <v>23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5">
      <c r="A16" s="9" t="s">
        <v>24</v>
      </c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5">
      <c r="A17" s="7" t="s">
        <v>64</v>
      </c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5" ht="15" customHeight="1">
      <c r="A18" s="76" t="s">
        <v>65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7"/>
    </row>
    <row r="19" spans="1:15" ht="15" customHeight="1">
      <c r="A19" s="76" t="s">
        <v>25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</row>
    <row r="20" spans="1:14" ht="15" customHeight="1">
      <c r="A20" s="76" t="s">
        <v>78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</row>
    <row r="21" spans="1:15" ht="29.25" customHeight="1">
      <c r="A21" s="76" t="s">
        <v>62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</row>
    <row r="22" spans="1:15" ht="27" customHeight="1">
      <c r="A22" s="76" t="s">
        <v>66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</row>
    <row r="23" spans="1:15" ht="15" customHeight="1">
      <c r="A23" s="76" t="s">
        <v>26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</row>
    <row r="24" spans="1:15" ht="15" customHeight="1">
      <c r="A24" s="76" t="s">
        <v>27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</row>
    <row r="25" spans="1:15" ht="15" customHeight="1">
      <c r="A25" s="76" t="s">
        <v>28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</row>
    <row r="26" spans="1:15" ht="15" customHeight="1">
      <c r="A26" s="76" t="s">
        <v>29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</row>
    <row r="27" spans="1:15" ht="15" customHeight="1">
      <c r="A27" s="76" t="s">
        <v>30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</row>
    <row r="28" spans="1:15" ht="41.25" customHeight="1">
      <c r="A28" s="76" t="s">
        <v>92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</row>
    <row r="29" spans="1:15" ht="38.25" customHeight="1">
      <c r="A29" s="76" t="s">
        <v>91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5" ht="15" customHeight="1">
      <c r="A30" s="78" t="s">
        <v>31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</row>
    <row r="31" ht="15">
      <c r="C31"/>
    </row>
    <row r="32" spans="1:12" ht="15">
      <c r="A32" s="76" t="s">
        <v>32</v>
      </c>
      <c r="B32" s="79"/>
      <c r="C32" s="11"/>
      <c r="D32" s="12"/>
      <c r="E32" s="12"/>
      <c r="F32" s="12"/>
      <c r="G32" s="12" t="s">
        <v>33</v>
      </c>
      <c r="H32" s="12"/>
      <c r="I32" s="12"/>
      <c r="J32" s="12"/>
      <c r="K32" s="12"/>
      <c r="L32" s="12" t="s">
        <v>34</v>
      </c>
    </row>
  </sheetData>
  <sheetProtection/>
  <mergeCells count="17">
    <mergeCell ref="A30:O30"/>
    <mergeCell ref="A32:B32"/>
    <mergeCell ref="A23:O23"/>
    <mergeCell ref="A24:O24"/>
    <mergeCell ref="A25:O25"/>
    <mergeCell ref="A26:O26"/>
    <mergeCell ref="A28:O28"/>
    <mergeCell ref="A29:O29"/>
    <mergeCell ref="A21:O21"/>
    <mergeCell ref="A22:O22"/>
    <mergeCell ref="A27:O27"/>
    <mergeCell ref="A3:O3"/>
    <mergeCell ref="A11:B11"/>
    <mergeCell ref="A13:B13"/>
    <mergeCell ref="A18:O18"/>
    <mergeCell ref="A19:O19"/>
    <mergeCell ref="A20:N20"/>
  </mergeCells>
  <dataValidations count="1">
    <dataValidation type="whole" operator="equal" allowBlank="1" showInputMessage="1" showErrorMessage="1" sqref="P7:Q10">
      <formula1>1</formula1>
    </dataValidation>
  </dataValidation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4">
      <selection activeCell="M16" sqref="M16"/>
    </sheetView>
  </sheetViews>
  <sheetFormatPr defaultColWidth="9.140625" defaultRowHeight="15"/>
  <cols>
    <col min="1" max="1" width="3.28125" style="0" customWidth="1"/>
    <col min="2" max="2" width="13.00390625" style="0" customWidth="1"/>
    <col min="3" max="3" width="6.57421875" style="0" customWidth="1"/>
    <col min="4" max="4" width="5.28125" style="0" customWidth="1"/>
    <col min="5" max="5" width="8.00390625" style="0" customWidth="1"/>
    <col min="6" max="6" width="5.140625" style="0" customWidth="1"/>
    <col min="7" max="7" width="7.28125" style="0" customWidth="1"/>
    <col min="8" max="8" width="8.57421875" style="0" customWidth="1"/>
    <col min="9" max="9" width="5.8515625" style="0" customWidth="1"/>
    <col min="10" max="10" width="8.8515625" style="0" customWidth="1"/>
    <col min="11" max="11" width="5.57421875" style="0" customWidth="1"/>
    <col min="13" max="13" width="8.8515625" style="0" customWidth="1"/>
    <col min="16" max="16" width="8.00390625" style="0" customWidth="1"/>
  </cols>
  <sheetData>
    <row r="1" spans="1:13" ht="16.5">
      <c r="A1" s="2" t="s">
        <v>0</v>
      </c>
      <c r="B1" s="1"/>
      <c r="C1" s="2"/>
      <c r="D1" s="2"/>
      <c r="E1" s="2"/>
      <c r="F1" s="2"/>
      <c r="G1" s="2"/>
      <c r="H1" s="2"/>
      <c r="I1" s="2" t="s">
        <v>35</v>
      </c>
      <c r="J1" s="2"/>
      <c r="K1" s="2"/>
      <c r="L1" s="2"/>
      <c r="M1" s="2"/>
    </row>
    <row r="2" spans="1:15" ht="15.75">
      <c r="A2" s="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7" ht="15">
      <c r="A3" s="85" t="s">
        <v>71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67"/>
      <c r="Q3" s="67"/>
    </row>
    <row r="4" spans="1:15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ht="102">
      <c r="A5" s="18" t="s">
        <v>1</v>
      </c>
      <c r="B5" s="18" t="s">
        <v>2</v>
      </c>
      <c r="C5" s="18" t="s">
        <v>3</v>
      </c>
      <c r="D5" s="19" t="s">
        <v>4</v>
      </c>
      <c r="E5" s="18" t="s">
        <v>69</v>
      </c>
      <c r="F5" s="18" t="s">
        <v>5</v>
      </c>
      <c r="G5" s="18" t="s">
        <v>6</v>
      </c>
      <c r="H5" s="18" t="s">
        <v>68</v>
      </c>
      <c r="I5" s="18" t="s">
        <v>7</v>
      </c>
      <c r="J5" s="18" t="s">
        <v>67</v>
      </c>
      <c r="K5" s="18" t="s">
        <v>8</v>
      </c>
      <c r="L5" s="18" t="s">
        <v>9</v>
      </c>
      <c r="M5" s="18" t="s">
        <v>10</v>
      </c>
      <c r="N5" s="18" t="s">
        <v>11</v>
      </c>
      <c r="O5" s="18" t="s">
        <v>12</v>
      </c>
      <c r="P5" s="63" t="s">
        <v>89</v>
      </c>
      <c r="Q5" s="63" t="s">
        <v>88</v>
      </c>
    </row>
    <row r="6" spans="1:17" ht="15">
      <c r="A6" s="24">
        <v>1</v>
      </c>
      <c r="B6" s="26">
        <v>2</v>
      </c>
      <c r="C6" s="24">
        <v>3</v>
      </c>
      <c r="D6" s="24">
        <v>4</v>
      </c>
      <c r="E6" s="24">
        <v>5</v>
      </c>
      <c r="F6" s="24">
        <v>6</v>
      </c>
      <c r="G6" s="24" t="s">
        <v>13</v>
      </c>
      <c r="H6" s="24">
        <v>8</v>
      </c>
      <c r="I6" s="24">
        <v>9</v>
      </c>
      <c r="J6" s="24">
        <v>10</v>
      </c>
      <c r="K6" s="24">
        <v>11</v>
      </c>
      <c r="L6" s="24" t="s">
        <v>14</v>
      </c>
      <c r="M6" s="24" t="s">
        <v>15</v>
      </c>
      <c r="N6" s="24" t="s">
        <v>16</v>
      </c>
      <c r="O6" s="24" t="s">
        <v>17</v>
      </c>
      <c r="P6" s="66">
        <v>16</v>
      </c>
      <c r="Q6" s="66">
        <v>17</v>
      </c>
    </row>
    <row r="7" spans="1:17" s="37" customFormat="1" ht="15.75">
      <c r="A7" s="31" t="s">
        <v>36</v>
      </c>
      <c r="B7" s="32" t="s">
        <v>72</v>
      </c>
      <c r="C7" s="33">
        <v>700</v>
      </c>
      <c r="D7" s="34" t="s">
        <v>19</v>
      </c>
      <c r="E7" s="68"/>
      <c r="F7" s="69">
        <f>E7*0.085</f>
        <v>0</v>
      </c>
      <c r="G7" s="69">
        <f>+E7+F7</f>
        <v>0</v>
      </c>
      <c r="H7" s="35" t="s">
        <v>20</v>
      </c>
      <c r="I7" s="36" t="s">
        <v>70</v>
      </c>
      <c r="J7" s="90"/>
      <c r="K7" s="69">
        <f>J7*0.085</f>
        <v>0</v>
      </c>
      <c r="L7" s="69">
        <f>+J7+K7</f>
        <v>0</v>
      </c>
      <c r="M7" s="69">
        <f>+J7*C7</f>
        <v>0</v>
      </c>
      <c r="N7" s="69">
        <f>+M7*0.085</f>
        <v>0</v>
      </c>
      <c r="O7" s="69">
        <f>+M7+N7</f>
        <v>0</v>
      </c>
      <c r="P7" s="74"/>
      <c r="Q7" s="74"/>
    </row>
    <row r="8" spans="1:17" ht="15.75">
      <c r="A8" s="21" t="s">
        <v>37</v>
      </c>
      <c r="B8" s="21" t="s">
        <v>54</v>
      </c>
      <c r="C8" s="25">
        <v>310</v>
      </c>
      <c r="D8" s="27" t="s">
        <v>19</v>
      </c>
      <c r="E8" s="23"/>
      <c r="F8" s="23">
        <f aca="true" t="shared" si="0" ref="F8:F20">E8*0.085</f>
        <v>0</v>
      </c>
      <c r="G8" s="23">
        <f aca="true" t="shared" si="1" ref="G8:G20">+E8+F8</f>
        <v>0</v>
      </c>
      <c r="H8" s="29" t="s">
        <v>20</v>
      </c>
      <c r="I8" s="30" t="s">
        <v>70</v>
      </c>
      <c r="J8" s="91"/>
      <c r="K8" s="23">
        <f aca="true" t="shared" si="2" ref="K8:K20">J8*0.085</f>
        <v>0</v>
      </c>
      <c r="L8" s="23">
        <f aca="true" t="shared" si="3" ref="L8:L20">+J8+K8</f>
        <v>0</v>
      </c>
      <c r="M8" s="23">
        <f aca="true" t="shared" si="4" ref="M8:M20">+J8*C8</f>
        <v>0</v>
      </c>
      <c r="N8" s="23">
        <f aca="true" t="shared" si="5" ref="N8:N21">+M8*0.085</f>
        <v>0</v>
      </c>
      <c r="O8" s="23">
        <f aca="true" t="shared" si="6" ref="O8:O21">+M8+N8</f>
        <v>0</v>
      </c>
      <c r="P8" s="74"/>
      <c r="Q8" s="74"/>
    </row>
    <row r="9" spans="1:17" ht="15.75">
      <c r="A9" s="21" t="s">
        <v>38</v>
      </c>
      <c r="B9" s="17" t="s">
        <v>50</v>
      </c>
      <c r="C9" s="25">
        <v>1500</v>
      </c>
      <c r="D9" s="27" t="s">
        <v>19</v>
      </c>
      <c r="E9" s="22"/>
      <c r="F9" s="23">
        <f t="shared" si="0"/>
        <v>0</v>
      </c>
      <c r="G9" s="23">
        <f t="shared" si="1"/>
        <v>0</v>
      </c>
      <c r="H9" s="29" t="s">
        <v>20</v>
      </c>
      <c r="I9" s="30" t="s">
        <v>70</v>
      </c>
      <c r="J9" s="91"/>
      <c r="K9" s="23">
        <f t="shared" si="2"/>
        <v>0</v>
      </c>
      <c r="L9" s="23">
        <f t="shared" si="3"/>
        <v>0</v>
      </c>
      <c r="M9" s="23">
        <f t="shared" si="4"/>
        <v>0</v>
      </c>
      <c r="N9" s="23">
        <f t="shared" si="5"/>
        <v>0</v>
      </c>
      <c r="O9" s="23">
        <f t="shared" si="6"/>
        <v>0</v>
      </c>
      <c r="P9" s="74"/>
      <c r="Q9" s="74"/>
    </row>
    <row r="10" spans="1:17" ht="15.75">
      <c r="A10" s="21" t="s">
        <v>39</v>
      </c>
      <c r="B10" s="17" t="s">
        <v>51</v>
      </c>
      <c r="C10" s="25">
        <v>450</v>
      </c>
      <c r="D10" s="27" t="s">
        <v>19</v>
      </c>
      <c r="E10" s="22"/>
      <c r="F10" s="23">
        <f t="shared" si="0"/>
        <v>0</v>
      </c>
      <c r="G10" s="23">
        <f t="shared" si="1"/>
        <v>0</v>
      </c>
      <c r="H10" s="29" t="s">
        <v>20</v>
      </c>
      <c r="I10" s="30" t="s">
        <v>70</v>
      </c>
      <c r="J10" s="91"/>
      <c r="K10" s="23">
        <f t="shared" si="2"/>
        <v>0</v>
      </c>
      <c r="L10" s="23">
        <f t="shared" si="3"/>
        <v>0</v>
      </c>
      <c r="M10" s="23">
        <f t="shared" si="4"/>
        <v>0</v>
      </c>
      <c r="N10" s="23">
        <f t="shared" si="5"/>
        <v>0</v>
      </c>
      <c r="O10" s="23">
        <f t="shared" si="6"/>
        <v>0</v>
      </c>
      <c r="P10" s="74"/>
      <c r="Q10" s="74"/>
    </row>
    <row r="11" spans="1:17" ht="15.75">
      <c r="A11" s="21" t="s">
        <v>40</v>
      </c>
      <c r="B11" s="17" t="s">
        <v>52</v>
      </c>
      <c r="C11" s="25">
        <v>430</v>
      </c>
      <c r="D11" s="27" t="s">
        <v>19</v>
      </c>
      <c r="E11" s="22"/>
      <c r="F11" s="23">
        <f t="shared" si="0"/>
        <v>0</v>
      </c>
      <c r="G11" s="23">
        <f t="shared" si="1"/>
        <v>0</v>
      </c>
      <c r="H11" s="29" t="s">
        <v>20</v>
      </c>
      <c r="I11" s="30" t="s">
        <v>70</v>
      </c>
      <c r="J11" s="91"/>
      <c r="K11" s="23">
        <f t="shared" si="2"/>
        <v>0</v>
      </c>
      <c r="L11" s="23">
        <f t="shared" si="3"/>
        <v>0</v>
      </c>
      <c r="M11" s="23">
        <f t="shared" si="4"/>
        <v>0</v>
      </c>
      <c r="N11" s="23">
        <f t="shared" si="5"/>
        <v>0</v>
      </c>
      <c r="O11" s="23">
        <f t="shared" si="6"/>
        <v>0</v>
      </c>
      <c r="P11" s="74"/>
      <c r="Q11" s="74"/>
    </row>
    <row r="12" spans="1:17" ht="26.25">
      <c r="A12" s="21" t="s">
        <v>41</v>
      </c>
      <c r="B12" s="17" t="s">
        <v>53</v>
      </c>
      <c r="C12" s="25">
        <v>170</v>
      </c>
      <c r="D12" s="27" t="s">
        <v>19</v>
      </c>
      <c r="E12" s="22"/>
      <c r="F12" s="23">
        <f t="shared" si="0"/>
        <v>0</v>
      </c>
      <c r="G12" s="23">
        <f t="shared" si="1"/>
        <v>0</v>
      </c>
      <c r="H12" s="29" t="s">
        <v>20</v>
      </c>
      <c r="I12" s="30" t="s">
        <v>70</v>
      </c>
      <c r="J12" s="91"/>
      <c r="K12" s="23">
        <f t="shared" si="2"/>
        <v>0</v>
      </c>
      <c r="L12" s="23">
        <f t="shared" si="3"/>
        <v>0</v>
      </c>
      <c r="M12" s="23">
        <f t="shared" si="4"/>
        <v>0</v>
      </c>
      <c r="N12" s="23">
        <f t="shared" si="5"/>
        <v>0</v>
      </c>
      <c r="O12" s="23">
        <f t="shared" si="6"/>
        <v>0</v>
      </c>
      <c r="P12" s="74"/>
      <c r="Q12" s="74"/>
    </row>
    <row r="13" spans="1:17" ht="15.75">
      <c r="A13" s="21" t="s">
        <v>42</v>
      </c>
      <c r="B13" s="17" t="s">
        <v>55</v>
      </c>
      <c r="C13" s="25">
        <v>350</v>
      </c>
      <c r="D13" s="27" t="s">
        <v>19</v>
      </c>
      <c r="E13" s="22"/>
      <c r="F13" s="23">
        <f t="shared" si="0"/>
        <v>0</v>
      </c>
      <c r="G13" s="23">
        <f t="shared" si="1"/>
        <v>0</v>
      </c>
      <c r="H13" s="23"/>
      <c r="I13" s="30"/>
      <c r="J13" s="91"/>
      <c r="K13" s="23">
        <f t="shared" si="2"/>
        <v>0</v>
      </c>
      <c r="L13" s="23">
        <f t="shared" si="3"/>
        <v>0</v>
      </c>
      <c r="M13" s="23">
        <f t="shared" si="4"/>
        <v>0</v>
      </c>
      <c r="N13" s="23">
        <f t="shared" si="5"/>
        <v>0</v>
      </c>
      <c r="O13" s="23">
        <f t="shared" si="6"/>
        <v>0</v>
      </c>
      <c r="P13" s="74"/>
      <c r="Q13" s="74"/>
    </row>
    <row r="14" spans="1:17" ht="28.5" customHeight="1">
      <c r="A14" s="21" t="s">
        <v>43</v>
      </c>
      <c r="B14" s="17" t="s">
        <v>56</v>
      </c>
      <c r="C14" s="25">
        <v>450</v>
      </c>
      <c r="D14" s="27" t="s">
        <v>19</v>
      </c>
      <c r="E14" s="22"/>
      <c r="F14" s="23">
        <f t="shared" si="0"/>
        <v>0</v>
      </c>
      <c r="G14" s="23">
        <f t="shared" si="1"/>
        <v>0</v>
      </c>
      <c r="H14" s="23"/>
      <c r="I14" s="30"/>
      <c r="J14" s="91"/>
      <c r="K14" s="23">
        <f t="shared" si="2"/>
        <v>0</v>
      </c>
      <c r="L14" s="23">
        <f t="shared" si="3"/>
        <v>0</v>
      </c>
      <c r="M14" s="23">
        <f t="shared" si="4"/>
        <v>0</v>
      </c>
      <c r="N14" s="23">
        <f t="shared" si="5"/>
        <v>0</v>
      </c>
      <c r="O14" s="23">
        <f t="shared" si="6"/>
        <v>0</v>
      </c>
      <c r="P14" s="74"/>
      <c r="Q14" s="74"/>
    </row>
    <row r="15" spans="1:17" ht="15.75">
      <c r="A15" s="21" t="s">
        <v>44</v>
      </c>
      <c r="B15" s="17" t="s">
        <v>57</v>
      </c>
      <c r="C15" s="25">
        <v>100</v>
      </c>
      <c r="D15" s="27" t="s">
        <v>19</v>
      </c>
      <c r="E15" s="22"/>
      <c r="F15" s="23">
        <f t="shared" si="0"/>
        <v>0</v>
      </c>
      <c r="G15" s="23">
        <f t="shared" si="1"/>
        <v>0</v>
      </c>
      <c r="H15" s="23"/>
      <c r="I15" s="30"/>
      <c r="J15" s="91"/>
      <c r="K15" s="23">
        <f t="shared" si="2"/>
        <v>0</v>
      </c>
      <c r="L15" s="23">
        <f t="shared" si="3"/>
        <v>0</v>
      </c>
      <c r="M15" s="23">
        <f t="shared" si="4"/>
        <v>0</v>
      </c>
      <c r="N15" s="23">
        <f t="shared" si="5"/>
        <v>0</v>
      </c>
      <c r="O15" s="23">
        <f t="shared" si="6"/>
        <v>0</v>
      </c>
      <c r="P15" s="74"/>
      <c r="Q15" s="74"/>
    </row>
    <row r="16" spans="1:17" ht="15.75">
      <c r="A16" s="21" t="s">
        <v>45</v>
      </c>
      <c r="B16" s="17" t="s">
        <v>58</v>
      </c>
      <c r="C16" s="25">
        <v>180</v>
      </c>
      <c r="D16" s="27" t="s">
        <v>19</v>
      </c>
      <c r="E16" s="22"/>
      <c r="F16" s="23">
        <f t="shared" si="0"/>
        <v>0</v>
      </c>
      <c r="G16" s="23">
        <f t="shared" si="1"/>
        <v>0</v>
      </c>
      <c r="H16" s="23"/>
      <c r="I16" s="30"/>
      <c r="J16" s="91"/>
      <c r="K16" s="23">
        <f t="shared" si="2"/>
        <v>0</v>
      </c>
      <c r="L16" s="23">
        <f t="shared" si="3"/>
        <v>0</v>
      </c>
      <c r="M16" s="23">
        <f t="shared" si="4"/>
        <v>0</v>
      </c>
      <c r="N16" s="23">
        <f t="shared" si="5"/>
        <v>0</v>
      </c>
      <c r="O16" s="23">
        <f t="shared" si="6"/>
        <v>0</v>
      </c>
      <c r="P16" s="74"/>
      <c r="Q16" s="74"/>
    </row>
    <row r="17" spans="1:17" ht="15.75">
      <c r="A17" s="21" t="s">
        <v>46</v>
      </c>
      <c r="B17" s="17" t="s">
        <v>59</v>
      </c>
      <c r="C17" s="25">
        <v>100</v>
      </c>
      <c r="D17" s="27" t="s">
        <v>19</v>
      </c>
      <c r="E17" s="22"/>
      <c r="F17" s="23">
        <f t="shared" si="0"/>
        <v>0</v>
      </c>
      <c r="G17" s="23">
        <f t="shared" si="1"/>
        <v>0</v>
      </c>
      <c r="H17" s="23"/>
      <c r="I17" s="30"/>
      <c r="J17" s="91"/>
      <c r="K17" s="23">
        <f t="shared" si="2"/>
        <v>0</v>
      </c>
      <c r="L17" s="23">
        <f t="shared" si="3"/>
        <v>0</v>
      </c>
      <c r="M17" s="23">
        <f t="shared" si="4"/>
        <v>0</v>
      </c>
      <c r="N17" s="23">
        <f t="shared" si="5"/>
        <v>0</v>
      </c>
      <c r="O17" s="23">
        <f t="shared" si="6"/>
        <v>0</v>
      </c>
      <c r="P17" s="74"/>
      <c r="Q17" s="74"/>
    </row>
    <row r="18" spans="1:17" ht="15.75">
      <c r="A18" s="21" t="s">
        <v>47</v>
      </c>
      <c r="B18" s="17" t="s">
        <v>60</v>
      </c>
      <c r="C18" s="25">
        <v>120</v>
      </c>
      <c r="D18" s="27" t="s">
        <v>19</v>
      </c>
      <c r="E18" s="22"/>
      <c r="F18" s="23">
        <f t="shared" si="0"/>
        <v>0</v>
      </c>
      <c r="G18" s="23">
        <f t="shared" si="1"/>
        <v>0</v>
      </c>
      <c r="H18" s="23"/>
      <c r="I18" s="30"/>
      <c r="J18" s="91"/>
      <c r="K18" s="23">
        <f t="shared" si="2"/>
        <v>0</v>
      </c>
      <c r="L18" s="23">
        <f t="shared" si="3"/>
        <v>0</v>
      </c>
      <c r="M18" s="23">
        <f t="shared" si="4"/>
        <v>0</v>
      </c>
      <c r="N18" s="23">
        <f t="shared" si="5"/>
        <v>0</v>
      </c>
      <c r="O18" s="23">
        <f t="shared" si="6"/>
        <v>0</v>
      </c>
      <c r="P18" s="74"/>
      <c r="Q18" s="74"/>
    </row>
    <row r="19" spans="1:17" ht="26.25">
      <c r="A19" s="21" t="s">
        <v>48</v>
      </c>
      <c r="B19" s="17" t="s">
        <v>61</v>
      </c>
      <c r="C19" s="25">
        <v>100</v>
      </c>
      <c r="D19" s="27" t="s">
        <v>19</v>
      </c>
      <c r="E19" s="23"/>
      <c r="F19" s="23">
        <f t="shared" si="0"/>
        <v>0</v>
      </c>
      <c r="G19" s="23">
        <f t="shared" si="1"/>
        <v>0</v>
      </c>
      <c r="H19" s="23"/>
      <c r="I19" s="30"/>
      <c r="J19" s="91"/>
      <c r="K19" s="23">
        <f t="shared" si="2"/>
        <v>0</v>
      </c>
      <c r="L19" s="23">
        <f t="shared" si="3"/>
        <v>0</v>
      </c>
      <c r="M19" s="23">
        <f t="shared" si="4"/>
        <v>0</v>
      </c>
      <c r="N19" s="23">
        <f t="shared" si="5"/>
        <v>0</v>
      </c>
      <c r="O19" s="23">
        <f t="shared" si="6"/>
        <v>0</v>
      </c>
      <c r="P19" s="74"/>
      <c r="Q19" s="74"/>
    </row>
    <row r="20" spans="1:17" ht="26.25">
      <c r="A20" s="21" t="s">
        <v>49</v>
      </c>
      <c r="B20" s="17" t="s">
        <v>63</v>
      </c>
      <c r="C20" s="25">
        <v>80</v>
      </c>
      <c r="D20" s="27" t="s">
        <v>19</v>
      </c>
      <c r="E20" s="23"/>
      <c r="F20" s="23">
        <f t="shared" si="0"/>
        <v>0</v>
      </c>
      <c r="G20" s="23">
        <f t="shared" si="1"/>
        <v>0</v>
      </c>
      <c r="H20" s="23"/>
      <c r="I20" s="30"/>
      <c r="J20" s="91"/>
      <c r="K20" s="23">
        <f t="shared" si="2"/>
        <v>0</v>
      </c>
      <c r="L20" s="23">
        <f t="shared" si="3"/>
        <v>0</v>
      </c>
      <c r="M20" s="23">
        <f t="shared" si="4"/>
        <v>0</v>
      </c>
      <c r="N20" s="23">
        <f t="shared" si="5"/>
        <v>0</v>
      </c>
      <c r="O20" s="23">
        <f t="shared" si="6"/>
        <v>0</v>
      </c>
      <c r="P20" s="74"/>
      <c r="Q20" s="74"/>
    </row>
    <row r="21" spans="1:17" ht="15">
      <c r="A21" s="86" t="s">
        <v>18</v>
      </c>
      <c r="B21" s="86"/>
      <c r="C21" s="20" t="s">
        <v>20</v>
      </c>
      <c r="D21" s="20" t="s">
        <v>20</v>
      </c>
      <c r="E21" s="20" t="s">
        <v>20</v>
      </c>
      <c r="F21" s="20" t="s">
        <v>20</v>
      </c>
      <c r="G21" s="20" t="s">
        <v>20</v>
      </c>
      <c r="H21" s="20" t="s">
        <v>20</v>
      </c>
      <c r="I21" s="20" t="s">
        <v>20</v>
      </c>
      <c r="J21" s="20" t="s">
        <v>20</v>
      </c>
      <c r="K21" s="20" t="s">
        <v>20</v>
      </c>
      <c r="L21" s="20" t="s">
        <v>20</v>
      </c>
      <c r="M21" s="28">
        <f>SUM(M7:M20)</f>
        <v>0</v>
      </c>
      <c r="N21" s="28">
        <f t="shared" si="5"/>
        <v>0</v>
      </c>
      <c r="O21" s="28">
        <f t="shared" si="6"/>
        <v>0</v>
      </c>
      <c r="P21" s="75">
        <f>SUM(P7:P20)</f>
        <v>0</v>
      </c>
      <c r="Q21" s="75">
        <f>SUM(Q7:Q20)</f>
        <v>0</v>
      </c>
    </row>
    <row r="22" spans="1:15" ht="15.75">
      <c r="A22" s="14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  <c r="N22" s="16"/>
      <c r="O22" s="16"/>
    </row>
    <row r="23" spans="1:14" ht="15">
      <c r="A23" s="82" t="s">
        <v>21</v>
      </c>
      <c r="B23" s="79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5">
      <c r="A24" s="7" t="s">
        <v>22</v>
      </c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">
      <c r="A25" s="9" t="s">
        <v>23</v>
      </c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5">
      <c r="A26" s="9" t="s">
        <v>24</v>
      </c>
      <c r="B26" s="1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5">
      <c r="A27" s="7" t="s">
        <v>64</v>
      </c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5" ht="15" customHeight="1">
      <c r="A28" s="76" t="s">
        <v>65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7"/>
    </row>
    <row r="29" spans="1:15" ht="15" customHeight="1">
      <c r="A29" s="76" t="s">
        <v>25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4" ht="15" customHeight="1">
      <c r="A30" s="76" t="s">
        <v>78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</row>
    <row r="31" spans="1:15" ht="27" customHeight="1">
      <c r="A31" s="76" t="s">
        <v>62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2" spans="1:15" ht="27" customHeight="1">
      <c r="A32" s="76" t="s">
        <v>66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</row>
    <row r="33" spans="1:15" ht="15" customHeight="1">
      <c r="A33" s="76" t="s">
        <v>26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</row>
    <row r="34" spans="1:15" ht="15" customHeight="1">
      <c r="A34" s="76" t="s">
        <v>27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</row>
    <row r="35" spans="1:15" ht="15" customHeight="1">
      <c r="A35" s="76" t="s">
        <v>28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</row>
    <row r="36" spans="1:15" ht="15" customHeight="1">
      <c r="A36" s="76" t="s">
        <v>29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15" customHeight="1">
      <c r="A37" s="76" t="s">
        <v>30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</row>
    <row r="38" spans="1:15" ht="40.5" customHeight="1">
      <c r="A38" s="76" t="s">
        <v>92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</row>
    <row r="39" spans="1:15" ht="40.5" customHeight="1">
      <c r="A39" s="76" t="s">
        <v>91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1:15" ht="15" customHeight="1">
      <c r="A40" s="78" t="s">
        <v>31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</row>
  </sheetData>
  <sheetProtection/>
  <mergeCells count="16">
    <mergeCell ref="A3:O3"/>
    <mergeCell ref="A30:N30"/>
    <mergeCell ref="A21:B21"/>
    <mergeCell ref="A23:B23"/>
    <mergeCell ref="A28:O28"/>
    <mergeCell ref="A29:O29"/>
    <mergeCell ref="A40:O40"/>
    <mergeCell ref="A34:O34"/>
    <mergeCell ref="A35:O35"/>
    <mergeCell ref="A31:O31"/>
    <mergeCell ref="A32:O32"/>
    <mergeCell ref="A36:O36"/>
    <mergeCell ref="A39:O39"/>
    <mergeCell ref="A37:O37"/>
    <mergeCell ref="A38:O38"/>
    <mergeCell ref="A33:O33"/>
  </mergeCells>
  <dataValidations count="1">
    <dataValidation type="whole" operator="equal" allowBlank="1" showInputMessage="1" showErrorMessage="1" sqref="P7:P20 Q7:Q20">
      <formula1>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Ljubljana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bizjak</dc:creator>
  <cp:keywords/>
  <dc:description/>
  <cp:lastModifiedBy>bizjak</cp:lastModifiedBy>
  <cp:lastPrinted>2013-01-15T06:04:56Z</cp:lastPrinted>
  <dcterms:created xsi:type="dcterms:W3CDTF">2012-02-24T09:18:00Z</dcterms:created>
  <dcterms:modified xsi:type="dcterms:W3CDTF">2013-01-15T06:06:18Z</dcterms:modified>
  <cp:category/>
  <cp:version/>
  <cp:contentType/>
  <cp:contentStatus/>
</cp:coreProperties>
</file>