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 firstSheet="16" activeTab="21"/>
  </bookViews>
  <sheets>
    <sheet name="kruh in pekovski izdelki" sheetId="19" r:id="rId1"/>
    <sheet name="slaščičarsko pecivo" sheetId="18" r:id="rId2"/>
    <sheet name="moka, mlevski izdelki testenine" sheetId="17" r:id="rId3"/>
    <sheet name="sveže meso" sheetId="16" r:id="rId4"/>
    <sheet name="mesni izdelki" sheetId="15" r:id="rId5"/>
    <sheet name="perutnina, jajca" sheetId="14" r:id="rId6"/>
    <sheet name="sveže in zamrznjene ribe" sheetId="13" r:id="rId7"/>
    <sheet name="mleko in ml. izdelki" sheetId="12" r:id="rId8"/>
    <sheet name="sladoledi" sheetId="11" r:id="rId9"/>
    <sheet name="zelenjava in sadje" sheetId="10" r:id="rId10"/>
    <sheet name="konzervirana sadje in zelenjava" sheetId="9" r:id="rId11"/>
    <sheet name="ekološko sadje" sheetId="8" r:id="rId12"/>
    <sheet name="suho sadje" sheetId="7" r:id="rId13"/>
    <sheet name="ekološka zelenjava" sheetId="6" r:id="rId14"/>
    <sheet name="ekološko mleko in ml.izdelki" sheetId="5" r:id="rId15"/>
    <sheet name="zamrznjene sadje, zelenjava" sheetId="4" r:id="rId16"/>
    <sheet name="zamrznjeno testo in izdelki" sheetId="1" r:id="rId17"/>
    <sheet name="sadni sok in nektar" sheetId="21" r:id="rId18"/>
    <sheet name="sirupi" sheetId="23" r:id="rId19"/>
    <sheet name="ostalo blago" sheetId="22" r:id="rId20"/>
    <sheet name="olja, masti" sheetId="20" r:id="rId21"/>
    <sheet name="dietni izdelki" sheetId="2" r:id="rId22"/>
  </sheets>
  <definedNames>
    <definedName name="_xlnm.Print_Titles" localSheetId="21">'dietni izdelki'!$1:$1</definedName>
    <definedName name="_xlnm.Print_Titles" localSheetId="13">'ekološka zelenjava'!$1:$1</definedName>
    <definedName name="_xlnm.Print_Titles" localSheetId="14">'ekološko mleko in ml.izdelki'!$1:$1</definedName>
    <definedName name="_xlnm.Print_Titles" localSheetId="11">'ekološko sadje'!$1:$1</definedName>
    <definedName name="_xlnm.Print_Titles" localSheetId="10">'konzervirana sadje in zelenjava'!$1:$1</definedName>
    <definedName name="_xlnm.Print_Titles" localSheetId="4">'mesni izdelki'!$1:$1</definedName>
    <definedName name="_xlnm.Print_Titles" localSheetId="7">'mleko in ml. izdelki'!$1:$1</definedName>
    <definedName name="_xlnm.Print_Titles" localSheetId="2">'moka, mlevski izdelki testenine'!$1:$1</definedName>
    <definedName name="_xlnm.Print_Titles" localSheetId="20">'olja, masti'!$1:$1</definedName>
    <definedName name="_xlnm.Print_Titles" localSheetId="19">'ostalo blago'!$1:$1</definedName>
    <definedName name="_xlnm.Print_Titles" localSheetId="5">'perutnina, jajca'!$1:$1</definedName>
    <definedName name="_xlnm.Print_Titles" localSheetId="17">'sadni sok in nektar'!$1:$1</definedName>
    <definedName name="_xlnm.Print_Titles" localSheetId="18">sirupi!$1:$1</definedName>
    <definedName name="_xlnm.Print_Titles" localSheetId="8">sladoledi!$1:$1</definedName>
    <definedName name="_xlnm.Print_Titles" localSheetId="1">'slaščičarsko pecivo'!$1:$1</definedName>
    <definedName name="_xlnm.Print_Titles" localSheetId="12">'suho sadje'!$1:$1</definedName>
    <definedName name="_xlnm.Print_Titles" localSheetId="6">'sveže in zamrznjene ribe'!$1:$1</definedName>
    <definedName name="_xlnm.Print_Titles" localSheetId="3">'sveže meso'!$1:$1</definedName>
    <definedName name="_xlnm.Print_Titles" localSheetId="15">'zamrznjene sadje, zelenjava'!$1:$1</definedName>
    <definedName name="_xlnm.Print_Titles" localSheetId="16">'zamrznjeno testo in izdelki'!$1:$1</definedName>
    <definedName name="_xlnm.Print_Titles" localSheetId="9">'zelenjava in sadje'!$1:$1</definedName>
  </definedNames>
  <calcPr calcId="125725" fullCalcOnLoad="1"/>
</workbook>
</file>

<file path=xl/calcChain.xml><?xml version="1.0" encoding="utf-8"?>
<calcChain xmlns="http://schemas.openxmlformats.org/spreadsheetml/2006/main">
  <c r="N44" i="22"/>
  <c r="N46"/>
  <c r="M44"/>
  <c r="O44" s="1"/>
  <c r="M45"/>
  <c r="M46"/>
  <c r="O46" s="1"/>
  <c r="L44"/>
  <c r="L46"/>
  <c r="K44"/>
  <c r="K45"/>
  <c r="L45" s="1"/>
  <c r="K46"/>
  <c r="G44"/>
  <c r="G46"/>
  <c r="F44"/>
  <c r="F45"/>
  <c r="G45" s="1"/>
  <c r="F46"/>
  <c r="M60" i="19"/>
  <c r="M61"/>
  <c r="K60"/>
  <c r="L60" s="1"/>
  <c r="K61"/>
  <c r="L61" s="1"/>
  <c r="F60"/>
  <c r="G60" s="1"/>
  <c r="F61"/>
  <c r="G61" s="1"/>
  <c r="N52"/>
  <c r="M52"/>
  <c r="O52" s="1"/>
  <c r="L52"/>
  <c r="K52"/>
  <c r="G52"/>
  <c r="F52"/>
  <c r="G19" i="13"/>
  <c r="F19"/>
  <c r="M19"/>
  <c r="L19"/>
  <c r="M10"/>
  <c r="G10"/>
  <c r="F10"/>
  <c r="K10"/>
  <c r="L10" s="1"/>
  <c r="M51" i="19"/>
  <c r="N51" s="1"/>
  <c r="O51" s="1"/>
  <c r="K51"/>
  <c r="L51"/>
  <c r="F51"/>
  <c r="G51"/>
  <c r="M27" i="23"/>
  <c r="N27" s="1"/>
  <c r="F47" i="22"/>
  <c r="G47"/>
  <c r="K47"/>
  <c r="L47"/>
  <c r="M47"/>
  <c r="N47"/>
  <c r="O47" s="1"/>
  <c r="F7" i="1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N17" i="2"/>
  <c r="N19"/>
  <c r="N21"/>
  <c r="N23"/>
  <c r="N25"/>
  <c r="N27"/>
  <c r="N29"/>
  <c r="N31"/>
  <c r="N33"/>
  <c r="N35"/>
  <c r="M16"/>
  <c r="N16" s="1"/>
  <c r="M17"/>
  <c r="O17" s="1"/>
  <c r="M18"/>
  <c r="N18" s="1"/>
  <c r="M19"/>
  <c r="O19" s="1"/>
  <c r="M20"/>
  <c r="N20" s="1"/>
  <c r="M21"/>
  <c r="O21" s="1"/>
  <c r="M22"/>
  <c r="N22" s="1"/>
  <c r="M23"/>
  <c r="O23" s="1"/>
  <c r="M24"/>
  <c r="N24" s="1"/>
  <c r="M25"/>
  <c r="O25" s="1"/>
  <c r="M26"/>
  <c r="N26" s="1"/>
  <c r="M27"/>
  <c r="O27" s="1"/>
  <c r="M28"/>
  <c r="N28" s="1"/>
  <c r="M29"/>
  <c r="O29" s="1"/>
  <c r="M30"/>
  <c r="N30" s="1"/>
  <c r="M31"/>
  <c r="O31" s="1"/>
  <c r="M32"/>
  <c r="N32" s="1"/>
  <c r="M33"/>
  <c r="O33" s="1"/>
  <c r="M34"/>
  <c r="N34" s="1"/>
  <c r="M35"/>
  <c r="O35" s="1"/>
  <c r="M36"/>
  <c r="N36" s="1"/>
  <c r="L17"/>
  <c r="L19"/>
  <c r="L21"/>
  <c r="L23"/>
  <c r="L25"/>
  <c r="L27"/>
  <c r="L29"/>
  <c r="L31"/>
  <c r="L33"/>
  <c r="L35"/>
  <c r="K16"/>
  <c r="L16" s="1"/>
  <c r="K17"/>
  <c r="K18"/>
  <c r="L18" s="1"/>
  <c r="K19"/>
  <c r="K20"/>
  <c r="L20" s="1"/>
  <c r="K21"/>
  <c r="K22"/>
  <c r="L22" s="1"/>
  <c r="K23"/>
  <c r="K24"/>
  <c r="L24" s="1"/>
  <c r="K25"/>
  <c r="K26"/>
  <c r="L26" s="1"/>
  <c r="K27"/>
  <c r="K28"/>
  <c r="L28" s="1"/>
  <c r="K29"/>
  <c r="K30"/>
  <c r="L30" s="1"/>
  <c r="K31"/>
  <c r="K32"/>
  <c r="L32" s="1"/>
  <c r="K33"/>
  <c r="K34"/>
  <c r="L34" s="1"/>
  <c r="K35"/>
  <c r="K36"/>
  <c r="L36" s="1"/>
  <c r="G17"/>
  <c r="G19"/>
  <c r="G21"/>
  <c r="G23"/>
  <c r="G25"/>
  <c r="G27"/>
  <c r="G29"/>
  <c r="G31"/>
  <c r="G33"/>
  <c r="G35"/>
  <c r="F16"/>
  <c r="G16" s="1"/>
  <c r="F17"/>
  <c r="F18"/>
  <c r="G18" s="1"/>
  <c r="F19"/>
  <c r="F20"/>
  <c r="G20" s="1"/>
  <c r="F21"/>
  <c r="F22"/>
  <c r="G22" s="1"/>
  <c r="F23"/>
  <c r="F24"/>
  <c r="G24" s="1"/>
  <c r="F25"/>
  <c r="F26"/>
  <c r="G26" s="1"/>
  <c r="F27"/>
  <c r="F28"/>
  <c r="G28" s="1"/>
  <c r="F29"/>
  <c r="F30"/>
  <c r="G30" s="1"/>
  <c r="F31"/>
  <c r="F32"/>
  <c r="G32" s="1"/>
  <c r="F33"/>
  <c r="F34"/>
  <c r="G34" s="1"/>
  <c r="F35"/>
  <c r="F36"/>
  <c r="G36" s="1"/>
  <c r="M29" i="20"/>
  <c r="N29"/>
  <c r="M30"/>
  <c r="K29"/>
  <c r="L29"/>
  <c r="F29"/>
  <c r="G29"/>
  <c r="M22"/>
  <c r="N22"/>
  <c r="M23"/>
  <c r="K22"/>
  <c r="L22"/>
  <c r="F22"/>
  <c r="G22"/>
  <c r="M9"/>
  <c r="M10"/>
  <c r="N10" s="1"/>
  <c r="M11"/>
  <c r="M12"/>
  <c r="N12" s="1"/>
  <c r="M13"/>
  <c r="M14"/>
  <c r="N14" s="1"/>
  <c r="M15"/>
  <c r="M16"/>
  <c r="N16" s="1"/>
  <c r="N15"/>
  <c r="O15"/>
  <c r="K15"/>
  <c r="L15"/>
  <c r="F15"/>
  <c r="G15"/>
  <c r="O14"/>
  <c r="K14"/>
  <c r="L14"/>
  <c r="F14"/>
  <c r="G14"/>
  <c r="N13"/>
  <c r="O13"/>
  <c r="K13"/>
  <c r="L13"/>
  <c r="F13"/>
  <c r="G13"/>
  <c r="O12"/>
  <c r="K12"/>
  <c r="L12"/>
  <c r="F12"/>
  <c r="G12"/>
  <c r="N11"/>
  <c r="O11"/>
  <c r="K11"/>
  <c r="L11"/>
  <c r="F11"/>
  <c r="G11"/>
  <c r="O10"/>
  <c r="K10"/>
  <c r="L10"/>
  <c r="F10"/>
  <c r="G10"/>
  <c r="N9"/>
  <c r="O9"/>
  <c r="K9"/>
  <c r="L9"/>
  <c r="F9"/>
  <c r="G9"/>
  <c r="M95" i="22"/>
  <c r="M96"/>
  <c r="N96"/>
  <c r="K96"/>
  <c r="L96" s="1"/>
  <c r="F96"/>
  <c r="G96" s="1"/>
  <c r="N95"/>
  <c r="O95" s="1"/>
  <c r="K95"/>
  <c r="L95" s="1"/>
  <c r="F95"/>
  <c r="G95" s="1"/>
  <c r="M82"/>
  <c r="M83"/>
  <c r="M84"/>
  <c r="M85"/>
  <c r="M86"/>
  <c r="M87"/>
  <c r="M88"/>
  <c r="N88"/>
  <c r="K88"/>
  <c r="L88" s="1"/>
  <c r="F88"/>
  <c r="G88" s="1"/>
  <c r="N87"/>
  <c r="O87" s="1"/>
  <c r="K87"/>
  <c r="L87" s="1"/>
  <c r="F87"/>
  <c r="G87" s="1"/>
  <c r="N86"/>
  <c r="K86"/>
  <c r="L86" s="1"/>
  <c r="F86"/>
  <c r="G86" s="1"/>
  <c r="N85"/>
  <c r="O85" s="1"/>
  <c r="K85"/>
  <c r="L85" s="1"/>
  <c r="F85"/>
  <c r="G85" s="1"/>
  <c r="N84"/>
  <c r="K84"/>
  <c r="L84" s="1"/>
  <c r="F84"/>
  <c r="G84" s="1"/>
  <c r="N83"/>
  <c r="O83" s="1"/>
  <c r="K83"/>
  <c r="L83" s="1"/>
  <c r="F83"/>
  <c r="G83" s="1"/>
  <c r="N82"/>
  <c r="K82"/>
  <c r="L82" s="1"/>
  <c r="F82"/>
  <c r="G82" s="1"/>
  <c r="M54"/>
  <c r="N54" s="1"/>
  <c r="M55"/>
  <c r="M56"/>
  <c r="N56" s="1"/>
  <c r="M57"/>
  <c r="M58"/>
  <c r="N58" s="1"/>
  <c r="M59"/>
  <c r="M60"/>
  <c r="N60" s="1"/>
  <c r="M61"/>
  <c r="M62"/>
  <c r="N62" s="1"/>
  <c r="M63"/>
  <c r="M64"/>
  <c r="N64" s="1"/>
  <c r="M65"/>
  <c r="M66"/>
  <c r="N66" s="1"/>
  <c r="M67"/>
  <c r="M68"/>
  <c r="N68" s="1"/>
  <c r="M69"/>
  <c r="M70"/>
  <c r="N70" s="1"/>
  <c r="M71"/>
  <c r="M72"/>
  <c r="N72" s="1"/>
  <c r="M73"/>
  <c r="M74"/>
  <c r="N74" s="1"/>
  <c r="M75"/>
  <c r="M76"/>
  <c r="N76" s="1"/>
  <c r="N75"/>
  <c r="O75"/>
  <c r="K75"/>
  <c r="L75"/>
  <c r="F75"/>
  <c r="G75"/>
  <c r="O74"/>
  <c r="K74"/>
  <c r="L74"/>
  <c r="F74"/>
  <c r="G74"/>
  <c r="N73"/>
  <c r="O73"/>
  <c r="K73"/>
  <c r="L73"/>
  <c r="F73"/>
  <c r="G73"/>
  <c r="O72"/>
  <c r="K72"/>
  <c r="L72"/>
  <c r="F72"/>
  <c r="G72"/>
  <c r="N71"/>
  <c r="O71"/>
  <c r="K71"/>
  <c r="L71"/>
  <c r="F71"/>
  <c r="G71"/>
  <c r="O70"/>
  <c r="K70"/>
  <c r="L70"/>
  <c r="F70"/>
  <c r="G70"/>
  <c r="N69"/>
  <c r="O69"/>
  <c r="K69"/>
  <c r="L69"/>
  <c r="F69"/>
  <c r="G69"/>
  <c r="O68"/>
  <c r="K68"/>
  <c r="L68"/>
  <c r="F68"/>
  <c r="G68"/>
  <c r="N67"/>
  <c r="O67"/>
  <c r="K67"/>
  <c r="L67"/>
  <c r="F67"/>
  <c r="G67"/>
  <c r="O66"/>
  <c r="K66"/>
  <c r="L66"/>
  <c r="F66"/>
  <c r="G66"/>
  <c r="N65"/>
  <c r="O65"/>
  <c r="K65"/>
  <c r="L65"/>
  <c r="F65"/>
  <c r="G65"/>
  <c r="O64"/>
  <c r="K64"/>
  <c r="L64"/>
  <c r="F64"/>
  <c r="G64"/>
  <c r="N63"/>
  <c r="O63"/>
  <c r="K63"/>
  <c r="L63"/>
  <c r="F63"/>
  <c r="G63"/>
  <c r="O62"/>
  <c r="K62"/>
  <c r="L62"/>
  <c r="F62"/>
  <c r="G62"/>
  <c r="N61"/>
  <c r="O61"/>
  <c r="K61"/>
  <c r="L61"/>
  <c r="F61"/>
  <c r="G61"/>
  <c r="O60"/>
  <c r="K60"/>
  <c r="L60"/>
  <c r="F60"/>
  <c r="G60"/>
  <c r="N59"/>
  <c r="O59"/>
  <c r="K59"/>
  <c r="L59"/>
  <c r="F59"/>
  <c r="G59"/>
  <c r="O58"/>
  <c r="K58"/>
  <c r="L58"/>
  <c r="F58"/>
  <c r="G58"/>
  <c r="N57"/>
  <c r="O57"/>
  <c r="K57"/>
  <c r="L57"/>
  <c r="F57"/>
  <c r="G57"/>
  <c r="O56"/>
  <c r="K56"/>
  <c r="L56"/>
  <c r="F56"/>
  <c r="G56"/>
  <c r="N55"/>
  <c r="O55"/>
  <c r="K55"/>
  <c r="L55"/>
  <c r="F55"/>
  <c r="G55"/>
  <c r="O54"/>
  <c r="K54"/>
  <c r="L54"/>
  <c r="F54"/>
  <c r="G54"/>
  <c r="M14"/>
  <c r="N14"/>
  <c r="O14" s="1"/>
  <c r="M15"/>
  <c r="N15" s="1"/>
  <c r="O15"/>
  <c r="M16"/>
  <c r="N16"/>
  <c r="O16" s="1"/>
  <c r="M17"/>
  <c r="N17" s="1"/>
  <c r="O17"/>
  <c r="M18"/>
  <c r="N18"/>
  <c r="O18" s="1"/>
  <c r="M19"/>
  <c r="N19" s="1"/>
  <c r="O19"/>
  <c r="M20"/>
  <c r="N20"/>
  <c r="O20" s="1"/>
  <c r="M21"/>
  <c r="N21" s="1"/>
  <c r="O21"/>
  <c r="M22"/>
  <c r="N22"/>
  <c r="O22" s="1"/>
  <c r="M23"/>
  <c r="N23" s="1"/>
  <c r="O23"/>
  <c r="M24"/>
  <c r="N24"/>
  <c r="O24" s="1"/>
  <c r="M25"/>
  <c r="N25" s="1"/>
  <c r="O25"/>
  <c r="M26"/>
  <c r="N26"/>
  <c r="O26" s="1"/>
  <c r="M27"/>
  <c r="N27" s="1"/>
  <c r="O27"/>
  <c r="M28"/>
  <c r="N28"/>
  <c r="O28" s="1"/>
  <c r="M29"/>
  <c r="N29" s="1"/>
  <c r="O29"/>
  <c r="M30"/>
  <c r="N30"/>
  <c r="O30" s="1"/>
  <c r="M31"/>
  <c r="N31" s="1"/>
  <c r="O31"/>
  <c r="M32"/>
  <c r="N32"/>
  <c r="O32" s="1"/>
  <c r="M33"/>
  <c r="N33" s="1"/>
  <c r="O33"/>
  <c r="M34"/>
  <c r="N34"/>
  <c r="O34" s="1"/>
  <c r="M35"/>
  <c r="N35" s="1"/>
  <c r="O35"/>
  <c r="M36"/>
  <c r="N36"/>
  <c r="O36" s="1"/>
  <c r="M37"/>
  <c r="N37" s="1"/>
  <c r="O37"/>
  <c r="M38"/>
  <c r="N38"/>
  <c r="O38" s="1"/>
  <c r="M39"/>
  <c r="N39" s="1"/>
  <c r="O39"/>
  <c r="M40"/>
  <c r="N40"/>
  <c r="O40" s="1"/>
  <c r="M41"/>
  <c r="N41" s="1"/>
  <c r="O41"/>
  <c r="M42"/>
  <c r="N42"/>
  <c r="O42" s="1"/>
  <c r="M43"/>
  <c r="N43" s="1"/>
  <c r="O4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M9"/>
  <c r="M10"/>
  <c r="M11"/>
  <c r="M12"/>
  <c r="M13"/>
  <c r="N13"/>
  <c r="O13" s="1"/>
  <c r="K13"/>
  <c r="L13" s="1"/>
  <c r="F13"/>
  <c r="G13" s="1"/>
  <c r="N12"/>
  <c r="K12"/>
  <c r="L12" s="1"/>
  <c r="F12"/>
  <c r="G12" s="1"/>
  <c r="N11"/>
  <c r="O11" s="1"/>
  <c r="K11"/>
  <c r="L11" s="1"/>
  <c r="F11"/>
  <c r="G11" s="1"/>
  <c r="N10"/>
  <c r="K10"/>
  <c r="L10" s="1"/>
  <c r="F10"/>
  <c r="G10" s="1"/>
  <c r="N9"/>
  <c r="O9" s="1"/>
  <c r="K9"/>
  <c r="L9" s="1"/>
  <c r="F9"/>
  <c r="G9" s="1"/>
  <c r="M22" i="23"/>
  <c r="N22" s="1"/>
  <c r="M23"/>
  <c r="M24"/>
  <c r="N24" s="1"/>
  <c r="M25"/>
  <c r="M26"/>
  <c r="N26" s="1"/>
  <c r="O27"/>
  <c r="O26"/>
  <c r="K26"/>
  <c r="L26"/>
  <c r="F26"/>
  <c r="G26"/>
  <c r="N25"/>
  <c r="O25"/>
  <c r="K25"/>
  <c r="L25"/>
  <c r="F25"/>
  <c r="G25"/>
  <c r="K24"/>
  <c r="L24"/>
  <c r="F24"/>
  <c r="G24"/>
  <c r="N23"/>
  <c r="O23"/>
  <c r="K23"/>
  <c r="L23"/>
  <c r="F23"/>
  <c r="G23"/>
  <c r="O22"/>
  <c r="K22"/>
  <c r="L22"/>
  <c r="F22"/>
  <c r="G22"/>
  <c r="M9"/>
  <c r="M10"/>
  <c r="N10" s="1"/>
  <c r="M11"/>
  <c r="M12"/>
  <c r="N12" s="1"/>
  <c r="M13"/>
  <c r="M14"/>
  <c r="N14" s="1"/>
  <c r="M15"/>
  <c r="M16"/>
  <c r="N16" s="1"/>
  <c r="N15"/>
  <c r="O15"/>
  <c r="K15"/>
  <c r="L15"/>
  <c r="F15"/>
  <c r="G15"/>
  <c r="O14"/>
  <c r="K14"/>
  <c r="L14"/>
  <c r="F14"/>
  <c r="G14"/>
  <c r="N13"/>
  <c r="O13"/>
  <c r="K13"/>
  <c r="L13"/>
  <c r="F13"/>
  <c r="G13"/>
  <c r="K12"/>
  <c r="L12"/>
  <c r="F12"/>
  <c r="G12"/>
  <c r="N11"/>
  <c r="O11"/>
  <c r="K11"/>
  <c r="L11"/>
  <c r="F11"/>
  <c r="G11"/>
  <c r="O10"/>
  <c r="K10"/>
  <c r="L10"/>
  <c r="F10"/>
  <c r="G10"/>
  <c r="N9"/>
  <c r="O9"/>
  <c r="K9"/>
  <c r="L9"/>
  <c r="F9"/>
  <c r="G9"/>
  <c r="M16" i="21"/>
  <c r="M17"/>
  <c r="M18"/>
  <c r="M19"/>
  <c r="M20"/>
  <c r="M21"/>
  <c r="M22"/>
  <c r="M9"/>
  <c r="M10"/>
  <c r="M11"/>
  <c r="M12"/>
  <c r="M13"/>
  <c r="M14"/>
  <c r="M15"/>
  <c r="M29"/>
  <c r="N29"/>
  <c r="K29"/>
  <c r="L29" s="1"/>
  <c r="F29"/>
  <c r="G29" s="1"/>
  <c r="N22"/>
  <c r="O22" s="1"/>
  <c r="K22"/>
  <c r="L22" s="1"/>
  <c r="F22"/>
  <c r="G22" s="1"/>
  <c r="N21"/>
  <c r="K21"/>
  <c r="L21" s="1"/>
  <c r="F21"/>
  <c r="G21" s="1"/>
  <c r="N20"/>
  <c r="O20" s="1"/>
  <c r="K20"/>
  <c r="L20" s="1"/>
  <c r="F20"/>
  <c r="G20" s="1"/>
  <c r="N19"/>
  <c r="K19"/>
  <c r="L19" s="1"/>
  <c r="F19"/>
  <c r="G19" s="1"/>
  <c r="N18"/>
  <c r="O18" s="1"/>
  <c r="K18"/>
  <c r="L18" s="1"/>
  <c r="F18"/>
  <c r="G18" s="1"/>
  <c r="N17"/>
  <c r="K17"/>
  <c r="L17" s="1"/>
  <c r="F17"/>
  <c r="G17" s="1"/>
  <c r="N16"/>
  <c r="O16" s="1"/>
  <c r="K16"/>
  <c r="L16" s="1"/>
  <c r="F16"/>
  <c r="G16" s="1"/>
  <c r="N15"/>
  <c r="K15"/>
  <c r="L15" s="1"/>
  <c r="F15"/>
  <c r="G15" s="1"/>
  <c r="N14"/>
  <c r="O14" s="1"/>
  <c r="K14"/>
  <c r="L14" s="1"/>
  <c r="F14"/>
  <c r="G14" s="1"/>
  <c r="N13"/>
  <c r="K13"/>
  <c r="L13" s="1"/>
  <c r="F13"/>
  <c r="G13" s="1"/>
  <c r="N12"/>
  <c r="O12" s="1"/>
  <c r="K12"/>
  <c r="L12" s="1"/>
  <c r="F12"/>
  <c r="G12" s="1"/>
  <c r="N11"/>
  <c r="K11"/>
  <c r="L11" s="1"/>
  <c r="F11"/>
  <c r="G11" s="1"/>
  <c r="N10"/>
  <c r="O10" s="1"/>
  <c r="K10"/>
  <c r="L10" s="1"/>
  <c r="F10"/>
  <c r="G10" s="1"/>
  <c r="N9"/>
  <c r="K9"/>
  <c r="L9" s="1"/>
  <c r="F9"/>
  <c r="G9" s="1"/>
  <c r="M8" i="2"/>
  <c r="N8" s="1"/>
  <c r="M9"/>
  <c r="M10"/>
  <c r="N10" s="1"/>
  <c r="M11"/>
  <c r="M12"/>
  <c r="N12" s="1"/>
  <c r="M13"/>
  <c r="M14"/>
  <c r="N14" s="1"/>
  <c r="M15"/>
  <c r="M37"/>
  <c r="N37" s="1"/>
  <c r="O37"/>
  <c r="N15"/>
  <c r="O15"/>
  <c r="K15"/>
  <c r="L15"/>
  <c r="F15"/>
  <c r="G15"/>
  <c r="O14"/>
  <c r="K14"/>
  <c r="L14"/>
  <c r="F14"/>
  <c r="G14"/>
  <c r="N13"/>
  <c r="O13"/>
  <c r="K13"/>
  <c r="L13"/>
  <c r="F13"/>
  <c r="G13"/>
  <c r="O12"/>
  <c r="K12"/>
  <c r="L12"/>
  <c r="F12"/>
  <c r="G12"/>
  <c r="N11"/>
  <c r="O11"/>
  <c r="K11"/>
  <c r="L11"/>
  <c r="F11"/>
  <c r="G11"/>
  <c r="O10"/>
  <c r="K10"/>
  <c r="L10"/>
  <c r="F10"/>
  <c r="G10"/>
  <c r="N9"/>
  <c r="O9"/>
  <c r="K9"/>
  <c r="L9"/>
  <c r="F9"/>
  <c r="G9"/>
  <c r="O8"/>
  <c r="K8"/>
  <c r="L8"/>
  <c r="F8"/>
  <c r="G8"/>
  <c r="O18" i="1"/>
  <c r="N15"/>
  <c r="N17"/>
  <c r="N19"/>
  <c r="N21"/>
  <c r="M15"/>
  <c r="O15" s="1"/>
  <c r="M16"/>
  <c r="N16" s="1"/>
  <c r="M17"/>
  <c r="O17" s="1"/>
  <c r="M18"/>
  <c r="N18" s="1"/>
  <c r="M19"/>
  <c r="O19" s="1"/>
  <c r="M20"/>
  <c r="N20" s="1"/>
  <c r="M21"/>
  <c r="O21" s="1"/>
  <c r="L15"/>
  <c r="L17"/>
  <c r="L19"/>
  <c r="L21"/>
  <c r="K15"/>
  <c r="K16"/>
  <c r="L16" s="1"/>
  <c r="K17"/>
  <c r="K18"/>
  <c r="L18" s="1"/>
  <c r="K19"/>
  <c r="K20"/>
  <c r="L20" s="1"/>
  <c r="K21"/>
  <c r="G15"/>
  <c r="G17"/>
  <c r="G19"/>
  <c r="G21"/>
  <c r="F15"/>
  <c r="F16"/>
  <c r="G16" s="1"/>
  <c r="F17"/>
  <c r="F18"/>
  <c r="G18" s="1"/>
  <c r="F19"/>
  <c r="F20"/>
  <c r="G20" s="1"/>
  <c r="F21"/>
  <c r="M7"/>
  <c r="N7" s="1"/>
  <c r="M8"/>
  <c r="M9"/>
  <c r="N9" s="1"/>
  <c r="M10"/>
  <c r="M11"/>
  <c r="N11" s="1"/>
  <c r="M12"/>
  <c r="M13"/>
  <c r="N13" s="1"/>
  <c r="M14"/>
  <c r="M22"/>
  <c r="N22" s="1"/>
  <c r="O22"/>
  <c r="N14"/>
  <c r="O14"/>
  <c r="K14"/>
  <c r="L14"/>
  <c r="F14"/>
  <c r="G14"/>
  <c r="O13"/>
  <c r="K13"/>
  <c r="L13"/>
  <c r="F13"/>
  <c r="G13"/>
  <c r="N12"/>
  <c r="O12"/>
  <c r="K12"/>
  <c r="L12"/>
  <c r="F12"/>
  <c r="G12"/>
  <c r="O11"/>
  <c r="K11"/>
  <c r="L11"/>
  <c r="F11"/>
  <c r="G11"/>
  <c r="N10"/>
  <c r="O10"/>
  <c r="K10"/>
  <c r="L10"/>
  <c r="F10"/>
  <c r="G10"/>
  <c r="O9"/>
  <c r="K9"/>
  <c r="L9"/>
  <c r="F9"/>
  <c r="G9"/>
  <c r="N8"/>
  <c r="O8"/>
  <c r="K8"/>
  <c r="L8"/>
  <c r="F8"/>
  <c r="G8"/>
  <c r="O7"/>
  <c r="K7"/>
  <c r="L7"/>
  <c r="F7"/>
  <c r="G7"/>
  <c r="M14" i="4"/>
  <c r="N14"/>
  <c r="O14" s="1"/>
  <c r="M15"/>
  <c r="N15" s="1"/>
  <c r="O15"/>
  <c r="M16"/>
  <c r="N16"/>
  <c r="O16" s="1"/>
  <c r="M17"/>
  <c r="N17" s="1"/>
  <c r="L15"/>
  <c r="K14"/>
  <c r="L14" s="1"/>
  <c r="K15"/>
  <c r="K16"/>
  <c r="L16" s="1"/>
  <c r="K17"/>
  <c r="L17" s="1"/>
  <c r="G15"/>
  <c r="F14"/>
  <c r="G14" s="1"/>
  <c r="F15"/>
  <c r="F16"/>
  <c r="G16" s="1"/>
  <c r="F17"/>
  <c r="G17" s="1"/>
  <c r="M7"/>
  <c r="M8"/>
  <c r="N8" s="1"/>
  <c r="M9"/>
  <c r="M10"/>
  <c r="N10" s="1"/>
  <c r="M11"/>
  <c r="M12"/>
  <c r="N12" s="1"/>
  <c r="M13"/>
  <c r="M18"/>
  <c r="N18" s="1"/>
  <c r="O18"/>
  <c r="O17"/>
  <c r="N13"/>
  <c r="O13"/>
  <c r="K13"/>
  <c r="L13"/>
  <c r="F13"/>
  <c r="G13"/>
  <c r="O12"/>
  <c r="K12"/>
  <c r="L12"/>
  <c r="F12"/>
  <c r="G12"/>
  <c r="N11"/>
  <c r="O11"/>
  <c r="K11"/>
  <c r="L11"/>
  <c r="F11"/>
  <c r="G11"/>
  <c r="O10"/>
  <c r="K10"/>
  <c r="L10"/>
  <c r="F10"/>
  <c r="G10"/>
  <c r="N9"/>
  <c r="O9"/>
  <c r="K9"/>
  <c r="L9"/>
  <c r="F9"/>
  <c r="G9"/>
  <c r="O8"/>
  <c r="K8"/>
  <c r="L8"/>
  <c r="F8"/>
  <c r="G8"/>
  <c r="N7"/>
  <c r="O7"/>
  <c r="K7"/>
  <c r="L7"/>
  <c r="F7"/>
  <c r="G7"/>
  <c r="M25" i="5"/>
  <c r="M26"/>
  <c r="N26" s="1"/>
  <c r="M27"/>
  <c r="M28"/>
  <c r="N28" s="1"/>
  <c r="N27"/>
  <c r="O27"/>
  <c r="K27"/>
  <c r="L27"/>
  <c r="F27"/>
  <c r="G27"/>
  <c r="O26"/>
  <c r="K26"/>
  <c r="L26"/>
  <c r="F26"/>
  <c r="G26"/>
  <c r="N25"/>
  <c r="O25"/>
  <c r="K25"/>
  <c r="L25"/>
  <c r="F25"/>
  <c r="G25"/>
  <c r="M9"/>
  <c r="M10"/>
  <c r="M11"/>
  <c r="M12"/>
  <c r="O12" s="1"/>
  <c r="M13"/>
  <c r="M14"/>
  <c r="O14" s="1"/>
  <c r="M15"/>
  <c r="M16"/>
  <c r="O16" s="1"/>
  <c r="M17"/>
  <c r="M18"/>
  <c r="N18"/>
  <c r="K18"/>
  <c r="L18" s="1"/>
  <c r="F18"/>
  <c r="G18" s="1"/>
  <c r="N17"/>
  <c r="O17" s="1"/>
  <c r="K17"/>
  <c r="L17" s="1"/>
  <c r="F17"/>
  <c r="G17" s="1"/>
  <c r="N16"/>
  <c r="K16"/>
  <c r="L16" s="1"/>
  <c r="F16"/>
  <c r="G16" s="1"/>
  <c r="N15"/>
  <c r="O15" s="1"/>
  <c r="K15"/>
  <c r="L15" s="1"/>
  <c r="F15"/>
  <c r="G15" s="1"/>
  <c r="N14"/>
  <c r="K14"/>
  <c r="L14" s="1"/>
  <c r="F14"/>
  <c r="G14" s="1"/>
  <c r="N13"/>
  <c r="O13" s="1"/>
  <c r="K13"/>
  <c r="L13" s="1"/>
  <c r="F13"/>
  <c r="G13" s="1"/>
  <c r="N12"/>
  <c r="K12"/>
  <c r="L12" s="1"/>
  <c r="F12"/>
  <c r="G12" s="1"/>
  <c r="N11"/>
  <c r="O11" s="1"/>
  <c r="K11"/>
  <c r="L11" s="1"/>
  <c r="F11"/>
  <c r="G11" s="1"/>
  <c r="N10"/>
  <c r="K10"/>
  <c r="L10" s="1"/>
  <c r="F10"/>
  <c r="G10" s="1"/>
  <c r="N9"/>
  <c r="O9" s="1"/>
  <c r="K9"/>
  <c r="L9" s="1"/>
  <c r="F9"/>
  <c r="G9" s="1"/>
  <c r="M21" i="6"/>
  <c r="N21" s="1"/>
  <c r="O21" s="1"/>
  <c r="M22"/>
  <c r="N22"/>
  <c r="O22" s="1"/>
  <c r="M23"/>
  <c r="N23" s="1"/>
  <c r="O23" s="1"/>
  <c r="M24"/>
  <c r="N24"/>
  <c r="O24" s="1"/>
  <c r="M25"/>
  <c r="N25" s="1"/>
  <c r="O25" s="1"/>
  <c r="M26"/>
  <c r="N26"/>
  <c r="O26" s="1"/>
  <c r="M27"/>
  <c r="N27" s="1"/>
  <c r="O27" s="1"/>
  <c r="M28"/>
  <c r="N28"/>
  <c r="O28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M17"/>
  <c r="N17" s="1"/>
  <c r="O17" s="1"/>
  <c r="M18"/>
  <c r="N18"/>
  <c r="O18" s="1"/>
  <c r="M36"/>
  <c r="M38" s="1"/>
  <c r="M19"/>
  <c r="N19"/>
  <c r="O19" s="1"/>
  <c r="M20"/>
  <c r="N20" s="1"/>
  <c r="O20" s="1"/>
  <c r="K17"/>
  <c r="L17"/>
  <c r="K18"/>
  <c r="L18"/>
  <c r="K36"/>
  <c r="L36"/>
  <c r="K19"/>
  <c r="L19"/>
  <c r="K20"/>
  <c r="L20"/>
  <c r="F17"/>
  <c r="G17"/>
  <c r="F18"/>
  <c r="G18"/>
  <c r="F36"/>
  <c r="G36"/>
  <c r="F19"/>
  <c r="G19"/>
  <c r="F20"/>
  <c r="G20"/>
  <c r="M37"/>
  <c r="N37"/>
  <c r="O37" s="1"/>
  <c r="K37"/>
  <c r="L37" s="1"/>
  <c r="F37"/>
  <c r="G37" s="1"/>
  <c r="M9"/>
  <c r="M30" s="1"/>
  <c r="M10"/>
  <c r="M11"/>
  <c r="M12"/>
  <c r="M13"/>
  <c r="O13" s="1"/>
  <c r="M14"/>
  <c r="M15"/>
  <c r="O15" s="1"/>
  <c r="M16"/>
  <c r="M29"/>
  <c r="O29" s="1"/>
  <c r="N29"/>
  <c r="K29"/>
  <c r="L29" s="1"/>
  <c r="F29"/>
  <c r="G29" s="1"/>
  <c r="N16"/>
  <c r="O16" s="1"/>
  <c r="K16"/>
  <c r="L16" s="1"/>
  <c r="F16"/>
  <c r="G16" s="1"/>
  <c r="N15"/>
  <c r="K15"/>
  <c r="L15" s="1"/>
  <c r="F15"/>
  <c r="G15" s="1"/>
  <c r="N14"/>
  <c r="O14" s="1"/>
  <c r="K14"/>
  <c r="L14" s="1"/>
  <c r="F14"/>
  <c r="G14" s="1"/>
  <c r="N13"/>
  <c r="K13"/>
  <c r="L13" s="1"/>
  <c r="F13"/>
  <c r="G13" s="1"/>
  <c r="N12"/>
  <c r="O12" s="1"/>
  <c r="K12"/>
  <c r="L12" s="1"/>
  <c r="F12"/>
  <c r="G12" s="1"/>
  <c r="N11"/>
  <c r="O11" s="1"/>
  <c r="K11"/>
  <c r="L11" s="1"/>
  <c r="F11"/>
  <c r="G11" s="1"/>
  <c r="N10"/>
  <c r="O10" s="1"/>
  <c r="K10"/>
  <c r="L10" s="1"/>
  <c r="F10"/>
  <c r="G10" s="1"/>
  <c r="N9"/>
  <c r="O9" s="1"/>
  <c r="K9"/>
  <c r="L9" s="1"/>
  <c r="F9"/>
  <c r="G9" s="1"/>
  <c r="M17" i="7"/>
  <c r="N17" s="1"/>
  <c r="O17" s="1"/>
  <c r="M18"/>
  <c r="N18"/>
  <c r="O18" s="1"/>
  <c r="M11"/>
  <c r="N11" s="1"/>
  <c r="O11" s="1"/>
  <c r="M12"/>
  <c r="N12"/>
  <c r="O12" s="1"/>
  <c r="M13"/>
  <c r="N13" s="1"/>
  <c r="O13" s="1"/>
  <c r="M14"/>
  <c r="N14"/>
  <c r="O14" s="1"/>
  <c r="M15"/>
  <c r="N15" s="1"/>
  <c r="O15" s="1"/>
  <c r="M16"/>
  <c r="N16"/>
  <c r="O16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G18"/>
  <c r="F18"/>
  <c r="F11"/>
  <c r="G11" s="1"/>
  <c r="F12"/>
  <c r="G12" s="1"/>
  <c r="F13"/>
  <c r="G13" s="1"/>
  <c r="F14"/>
  <c r="G14" s="1"/>
  <c r="M7"/>
  <c r="M19" s="1"/>
  <c r="M8"/>
  <c r="M9"/>
  <c r="M10"/>
  <c r="F17"/>
  <c r="G17" s="1"/>
  <c r="F16"/>
  <c r="G16" s="1"/>
  <c r="F15"/>
  <c r="G15" s="1"/>
  <c r="N10"/>
  <c r="O10" s="1"/>
  <c r="K10"/>
  <c r="L10" s="1"/>
  <c r="F10"/>
  <c r="G10" s="1"/>
  <c r="N9"/>
  <c r="O9" s="1"/>
  <c r="K9"/>
  <c r="L9" s="1"/>
  <c r="F9"/>
  <c r="G9" s="1"/>
  <c r="N8"/>
  <c r="O8" s="1"/>
  <c r="K8"/>
  <c r="L8" s="1"/>
  <c r="F8"/>
  <c r="G8" s="1"/>
  <c r="N7"/>
  <c r="N19" s="1"/>
  <c r="K7"/>
  <c r="L7" s="1"/>
  <c r="F7"/>
  <c r="G7" s="1"/>
  <c r="M26" i="8"/>
  <c r="M27"/>
  <c r="M28"/>
  <c r="M29"/>
  <c r="M30"/>
  <c r="M31"/>
  <c r="M32"/>
  <c r="M33"/>
  <c r="N33"/>
  <c r="O33"/>
  <c r="N32"/>
  <c r="O32"/>
  <c r="K32"/>
  <c r="L32"/>
  <c r="F32"/>
  <c r="G32"/>
  <c r="N31"/>
  <c r="O31"/>
  <c r="K31"/>
  <c r="L31"/>
  <c r="F31"/>
  <c r="G31"/>
  <c r="N30"/>
  <c r="O30"/>
  <c r="K30"/>
  <c r="L30"/>
  <c r="F30"/>
  <c r="G30"/>
  <c r="N29"/>
  <c r="O29"/>
  <c r="K29"/>
  <c r="L29"/>
  <c r="F29"/>
  <c r="G29"/>
  <c r="N28"/>
  <c r="O28"/>
  <c r="K28"/>
  <c r="L28"/>
  <c r="F28"/>
  <c r="G28"/>
  <c r="N27"/>
  <c r="O27"/>
  <c r="K27"/>
  <c r="L27"/>
  <c r="F27"/>
  <c r="G27"/>
  <c r="N26"/>
  <c r="O26"/>
  <c r="K26"/>
  <c r="L26"/>
  <c r="F26"/>
  <c r="G26"/>
  <c r="M14"/>
  <c r="N14"/>
  <c r="O14" s="1"/>
  <c r="M15"/>
  <c r="N15" s="1"/>
  <c r="O15" s="1"/>
  <c r="M16"/>
  <c r="N16"/>
  <c r="O16" s="1"/>
  <c r="M17"/>
  <c r="N17" s="1"/>
  <c r="O17" s="1"/>
  <c r="M18"/>
  <c r="N18"/>
  <c r="O18" s="1"/>
  <c r="M19"/>
  <c r="N19" s="1"/>
  <c r="O19" s="1"/>
  <c r="K14"/>
  <c r="L14"/>
  <c r="K15"/>
  <c r="L15"/>
  <c r="K16"/>
  <c r="L16"/>
  <c r="K17"/>
  <c r="L17"/>
  <c r="K18"/>
  <c r="L18"/>
  <c r="K19"/>
  <c r="L19"/>
  <c r="F13"/>
  <c r="G13"/>
  <c r="F14"/>
  <c r="G14"/>
  <c r="F15"/>
  <c r="G15"/>
  <c r="F16"/>
  <c r="G16"/>
  <c r="F17"/>
  <c r="G17"/>
  <c r="F18"/>
  <c r="G18"/>
  <c r="M9"/>
  <c r="M10"/>
  <c r="M11"/>
  <c r="M12"/>
  <c r="N12" s="1"/>
  <c r="O12" s="1"/>
  <c r="M13"/>
  <c r="M20"/>
  <c r="N20" s="1"/>
  <c r="O20" s="1"/>
  <c r="F19"/>
  <c r="G19"/>
  <c r="N13"/>
  <c r="O13"/>
  <c r="K13"/>
  <c r="L13"/>
  <c r="K12"/>
  <c r="L12"/>
  <c r="F12"/>
  <c r="G12"/>
  <c r="N11"/>
  <c r="O11"/>
  <c r="K11"/>
  <c r="L11"/>
  <c r="F11"/>
  <c r="G11"/>
  <c r="N10"/>
  <c r="O10"/>
  <c r="K10"/>
  <c r="L10"/>
  <c r="F10"/>
  <c r="G10"/>
  <c r="N9"/>
  <c r="O9"/>
  <c r="K9"/>
  <c r="L9"/>
  <c r="F9"/>
  <c r="G9"/>
  <c r="M22" i="9"/>
  <c r="M23"/>
  <c r="M24"/>
  <c r="M25"/>
  <c r="M26"/>
  <c r="M27"/>
  <c r="M28"/>
  <c r="M29"/>
  <c r="M30"/>
  <c r="M31"/>
  <c r="M32"/>
  <c r="M33"/>
  <c r="M34"/>
  <c r="M35"/>
  <c r="M36" s="1"/>
  <c r="N35"/>
  <c r="O35" s="1"/>
  <c r="K35"/>
  <c r="L35" s="1"/>
  <c r="F35"/>
  <c r="G35" s="1"/>
  <c r="N34"/>
  <c r="O34" s="1"/>
  <c r="K34"/>
  <c r="L34" s="1"/>
  <c r="F34"/>
  <c r="G34" s="1"/>
  <c r="N33"/>
  <c r="O33" s="1"/>
  <c r="K33"/>
  <c r="L33" s="1"/>
  <c r="F33"/>
  <c r="G33" s="1"/>
  <c r="N32"/>
  <c r="O32" s="1"/>
  <c r="K32"/>
  <c r="L32" s="1"/>
  <c r="F32"/>
  <c r="G32" s="1"/>
  <c r="N31"/>
  <c r="O31"/>
  <c r="K31"/>
  <c r="L31"/>
  <c r="F31"/>
  <c r="G31"/>
  <c r="N30"/>
  <c r="O30"/>
  <c r="K30"/>
  <c r="L30"/>
  <c r="F30"/>
  <c r="G30"/>
  <c r="N29"/>
  <c r="O29"/>
  <c r="K29"/>
  <c r="L29"/>
  <c r="F29"/>
  <c r="G29"/>
  <c r="N28"/>
  <c r="O28"/>
  <c r="K28"/>
  <c r="L28"/>
  <c r="F28"/>
  <c r="G28"/>
  <c r="N27"/>
  <c r="O27"/>
  <c r="K27"/>
  <c r="L27"/>
  <c r="F27"/>
  <c r="G27"/>
  <c r="N26"/>
  <c r="O26"/>
  <c r="K26"/>
  <c r="L26"/>
  <c r="F26"/>
  <c r="G26"/>
  <c r="N25"/>
  <c r="O25"/>
  <c r="K25"/>
  <c r="L25"/>
  <c r="F25"/>
  <c r="G25"/>
  <c r="N24"/>
  <c r="O24"/>
  <c r="K24"/>
  <c r="L24"/>
  <c r="F24"/>
  <c r="G24"/>
  <c r="N23"/>
  <c r="O23"/>
  <c r="K23"/>
  <c r="L23"/>
  <c r="F23"/>
  <c r="G23"/>
  <c r="N22"/>
  <c r="O22"/>
  <c r="K22"/>
  <c r="L22"/>
  <c r="F22"/>
  <c r="G22"/>
  <c r="M9"/>
  <c r="M10"/>
  <c r="M11"/>
  <c r="M12"/>
  <c r="M13"/>
  <c r="M14"/>
  <c r="M15"/>
  <c r="M16"/>
  <c r="N16" s="1"/>
  <c r="O16" s="1"/>
  <c r="N15"/>
  <c r="O15"/>
  <c r="K15"/>
  <c r="L15"/>
  <c r="F15"/>
  <c r="G15"/>
  <c r="N14"/>
  <c r="O14"/>
  <c r="K14"/>
  <c r="L14"/>
  <c r="F14"/>
  <c r="G14"/>
  <c r="N13"/>
  <c r="O13"/>
  <c r="K13"/>
  <c r="L13"/>
  <c r="F13"/>
  <c r="G13"/>
  <c r="N12"/>
  <c r="O12"/>
  <c r="K12"/>
  <c r="L12"/>
  <c r="F12"/>
  <c r="G12"/>
  <c r="N11"/>
  <c r="O11"/>
  <c r="K11"/>
  <c r="L11"/>
  <c r="F11"/>
  <c r="G11"/>
  <c r="N10"/>
  <c r="O10"/>
  <c r="K10"/>
  <c r="L10"/>
  <c r="F10"/>
  <c r="G10"/>
  <c r="N9"/>
  <c r="O9"/>
  <c r="K9"/>
  <c r="L9"/>
  <c r="F9"/>
  <c r="G9"/>
  <c r="M54" i="10"/>
  <c r="N54"/>
  <c r="O54" s="1"/>
  <c r="M55"/>
  <c r="N55" s="1"/>
  <c r="O55" s="1"/>
  <c r="M56"/>
  <c r="N56"/>
  <c r="O56" s="1"/>
  <c r="M57"/>
  <c r="N57" s="1"/>
  <c r="O57" s="1"/>
  <c r="M58"/>
  <c r="N58"/>
  <c r="O58" s="1"/>
  <c r="M59"/>
  <c r="N59" s="1"/>
  <c r="O59" s="1"/>
  <c r="M60"/>
  <c r="N60"/>
  <c r="O60" s="1"/>
  <c r="M61"/>
  <c r="N61" s="1"/>
  <c r="O61" s="1"/>
  <c r="M62"/>
  <c r="N62"/>
  <c r="O62" s="1"/>
  <c r="M63"/>
  <c r="N63" s="1"/>
  <c r="O63" s="1"/>
  <c r="M64"/>
  <c r="N64"/>
  <c r="O64" s="1"/>
  <c r="M65"/>
  <c r="N65" s="1"/>
  <c r="O65" s="1"/>
  <c r="M66"/>
  <c r="N66"/>
  <c r="O66" s="1"/>
  <c r="M67"/>
  <c r="N67" s="1"/>
  <c r="O67" s="1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F67"/>
  <c r="G67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68"/>
  <c r="N68" s="1"/>
  <c r="O68" s="1"/>
  <c r="N53"/>
  <c r="O53"/>
  <c r="K53"/>
  <c r="L53"/>
  <c r="F53"/>
  <c r="G53"/>
  <c r="N52"/>
  <c r="O52"/>
  <c r="K52"/>
  <c r="L52"/>
  <c r="F52"/>
  <c r="G52"/>
  <c r="N51"/>
  <c r="O51"/>
  <c r="K51"/>
  <c r="L51"/>
  <c r="F51"/>
  <c r="G51"/>
  <c r="N50"/>
  <c r="O50"/>
  <c r="K50"/>
  <c r="L50"/>
  <c r="F50"/>
  <c r="G50"/>
  <c r="N49"/>
  <c r="O49"/>
  <c r="K49"/>
  <c r="L49"/>
  <c r="F49"/>
  <c r="G49"/>
  <c r="N48"/>
  <c r="O48"/>
  <c r="K48"/>
  <c r="L48"/>
  <c r="F48"/>
  <c r="G48"/>
  <c r="N47"/>
  <c r="O47"/>
  <c r="K47"/>
  <c r="L47"/>
  <c r="F47"/>
  <c r="G47"/>
  <c r="N46"/>
  <c r="O46"/>
  <c r="K46"/>
  <c r="L46"/>
  <c r="F46"/>
  <c r="G46"/>
  <c r="N45"/>
  <c r="O45"/>
  <c r="K45"/>
  <c r="L45"/>
  <c r="F45"/>
  <c r="G45"/>
  <c r="N44"/>
  <c r="O44"/>
  <c r="K44"/>
  <c r="L44"/>
  <c r="F44"/>
  <c r="G44"/>
  <c r="N43"/>
  <c r="O43"/>
  <c r="K43"/>
  <c r="L43"/>
  <c r="F43"/>
  <c r="G43"/>
  <c r="N42"/>
  <c r="O42"/>
  <c r="K42"/>
  <c r="L42"/>
  <c r="F42"/>
  <c r="G42"/>
  <c r="N41"/>
  <c r="O41"/>
  <c r="K41"/>
  <c r="L41"/>
  <c r="F41"/>
  <c r="G41"/>
  <c r="N40"/>
  <c r="O40"/>
  <c r="K40"/>
  <c r="L40"/>
  <c r="F40"/>
  <c r="G40"/>
  <c r="N39"/>
  <c r="O39"/>
  <c r="K39"/>
  <c r="L39"/>
  <c r="F39"/>
  <c r="G39"/>
  <c r="N38"/>
  <c r="O38"/>
  <c r="K38"/>
  <c r="L38"/>
  <c r="F38"/>
  <c r="G38"/>
  <c r="N37"/>
  <c r="O37"/>
  <c r="K37"/>
  <c r="L37"/>
  <c r="F37"/>
  <c r="G37"/>
  <c r="N36"/>
  <c r="O36"/>
  <c r="K36"/>
  <c r="L36"/>
  <c r="F36"/>
  <c r="G36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N30" s="1"/>
  <c r="O30" s="1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9"/>
  <c r="O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9"/>
  <c r="L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9"/>
  <c r="G9"/>
  <c r="M10" i="11"/>
  <c r="N10" s="1"/>
  <c r="O10" s="1"/>
  <c r="K10"/>
  <c r="L10"/>
  <c r="F10"/>
  <c r="G10"/>
  <c r="M9"/>
  <c r="N9"/>
  <c r="O9" s="1"/>
  <c r="K9"/>
  <c r="L9" s="1"/>
  <c r="F9"/>
  <c r="G9" s="1"/>
  <c r="M8"/>
  <c r="N8" s="1"/>
  <c r="O8" s="1"/>
  <c r="K8"/>
  <c r="L8"/>
  <c r="F8"/>
  <c r="G8"/>
  <c r="M7"/>
  <c r="M11" s="1"/>
  <c r="N7"/>
  <c r="O7" s="1"/>
  <c r="K7"/>
  <c r="L7" s="1"/>
  <c r="F7"/>
  <c r="G7" s="1"/>
  <c r="M30" i="12"/>
  <c r="M31"/>
  <c r="M32"/>
  <c r="M33"/>
  <c r="M34"/>
  <c r="M35"/>
  <c r="M36"/>
  <c r="M37"/>
  <c r="M38"/>
  <c r="M39"/>
  <c r="M40"/>
  <c r="M41"/>
  <c r="M42"/>
  <c r="M43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44" s="1"/>
  <c r="N29"/>
  <c r="O29" s="1"/>
  <c r="K29"/>
  <c r="L29" s="1"/>
  <c r="F29"/>
  <c r="G29" s="1"/>
  <c r="N28"/>
  <c r="O28" s="1"/>
  <c r="K28"/>
  <c r="L28" s="1"/>
  <c r="F28"/>
  <c r="G28" s="1"/>
  <c r="N27"/>
  <c r="O27"/>
  <c r="K27"/>
  <c r="L27"/>
  <c r="F27"/>
  <c r="G27"/>
  <c r="N26"/>
  <c r="O26"/>
  <c r="K26"/>
  <c r="L26"/>
  <c r="F26"/>
  <c r="G26"/>
  <c r="N25"/>
  <c r="O25"/>
  <c r="K25"/>
  <c r="L25"/>
  <c r="F25"/>
  <c r="G25"/>
  <c r="N24"/>
  <c r="O24"/>
  <c r="K24"/>
  <c r="L24"/>
  <c r="F24"/>
  <c r="G24"/>
  <c r="N23"/>
  <c r="O23"/>
  <c r="K23"/>
  <c r="L23"/>
  <c r="F23"/>
  <c r="G23"/>
  <c r="N22"/>
  <c r="O22"/>
  <c r="K22"/>
  <c r="L22"/>
  <c r="F22"/>
  <c r="G22"/>
  <c r="N21"/>
  <c r="O21"/>
  <c r="K21"/>
  <c r="L21"/>
  <c r="F21"/>
  <c r="G21"/>
  <c r="N20"/>
  <c r="O20"/>
  <c r="K20"/>
  <c r="L20"/>
  <c r="F20"/>
  <c r="G20"/>
  <c r="N19"/>
  <c r="O19"/>
  <c r="K19"/>
  <c r="L19"/>
  <c r="F19"/>
  <c r="G19"/>
  <c r="N18"/>
  <c r="O18"/>
  <c r="K18"/>
  <c r="L18"/>
  <c r="F18"/>
  <c r="G18"/>
  <c r="N17"/>
  <c r="O17"/>
  <c r="K17"/>
  <c r="L17"/>
  <c r="F17"/>
  <c r="G17"/>
  <c r="N16"/>
  <c r="O16"/>
  <c r="K16"/>
  <c r="L16"/>
  <c r="F16"/>
  <c r="G16"/>
  <c r="N15"/>
  <c r="O15"/>
  <c r="K15"/>
  <c r="L15"/>
  <c r="F15"/>
  <c r="G15"/>
  <c r="N14"/>
  <c r="O14"/>
  <c r="K14"/>
  <c r="L14"/>
  <c r="F14"/>
  <c r="G14"/>
  <c r="N13"/>
  <c r="O13"/>
  <c r="K13"/>
  <c r="L13"/>
  <c r="F13"/>
  <c r="G13"/>
  <c r="N12"/>
  <c r="O12"/>
  <c r="K12"/>
  <c r="L12"/>
  <c r="F12"/>
  <c r="G12"/>
  <c r="N11"/>
  <c r="O11"/>
  <c r="K11"/>
  <c r="L11"/>
  <c r="F11"/>
  <c r="G11"/>
  <c r="N10"/>
  <c r="O10"/>
  <c r="K10"/>
  <c r="L10"/>
  <c r="F10"/>
  <c r="G10"/>
  <c r="N9"/>
  <c r="O9"/>
  <c r="K9"/>
  <c r="L9"/>
  <c r="F9"/>
  <c r="G9"/>
  <c r="N8"/>
  <c r="O8"/>
  <c r="K8"/>
  <c r="L8"/>
  <c r="F8"/>
  <c r="G8"/>
  <c r="N7"/>
  <c r="O7"/>
  <c r="K7"/>
  <c r="L7"/>
  <c r="F7"/>
  <c r="G7"/>
  <c r="N14" i="16"/>
  <c r="M14"/>
  <c r="O14" s="1"/>
  <c r="L14"/>
  <c r="K14"/>
  <c r="G14"/>
  <c r="F14"/>
  <c r="M29" i="13"/>
  <c r="N29" s="1"/>
  <c r="M30"/>
  <c r="N30"/>
  <c r="O30" s="1"/>
  <c r="M31"/>
  <c r="N31" s="1"/>
  <c r="O31" s="1"/>
  <c r="K31"/>
  <c r="L31" s="1"/>
  <c r="F31"/>
  <c r="G31" s="1"/>
  <c r="K30"/>
  <c r="L30" s="1"/>
  <c r="F30"/>
  <c r="G30" s="1"/>
  <c r="K29"/>
  <c r="L29" s="1"/>
  <c r="F29"/>
  <c r="G29" s="1"/>
  <c r="M18"/>
  <c r="N18" s="1"/>
  <c r="M20"/>
  <c r="N20" s="1"/>
  <c r="O20" s="1"/>
  <c r="M21"/>
  <c r="N21" s="1"/>
  <c r="M22"/>
  <c r="N22" s="1"/>
  <c r="O22" s="1"/>
  <c r="M23"/>
  <c r="K20"/>
  <c r="L20"/>
  <c r="K21"/>
  <c r="L21"/>
  <c r="K22"/>
  <c r="L22"/>
  <c r="F20"/>
  <c r="G20"/>
  <c r="F21"/>
  <c r="G21"/>
  <c r="F22"/>
  <c r="G22"/>
  <c r="K18"/>
  <c r="L18"/>
  <c r="F18"/>
  <c r="G18"/>
  <c r="M9"/>
  <c r="N9"/>
  <c r="M11"/>
  <c r="N11"/>
  <c r="O11" s="1"/>
  <c r="O9"/>
  <c r="M12"/>
  <c r="K11"/>
  <c r="L11" s="1"/>
  <c r="F11"/>
  <c r="G11" s="1"/>
  <c r="K9"/>
  <c r="L9" s="1"/>
  <c r="F9"/>
  <c r="G9" s="1"/>
  <c r="M34" i="14"/>
  <c r="K34"/>
  <c r="L34"/>
  <c r="F34"/>
  <c r="G34"/>
  <c r="K26"/>
  <c r="L26" s="1"/>
  <c r="F26"/>
  <c r="G26"/>
  <c r="M26"/>
  <c r="N26"/>
  <c r="O26" s="1"/>
  <c r="M27"/>
  <c r="N27" s="1"/>
  <c r="O27" s="1"/>
  <c r="K27"/>
  <c r="L27"/>
  <c r="F27"/>
  <c r="G27"/>
  <c r="M25"/>
  <c r="N25"/>
  <c r="K25"/>
  <c r="L25"/>
  <c r="F25"/>
  <c r="G25"/>
  <c r="M24"/>
  <c r="N24"/>
  <c r="K24"/>
  <c r="L24"/>
  <c r="F24"/>
  <c r="G24"/>
  <c r="M23"/>
  <c r="K23"/>
  <c r="L23" s="1"/>
  <c r="F23"/>
  <c r="G23" s="1"/>
  <c r="M22"/>
  <c r="N22" s="1"/>
  <c r="O22" s="1"/>
  <c r="K22"/>
  <c r="L22" s="1"/>
  <c r="F22"/>
  <c r="G22" s="1"/>
  <c r="M21"/>
  <c r="K21"/>
  <c r="L21"/>
  <c r="F21"/>
  <c r="G21"/>
  <c r="M20"/>
  <c r="N20"/>
  <c r="K20"/>
  <c r="L20"/>
  <c r="F20"/>
  <c r="G20"/>
  <c r="M19"/>
  <c r="K19"/>
  <c r="L19" s="1"/>
  <c r="F19"/>
  <c r="G19" s="1"/>
  <c r="M18"/>
  <c r="N18" s="1"/>
  <c r="O18" s="1"/>
  <c r="K18"/>
  <c r="L18" s="1"/>
  <c r="F18"/>
  <c r="G18" s="1"/>
  <c r="M17"/>
  <c r="K17"/>
  <c r="L17"/>
  <c r="F17"/>
  <c r="G17"/>
  <c r="M16"/>
  <c r="N16"/>
  <c r="K16"/>
  <c r="L16"/>
  <c r="F16"/>
  <c r="G16"/>
  <c r="M15"/>
  <c r="K15"/>
  <c r="L15" s="1"/>
  <c r="F15"/>
  <c r="G15" s="1"/>
  <c r="M14"/>
  <c r="N14" s="1"/>
  <c r="O14" s="1"/>
  <c r="K14"/>
  <c r="L14" s="1"/>
  <c r="F14"/>
  <c r="G14" s="1"/>
  <c r="M13"/>
  <c r="K13"/>
  <c r="L13"/>
  <c r="F13"/>
  <c r="G13"/>
  <c r="M12"/>
  <c r="N12"/>
  <c r="K12"/>
  <c r="L12"/>
  <c r="F12"/>
  <c r="G12"/>
  <c r="M11"/>
  <c r="K11"/>
  <c r="L11" s="1"/>
  <c r="F11"/>
  <c r="G11" s="1"/>
  <c r="M10"/>
  <c r="N10" s="1"/>
  <c r="O10" s="1"/>
  <c r="K10"/>
  <c r="L10" s="1"/>
  <c r="F10"/>
  <c r="G10" s="1"/>
  <c r="M9"/>
  <c r="K9"/>
  <c r="L9"/>
  <c r="F9"/>
  <c r="G9"/>
  <c r="K16" i="15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M26"/>
  <c r="N26" s="1"/>
  <c r="O26" s="1"/>
  <c r="M25"/>
  <c r="N25"/>
  <c r="O25" s="1"/>
  <c r="M24"/>
  <c r="N24" s="1"/>
  <c r="O24" s="1"/>
  <c r="M23"/>
  <c r="N23"/>
  <c r="O23" s="1"/>
  <c r="M21"/>
  <c r="N21" s="1"/>
  <c r="O21" s="1"/>
  <c r="M20"/>
  <c r="N20"/>
  <c r="O20" s="1"/>
  <c r="M19"/>
  <c r="N19" s="1"/>
  <c r="O19" s="1"/>
  <c r="M18"/>
  <c r="N18"/>
  <c r="O18" s="1"/>
  <c r="M17"/>
  <c r="N17" s="1"/>
  <c r="O17" s="1"/>
  <c r="M16"/>
  <c r="N16"/>
  <c r="O16" s="1"/>
  <c r="M27"/>
  <c r="N27" s="1"/>
  <c r="O27" s="1"/>
  <c r="L27"/>
  <c r="K27"/>
  <c r="G27"/>
  <c r="F27"/>
  <c r="M22"/>
  <c r="N22" s="1"/>
  <c r="O22" s="1"/>
  <c r="M15"/>
  <c r="K15"/>
  <c r="L15"/>
  <c r="F15"/>
  <c r="G15"/>
  <c r="M14"/>
  <c r="N14"/>
  <c r="K14"/>
  <c r="L14"/>
  <c r="F14"/>
  <c r="G14"/>
  <c r="M13"/>
  <c r="K13"/>
  <c r="L13" s="1"/>
  <c r="F13"/>
  <c r="G13" s="1"/>
  <c r="M12"/>
  <c r="N12" s="1"/>
  <c r="O12" s="1"/>
  <c r="K12"/>
  <c r="L12" s="1"/>
  <c r="F12"/>
  <c r="G12" s="1"/>
  <c r="M11"/>
  <c r="K11"/>
  <c r="L11"/>
  <c r="F11"/>
  <c r="G11"/>
  <c r="M10"/>
  <c r="N10"/>
  <c r="K10"/>
  <c r="L10"/>
  <c r="F10"/>
  <c r="G10"/>
  <c r="M9"/>
  <c r="K9"/>
  <c r="L9" s="1"/>
  <c r="F9"/>
  <c r="G9" s="1"/>
  <c r="M8"/>
  <c r="N8" s="1"/>
  <c r="O8" s="1"/>
  <c r="K8"/>
  <c r="L8" s="1"/>
  <c r="F8"/>
  <c r="G8" s="1"/>
  <c r="M7"/>
  <c r="K7"/>
  <c r="L7"/>
  <c r="F7"/>
  <c r="G7"/>
  <c r="M17" i="16"/>
  <c r="N17"/>
  <c r="M16"/>
  <c r="N16"/>
  <c r="O16"/>
  <c r="O17"/>
  <c r="K16"/>
  <c r="L16" s="1"/>
  <c r="K17"/>
  <c r="L17" s="1"/>
  <c r="F16"/>
  <c r="G16" s="1"/>
  <c r="F17"/>
  <c r="G17" s="1"/>
  <c r="M18"/>
  <c r="N18" s="1"/>
  <c r="O18" s="1"/>
  <c r="L18"/>
  <c r="K18"/>
  <c r="G18"/>
  <c r="F18"/>
  <c r="M15"/>
  <c r="N15" s="1"/>
  <c r="O15" s="1"/>
  <c r="K15"/>
  <c r="L15" s="1"/>
  <c r="F15"/>
  <c r="G15" s="1"/>
  <c r="M13"/>
  <c r="K13"/>
  <c r="L13" s="1"/>
  <c r="F13"/>
  <c r="G13" s="1"/>
  <c r="M12"/>
  <c r="N12"/>
  <c r="K12"/>
  <c r="L12"/>
  <c r="F12"/>
  <c r="G12"/>
  <c r="M11"/>
  <c r="K11"/>
  <c r="L11" s="1"/>
  <c r="F11"/>
  <c r="G11" s="1"/>
  <c r="M10"/>
  <c r="N10" s="1"/>
  <c r="O10" s="1"/>
  <c r="K10"/>
  <c r="L10" s="1"/>
  <c r="F10"/>
  <c r="G10" s="1"/>
  <c r="M9"/>
  <c r="K9"/>
  <c r="L9"/>
  <c r="F9"/>
  <c r="G9"/>
  <c r="M8"/>
  <c r="N8"/>
  <c r="K8"/>
  <c r="L8"/>
  <c r="F8"/>
  <c r="G8"/>
  <c r="M7"/>
  <c r="K7"/>
  <c r="L7" s="1"/>
  <c r="F7"/>
  <c r="G7" s="1"/>
  <c r="M65" i="17"/>
  <c r="N65"/>
  <c r="K65"/>
  <c r="L65"/>
  <c r="F65"/>
  <c r="G65"/>
  <c r="M64"/>
  <c r="K64"/>
  <c r="L64" s="1"/>
  <c r="F64"/>
  <c r="G64" s="1"/>
  <c r="M63"/>
  <c r="N63" s="1"/>
  <c r="O63" s="1"/>
  <c r="K63"/>
  <c r="L63" s="1"/>
  <c r="F63"/>
  <c r="G63" s="1"/>
  <c r="M62"/>
  <c r="K62"/>
  <c r="L62"/>
  <c r="F62"/>
  <c r="G62"/>
  <c r="M61"/>
  <c r="N61"/>
  <c r="K61"/>
  <c r="L61"/>
  <c r="F61"/>
  <c r="G61" s="1"/>
  <c r="M60"/>
  <c r="M66" s="1"/>
  <c r="K60"/>
  <c r="L60" s="1"/>
  <c r="F60"/>
  <c r="G60" s="1"/>
  <c r="M53"/>
  <c r="M54" s="1"/>
  <c r="K53"/>
  <c r="L53" s="1"/>
  <c r="F53"/>
  <c r="G53" s="1"/>
  <c r="M46"/>
  <c r="K46"/>
  <c r="L46"/>
  <c r="F46"/>
  <c r="G46"/>
  <c r="M45"/>
  <c r="O45" s="1"/>
  <c r="N45"/>
  <c r="K45"/>
  <c r="L45"/>
  <c r="L47" s="1"/>
  <c r="F45"/>
  <c r="G45"/>
  <c r="M33"/>
  <c r="M34"/>
  <c r="M35"/>
  <c r="M36"/>
  <c r="M37"/>
  <c r="M38"/>
  <c r="K33"/>
  <c r="L33"/>
  <c r="K34"/>
  <c r="L34"/>
  <c r="K35"/>
  <c r="L35"/>
  <c r="K36"/>
  <c r="L36"/>
  <c r="K37"/>
  <c r="L37"/>
  <c r="K38"/>
  <c r="L38"/>
  <c r="F33"/>
  <c r="G33"/>
  <c r="F34"/>
  <c r="G34"/>
  <c r="F35"/>
  <c r="G35"/>
  <c r="F36"/>
  <c r="G36"/>
  <c r="F37"/>
  <c r="G37"/>
  <c r="F38"/>
  <c r="G38"/>
  <c r="M32"/>
  <c r="N32"/>
  <c r="K32"/>
  <c r="L32"/>
  <c r="F32"/>
  <c r="G32"/>
  <c r="M31"/>
  <c r="L31"/>
  <c r="K31"/>
  <c r="G31"/>
  <c r="F31"/>
  <c r="M30"/>
  <c r="N30" s="1"/>
  <c r="O30" s="1"/>
  <c r="K30"/>
  <c r="L30" s="1"/>
  <c r="F30"/>
  <c r="G30" s="1"/>
  <c r="M29"/>
  <c r="N29" s="1"/>
  <c r="O29" s="1"/>
  <c r="L29"/>
  <c r="K29"/>
  <c r="F29"/>
  <c r="G29" s="1"/>
  <c r="M28"/>
  <c r="N28" s="1"/>
  <c r="K28"/>
  <c r="L28" s="1"/>
  <c r="F28"/>
  <c r="G28" s="1"/>
  <c r="M27"/>
  <c r="K27"/>
  <c r="L27"/>
  <c r="F27"/>
  <c r="G27"/>
  <c r="M26"/>
  <c r="N26"/>
  <c r="K26"/>
  <c r="L26"/>
  <c r="F26"/>
  <c r="G26"/>
  <c r="M25"/>
  <c r="N25"/>
  <c r="K25"/>
  <c r="L25"/>
  <c r="F25"/>
  <c r="G25"/>
  <c r="M24"/>
  <c r="M39" s="1"/>
  <c r="N24"/>
  <c r="K24"/>
  <c r="L24"/>
  <c r="F24"/>
  <c r="G24"/>
  <c r="M10"/>
  <c r="M11"/>
  <c r="N11"/>
  <c r="M12"/>
  <c r="M13"/>
  <c r="N13" s="1"/>
  <c r="O13" s="1"/>
  <c r="M14"/>
  <c r="M15"/>
  <c r="N15"/>
  <c r="M16"/>
  <c r="M17"/>
  <c r="N17" s="1"/>
  <c r="O17" s="1"/>
  <c r="M9"/>
  <c r="K10"/>
  <c r="L10"/>
  <c r="K11"/>
  <c r="L11"/>
  <c r="K12"/>
  <c r="L12"/>
  <c r="K13"/>
  <c r="L13"/>
  <c r="K14"/>
  <c r="L14"/>
  <c r="K15"/>
  <c r="L15"/>
  <c r="K16"/>
  <c r="L16"/>
  <c r="K17"/>
  <c r="L17"/>
  <c r="K9"/>
  <c r="L9"/>
  <c r="F10"/>
  <c r="G10"/>
  <c r="F11"/>
  <c r="G11"/>
  <c r="F12"/>
  <c r="G12"/>
  <c r="F13"/>
  <c r="G13"/>
  <c r="F14"/>
  <c r="G14"/>
  <c r="F15"/>
  <c r="G15"/>
  <c r="F16"/>
  <c r="G16"/>
  <c r="F17"/>
  <c r="G17"/>
  <c r="F9"/>
  <c r="G9"/>
  <c r="M28" i="18"/>
  <c r="N28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 s="1"/>
  <c r="M24"/>
  <c r="N24" s="1"/>
  <c r="O24" s="1"/>
  <c r="M25"/>
  <c r="N25" s="1"/>
  <c r="O25" s="1"/>
  <c r="M26"/>
  <c r="N26" s="1"/>
  <c r="O26" s="1"/>
  <c r="M27"/>
  <c r="N27" s="1"/>
  <c r="O27" s="1"/>
  <c r="O28"/>
  <c r="O6"/>
  <c r="O7"/>
  <c r="O8"/>
  <c r="O9"/>
  <c r="O10"/>
  <c r="O11"/>
  <c r="O12"/>
  <c r="O13"/>
  <c r="O14"/>
  <c r="O15"/>
  <c r="O16"/>
  <c r="O17"/>
  <c r="O18"/>
  <c r="O19"/>
  <c r="O20"/>
  <c r="O21"/>
  <c r="O22"/>
  <c r="M29"/>
  <c r="K28"/>
  <c r="L28" s="1"/>
  <c r="G28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6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6"/>
  <c r="M59" i="19"/>
  <c r="M62" s="1"/>
  <c r="N59"/>
  <c r="K59"/>
  <c r="L59" s="1"/>
  <c r="F59"/>
  <c r="G59" s="1"/>
  <c r="M38"/>
  <c r="M39"/>
  <c r="M40"/>
  <c r="M41"/>
  <c r="M42"/>
  <c r="M43"/>
  <c r="M44"/>
  <c r="M45"/>
  <c r="M46"/>
  <c r="M47"/>
  <c r="M48"/>
  <c r="M49"/>
  <c r="M50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M37"/>
  <c r="N37"/>
  <c r="K37"/>
  <c r="L37"/>
  <c r="F37"/>
  <c r="G37"/>
  <c r="M36"/>
  <c r="N36"/>
  <c r="K36"/>
  <c r="L36"/>
  <c r="F36"/>
  <c r="G36"/>
  <c r="M35"/>
  <c r="K35"/>
  <c r="L35" s="1"/>
  <c r="F35"/>
  <c r="G35" s="1"/>
  <c r="M34"/>
  <c r="N34" s="1"/>
  <c r="O34" s="1"/>
  <c r="K34"/>
  <c r="L34" s="1"/>
  <c r="F34"/>
  <c r="G34" s="1"/>
  <c r="M33"/>
  <c r="K33"/>
  <c r="L33"/>
  <c r="F33"/>
  <c r="G33"/>
  <c r="M32"/>
  <c r="N32"/>
  <c r="K32"/>
  <c r="L32"/>
  <c r="F32"/>
  <c r="G32"/>
  <c r="M31"/>
  <c r="K31"/>
  <c r="L31" s="1"/>
  <c r="F31"/>
  <c r="G31" s="1"/>
  <c r="M30"/>
  <c r="N30" s="1"/>
  <c r="O30" s="1"/>
  <c r="K30"/>
  <c r="L30" s="1"/>
  <c r="F30"/>
  <c r="G30" s="1"/>
  <c r="M29"/>
  <c r="K29"/>
  <c r="L29"/>
  <c r="F29"/>
  <c r="G29"/>
  <c r="M28"/>
  <c r="N28"/>
  <c r="K28"/>
  <c r="L28"/>
  <c r="F28"/>
  <c r="G28"/>
  <c r="M27"/>
  <c r="K27"/>
  <c r="L27" s="1"/>
  <c r="F27"/>
  <c r="G27" s="1"/>
  <c r="M26"/>
  <c r="N26" s="1"/>
  <c r="O26" s="1"/>
  <c r="K26"/>
  <c r="L26" s="1"/>
  <c r="F26"/>
  <c r="G26" s="1"/>
  <c r="M10"/>
  <c r="N10" s="1"/>
  <c r="O10" s="1"/>
  <c r="M11"/>
  <c r="M12"/>
  <c r="N12"/>
  <c r="M13"/>
  <c r="M14"/>
  <c r="N14" s="1"/>
  <c r="O14" s="1"/>
  <c r="M15"/>
  <c r="M16"/>
  <c r="N16"/>
  <c r="M17"/>
  <c r="M18"/>
  <c r="N18"/>
  <c r="M19"/>
  <c r="M20"/>
  <c r="N20" s="1"/>
  <c r="O20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F20"/>
  <c r="G20" s="1"/>
  <c r="F10"/>
  <c r="G10" s="1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M9"/>
  <c r="N9"/>
  <c r="K9"/>
  <c r="L9"/>
  <c r="F9"/>
  <c r="G9"/>
  <c r="N34" i="14"/>
  <c r="N35"/>
  <c r="M35"/>
  <c r="N9"/>
  <c r="O9" s="1"/>
  <c r="O25"/>
  <c r="N11"/>
  <c r="O11" s="1"/>
  <c r="O12"/>
  <c r="N13"/>
  <c r="O13"/>
  <c r="N15"/>
  <c r="O15" s="1"/>
  <c r="O16"/>
  <c r="N17"/>
  <c r="O17"/>
  <c r="N19"/>
  <c r="O19" s="1"/>
  <c r="O20"/>
  <c r="N21"/>
  <c r="O21"/>
  <c r="N23"/>
  <c r="O23" s="1"/>
  <c r="O24"/>
  <c r="M28"/>
  <c r="N7" i="15"/>
  <c r="O7" s="1"/>
  <c r="N9"/>
  <c r="O9"/>
  <c r="O10"/>
  <c r="N11"/>
  <c r="O11" s="1"/>
  <c r="N13"/>
  <c r="O13"/>
  <c r="O14"/>
  <c r="N15"/>
  <c r="O15" s="1"/>
  <c r="M28"/>
  <c r="N13" i="16"/>
  <c r="O13" s="1"/>
  <c r="N7"/>
  <c r="O7"/>
  <c r="O8"/>
  <c r="N9"/>
  <c r="O9" s="1"/>
  <c r="N11"/>
  <c r="O11"/>
  <c r="O12"/>
  <c r="M19"/>
  <c r="N60" i="17"/>
  <c r="O60" s="1"/>
  <c r="O61"/>
  <c r="N62"/>
  <c r="O62"/>
  <c r="N64"/>
  <c r="O64" s="1"/>
  <c r="O65"/>
  <c r="N9"/>
  <c r="O9"/>
  <c r="N16"/>
  <c r="O16"/>
  <c r="N14"/>
  <c r="O14"/>
  <c r="N12"/>
  <c r="O12"/>
  <c r="N10"/>
  <c r="O10"/>
  <c r="O15"/>
  <c r="O11"/>
  <c r="M18"/>
  <c r="N18"/>
  <c r="O18" s="1"/>
  <c r="N37"/>
  <c r="O37" s="1"/>
  <c r="N35"/>
  <c r="O35" s="1"/>
  <c r="N33"/>
  <c r="O33" s="1"/>
  <c r="N38"/>
  <c r="O38" s="1"/>
  <c r="N36"/>
  <c r="O36" s="1"/>
  <c r="N34"/>
  <c r="O34" s="1"/>
  <c r="O25"/>
  <c r="N27"/>
  <c r="O27"/>
  <c r="N31"/>
  <c r="O31" s="1"/>
  <c r="O24"/>
  <c r="O26"/>
  <c r="O32"/>
  <c r="N19" i="19"/>
  <c r="O19"/>
  <c r="N17"/>
  <c r="O17"/>
  <c r="N15"/>
  <c r="O15"/>
  <c r="N13"/>
  <c r="O13"/>
  <c r="N11"/>
  <c r="O11"/>
  <c r="O18"/>
  <c r="O16"/>
  <c r="O12"/>
  <c r="N49"/>
  <c r="O49"/>
  <c r="N47"/>
  <c r="O47"/>
  <c r="N45"/>
  <c r="O45"/>
  <c r="N43"/>
  <c r="O43"/>
  <c r="N41"/>
  <c r="O41"/>
  <c r="N39"/>
  <c r="O39"/>
  <c r="M53"/>
  <c r="N53"/>
  <c r="O53" s="1"/>
  <c r="M21"/>
  <c r="N21" s="1"/>
  <c r="O21" s="1"/>
  <c r="N50"/>
  <c r="O50"/>
  <c r="N48"/>
  <c r="O48"/>
  <c r="N46"/>
  <c r="O46"/>
  <c r="N44"/>
  <c r="O44"/>
  <c r="N42"/>
  <c r="O42"/>
  <c r="N40"/>
  <c r="O40"/>
  <c r="N38"/>
  <c r="O38"/>
  <c r="O37"/>
  <c r="N27"/>
  <c r="O27"/>
  <c r="O28"/>
  <c r="N29"/>
  <c r="O29" s="1"/>
  <c r="N31"/>
  <c r="O31"/>
  <c r="O32"/>
  <c r="N33"/>
  <c r="O33" s="1"/>
  <c r="N35"/>
  <c r="O35"/>
  <c r="O36"/>
  <c r="O9"/>
  <c r="O34" i="14"/>
  <c r="O35"/>
  <c r="N28"/>
  <c r="O28"/>
  <c r="N28" i="15"/>
  <c r="O28"/>
  <c r="N19" i="16"/>
  <c r="O19"/>
  <c r="O23" i="18" l="1"/>
  <c r="O29" s="1"/>
  <c r="N29"/>
  <c r="N66" i="17"/>
  <c r="O66" s="1"/>
  <c r="N44" i="12"/>
  <c r="O44"/>
  <c r="N11" i="11"/>
  <c r="O11"/>
  <c r="N30" i="6"/>
  <c r="O30" s="1"/>
  <c r="N39" i="17"/>
  <c r="O28"/>
  <c r="O39" s="1"/>
  <c r="O29" i="13"/>
  <c r="O32" s="1"/>
  <c r="N32"/>
  <c r="N36" i="9"/>
  <c r="O36" s="1"/>
  <c r="M23" i="21"/>
  <c r="O9"/>
  <c r="M30"/>
  <c r="O17"/>
  <c r="N46" i="17"/>
  <c r="O46" s="1"/>
  <c r="O47" s="1"/>
  <c r="M47"/>
  <c r="N43" i="12"/>
  <c r="O43" s="1"/>
  <c r="N41"/>
  <c r="O41" s="1"/>
  <c r="N39"/>
  <c r="O39" s="1"/>
  <c r="N37"/>
  <c r="O37" s="1"/>
  <c r="N35"/>
  <c r="O35" s="1"/>
  <c r="N33"/>
  <c r="O33" s="1"/>
  <c r="N31"/>
  <c r="O31" s="1"/>
  <c r="O18" i="5"/>
  <c r="M19"/>
  <c r="O15" i="21"/>
  <c r="O13"/>
  <c r="O11"/>
  <c r="O21"/>
  <c r="O19"/>
  <c r="O12" i="22"/>
  <c r="O10"/>
  <c r="O16" i="20"/>
  <c r="O36" i="2"/>
  <c r="O32"/>
  <c r="O28"/>
  <c r="O24"/>
  <c r="O20"/>
  <c r="O16"/>
  <c r="M89" i="22"/>
  <c r="O82"/>
  <c r="M97"/>
  <c r="O96"/>
  <c r="O22" i="20"/>
  <c r="O23" s="1"/>
  <c r="N23"/>
  <c r="O29"/>
  <c r="O30" s="1"/>
  <c r="N30"/>
  <c r="O59" i="19"/>
  <c r="N53" i="17"/>
  <c r="N54" s="1"/>
  <c r="O21" i="13"/>
  <c r="O18"/>
  <c r="M32"/>
  <c r="N42" i="12"/>
  <c r="O42" s="1"/>
  <c r="N40"/>
  <c r="O40" s="1"/>
  <c r="N38"/>
  <c r="O38" s="1"/>
  <c r="N36"/>
  <c r="O36" s="1"/>
  <c r="N34"/>
  <c r="O34" s="1"/>
  <c r="N32"/>
  <c r="O32" s="1"/>
  <c r="N30"/>
  <c r="O30" s="1"/>
  <c r="O7" i="7"/>
  <c r="O19" s="1"/>
  <c r="N36" i="6"/>
  <c r="O10" i="5"/>
  <c r="O28"/>
  <c r="O20" i="1"/>
  <c r="O16"/>
  <c r="O29" i="21"/>
  <c r="O12" i="23"/>
  <c r="O16"/>
  <c r="O24"/>
  <c r="M48" i="22"/>
  <c r="O76"/>
  <c r="O88"/>
  <c r="O86"/>
  <c r="O84"/>
  <c r="O34" i="2"/>
  <c r="O30"/>
  <c r="O26"/>
  <c r="O22"/>
  <c r="O18"/>
  <c r="N10" i="13"/>
  <c r="O10" s="1"/>
  <c r="O12" s="1"/>
  <c r="N19"/>
  <c r="N23" s="1"/>
  <c r="N60" i="19"/>
  <c r="N62" s="1"/>
  <c r="N45" i="22"/>
  <c r="O45" s="1"/>
  <c r="N61" i="19"/>
  <c r="O61" s="1"/>
  <c r="N48" i="22" l="1"/>
  <c r="O48" s="1"/>
  <c r="N38" i="6"/>
  <c r="O36"/>
  <c r="O38" s="1"/>
  <c r="O19" i="13"/>
  <c r="O23"/>
  <c r="O53" i="17"/>
  <c r="O54" s="1"/>
  <c r="N12" i="13"/>
  <c r="N47" i="17"/>
  <c r="O97" i="22"/>
  <c r="N97"/>
  <c r="O89"/>
  <c r="N89"/>
  <c r="O19" i="5"/>
  <c r="N19"/>
  <c r="O30" i="21"/>
  <c r="N30"/>
  <c r="O23"/>
  <c r="N23"/>
  <c r="O60" i="19"/>
  <c r="O62" s="1"/>
</calcChain>
</file>

<file path=xl/sharedStrings.xml><?xml version="1.0" encoding="utf-8"?>
<sst xmlns="http://schemas.openxmlformats.org/spreadsheetml/2006/main" count="2973" uniqueCount="618">
  <si>
    <t xml:space="preserve">Ponudnik: </t>
  </si>
  <si>
    <t>1. sklop: KRUH IN PEKOVSKI IZDELKI</t>
  </si>
  <si>
    <t xml:space="preserve">ZAP. ŠT. </t>
  </si>
  <si>
    <t xml:space="preserve">VRSTA BLAGA                                             </t>
  </si>
  <si>
    <t>OCENJENA KOLIČINA</t>
  </si>
  <si>
    <t>ENOTA MERE</t>
  </si>
  <si>
    <t>CENA / ENOTO BREZ DDV (EUR)</t>
  </si>
  <si>
    <t>DDV / ENOTO (EUR)</t>
  </si>
  <si>
    <t>KONČNA CENA / ENOTO (EUR)</t>
  </si>
  <si>
    <t>BLAGOVNA ZNAMKA</t>
  </si>
  <si>
    <t>GRAMATURA, VOLUMEN PONUJENEGA ŽIVILA</t>
  </si>
  <si>
    <t>PRERAČUNANA CENA NA ENOTO MERE BREZ DDV (EUR)</t>
  </si>
  <si>
    <t>DDV / ENOTO MERE (EUR)</t>
  </si>
  <si>
    <t>PRERAČUNANA CENA / ENOTO MERE Z DDV (EUR)</t>
  </si>
  <si>
    <t>PRERAČUNANA CENA BREZ DDV ZA OCENJENO KOLIČINO (EUR)</t>
  </si>
  <si>
    <t xml:space="preserve">PRERAČUNAN DDV ZA OCENJENO KOLIČINO (EUR) </t>
  </si>
  <si>
    <t>PRERAČUNANA CENA Z DDV ZA OCENJENO KOLIČINO (EUR)</t>
  </si>
  <si>
    <t>7 = 5+6</t>
  </si>
  <si>
    <t>12 = 10+11</t>
  </si>
  <si>
    <t>13 = 10*3</t>
  </si>
  <si>
    <t>14 = 11*3</t>
  </si>
  <si>
    <t>15 = 13+14</t>
  </si>
  <si>
    <t>kom</t>
  </si>
  <si>
    <t>Kruh pisani rezani 1 kg</t>
  </si>
  <si>
    <t>Kruh koruzni  rezani 1 kg</t>
  </si>
  <si>
    <t>Kruh ovsen rezani 1 kg</t>
  </si>
  <si>
    <t>Kruh pšenični polbeli-rezani  1 kg</t>
  </si>
  <si>
    <t>Kruh ržen  1 kg rezani</t>
  </si>
  <si>
    <t>Kruh polnozrnat rezani 1kg</t>
  </si>
  <si>
    <t>Drobtine bele 500g – 1 kg</t>
  </si>
  <si>
    <t>SKUPAJ</t>
  </si>
  <si>
    <t>Kruh pšenični beli –rezani 1 kg</t>
  </si>
  <si>
    <t>Kruh ajdov - rezani, 750 g - 1 kg</t>
  </si>
  <si>
    <t>Kruh pšenični  črni rezani, 1 kg</t>
  </si>
  <si>
    <t>Kruh stoletni rezani, 750g - 1kg</t>
  </si>
  <si>
    <t>Kruh mlečni rezani, 500 g - 1 kg</t>
  </si>
  <si>
    <t>kg</t>
  </si>
  <si>
    <t>/</t>
  </si>
  <si>
    <t>Mlečna štručka 0,06 kg</t>
  </si>
  <si>
    <t>Mlečna štručka  0,08 kg</t>
  </si>
  <si>
    <t>Mlečna štručka 0,1kg</t>
  </si>
  <si>
    <t>Bombeta bela  0, 08 kg</t>
  </si>
  <si>
    <t>Bombete bela  0,10 kg</t>
  </si>
  <si>
    <t>Bombeta črna, koruzna 0,08 kg</t>
  </si>
  <si>
    <t>Bombeta črna- koruzna 0,10 kg</t>
  </si>
  <si>
    <t>Bombeta sezamova 0,08 kg</t>
  </si>
  <si>
    <t>Ciabatta 0,2 kg</t>
  </si>
  <si>
    <t>Kajzerica 0,06 kg</t>
  </si>
  <si>
    <t>Biga 0,06 kg</t>
  </si>
  <si>
    <t>Makova štručka 0,06 kg</t>
  </si>
  <si>
    <t>Makova štručka 0,08 kg</t>
  </si>
  <si>
    <t>Makova štručka 0,10 kg</t>
  </si>
  <si>
    <t>Polnozrnata štručka 0,08 kg</t>
  </si>
  <si>
    <t>Polnozrnata štručka 0,10 kg</t>
  </si>
  <si>
    <t>Sirova štručka 0,06 kg</t>
  </si>
  <si>
    <t>Sirova štručka 0,08 kg</t>
  </si>
  <si>
    <t>Sirova štručka 0,10 kg</t>
  </si>
  <si>
    <t>Štručka-šunka, sir  0,100 kg</t>
  </si>
  <si>
    <t>Štručka koruzna 0,08 kg</t>
  </si>
  <si>
    <t>Hot- dog štručka -0,08 kg</t>
  </si>
  <si>
    <t>Žemlja bela 0,08 kg</t>
  </si>
  <si>
    <t>Žemlja bela 0,05 kg</t>
  </si>
  <si>
    <t>Žemlja črna 0,08 kg</t>
  </si>
  <si>
    <t>Žemlja črna 0,10 kg</t>
  </si>
  <si>
    <t xml:space="preserve">100 g </t>
  </si>
  <si>
    <t>80 g</t>
  </si>
  <si>
    <t>60 g</t>
  </si>
  <si>
    <t>200 g</t>
  </si>
  <si>
    <t>50 g</t>
  </si>
  <si>
    <t>LEGENDA</t>
  </si>
  <si>
    <t>Stolpec 2: "Vrsta blaga" - natančen opis živila. Ponudnik mora poleg splošnih pogoje in posebnih pogojev za sklop, upoštevati tudi vse zahteve iz opisa.</t>
  </si>
  <si>
    <t>Stolpec 3: "Ocenjena količina": podana je na enoto mere.</t>
  </si>
  <si>
    <t xml:space="preserve">Stolpec 4: "Enota mere": Kg pomeni 1 kg, L pomeni 1 L. </t>
  </si>
  <si>
    <t>Stolpec 5: "Cena / enoto brez DDV (EUR)": Ponudnik navede ceno na enoto pakiranja. Po navedeni ceni bo naročnik, v primeru izbire ponudnika, kupoval živilo.</t>
  </si>
  <si>
    <t>Stolpec 6: "DDV / enoto (EUR)": Ponudnik navede DDV na enoto pakiranja</t>
  </si>
  <si>
    <t>Stolpec 7: "Končna cena / enoto (EUR)": Ponudnik sešteje Ceno / enoto brez DDV in DDV / enoto.</t>
  </si>
  <si>
    <t>Stolpec 8: "Blagovna znamka": OBVEZNA naveba blagovne ali trgovske znamke živila ali vsaj proizvajalca.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</si>
  <si>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</si>
  <si>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t>Stolpec 11: "DDV / enoto mere (EUR)": DDV za vrednost cene na enoto mere</t>
  </si>
  <si>
    <t>Stolpec 12: "Preračunana cena / enoto mere (EUR)": Vsota vrednosti iz stolpca 10 in 11.</t>
  </si>
  <si>
    <t>Stolpec 13: "Preračunana cena brez DDV za ocenjeno količino (EUR)": Zmnožek vrednosti iz stolpca 10 in ocenjene vrednosti iz stolpca 3.</t>
  </si>
  <si>
    <t>Stolpec 14: "Preračunan DDV za ocenjeno količino": Zmnožek vrednosti iz stolpca 11 in 3.</t>
  </si>
  <si>
    <t>Stolpec 15: "Preračunana cena z DDV za ocenjeno količino": Seštevek vrednosti iz stolpca 13 in 14.</t>
  </si>
  <si>
    <t>Ponudnik mora v skladu z zahtevami izpolniti vsa sivo obarvana polja.</t>
  </si>
  <si>
    <t>Datum:</t>
  </si>
  <si>
    <t xml:space="preserve">Žig: </t>
  </si>
  <si>
    <t>Podpis:</t>
  </si>
  <si>
    <t>Naročnik: OŠ Vižmarje Brod, Na gaju 2, 1000 Ljubljana</t>
  </si>
  <si>
    <t>2. sklop: SLAŠČIČARSKO PECIVO</t>
  </si>
  <si>
    <t xml:space="preserve">Blazinica/žepek-skuta </t>
  </si>
  <si>
    <t>Blazinica/žepek jabolčni</t>
  </si>
  <si>
    <t>Blazinica/žepek- čokolada</t>
  </si>
  <si>
    <t>Blazinica šunka sir</t>
  </si>
  <si>
    <t>Francoski rogljič z marmelado</t>
  </si>
  <si>
    <t>Francoski rogljič z čokolado</t>
  </si>
  <si>
    <t>Krof z marmelado 8 – 16 dag</t>
  </si>
  <si>
    <t>Pizza šunka sir 16dag-24dag</t>
  </si>
  <si>
    <t>Ježek   0,05 kg–0. 01 kg</t>
  </si>
  <si>
    <t>Zavitek- jabolčni</t>
  </si>
  <si>
    <t>Zavitek - skutni</t>
  </si>
  <si>
    <t>Burek sirov 0,08 – 0,20 kg</t>
  </si>
  <si>
    <t>Burek mesni 0,08 – 0,20 kg</t>
  </si>
  <si>
    <t>Buhtelj z marmelado</t>
  </si>
  <si>
    <t>Polž/spirala</t>
  </si>
  <si>
    <t>Štrukelj</t>
  </si>
  <si>
    <t>Kremne rezine šolska</t>
  </si>
  <si>
    <t>Tortica sadna šolska</t>
  </si>
  <si>
    <t>Tortica čokoladna šolska</t>
  </si>
  <si>
    <t>Keksi boljši čajni  - razni –kot okusi</t>
  </si>
  <si>
    <t>Domači keksi  - navadni kvaliteta kot albert</t>
  </si>
  <si>
    <t>Keksi polnozrnati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</si>
  <si>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</si>
  <si>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</si>
  <si>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</si>
  <si>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</si>
  <si>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</si>
  <si>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</si>
  <si>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</si>
  <si>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</si>
  <si>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</si>
  <si>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</si>
  <si>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</si>
  <si>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</si>
  <si>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</si>
  <si>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</si>
  <si>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</si>
  <si>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</si>
  <si>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</si>
  <si>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</si>
  <si>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</si>
  <si>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</si>
  <si>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</si>
  <si>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</si>
  <si>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 SKLOP: MOKA, MLEVSKI IZDELKI IN TESTENINE</t>
  </si>
  <si>
    <t>Moka-T-500-1/1,  mehka</t>
  </si>
  <si>
    <t>Moka-T-500-1/1,  ostra</t>
  </si>
  <si>
    <t>Moka-T-500-5/1,  mehka</t>
  </si>
  <si>
    <t>Moka-T-400-5/1,  mehka</t>
  </si>
  <si>
    <t>Moka-T-400-1/1,  mehka</t>
  </si>
  <si>
    <t>Moka-T-800 - črna 1/1,  mehka</t>
  </si>
  <si>
    <t>Moka – polnozrnata 1/1</t>
  </si>
  <si>
    <t>Moka - ajdova-1/1</t>
  </si>
  <si>
    <t>Moka - koruzna 1/1</t>
  </si>
  <si>
    <t>1. 1. podsklop: KRUH</t>
  </si>
  <si>
    <t>1. 2. podsklop: PEKOVSKO PECIVO</t>
  </si>
  <si>
    <t>3. 2. podsklop: TESTENINE</t>
  </si>
  <si>
    <t>3. 1. podsklop: MOKA</t>
  </si>
  <si>
    <t>Polžki jajčni-prosti</t>
  </si>
  <si>
    <t>Špageti  jajčni- prosti</t>
  </si>
  <si>
    <t>Testenine-valvice,</t>
  </si>
  <si>
    <t>Špageti graham, pirini, sojini</t>
  </si>
  <si>
    <t>Rezanci graham, pirini, sojini, ajdovi</t>
  </si>
  <si>
    <t>Rezanci – jajčni- valjani-jušni</t>
  </si>
  <si>
    <t>Rezanci –jajčni- valjani - široki</t>
  </si>
  <si>
    <t>Kodrasti rezanci</t>
  </si>
  <si>
    <t>Jajčne testenine - krpice</t>
  </si>
  <si>
    <t>Peresniki-jajčni</t>
  </si>
  <si>
    <t>Jušna zakuha-fidelini-jajčni</t>
  </si>
  <si>
    <t>Jušna zakuha-rižek- jajčni-</t>
  </si>
  <si>
    <t>Jušna zakuha-rinčice-jajčne-</t>
  </si>
  <si>
    <t>Jušna zakuha-ribana kaša-jajčna</t>
  </si>
  <si>
    <t>Jušna zakuha-zvezdice-jajčne</t>
  </si>
  <si>
    <t>3.3. podsklop: SVEŽE POLNJENE TESTENINE</t>
  </si>
  <si>
    <t>Tortelini – Grande ali enakovredno</t>
  </si>
  <si>
    <t>Ravioli Grande ali enakovredno</t>
  </si>
  <si>
    <t>3.4. podsklop: IZDELKI IZ TESTA</t>
  </si>
  <si>
    <t>Njoki (svaljki)</t>
  </si>
  <si>
    <t>3.5. podsklop: MLEVSKI IZDELKI</t>
  </si>
  <si>
    <t>Hrustljavi musli</t>
  </si>
  <si>
    <t>Pšenični zdrob</t>
  </si>
  <si>
    <t>Koruzni zdrob</t>
  </si>
  <si>
    <t>Ješprenj</t>
  </si>
  <si>
    <t>Kaša – ajdova</t>
  </si>
  <si>
    <t>4. SKLOP:  SVEŽE MESO</t>
  </si>
  <si>
    <t>Goveje - stegno brez kosti - očiščeno</t>
  </si>
  <si>
    <t>Goveji rostbeef s kostmi - očiščeno</t>
  </si>
  <si>
    <t>Goveji rostbeef brez kosti - očiščeno</t>
  </si>
  <si>
    <t>Goveje pleče brez kosti - očiščeno</t>
  </si>
  <si>
    <t>Sninjina BK - stegno - očiščeno</t>
  </si>
  <si>
    <t>Svinjsko pleče brez kosti - očiščeno</t>
  </si>
  <si>
    <t>Svinjski kare - očiščeno</t>
  </si>
  <si>
    <t>Telečji kare - očiščeno</t>
  </si>
  <si>
    <t>Telečje pleče brez kosti - očiščeno</t>
  </si>
  <si>
    <t>Kosti - goveje</t>
  </si>
  <si>
    <t>Slanina sveža</t>
  </si>
  <si>
    <t>5. SKLOP:  MESNI IZDELKI</t>
  </si>
  <si>
    <t>Hrenovke telečje</t>
  </si>
  <si>
    <t>Hrenovke</t>
  </si>
  <si>
    <t>Pečenice</t>
  </si>
  <si>
    <t>Kuhan pršut</t>
  </si>
  <si>
    <t>Suha salama-domača</t>
  </si>
  <si>
    <t>Suha salama-goveja</t>
  </si>
  <si>
    <t>Čajna klobasa</t>
  </si>
  <si>
    <t>Suhi  vrat BK</t>
  </si>
  <si>
    <t>Suha šunka BK</t>
  </si>
  <si>
    <t>Pariška salama</t>
  </si>
  <si>
    <t>Mortadela</t>
  </si>
  <si>
    <t>Šunka v ovoju</t>
  </si>
  <si>
    <t>Šunka prešana</t>
  </si>
  <si>
    <t>Slanina prešana</t>
  </si>
  <si>
    <t>Slanina pečena</t>
  </si>
  <si>
    <t>Suhi želodec</t>
  </si>
  <si>
    <t>Pršut</t>
  </si>
  <si>
    <t>Budjola - zašinek</t>
  </si>
  <si>
    <t>Pleskavica</t>
  </si>
  <si>
    <t>Čevapčiči</t>
  </si>
  <si>
    <t>6. SKLOP:  PERUTNINSKO MESO, IZDELKI IZ PERUTNINSKEGA MESA IN JAJCA</t>
  </si>
  <si>
    <t>Piščanec - prsi, bedra</t>
  </si>
  <si>
    <t>Puranje nabodalo</t>
  </si>
  <si>
    <t>Puranji file</t>
  </si>
  <si>
    <t>Piščančji file</t>
  </si>
  <si>
    <t>Piščančje nabodalo</t>
  </si>
  <si>
    <t>Piščančje prsi brez kože</t>
  </si>
  <si>
    <t>Piščanec- krače</t>
  </si>
  <si>
    <t>Pišč. prsi v ovoju</t>
  </si>
  <si>
    <t>Posebna –poli salama-maxi rezana</t>
  </si>
  <si>
    <t>Hrenovke puranje</t>
  </si>
  <si>
    <t>Hrenovke piščančje</t>
  </si>
  <si>
    <t>Pašteta piščančja porcijska (30-50g)</t>
  </si>
  <si>
    <t>Pašteta piščančja100 g- 120g</t>
  </si>
  <si>
    <t>Pašteta puranja porcijska (30-50g)</t>
  </si>
  <si>
    <t>Piščančja šunka</t>
  </si>
  <si>
    <t>Puranja šunka</t>
  </si>
  <si>
    <t>100 g</t>
  </si>
  <si>
    <t>Piščančji zlati medaljoni</t>
  </si>
  <si>
    <t>Cordon blue</t>
  </si>
  <si>
    <t>6.1. podsklop: PERUTNINSKO MESO IN IZDELKI IZ PERUTNINSKEGA MESA</t>
  </si>
  <si>
    <t>6. 2. podsklop: JAJCA</t>
  </si>
  <si>
    <t xml:space="preserve">Kokošja jajca M </t>
  </si>
  <si>
    <t>Stoplec 9: "Gramatura, volumen ponujenega živila": Ponudnik navede težo oz. volumen pakiranja ponujenega živila. Obvezno je upoštevanje naročnikovih zahtev iz opisa.</t>
  </si>
  <si>
    <t>7. SKLOP:  SVEŽE, ZAMRZNJENE IN KONZERVIRANE RIBE</t>
  </si>
  <si>
    <t>7.1. podsklop: SVEŽE RIBE</t>
  </si>
  <si>
    <t>Piščančji zrezek - paniran</t>
  </si>
  <si>
    <t>Postrvi- file</t>
  </si>
  <si>
    <t>Oslič-file-zmrznjen</t>
  </si>
  <si>
    <t>Palčke-panirane zmrznjene</t>
  </si>
  <si>
    <t>Lignji  ročno očiščeni -zmrznjeni</t>
  </si>
  <si>
    <t>Morski sadeži -zmrznjeni</t>
  </si>
  <si>
    <t>7.2. podsklop: ZMRZNJENE RIBE</t>
  </si>
  <si>
    <t>7.3. podsklop: KONZERVIRANE RIBE</t>
  </si>
  <si>
    <t>Ribe tune v olju 1600-1800 g kvaliteta kot rio mare</t>
  </si>
  <si>
    <t>Sardine v olju 750-800g</t>
  </si>
  <si>
    <t>Ribja pašteta turistična -30-80 g</t>
  </si>
  <si>
    <t>Telečje stegno BK očiščeno</t>
  </si>
  <si>
    <t>8. SKLOP:  MLEKO IN MLEČNI IZDELKI</t>
  </si>
  <si>
    <t>l</t>
  </si>
  <si>
    <t>Pasterizirano polnomastno mleko rinf.</t>
  </si>
  <si>
    <t>Sterilizirano mleko 1,6% m.m. 1/1</t>
  </si>
  <si>
    <t>Sterilizirano mleko 3,5% m.m. 1/1</t>
  </si>
  <si>
    <t>Čokoladno mleko 1/5</t>
  </si>
  <si>
    <t>Sterilizirano mleko 1/5</t>
  </si>
  <si>
    <t>Mleko brez laktoze 1/1</t>
  </si>
  <si>
    <t>Maslo porcijsko 10-15 g</t>
  </si>
  <si>
    <t>Maslo  250 g</t>
  </si>
  <si>
    <t>Sir-gorgonzola-pakiran-100-150g</t>
  </si>
  <si>
    <t>Sir topljeni 140-200g</t>
  </si>
  <si>
    <t>Sir-poltrdi-45% mm -ementalec</t>
  </si>
  <si>
    <t>Sir poltrdi 45% m m edamec , gauda, trapist</t>
  </si>
  <si>
    <t>Sir-poltrdi-35%m m -lahki</t>
  </si>
  <si>
    <t>sir-riban (kvalitete kot parmezan)</t>
  </si>
  <si>
    <t>Smetana-kisla-400-500g</t>
  </si>
  <si>
    <t>Smetana-kisla-180g</t>
  </si>
  <si>
    <t>Smetana-trajna-za stepanje-0,5l</t>
  </si>
  <si>
    <t>Skuta rinfuza- 45% 55% mm</t>
  </si>
  <si>
    <t>Skuta rinfuza lahka</t>
  </si>
  <si>
    <t>Sirni-smetanov namaz - 50 g</t>
  </si>
  <si>
    <t>Jogurt-l 150-180g – sadni, 3,2% m.m</t>
  </si>
  <si>
    <t>Jogurt – 150-180g – navadni 3,2% mm</t>
  </si>
  <si>
    <t>Jogurt – 150-200g – probiotični-navadni</t>
  </si>
  <si>
    <t>Jogurt – 150-200g – probiotični-sadni</t>
  </si>
  <si>
    <t>Jogurt –navadni polnomastni -1/1</t>
  </si>
  <si>
    <t>Jogurt –navadni (posnet)-1/1</t>
  </si>
  <si>
    <t>Jogurt –sadni- (posnet)-1/1</t>
  </si>
  <si>
    <t>Puding s smetano 125-200g čokolada ali vanilija</t>
  </si>
  <si>
    <t xml:space="preserve">Razni siri: mocarela, feta </t>
  </si>
  <si>
    <t>Skuta s podloženim sadjem 110 – 150 g</t>
  </si>
  <si>
    <t>Skuta-sadna 50 g – več okusov - enaka kvaliteta kot Fruchtzwerge</t>
  </si>
  <si>
    <t>Skuta-sadna, 100 g – več okusov, enaka kvaliteta kot Fruchtzwerge</t>
  </si>
  <si>
    <t>Mlečni desert s sadjem 110- 150g</t>
  </si>
  <si>
    <t>Mlečna rezina s kremo- razni okusi- 28-35 g (kvaliteta kot Maxi king ali Kinder pingvin)</t>
  </si>
  <si>
    <t>Pasterizirano posneto mleko rinf.</t>
  </si>
  <si>
    <t>10 g</t>
  </si>
  <si>
    <t>1 l</t>
  </si>
  <si>
    <t>150 g</t>
  </si>
  <si>
    <t>Sladoled na palčki - lučka</t>
  </si>
  <si>
    <t>Sladoled - lonček</t>
  </si>
  <si>
    <t>Sladoled - kornet</t>
  </si>
  <si>
    <t>9. SKLOP:  SLADOLEDI</t>
  </si>
  <si>
    <t>10. SKLOP:  ZELENJAVA IN SADJE</t>
  </si>
  <si>
    <t>10.1. podsklop: SVEŽE SADJE</t>
  </si>
  <si>
    <t>Breskve</t>
  </si>
  <si>
    <t>Nektarine</t>
  </si>
  <si>
    <t>Češnje</t>
  </si>
  <si>
    <t>Grozdje belo</t>
  </si>
  <si>
    <t>Grozdje rdeče</t>
  </si>
  <si>
    <t>Hruške</t>
  </si>
  <si>
    <t>Naši</t>
  </si>
  <si>
    <t>Jabolka</t>
  </si>
  <si>
    <t>Jagode</t>
  </si>
  <si>
    <t>Marelice</t>
  </si>
  <si>
    <t>Kaki</t>
  </si>
  <si>
    <t>Ringlo</t>
  </si>
  <si>
    <t>Slive</t>
  </si>
  <si>
    <t xml:space="preserve">Ananas </t>
  </si>
  <si>
    <t>Banane</t>
  </si>
  <si>
    <t>Kivi</t>
  </si>
  <si>
    <t>Limone</t>
  </si>
  <si>
    <t>Lubenica</t>
  </si>
  <si>
    <t>Melone</t>
  </si>
  <si>
    <t>Mandarine</t>
  </si>
  <si>
    <t>Pomaranče</t>
  </si>
  <si>
    <t>Brokoli</t>
  </si>
  <si>
    <t>Bučke</t>
  </si>
  <si>
    <t>Beluši – beli, zeleni</t>
  </si>
  <si>
    <t>Cvetača</t>
  </si>
  <si>
    <t>Česen</t>
  </si>
  <si>
    <t>Čebula</t>
  </si>
  <si>
    <t>Fižol-češnjevec-suhi</t>
  </si>
  <si>
    <t>Fižol-tetovec-suhi</t>
  </si>
  <si>
    <t>Korenje</t>
  </si>
  <si>
    <t>Koleraba</t>
  </si>
  <si>
    <t>Kumare</t>
  </si>
  <si>
    <t>Krompir</t>
  </si>
  <si>
    <t>Krompir mladi</t>
  </si>
  <si>
    <t>Melancani</t>
  </si>
  <si>
    <t>Ohrovt</t>
  </si>
  <si>
    <t>Paradižnik</t>
  </si>
  <si>
    <t>Peteršilj</t>
  </si>
  <si>
    <t>Paprika-babura</t>
  </si>
  <si>
    <t>Paprika-rumena</t>
  </si>
  <si>
    <t>Paprika -zelena</t>
  </si>
  <si>
    <t>Paprika-špic, rdeča</t>
  </si>
  <si>
    <t>Por</t>
  </si>
  <si>
    <t>Repa kisla</t>
  </si>
  <si>
    <t>Radič-rdeči</t>
  </si>
  <si>
    <t>Solata-endivija</t>
  </si>
  <si>
    <t>Solata-gentile</t>
  </si>
  <si>
    <t>Solata-mehka</t>
  </si>
  <si>
    <t>Šampinjoni</t>
  </si>
  <si>
    <t>Zelje – glave-sveže</t>
  </si>
  <si>
    <t>Zelje-kislo</t>
  </si>
  <si>
    <t>Zelje-kitajsko</t>
  </si>
  <si>
    <t>Rukola</t>
  </si>
  <si>
    <t>11. SKLOP: KONZERVIRANA ZELENJAVA IN SADJE</t>
  </si>
  <si>
    <t>Kompot-ananas 850-3050 g</t>
  </si>
  <si>
    <t>Kompot breskev 850-2650 g</t>
  </si>
  <si>
    <t>Kompot-hruška 820-2650 g</t>
  </si>
  <si>
    <t>Kompot-jagoda 820-2500 g</t>
  </si>
  <si>
    <t>Kompot-marelica 820-2650 g</t>
  </si>
  <si>
    <t>Kompot- sadna solata 820-2650 g</t>
  </si>
  <si>
    <t>Kompot-višnja 700-4200 g</t>
  </si>
  <si>
    <t>11.1. podsklop: KOMPOTI</t>
  </si>
  <si>
    <t>11.2. podsklop: KONZERVIRANA ZELENJAVA</t>
  </si>
  <si>
    <t>Fižol-zrnje-kuhan-rjavi 800-2500 g</t>
  </si>
  <si>
    <t>Gobe-šampinjoni v slanici-rezani 800 - 3000 g</t>
  </si>
  <si>
    <t>Paradižnikova mezga 800- 4500g</t>
  </si>
  <si>
    <t>Paradižnikovi pelati  800-3000 g</t>
  </si>
  <si>
    <t>Čičerika 800-2500g</t>
  </si>
  <si>
    <t>Džuveč 850-4500g</t>
  </si>
  <si>
    <t>Ajvar-nepekoči-kvalitete Eta in enakovredno  580- 4250g</t>
  </si>
  <si>
    <t>Kumare kisle  kvalitete Eta in enakovredno-680-4100 g</t>
  </si>
  <si>
    <t>Paprika- file  rdeča- 680-4000g kvalitete Eta in enakovredno</t>
  </si>
  <si>
    <t>Paprika- file –rumena- 670-4200g kvalitete Eta in enakovredno</t>
  </si>
  <si>
    <t>Rdeča pesa- 670 - 4200g kvalitete Eta in enakovredno</t>
  </si>
  <si>
    <t>Solata- mešana   -  680- 4250 g kvalitete Eta in enakovredno</t>
  </si>
  <si>
    <t>Suhe marelice</t>
  </si>
  <si>
    <t>Suhi jabolčni krhlji</t>
  </si>
  <si>
    <t>Suhe fige</t>
  </si>
  <si>
    <t>Suhe slive brez pešk</t>
  </si>
  <si>
    <t>Orehova jedrca</t>
  </si>
  <si>
    <t>Lešniki</t>
  </si>
  <si>
    <t>Rozine</t>
  </si>
  <si>
    <t>13. SKLOP: SUHO SADJE</t>
  </si>
  <si>
    <t>Jabolčni čips</t>
  </si>
  <si>
    <t>Študentska hrana</t>
  </si>
  <si>
    <t>Bananin čips</t>
  </si>
  <si>
    <t>Mandeljni</t>
  </si>
  <si>
    <t>Brusnice</t>
  </si>
  <si>
    <t>Solata-kristalka,gentile</t>
  </si>
  <si>
    <t>14.2. podsklop: EKOLOŠKO PRIDELAN KROMPIR</t>
  </si>
  <si>
    <t>15. SKLOP: EKOLOŠKO PRIDELANO MLEKO IN MLEČNI IZDELKI</t>
  </si>
  <si>
    <t>Mleko rinf.</t>
  </si>
  <si>
    <t>Kefir navadni rinf.</t>
  </si>
  <si>
    <t>Kefir sadni  rinf.</t>
  </si>
  <si>
    <t>Skuta rinf.</t>
  </si>
  <si>
    <t>Skutni namaz 500g</t>
  </si>
  <si>
    <t>15.2. podsklop: EKOLOŠKO PREDELANI JOGURTI</t>
  </si>
  <si>
    <t>Bio navadni jogurt 150-180g</t>
  </si>
  <si>
    <t>Bio sadni jogurt 150-180g</t>
  </si>
  <si>
    <t>Bio probiotični jogurt 150g</t>
  </si>
  <si>
    <t>16. SKLOP: ZAMRZNJENA ZELENJAVA IN SADJE</t>
  </si>
  <si>
    <t>Cvetača- 2,5 kg</t>
  </si>
  <si>
    <t>Brokoli- 2,5 kg</t>
  </si>
  <si>
    <t>Fižol stročji –  2,5 kg</t>
  </si>
  <si>
    <t>Grah –2,5 kg</t>
  </si>
  <si>
    <t>Korenje –kocke- 2,5 kg</t>
  </si>
  <si>
    <t>Korenje baby 2,5 kg</t>
  </si>
  <si>
    <t>Mešana zelenjava-mix – 2,5 kg</t>
  </si>
  <si>
    <t>Špinača- pasirana -2,5 kg</t>
  </si>
  <si>
    <t>Mešanica za francosko solato- 2,5 kg</t>
  </si>
  <si>
    <t>Višnje -2,5 kg</t>
  </si>
  <si>
    <t>17. SKLOP: ZAMRZNJENO TESTO IN IZDELKI</t>
  </si>
  <si>
    <t>Vlečeno testo</t>
  </si>
  <si>
    <t>Ravioli mesni</t>
  </si>
  <si>
    <t>Ravioli sirovi</t>
  </si>
  <si>
    <t>Cmoki  razni-sliva, marelica, jagoda</t>
  </si>
  <si>
    <t>Štruklji- sirovi</t>
  </si>
  <si>
    <t>Štruklji ajdovi -z orehi</t>
  </si>
  <si>
    <t>Krompirjevi svaljki s skuto</t>
  </si>
  <si>
    <t>Krompirjevi svaljki</t>
  </si>
  <si>
    <t>Sojini polpeti</t>
  </si>
  <si>
    <t>Zelenjavni zrezki</t>
  </si>
  <si>
    <t>Žitni polpeti</t>
  </si>
  <si>
    <t>Listnato testo</t>
  </si>
  <si>
    <t xml:space="preserve">Testo za lazanjo </t>
  </si>
  <si>
    <t>Njoki</t>
  </si>
  <si>
    <t>Ocvrtki (sirovi, zdrobovi)</t>
  </si>
  <si>
    <t>18. SKLOP: SADNI SOKOVI IN NEKTARJI</t>
  </si>
  <si>
    <t>Sadni sok-tetra-0,20 -0,25l-jabolčni- 100% sadni delež</t>
  </si>
  <si>
    <t>Sadni sok-tetra-0,20 -0,25 l-pomarančni 100% sadni delež</t>
  </si>
  <si>
    <t>Ledeni čaj-0,2-0,25L</t>
  </si>
  <si>
    <t>Sadni sok-tetra-0,20 -0,25L multivitamin</t>
  </si>
  <si>
    <t>Sok ananas tetra- 0,20 -0,25L -100% sadni delež</t>
  </si>
  <si>
    <t>Sadni sok-tetra-0,20 -0,25L -jagoda</t>
  </si>
  <si>
    <t>Sok - 1/1-jabolčni-100%</t>
  </si>
  <si>
    <t>Sok -  1/1-pomarančni -100%</t>
  </si>
  <si>
    <t>Limona sok100% -1/1</t>
  </si>
  <si>
    <t>Jagoda sok 100% - 1/1</t>
  </si>
  <si>
    <t>Voda- ½  l</t>
  </si>
  <si>
    <t>Voda-1,5 l</t>
  </si>
  <si>
    <t>18. 1. PODSKLOP: SADNI SOKOVI IN NEKTARJI</t>
  </si>
  <si>
    <t>18. 2. PODSKLOP: SADNI SOKOVI IN NEKTARJI ZA AVTOMATE</t>
  </si>
  <si>
    <t>Nektar ali sok ali sadni sirup za avtomat rinfuza  različni okusi</t>
  </si>
  <si>
    <t>19. SKLOP: SIRUPI</t>
  </si>
  <si>
    <t>Sirup-borovnica</t>
  </si>
  <si>
    <t>Sirup- gozdni sadeži 1 -5 1</t>
  </si>
  <si>
    <t>Sirup -jabolčni 1-5 l</t>
  </si>
  <si>
    <t>Sirup –limona  1-5 l</t>
  </si>
  <si>
    <t>Sirup - malinovec 1-5 l</t>
  </si>
  <si>
    <t>Sirup - oranžada 1-5 l</t>
  </si>
  <si>
    <t>Sirup –ledeni čaj 1-5 l</t>
  </si>
  <si>
    <t>19. 1. PODSKLOP: OBIČAJNI SIRUPI</t>
  </si>
  <si>
    <t>19. 2. PODSKLOP: SIRUPI BREZ KONZERVANSOV IN DODANEGA SLADKORJA</t>
  </si>
  <si>
    <t>100% sirup borovnica brez konzervansov in brez dodanega sladkorja</t>
  </si>
  <si>
    <t>100% sirup ananas brez konzervansov in brez dodanega sladkorja</t>
  </si>
  <si>
    <t>100% sirup jabolko brez konzervansov in brez dodanega sladkorja</t>
  </si>
  <si>
    <t>100% sirup gozdni sadeži brez konzervansov in brez dodanega sladkorja</t>
  </si>
  <si>
    <t>100% sirup višnja brez konzervansov in brez dodanega sladkorja</t>
  </si>
  <si>
    <t>20. sklop: OSTALO PREHRAMBENO BLAGO</t>
  </si>
  <si>
    <t>20. 1. podsklop: OSTALO PREHRAMBENO BLAGO</t>
  </si>
  <si>
    <t>Čokoladna sadno- žitna rezina 28-35 g</t>
  </si>
  <si>
    <t>Žitne kroglice-kosmiči s čokolado-kvaliteta kot Nesquick   450 - 580 g</t>
  </si>
  <si>
    <t>Čokoladni namaz-dvobarvni porcijsko</t>
  </si>
  <si>
    <t>Čokoladni namaz-dvobarvni 2000-3000g</t>
  </si>
  <si>
    <t>Instant žitni napitek-bela kava- enake kvalitete kot kava Bianka 100 g-480g</t>
  </si>
  <si>
    <t>Kakao - grenki – 100-200 g</t>
  </si>
  <si>
    <t>Kis –vinski</t>
  </si>
  <si>
    <t>Kis –jabolčni</t>
  </si>
  <si>
    <t>Kus-kus –enake kvalitete kot Droga</t>
  </si>
  <si>
    <t>Kokosova moka</t>
  </si>
  <si>
    <t>Gorčica  3-5kg</t>
  </si>
  <si>
    <t>Majoneza 650 g- 5kg</t>
  </si>
  <si>
    <t>Med –cvetlični  2-3l</t>
  </si>
  <si>
    <t>Marmelada mešana  3-5kg</t>
  </si>
  <si>
    <t>Kis balzamični</t>
  </si>
  <si>
    <t>Kis jabolčni 4%</t>
  </si>
  <si>
    <t>Čokolada jedilna 500-1000g</t>
  </si>
  <si>
    <t>Koruzni kosmiči rinfuza</t>
  </si>
  <si>
    <t>Pašteta  kvalitete kot Junior 800-950g</t>
  </si>
  <si>
    <t>Pašteta porcijska  kvalitete kot Kekec</t>
  </si>
  <si>
    <t xml:space="preserve">Pašteta s smetano  400 – 800g </t>
  </si>
  <si>
    <t>Puding čokoladni</t>
  </si>
  <si>
    <t>Puding vanilija</t>
  </si>
  <si>
    <t>Riž kvalitete, ki se ne razkuha (parboiled) 1-4 kg</t>
  </si>
  <si>
    <t>Sladkor</t>
  </si>
  <si>
    <t>Sladkor v prahu 500-1000kg</t>
  </si>
  <si>
    <t>Sol- drobno mleta</t>
  </si>
  <si>
    <t>Rastlinska smetana 1l</t>
  </si>
  <si>
    <t>Čokolino ali enakovredno 1 - 2 kg</t>
  </si>
  <si>
    <t>Kakao instant –enake kvalitete kot  BENKO, 800 g - 2,5 kg</t>
  </si>
  <si>
    <t>Juha goveja –bistra enake kvalitete kot juha-KNORR</t>
  </si>
  <si>
    <t>Margarina  kocka za peko- enake kvalitete kot  Rama- 500 - 1000 g</t>
  </si>
  <si>
    <t>Dietna margarina  za mazanje- enake kvalitete kot  Rama-250 - 500g</t>
  </si>
  <si>
    <t>Marmelada- jagoda, 1000 g - 3000 g</t>
  </si>
  <si>
    <t>Marmelada- marelična, 1000 g - 5000 g</t>
  </si>
  <si>
    <t>20. 2. podsklop: ZAČIMBE</t>
  </si>
  <si>
    <t>Bazilika 150-200g</t>
  </si>
  <si>
    <t>Cimet mleti 300- 450g</t>
  </si>
  <si>
    <t>Curry 30-100g</t>
  </si>
  <si>
    <t>Koper 50-100g</t>
  </si>
  <si>
    <t>Kumina –mleta 300-500 g</t>
  </si>
  <si>
    <t>Kumina –cela 300-500 g</t>
  </si>
  <si>
    <t>Klinčki mleti 20- 50g</t>
  </si>
  <si>
    <t>Klinčki celi 20- 50g</t>
  </si>
  <si>
    <t>Utrjevalec smetane- 5-10g</t>
  </si>
  <si>
    <t>Lovor-70-100g</t>
  </si>
  <si>
    <t>Majaron- 130-150g</t>
  </si>
  <si>
    <t>Muškatni orešček celi 100-200g</t>
  </si>
  <si>
    <t>Pecilni prašek 500-1000g</t>
  </si>
  <si>
    <t>Poper-mleti-500-700g</t>
  </si>
  <si>
    <t>Poper-celi 500-700g</t>
  </si>
  <si>
    <t>Origano 110-150g</t>
  </si>
  <si>
    <t>Šetraj100 - 200g</t>
  </si>
  <si>
    <t>Vanili sladkor 500-1000g</t>
  </si>
  <si>
    <t>Mleti česen 500-800g</t>
  </si>
  <si>
    <t>Peteršilj drobljen 50-100g</t>
  </si>
  <si>
    <t>Paprika sladka mleta 500-700</t>
  </si>
  <si>
    <t>Muškatni orešček mleti 100 - 200 g</t>
  </si>
  <si>
    <t>20. 3. podsklop: ČAJI (KVALITETE MENTA IN ENAKOVREDNO)</t>
  </si>
  <si>
    <t>Čaj -planinski -filter 500g-2kg</t>
  </si>
  <si>
    <t>Čaj -šipek -filter 500g-2kg</t>
  </si>
  <si>
    <t>Čaj –sadni-breskev- 500g-2kg</t>
  </si>
  <si>
    <t>Čaj –sadni-gozdni sadeži 500g-2kg</t>
  </si>
  <si>
    <t>Čaj- sadni-jagoda-malina 500g-2kg</t>
  </si>
  <si>
    <t>Čaj-sadni miks 500g-2kg</t>
  </si>
  <si>
    <t>Čaj-sadni hibiskus  500g-2kg</t>
  </si>
  <si>
    <t>Rum</t>
  </si>
  <si>
    <t>Vino</t>
  </si>
  <si>
    <t>21. sklop: OLJA IN MASTI</t>
  </si>
  <si>
    <t>21. 1. podsklop: OLJA IN MASTI</t>
  </si>
  <si>
    <t>Olje-sončnično</t>
  </si>
  <si>
    <t>Olje za cvrenje</t>
  </si>
  <si>
    <t>Olje- olivno ekstra deviško--</t>
  </si>
  <si>
    <t>Olje bučno</t>
  </si>
  <si>
    <t>Olje iz koruznih kalčkov</t>
  </si>
  <si>
    <t>Olje sezamovo</t>
  </si>
  <si>
    <t>Kokosovo maslo</t>
  </si>
  <si>
    <t>Margarina za peko (listnatega testa) 2-2,5 kg</t>
  </si>
  <si>
    <t>21. 2. podsklop: MARGARINA ZA PEKO</t>
  </si>
  <si>
    <t>21. 3. podsklop: MARGARINA ZA PEKO V KONVEKTOMATU</t>
  </si>
  <si>
    <t>Margarina-olje za peko v konvektomatu (kvalitete kot Combi profi) 3500-4000g</t>
  </si>
  <si>
    <t>22. SKLOP: DIETNI IZDELKI</t>
  </si>
  <si>
    <t>Keksi dietni (brez mleka in jajc)</t>
  </si>
  <si>
    <t>Moka brezglutenska</t>
  </si>
  <si>
    <t>Drobtine brezglutenske</t>
  </si>
  <si>
    <t>Pašteta vegetarijanska 30-50g</t>
  </si>
  <si>
    <t>Sojino mleko</t>
  </si>
  <si>
    <t>Riževo mleko</t>
  </si>
  <si>
    <t>Drobljenec (vakuum)</t>
  </si>
  <si>
    <t>Riževi kosmiči 200-350g</t>
  </si>
  <si>
    <t>krispi s pšenično klico 200-400g</t>
  </si>
  <si>
    <t>krispi z vlakninami 200-400g</t>
  </si>
  <si>
    <t>krispi s čokolado 200-400g</t>
  </si>
  <si>
    <t>krispi nežni kruhki, polnozrnati 100-200g</t>
  </si>
  <si>
    <t>krispi nežni kruhki, koruzni 100-200g</t>
  </si>
  <si>
    <t>Vaflji:  riževi ali koruzni, 50 - 100 g</t>
  </si>
  <si>
    <t>100g</t>
  </si>
  <si>
    <t>10.2. podsklop: SVEŽA ZELENJAVA</t>
  </si>
  <si>
    <t xml:space="preserve">Kaša - prosena </t>
  </si>
  <si>
    <t>15.1. podsklop: Ekološko mleko in mlečni izdelki</t>
  </si>
  <si>
    <t xml:space="preserve">12. SKLOP: EKOLOŠKO PRIDELANO SVEŽE IN SUHO SADJE </t>
  </si>
  <si>
    <t>12.1. podsklop: EKOLOŠKO PRIDELANO SVEŽE SADJE</t>
  </si>
  <si>
    <t>12.2. podsklop: EKOLOŠKO PRIDELANO SUHO SADJE</t>
  </si>
  <si>
    <r>
      <t>Fižol-češnjevec</t>
    </r>
    <r>
      <rPr>
        <sz val="6"/>
        <rFont val="Arial Narrow"/>
        <family val="2"/>
        <charset val="238"/>
      </rPr>
      <t xml:space="preserve">-suhi </t>
    </r>
    <r>
      <rPr>
        <sz val="6"/>
        <color indexed="10"/>
        <rFont val="Arial Narrow"/>
        <family val="2"/>
        <charset val="238"/>
      </rPr>
      <t xml:space="preserve"> </t>
    </r>
    <r>
      <rPr>
        <sz val="6"/>
        <color indexed="8"/>
        <rFont val="Arial Narrow"/>
        <family val="2"/>
        <charset val="238"/>
      </rPr>
      <t xml:space="preserve">  </t>
    </r>
  </si>
  <si>
    <t>14.1. podsklop: EKOLOŠKO  PRIDELANA ZELENJAVA</t>
  </si>
  <si>
    <t>14. SKLOP: EKOLOŠKO PRIDELANA ZELENJAVA</t>
  </si>
  <si>
    <t>Polnozrnat prepečenec v rezinah 200 - 400g</t>
  </si>
  <si>
    <t>20. 4. podsklop: RUM IN VINO ZA PECIVA IN OMAKE</t>
  </si>
  <si>
    <t>1. 3. podsklop: PREPEČENEC, DROBTINE, GRISINI</t>
  </si>
  <si>
    <t>drobtine, 1kg</t>
  </si>
  <si>
    <t>grisini 100 -400g</t>
  </si>
  <si>
    <t>vitki som, file, brez koščic, I.kvalitete</t>
  </si>
  <si>
    <t>Losos file brez kosti in kože, l. kvalitete</t>
  </si>
  <si>
    <t>sardela očiščena, rinfuza</t>
  </si>
  <si>
    <t>sveži kvas 40-45 g</t>
  </si>
  <si>
    <t>40g</t>
  </si>
  <si>
    <t>sveži kvas, 400-600g</t>
  </si>
  <si>
    <t>suhi kvas 5-10g</t>
  </si>
  <si>
    <t>10g</t>
  </si>
  <si>
    <t>kornspitz štručka</t>
  </si>
  <si>
    <t>60g</t>
  </si>
  <si>
    <t>80g</t>
  </si>
  <si>
    <r>
      <t>Smetana-sladka 950ml-</t>
    </r>
    <r>
      <rPr>
        <sz val="6"/>
        <rFont val="Arial Narrow"/>
        <family val="2"/>
        <charset val="238"/>
      </rPr>
      <t xml:space="preserve">1000 ml </t>
    </r>
    <r>
      <rPr>
        <sz val="6"/>
        <color indexed="8"/>
        <rFont val="Arial Narrow"/>
        <family val="2"/>
        <charset val="238"/>
      </rPr>
      <t>35% mm</t>
    </r>
  </si>
  <si>
    <t xml:space="preserve">Sirni-smetanov namaz-rinfuza </t>
  </si>
  <si>
    <r>
      <t xml:space="preserve">Sladoled banjica razni okusi </t>
    </r>
    <r>
      <rPr>
        <sz val="6"/>
        <rFont val="Arial Narrow"/>
        <family val="2"/>
        <charset val="238"/>
      </rPr>
      <t>3 - 6 l</t>
    </r>
  </si>
  <si>
    <r>
      <t xml:space="preserve">Koruza- </t>
    </r>
    <r>
      <rPr>
        <sz val="6"/>
        <rFont val="Arial Narrow"/>
        <family val="2"/>
        <charset val="238"/>
      </rPr>
      <t>300 - 1000g</t>
    </r>
  </si>
  <si>
    <t>Leča 350-1000 g</t>
  </si>
  <si>
    <r>
      <t xml:space="preserve">Koruza </t>
    </r>
    <r>
      <rPr>
        <sz val="6"/>
        <rFont val="Arial Narrow"/>
        <family val="2"/>
        <charset val="238"/>
      </rPr>
      <t>2,5 kg</t>
    </r>
  </si>
  <si>
    <t>Nektar različni okusi 0,2-25 l</t>
  </si>
  <si>
    <t>Sok- ananas 100%  1/1</t>
  </si>
  <si>
    <t>50g</t>
  </si>
  <si>
    <t>Zlate kroglice- 0,5 -1kg</t>
  </si>
  <si>
    <t>Seitan pšenično meso (vakuum) 200-300g</t>
  </si>
  <si>
    <t>Tofu sojin sir (vakuum)    200-300g</t>
  </si>
  <si>
    <t>Sojino mleko(z okusom) 0.2-0,25 l</t>
  </si>
  <si>
    <t>Nadomestek jajc 100-500 g</t>
  </si>
  <si>
    <t>Namaz iz tofuja  20-40g</t>
  </si>
  <si>
    <t>Sojin namaz 20-40g</t>
  </si>
  <si>
    <t>Sojini zrezki suhi 200-300g</t>
  </si>
  <si>
    <t>Brezglutenske testenine   250-500g</t>
  </si>
  <si>
    <t>Brezjajčne testenine 250 - 500g</t>
  </si>
  <si>
    <t>Burgeta (vakuum)200-300g</t>
  </si>
  <si>
    <t>Vegi burger 200-300g</t>
  </si>
  <si>
    <t>Vegi čevapčiči 200-300g</t>
  </si>
  <si>
    <t>Hrenovka brezmesna (vakuum) 200-300g</t>
  </si>
  <si>
    <t>Klobase vegetarijanske (vakuum) 200-300g</t>
  </si>
  <si>
    <t>Sojin desert 125g-180g</t>
  </si>
  <si>
    <t>Krof z vanil. kremo in čokolado 8-16 dag</t>
  </si>
  <si>
    <t>30 g</t>
  </si>
  <si>
    <t>30g</t>
  </si>
  <si>
    <t>250g</t>
  </si>
  <si>
    <t>500g</t>
  </si>
  <si>
    <t>180g</t>
  </si>
  <si>
    <t>0.5l</t>
  </si>
  <si>
    <t>150g</t>
  </si>
  <si>
    <t>35g</t>
  </si>
  <si>
    <t>100ml</t>
  </si>
  <si>
    <t>Kefir sadni  150g-180g</t>
  </si>
  <si>
    <t>Kislo mleko 150-180g</t>
  </si>
  <si>
    <t>Kefir navadni  150g-180g</t>
  </si>
  <si>
    <t>Mleko vanilija 150 g-180g</t>
  </si>
  <si>
    <t>Mleko 150 g-180g</t>
  </si>
  <si>
    <t>0,2l</t>
  </si>
  <si>
    <t>Dimljena pečena šunka v ovoju</t>
  </si>
  <si>
    <t>0,2 l</t>
  </si>
  <si>
    <t>0,5 l</t>
  </si>
  <si>
    <t>1,5 l</t>
  </si>
  <si>
    <r>
      <t xml:space="preserve">Stoplec 9: "Gramatura, volumen ponujenega živila": Ponudnik navede težo oz. volumen pakiranja ponujenega živila. Obvezno je upoštevanje naročnikovih zahtev iz opisa. </t>
    </r>
    <r>
      <rPr>
        <b/>
        <sz val="10"/>
        <rFont val="Arial Narrow"/>
        <family val="2"/>
        <charset val="238"/>
      </rPr>
      <t>Pri moki je dovoljeno, da ponudnik ponudi istovrstno moko le v eni izmed predpisanih pakiranj. Vendar pa mora, za namene primerjave ponudb vseh ponudnikov na enaki osnovi,  cene preračunati na enoto mere tudi za pakiranje s katerim ne razpolaga.</t>
    </r>
  </si>
</sst>
</file>

<file path=xl/styles.xml><?xml version="1.0" encoding="utf-8"?>
<styleSheet xmlns="http://schemas.openxmlformats.org/spreadsheetml/2006/main">
  <numFmts count="1">
    <numFmt numFmtId="168" formatCode="0.0000"/>
  </numFmts>
  <fonts count="2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6"/>
      <color indexed="8"/>
      <name val="Arial Narrow"/>
      <family val="2"/>
      <charset val="238"/>
    </font>
    <font>
      <b/>
      <sz val="6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6"/>
      <color indexed="10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indexed="8"/>
      <name val="Calibri"/>
      <family val="2"/>
      <charset val="238"/>
    </font>
    <font>
      <sz val="6"/>
      <name val="Arial Narrow"/>
      <family val="2"/>
      <charset val="238"/>
    </font>
    <font>
      <sz val="8"/>
      <name val="Calibri"/>
      <family val="2"/>
      <charset val="238"/>
    </font>
    <font>
      <b/>
      <sz val="10"/>
      <color indexed="10"/>
      <name val="Arial Narrow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name val="Arial Narrow"/>
      <family val="2"/>
      <charset val="238"/>
    </font>
    <font>
      <b/>
      <sz val="6"/>
      <name val="Arial Narrow"/>
      <family val="2"/>
      <charset val="238"/>
    </font>
    <font>
      <sz val="8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8" fillId="0" borderId="0" xfId="0" applyFont="1"/>
    <xf numFmtId="4" fontId="8" fillId="0" borderId="0" xfId="0" applyNumberFormat="1" applyFont="1"/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0" fontId="4" fillId="2" borderId="2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 vertical="top" wrapText="1"/>
    </xf>
    <xf numFmtId="4" fontId="4" fillId="0" borderId="0" xfId="0" applyNumberFormat="1" applyFont="1" applyBorder="1"/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4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12" fillId="0" borderId="0" xfId="0" applyFont="1" applyFill="1" applyAlignment="1">
      <alignment horizontal="center" wrapText="1"/>
    </xf>
    <xf numFmtId="3" fontId="2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12" fillId="0" borderId="0" xfId="0" applyNumberFormat="1" applyFont="1" applyFill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 vertical="top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vertical="top"/>
    </xf>
    <xf numFmtId="4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4" fontId="4" fillId="3" borderId="1" xfId="0" applyNumberFormat="1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/>
    <xf numFmtId="4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4" fontId="4" fillId="3" borderId="1" xfId="0" applyNumberFormat="1" applyFont="1" applyFill="1" applyBorder="1"/>
    <xf numFmtId="0" fontId="3" fillId="3" borderId="1" xfId="0" applyFont="1" applyFill="1" applyBorder="1"/>
    <xf numFmtId="0" fontId="3" fillId="3" borderId="5" xfId="0" applyFont="1" applyFill="1" applyBorder="1" applyAlignment="1">
      <alignment horizontal="center" vertical="top" wrapText="1"/>
    </xf>
    <xf numFmtId="4" fontId="3" fillId="3" borderId="5" xfId="0" applyNumberFormat="1" applyFont="1" applyFill="1" applyBorder="1"/>
    <xf numFmtId="0" fontId="3" fillId="3" borderId="5" xfId="0" applyFont="1" applyFill="1" applyBorder="1"/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vertical="top" wrapText="1"/>
    </xf>
    <xf numFmtId="0" fontId="4" fillId="2" borderId="5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2" fillId="0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3" fontId="3" fillId="0" borderId="1" xfId="0" applyNumberFormat="1" applyFont="1" applyBorder="1" applyAlignment="1">
      <alignment horizontal="center" vertical="top" wrapText="1"/>
    </xf>
    <xf numFmtId="3" fontId="0" fillId="0" borderId="0" xfId="0" applyNumberFormat="1"/>
    <xf numFmtId="3" fontId="4" fillId="2" borderId="2" xfId="0" applyNumberFormat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4" fontId="3" fillId="3" borderId="1" xfId="0" applyNumberFormat="1" applyFont="1" applyFill="1" applyBorder="1" applyAlignment="1">
      <alignment vertical="top"/>
    </xf>
    <xf numFmtId="4" fontId="4" fillId="0" borderId="1" xfId="0" applyNumberFormat="1" applyFont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4" fillId="3" borderId="7" xfId="0" applyNumberFormat="1" applyFont="1" applyFill="1" applyBorder="1" applyAlignment="1">
      <alignment vertical="top"/>
    </xf>
    <xf numFmtId="0" fontId="3" fillId="0" borderId="5" xfId="0" applyFont="1" applyBorder="1" applyAlignment="1">
      <alignment horizontal="center" vertical="top" wrapText="1"/>
    </xf>
    <xf numFmtId="4" fontId="3" fillId="3" borderId="5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3" fontId="4" fillId="0" borderId="0" xfId="0" applyNumberFormat="1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3" fontId="2" fillId="0" borderId="0" xfId="0" applyNumberFormat="1" applyFont="1"/>
    <xf numFmtId="3" fontId="11" fillId="0" borderId="0" xfId="0" applyNumberFormat="1" applyFont="1"/>
    <xf numFmtId="3" fontId="12" fillId="0" borderId="3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center"/>
    </xf>
    <xf numFmtId="4" fontId="4" fillId="3" borderId="7" xfId="0" applyNumberFormat="1" applyFont="1" applyFill="1" applyBorder="1"/>
    <xf numFmtId="0" fontId="4" fillId="0" borderId="1" xfId="0" applyFont="1" applyBorder="1" applyAlignment="1">
      <alignment wrapText="1"/>
    </xf>
    <xf numFmtId="4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7" fillId="0" borderId="0" xfId="0" applyFont="1" applyFill="1"/>
    <xf numFmtId="4" fontId="14" fillId="3" borderId="1" xfId="0" applyNumberFormat="1" applyFont="1" applyFill="1" applyBorder="1" applyAlignment="1">
      <alignment vertical="top"/>
    </xf>
    <xf numFmtId="0" fontId="14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3" fontId="3" fillId="0" borderId="1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vertical="top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/>
    <xf numFmtId="3" fontId="14" fillId="0" borderId="5" xfId="0" applyNumberFormat="1" applyFont="1" applyBorder="1" applyAlignment="1">
      <alignment horizontal="center" vertical="top" wrapText="1"/>
    </xf>
    <xf numFmtId="2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168" fontId="14" fillId="3" borderId="1" xfId="0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18" fillId="0" borderId="0" xfId="0" applyFont="1"/>
    <xf numFmtId="0" fontId="19" fillId="0" borderId="0" xfId="0" applyFont="1"/>
    <xf numFmtId="0" fontId="9" fillId="0" borderId="0" xfId="0" applyFont="1"/>
    <xf numFmtId="0" fontId="10" fillId="0" borderId="3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14" fillId="0" borderId="0" xfId="0" applyFont="1"/>
    <xf numFmtId="0" fontId="15" fillId="0" borderId="4" xfId="0" applyFont="1" applyBorder="1" applyAlignment="1">
      <alignment horizontal="center"/>
    </xf>
    <xf numFmtId="0" fontId="17" fillId="0" borderId="0" xfId="0" applyFont="1"/>
    <xf numFmtId="0" fontId="14" fillId="0" borderId="5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top"/>
    </xf>
    <xf numFmtId="0" fontId="20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21" fillId="0" borderId="1" xfId="0" applyFont="1" applyBorder="1" applyAlignment="1">
      <alignment wrapText="1"/>
    </xf>
    <xf numFmtId="0" fontId="21" fillId="4" borderId="1" xfId="0" applyFont="1" applyFill="1" applyBorder="1" applyAlignment="1">
      <alignment vertical="top" wrapText="1"/>
    </xf>
    <xf numFmtId="0" fontId="21" fillId="4" borderId="1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0" fontId="0" fillId="0" borderId="0" xfId="0" applyAlignme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Alignment="1">
      <alignment horizontal="center"/>
    </xf>
    <xf numFmtId="0" fontId="4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7" fillId="0" borderId="0" xfId="0" applyFont="1" applyAlignment="1">
      <alignment wrapText="1"/>
    </xf>
    <xf numFmtId="0" fontId="4" fillId="0" borderId="4" xfId="0" applyFont="1" applyBorder="1" applyAlignment="1"/>
    <xf numFmtId="0" fontId="4" fillId="0" borderId="5" xfId="0" applyFont="1" applyBorder="1" applyAlignment="1"/>
    <xf numFmtId="0" fontId="12" fillId="2" borderId="0" xfId="0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3" fillId="0" borderId="1" xfId="0" applyFont="1" applyBorder="1" applyAlignment="1"/>
    <xf numFmtId="0" fontId="13" fillId="2" borderId="0" xfId="0" applyFont="1" applyFill="1" applyAlignment="1">
      <alignment horizontal="center"/>
    </xf>
    <xf numFmtId="0" fontId="0" fillId="0" borderId="1" xfId="0" applyBorder="1" applyAlignment="1"/>
    <xf numFmtId="0" fontId="3" fillId="0" borderId="4" xfId="0" applyFont="1" applyBorder="1" applyAlignment="1"/>
    <xf numFmtId="0" fontId="0" fillId="0" borderId="5" xfId="0" applyBorder="1" applyAlignment="1"/>
    <xf numFmtId="0" fontId="3" fillId="0" borderId="5" xfId="0" applyFont="1" applyBorder="1" applyAlignment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4" fillId="0" borderId="8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4" fillId="0" borderId="7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1"/>
  <sheetViews>
    <sheetView topLeftCell="A39" zoomScaleNormal="200" workbookViewId="0">
      <selection activeCell="B59" sqref="B59:B61"/>
    </sheetView>
  </sheetViews>
  <sheetFormatPr defaultRowHeight="15"/>
  <cols>
    <col min="1" max="1" width="3.5703125" customWidth="1"/>
    <col min="2" max="2" width="14.28515625" style="1" customWidth="1"/>
    <col min="3" max="3" width="6" customWidth="1"/>
    <col min="4" max="4" width="6.28515625" style="159" customWidth="1"/>
    <col min="5" max="5" width="6.5703125" customWidth="1"/>
    <col min="6" max="6" width="7" customWidth="1"/>
    <col min="7" max="7" width="7.5703125" customWidth="1"/>
    <col min="9" max="9" width="7.7109375" customWidth="1"/>
    <col min="11" max="11" width="7" customWidth="1"/>
  </cols>
  <sheetData>
    <row r="1" spans="1:17" ht="16.5">
      <c r="A1" s="3" t="s">
        <v>0</v>
      </c>
      <c r="B1" s="2"/>
      <c r="C1" s="3"/>
      <c r="D1" s="151"/>
      <c r="E1" s="3"/>
      <c r="F1" s="3"/>
      <c r="G1" s="3"/>
      <c r="H1" s="3"/>
      <c r="I1" s="3" t="s">
        <v>87</v>
      </c>
      <c r="J1" s="3"/>
      <c r="K1" s="3"/>
      <c r="L1" s="3"/>
      <c r="M1" s="3"/>
      <c r="N1" s="3"/>
      <c r="O1" s="3"/>
    </row>
    <row r="2" spans="1:17" ht="16.5">
      <c r="A2" s="3"/>
      <c r="B2" s="2"/>
      <c r="C2" s="3"/>
      <c r="D2" s="151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>
      <c r="A3" s="178" t="s">
        <v>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7">
      <c r="A4" s="24"/>
      <c r="B4" s="82"/>
      <c r="C4" s="24"/>
      <c r="D4" s="152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>
      <c r="A5" s="184" t="s">
        <v>143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17" s="28" customFormat="1">
      <c r="A6" s="27"/>
      <c r="B6" s="83"/>
      <c r="C6" s="27"/>
      <c r="D6" s="153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7" s="1" customFormat="1" ht="48">
      <c r="A7" s="6" t="s">
        <v>2</v>
      </c>
      <c r="B7" s="6" t="s">
        <v>3</v>
      </c>
      <c r="C7" s="6" t="s">
        <v>4</v>
      </c>
      <c r="D7" s="154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4"/>
      <c r="Q7" s="4"/>
    </row>
    <row r="8" spans="1:17" ht="15.75">
      <c r="A8" s="14">
        <v>1</v>
      </c>
      <c r="B8" s="6">
        <v>2</v>
      </c>
      <c r="C8" s="14">
        <v>3</v>
      </c>
      <c r="D8" s="155">
        <v>4</v>
      </c>
      <c r="E8" s="14">
        <v>5</v>
      </c>
      <c r="F8" s="14">
        <v>6</v>
      </c>
      <c r="G8" s="14" t="s">
        <v>17</v>
      </c>
      <c r="H8" s="14">
        <v>8</v>
      </c>
      <c r="I8" s="14">
        <v>9</v>
      </c>
      <c r="J8" s="14">
        <v>10</v>
      </c>
      <c r="K8" s="14">
        <v>11</v>
      </c>
      <c r="L8" s="14" t="s">
        <v>18</v>
      </c>
      <c r="M8" s="14" t="s">
        <v>19</v>
      </c>
      <c r="N8" s="14" t="s">
        <v>20</v>
      </c>
      <c r="O8" s="14" t="s">
        <v>21</v>
      </c>
      <c r="P8" s="5"/>
      <c r="Q8" s="5"/>
    </row>
    <row r="9" spans="1:17">
      <c r="A9" s="9">
        <v>1</v>
      </c>
      <c r="B9" s="10" t="s">
        <v>31</v>
      </c>
      <c r="C9" s="13">
        <v>1000</v>
      </c>
      <c r="D9" s="117" t="s">
        <v>36</v>
      </c>
      <c r="E9" s="64"/>
      <c r="F9" s="65">
        <f>E9*0.085</f>
        <v>0</v>
      </c>
      <c r="G9" s="65">
        <f>E9+F9</f>
        <v>0</v>
      </c>
      <c r="H9" s="65"/>
      <c r="I9" s="65"/>
      <c r="J9" s="65"/>
      <c r="K9" s="65">
        <f>J9*0.085</f>
        <v>0</v>
      </c>
      <c r="L9" s="65">
        <f>+J9+K9</f>
        <v>0</v>
      </c>
      <c r="M9" s="65">
        <f>J9*C9</f>
        <v>0</v>
      </c>
      <c r="N9" s="65">
        <f>M9*0.085</f>
        <v>0</v>
      </c>
      <c r="O9" s="65">
        <f>+M9+N9</f>
        <v>0</v>
      </c>
    </row>
    <row r="10" spans="1:17" ht="24">
      <c r="A10" s="9">
        <v>2</v>
      </c>
      <c r="B10" s="10" t="s">
        <v>32</v>
      </c>
      <c r="C10" s="13">
        <v>600</v>
      </c>
      <c r="D10" s="117" t="s">
        <v>36</v>
      </c>
      <c r="E10" s="64"/>
      <c r="F10" s="65">
        <f t="shared" ref="F10:F20" si="0">E10*0.085</f>
        <v>0</v>
      </c>
      <c r="G10" s="65">
        <f t="shared" ref="G10:G20" si="1">E10+F10</f>
        <v>0</v>
      </c>
      <c r="H10" s="65"/>
      <c r="I10" s="65"/>
      <c r="J10" s="65"/>
      <c r="K10" s="65">
        <f t="shared" ref="K10:K20" si="2">J10*0.085</f>
        <v>0</v>
      </c>
      <c r="L10" s="65">
        <f t="shared" ref="L10:L20" si="3">+J10+K10</f>
        <v>0</v>
      </c>
      <c r="M10" s="65">
        <f t="shared" ref="M10:M20" si="4">J10*C10</f>
        <v>0</v>
      </c>
      <c r="N10" s="65">
        <f t="shared" ref="N10:N21" si="5">M10*0.085</f>
        <v>0</v>
      </c>
      <c r="O10" s="65">
        <f t="shared" ref="O10:O21" si="6">+M10+N10</f>
        <v>0</v>
      </c>
    </row>
    <row r="11" spans="1:17">
      <c r="A11" s="9">
        <v>3</v>
      </c>
      <c r="B11" s="10" t="s">
        <v>33</v>
      </c>
      <c r="C11" s="13">
        <v>2790</v>
      </c>
      <c r="D11" s="117" t="s">
        <v>36</v>
      </c>
      <c r="E11" s="64"/>
      <c r="F11" s="65">
        <f t="shared" si="0"/>
        <v>0</v>
      </c>
      <c r="G11" s="65">
        <f t="shared" si="1"/>
        <v>0</v>
      </c>
      <c r="H11" s="65"/>
      <c r="I11" s="65"/>
      <c r="J11" s="65"/>
      <c r="K11" s="65">
        <f t="shared" si="2"/>
        <v>0</v>
      </c>
      <c r="L11" s="65">
        <f t="shared" si="3"/>
        <v>0</v>
      </c>
      <c r="M11" s="65">
        <f t="shared" si="4"/>
        <v>0</v>
      </c>
      <c r="N11" s="65">
        <f t="shared" si="5"/>
        <v>0</v>
      </c>
      <c r="O11" s="65">
        <f t="shared" si="6"/>
        <v>0</v>
      </c>
    </row>
    <row r="12" spans="1:17">
      <c r="A12" s="9">
        <v>4</v>
      </c>
      <c r="B12" s="10" t="s">
        <v>23</v>
      </c>
      <c r="C12" s="13">
        <v>2700</v>
      </c>
      <c r="D12" s="117" t="s">
        <v>36</v>
      </c>
      <c r="E12" s="64"/>
      <c r="F12" s="65">
        <f t="shared" si="0"/>
        <v>0</v>
      </c>
      <c r="G12" s="65">
        <f t="shared" si="1"/>
        <v>0</v>
      </c>
      <c r="H12" s="65"/>
      <c r="I12" s="65"/>
      <c r="J12" s="65"/>
      <c r="K12" s="65">
        <f t="shared" si="2"/>
        <v>0</v>
      </c>
      <c r="L12" s="65">
        <f t="shared" si="3"/>
        <v>0</v>
      </c>
      <c r="M12" s="65">
        <f t="shared" si="4"/>
        <v>0</v>
      </c>
      <c r="N12" s="65">
        <f t="shared" si="5"/>
        <v>0</v>
      </c>
      <c r="O12" s="65">
        <f t="shared" si="6"/>
        <v>0</v>
      </c>
    </row>
    <row r="13" spans="1:17">
      <c r="A13" s="9">
        <v>5</v>
      </c>
      <c r="B13" s="10" t="s">
        <v>24</v>
      </c>
      <c r="C13" s="13">
        <v>2790</v>
      </c>
      <c r="D13" s="117" t="s">
        <v>36</v>
      </c>
      <c r="E13" s="64"/>
      <c r="F13" s="65">
        <f t="shared" si="0"/>
        <v>0</v>
      </c>
      <c r="G13" s="65">
        <f t="shared" si="1"/>
        <v>0</v>
      </c>
      <c r="H13" s="65"/>
      <c r="I13" s="65"/>
      <c r="J13" s="65"/>
      <c r="K13" s="65">
        <f t="shared" si="2"/>
        <v>0</v>
      </c>
      <c r="L13" s="65">
        <f t="shared" si="3"/>
        <v>0</v>
      </c>
      <c r="M13" s="65">
        <f t="shared" si="4"/>
        <v>0</v>
      </c>
      <c r="N13" s="65">
        <f t="shared" si="5"/>
        <v>0</v>
      </c>
      <c r="O13" s="65">
        <f t="shared" si="6"/>
        <v>0</v>
      </c>
    </row>
    <row r="14" spans="1:17">
      <c r="A14" s="9">
        <v>6</v>
      </c>
      <c r="B14" s="10" t="s">
        <v>25</v>
      </c>
      <c r="C14" s="13">
        <v>2470</v>
      </c>
      <c r="D14" s="117" t="s">
        <v>36</v>
      </c>
      <c r="E14" s="64"/>
      <c r="F14" s="65">
        <f t="shared" si="0"/>
        <v>0</v>
      </c>
      <c r="G14" s="65">
        <f t="shared" si="1"/>
        <v>0</v>
      </c>
      <c r="H14" s="65"/>
      <c r="I14" s="65"/>
      <c r="J14" s="65"/>
      <c r="K14" s="65">
        <f t="shared" si="2"/>
        <v>0</v>
      </c>
      <c r="L14" s="65">
        <f t="shared" si="3"/>
        <v>0</v>
      </c>
      <c r="M14" s="65">
        <f t="shared" si="4"/>
        <v>0</v>
      </c>
      <c r="N14" s="65">
        <f t="shared" si="5"/>
        <v>0</v>
      </c>
      <c r="O14" s="65">
        <f t="shared" si="6"/>
        <v>0</v>
      </c>
    </row>
    <row r="15" spans="1:17" ht="24">
      <c r="A15" s="9">
        <v>7</v>
      </c>
      <c r="B15" s="10" t="s">
        <v>26</v>
      </c>
      <c r="C15" s="13">
        <v>3240</v>
      </c>
      <c r="D15" s="117" t="s">
        <v>36</v>
      </c>
      <c r="E15" s="64"/>
      <c r="F15" s="65">
        <f t="shared" si="0"/>
        <v>0</v>
      </c>
      <c r="G15" s="65">
        <f t="shared" si="1"/>
        <v>0</v>
      </c>
      <c r="H15" s="65"/>
      <c r="I15" s="65"/>
      <c r="J15" s="65"/>
      <c r="K15" s="65">
        <f t="shared" si="2"/>
        <v>0</v>
      </c>
      <c r="L15" s="65">
        <f t="shared" si="3"/>
        <v>0</v>
      </c>
      <c r="M15" s="65">
        <f t="shared" si="4"/>
        <v>0</v>
      </c>
      <c r="N15" s="65">
        <f t="shared" si="5"/>
        <v>0</v>
      </c>
      <c r="O15" s="65">
        <f t="shared" si="6"/>
        <v>0</v>
      </c>
    </row>
    <row r="16" spans="1:17">
      <c r="A16" s="9">
        <v>8</v>
      </c>
      <c r="B16" s="10" t="s">
        <v>27</v>
      </c>
      <c r="C16" s="13">
        <v>2770</v>
      </c>
      <c r="D16" s="117" t="s">
        <v>36</v>
      </c>
      <c r="E16" s="64"/>
      <c r="F16" s="65">
        <f t="shared" si="0"/>
        <v>0</v>
      </c>
      <c r="G16" s="65">
        <f t="shared" si="1"/>
        <v>0</v>
      </c>
      <c r="H16" s="65"/>
      <c r="I16" s="65"/>
      <c r="J16" s="65"/>
      <c r="K16" s="65">
        <f t="shared" si="2"/>
        <v>0</v>
      </c>
      <c r="L16" s="65">
        <f t="shared" si="3"/>
        <v>0</v>
      </c>
      <c r="M16" s="65">
        <f t="shared" si="4"/>
        <v>0</v>
      </c>
      <c r="N16" s="65">
        <f t="shared" si="5"/>
        <v>0</v>
      </c>
      <c r="O16" s="65">
        <f t="shared" si="6"/>
        <v>0</v>
      </c>
    </row>
    <row r="17" spans="1:15">
      <c r="A17" s="9">
        <v>9</v>
      </c>
      <c r="B17" s="10" t="s">
        <v>28</v>
      </c>
      <c r="C17" s="13">
        <v>2100</v>
      </c>
      <c r="D17" s="117" t="s">
        <v>36</v>
      </c>
      <c r="E17" s="64"/>
      <c r="F17" s="65">
        <f t="shared" si="0"/>
        <v>0</v>
      </c>
      <c r="G17" s="65">
        <f t="shared" si="1"/>
        <v>0</v>
      </c>
      <c r="H17" s="65"/>
      <c r="I17" s="65"/>
      <c r="J17" s="65"/>
      <c r="K17" s="65">
        <f t="shared" si="2"/>
        <v>0</v>
      </c>
      <c r="L17" s="65">
        <f t="shared" si="3"/>
        <v>0</v>
      </c>
      <c r="M17" s="65">
        <f t="shared" si="4"/>
        <v>0</v>
      </c>
      <c r="N17" s="65">
        <f t="shared" si="5"/>
        <v>0</v>
      </c>
      <c r="O17" s="65">
        <f t="shared" si="6"/>
        <v>0</v>
      </c>
    </row>
    <row r="18" spans="1:15">
      <c r="A18" s="9">
        <v>10</v>
      </c>
      <c r="B18" s="10" t="s">
        <v>34</v>
      </c>
      <c r="C18" s="13">
        <v>300</v>
      </c>
      <c r="D18" s="117" t="s">
        <v>36</v>
      </c>
      <c r="E18" s="64"/>
      <c r="F18" s="65">
        <f t="shared" si="0"/>
        <v>0</v>
      </c>
      <c r="G18" s="65">
        <f t="shared" si="1"/>
        <v>0</v>
      </c>
      <c r="H18" s="65"/>
      <c r="I18" s="65"/>
      <c r="J18" s="65"/>
      <c r="K18" s="65">
        <f t="shared" si="2"/>
        <v>0</v>
      </c>
      <c r="L18" s="65">
        <f t="shared" si="3"/>
        <v>0</v>
      </c>
      <c r="M18" s="65">
        <f t="shared" si="4"/>
        <v>0</v>
      </c>
      <c r="N18" s="65">
        <f t="shared" si="5"/>
        <v>0</v>
      </c>
      <c r="O18" s="65">
        <f t="shared" si="6"/>
        <v>0</v>
      </c>
    </row>
    <row r="19" spans="1:15" ht="24">
      <c r="A19" s="9">
        <v>11</v>
      </c>
      <c r="B19" s="10" t="s">
        <v>35</v>
      </c>
      <c r="C19" s="13">
        <v>600</v>
      </c>
      <c r="D19" s="117" t="s">
        <v>36</v>
      </c>
      <c r="E19" s="64"/>
      <c r="F19" s="65">
        <f t="shared" si="0"/>
        <v>0</v>
      </c>
      <c r="G19" s="65">
        <f t="shared" si="1"/>
        <v>0</v>
      </c>
      <c r="H19" s="65"/>
      <c r="I19" s="65"/>
      <c r="J19" s="65"/>
      <c r="K19" s="65">
        <f t="shared" si="2"/>
        <v>0</v>
      </c>
      <c r="L19" s="65">
        <f t="shared" si="3"/>
        <v>0</v>
      </c>
      <c r="M19" s="65">
        <f t="shared" si="4"/>
        <v>0</v>
      </c>
      <c r="N19" s="65">
        <f t="shared" si="5"/>
        <v>0</v>
      </c>
      <c r="O19" s="65">
        <f t="shared" si="6"/>
        <v>0</v>
      </c>
    </row>
    <row r="20" spans="1:15">
      <c r="A20" s="9">
        <v>12</v>
      </c>
      <c r="B20" s="10" t="s">
        <v>29</v>
      </c>
      <c r="C20" s="13">
        <v>350</v>
      </c>
      <c r="D20" s="117" t="s">
        <v>36</v>
      </c>
      <c r="E20" s="64"/>
      <c r="F20" s="65">
        <f t="shared" si="0"/>
        <v>0</v>
      </c>
      <c r="G20" s="65">
        <f t="shared" si="1"/>
        <v>0</v>
      </c>
      <c r="H20" s="65"/>
      <c r="I20" s="65"/>
      <c r="J20" s="65"/>
      <c r="K20" s="65">
        <f t="shared" si="2"/>
        <v>0</v>
      </c>
      <c r="L20" s="65">
        <f t="shared" si="3"/>
        <v>0</v>
      </c>
      <c r="M20" s="65">
        <f t="shared" si="4"/>
        <v>0</v>
      </c>
      <c r="N20" s="65">
        <f t="shared" si="5"/>
        <v>0</v>
      </c>
      <c r="O20" s="65">
        <f t="shared" si="6"/>
        <v>0</v>
      </c>
    </row>
    <row r="21" spans="1:15">
      <c r="A21" s="185" t="s">
        <v>30</v>
      </c>
      <c r="B21" s="186"/>
      <c r="C21" s="12" t="s">
        <v>37</v>
      </c>
      <c r="D21" s="156" t="s">
        <v>37</v>
      </c>
      <c r="E21" s="12" t="s">
        <v>37</v>
      </c>
      <c r="F21" s="12" t="s">
        <v>37</v>
      </c>
      <c r="G21" s="12" t="s">
        <v>37</v>
      </c>
      <c r="H21" s="12" t="s">
        <v>37</v>
      </c>
      <c r="I21" s="12" t="s">
        <v>37</v>
      </c>
      <c r="J21" s="12" t="s">
        <v>37</v>
      </c>
      <c r="K21" s="12" t="s">
        <v>37</v>
      </c>
      <c r="L21" s="12" t="s">
        <v>37</v>
      </c>
      <c r="M21" s="63">
        <f>SUM(M9:M20)</f>
        <v>0</v>
      </c>
      <c r="N21" s="63">
        <f t="shared" si="5"/>
        <v>0</v>
      </c>
      <c r="O21" s="63">
        <f t="shared" si="6"/>
        <v>0</v>
      </c>
    </row>
    <row r="22" spans="1:15">
      <c r="A22" s="178" t="s">
        <v>144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</row>
    <row r="23" spans="1:15" ht="15.75">
      <c r="A23" s="5"/>
      <c r="B23" s="4"/>
      <c r="C23" s="5"/>
      <c r="D23" s="15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48">
      <c r="A24" s="6" t="s">
        <v>2</v>
      </c>
      <c r="B24" s="6" t="s">
        <v>3</v>
      </c>
      <c r="C24" s="6" t="s">
        <v>4</v>
      </c>
      <c r="D24" s="154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10</v>
      </c>
      <c r="J24" s="6" t="s">
        <v>11</v>
      </c>
      <c r="K24" s="6" t="s">
        <v>12</v>
      </c>
      <c r="L24" s="6" t="s">
        <v>13</v>
      </c>
      <c r="M24" s="6" t="s">
        <v>14</v>
      </c>
      <c r="N24" s="6" t="s">
        <v>15</v>
      </c>
      <c r="O24" s="6" t="s">
        <v>16</v>
      </c>
    </row>
    <row r="25" spans="1:15" ht="15.75">
      <c r="A25" s="14">
        <v>1</v>
      </c>
      <c r="B25" s="6">
        <v>2</v>
      </c>
      <c r="C25" s="14">
        <v>3</v>
      </c>
      <c r="D25" s="155">
        <v>4</v>
      </c>
      <c r="E25" s="14">
        <v>5</v>
      </c>
      <c r="F25" s="14">
        <v>6</v>
      </c>
      <c r="G25" s="14" t="s">
        <v>17</v>
      </c>
      <c r="H25" s="14">
        <v>8</v>
      </c>
      <c r="I25" s="14">
        <v>9</v>
      </c>
      <c r="J25" s="14">
        <v>10</v>
      </c>
      <c r="K25" s="14">
        <v>11</v>
      </c>
      <c r="L25" s="14" t="s">
        <v>18</v>
      </c>
      <c r="M25" s="14" t="s">
        <v>19</v>
      </c>
      <c r="N25" s="14" t="s">
        <v>20</v>
      </c>
      <c r="O25" s="14" t="s">
        <v>21</v>
      </c>
    </row>
    <row r="26" spans="1:15">
      <c r="A26" s="9">
        <v>1</v>
      </c>
      <c r="B26" s="10" t="s">
        <v>38</v>
      </c>
      <c r="C26" s="13">
        <v>4000</v>
      </c>
      <c r="D26" s="147" t="s">
        <v>66</v>
      </c>
      <c r="E26" s="66"/>
      <c r="F26" s="65">
        <f>E26*0.085</f>
        <v>0</v>
      </c>
      <c r="G26" s="65">
        <f>E26+F26</f>
        <v>0</v>
      </c>
      <c r="H26" s="65"/>
      <c r="I26" s="65"/>
      <c r="J26" s="65"/>
      <c r="K26" s="65">
        <f>J26*0.085</f>
        <v>0</v>
      </c>
      <c r="L26" s="65">
        <f>+J26+K26</f>
        <v>0</v>
      </c>
      <c r="M26" s="65">
        <f>J26*C26</f>
        <v>0</v>
      </c>
      <c r="N26" s="65">
        <f>M26*0.085</f>
        <v>0</v>
      </c>
      <c r="O26" s="65">
        <f>+M26+N26</f>
        <v>0</v>
      </c>
    </row>
    <row r="27" spans="1:15">
      <c r="A27" s="9">
        <v>2</v>
      </c>
      <c r="B27" s="10" t="s">
        <v>39</v>
      </c>
      <c r="C27" s="13">
        <v>10000</v>
      </c>
      <c r="D27" s="147" t="s">
        <v>65</v>
      </c>
      <c r="E27" s="66"/>
      <c r="F27" s="65">
        <f t="shared" ref="F27:F52" si="7">E27*0.085</f>
        <v>0</v>
      </c>
      <c r="G27" s="65">
        <f t="shared" ref="G27:G50" si="8">E27+F27</f>
        <v>0</v>
      </c>
      <c r="H27" s="65"/>
      <c r="I27" s="65"/>
      <c r="J27" s="65"/>
      <c r="K27" s="65">
        <f t="shared" ref="K27:K52" si="9">J27*0.085</f>
        <v>0</v>
      </c>
      <c r="L27" s="65">
        <f t="shared" ref="L27:L50" si="10">+J27+K27</f>
        <v>0</v>
      </c>
      <c r="M27" s="65">
        <f t="shared" ref="M27:M50" si="11">J27*C27</f>
        <v>0</v>
      </c>
      <c r="N27" s="65">
        <f t="shared" ref="N27:N53" si="12">M27*0.085</f>
        <v>0</v>
      </c>
      <c r="O27" s="65">
        <f t="shared" ref="O27:O53" si="13">+M27+N27</f>
        <v>0</v>
      </c>
    </row>
    <row r="28" spans="1:15">
      <c r="A28" s="9">
        <v>3</v>
      </c>
      <c r="B28" s="10" t="s">
        <v>40</v>
      </c>
      <c r="C28" s="13">
        <v>10000</v>
      </c>
      <c r="D28" s="147" t="s">
        <v>64</v>
      </c>
      <c r="E28" s="66"/>
      <c r="F28" s="65">
        <f t="shared" si="7"/>
        <v>0</v>
      </c>
      <c r="G28" s="65">
        <f t="shared" si="8"/>
        <v>0</v>
      </c>
      <c r="H28" s="65"/>
      <c r="I28" s="65"/>
      <c r="J28" s="65"/>
      <c r="K28" s="65">
        <f t="shared" si="9"/>
        <v>0</v>
      </c>
      <c r="L28" s="65">
        <f t="shared" si="10"/>
        <v>0</v>
      </c>
      <c r="M28" s="65">
        <f t="shared" si="11"/>
        <v>0</v>
      </c>
      <c r="N28" s="65">
        <f t="shared" si="12"/>
        <v>0</v>
      </c>
      <c r="O28" s="65">
        <f t="shared" si="13"/>
        <v>0</v>
      </c>
    </row>
    <row r="29" spans="1:15">
      <c r="A29" s="9">
        <v>4</v>
      </c>
      <c r="B29" s="10" t="s">
        <v>41</v>
      </c>
      <c r="C29" s="13">
        <v>9300</v>
      </c>
      <c r="D29" s="147" t="s">
        <v>65</v>
      </c>
      <c r="E29" s="66"/>
      <c r="F29" s="65">
        <f t="shared" si="7"/>
        <v>0</v>
      </c>
      <c r="G29" s="65">
        <f t="shared" si="8"/>
        <v>0</v>
      </c>
      <c r="H29" s="65"/>
      <c r="I29" s="65"/>
      <c r="J29" s="65"/>
      <c r="K29" s="65">
        <f t="shared" si="9"/>
        <v>0</v>
      </c>
      <c r="L29" s="65">
        <f t="shared" si="10"/>
        <v>0</v>
      </c>
      <c r="M29" s="65">
        <f t="shared" si="11"/>
        <v>0</v>
      </c>
      <c r="N29" s="65">
        <f t="shared" si="12"/>
        <v>0</v>
      </c>
      <c r="O29" s="65">
        <f t="shared" si="13"/>
        <v>0</v>
      </c>
    </row>
    <row r="30" spans="1:15">
      <c r="A30" s="9">
        <v>5</v>
      </c>
      <c r="B30" s="10" t="s">
        <v>42</v>
      </c>
      <c r="C30" s="13">
        <v>6900</v>
      </c>
      <c r="D30" s="147" t="s">
        <v>64</v>
      </c>
      <c r="E30" s="66"/>
      <c r="F30" s="65">
        <f t="shared" si="7"/>
        <v>0</v>
      </c>
      <c r="G30" s="65">
        <f t="shared" si="8"/>
        <v>0</v>
      </c>
      <c r="H30" s="65"/>
      <c r="I30" s="65"/>
      <c r="J30" s="65"/>
      <c r="K30" s="65">
        <f t="shared" si="9"/>
        <v>0</v>
      </c>
      <c r="L30" s="65">
        <f t="shared" si="10"/>
        <v>0</v>
      </c>
      <c r="M30" s="65">
        <f t="shared" si="11"/>
        <v>0</v>
      </c>
      <c r="N30" s="65">
        <f t="shared" si="12"/>
        <v>0</v>
      </c>
      <c r="O30" s="65">
        <f t="shared" si="13"/>
        <v>0</v>
      </c>
    </row>
    <row r="31" spans="1:15" ht="24">
      <c r="A31" s="9">
        <v>6</v>
      </c>
      <c r="B31" s="10" t="s">
        <v>43</v>
      </c>
      <c r="C31" s="13">
        <v>9300</v>
      </c>
      <c r="D31" s="147" t="s">
        <v>65</v>
      </c>
      <c r="E31" s="66"/>
      <c r="F31" s="65">
        <f t="shared" si="7"/>
        <v>0</v>
      </c>
      <c r="G31" s="65">
        <f t="shared" si="8"/>
        <v>0</v>
      </c>
      <c r="H31" s="65"/>
      <c r="I31" s="65"/>
      <c r="J31" s="65"/>
      <c r="K31" s="65">
        <f t="shared" si="9"/>
        <v>0</v>
      </c>
      <c r="L31" s="65">
        <f t="shared" si="10"/>
        <v>0</v>
      </c>
      <c r="M31" s="65">
        <f t="shared" si="11"/>
        <v>0</v>
      </c>
      <c r="N31" s="65">
        <f t="shared" si="12"/>
        <v>0</v>
      </c>
      <c r="O31" s="65">
        <f t="shared" si="13"/>
        <v>0</v>
      </c>
    </row>
    <row r="32" spans="1:15" ht="24">
      <c r="A32" s="9">
        <v>7</v>
      </c>
      <c r="B32" s="10" t="s">
        <v>44</v>
      </c>
      <c r="C32" s="13">
        <v>12900</v>
      </c>
      <c r="D32" s="147" t="s">
        <v>64</v>
      </c>
      <c r="E32" s="66"/>
      <c r="F32" s="65">
        <f t="shared" si="7"/>
        <v>0</v>
      </c>
      <c r="G32" s="65">
        <f t="shared" si="8"/>
        <v>0</v>
      </c>
      <c r="H32" s="65"/>
      <c r="I32" s="65"/>
      <c r="J32" s="65"/>
      <c r="K32" s="65">
        <f t="shared" si="9"/>
        <v>0</v>
      </c>
      <c r="L32" s="65">
        <f t="shared" si="10"/>
        <v>0</v>
      </c>
      <c r="M32" s="65">
        <f t="shared" si="11"/>
        <v>0</v>
      </c>
      <c r="N32" s="65">
        <f t="shared" si="12"/>
        <v>0</v>
      </c>
      <c r="O32" s="65">
        <f t="shared" si="13"/>
        <v>0</v>
      </c>
    </row>
    <row r="33" spans="1:15">
      <c r="A33" s="9">
        <v>8</v>
      </c>
      <c r="B33" s="10" t="s">
        <v>45</v>
      </c>
      <c r="C33" s="13">
        <v>9300</v>
      </c>
      <c r="D33" s="147" t="s">
        <v>65</v>
      </c>
      <c r="E33" s="66"/>
      <c r="F33" s="65">
        <f t="shared" si="7"/>
        <v>0</v>
      </c>
      <c r="G33" s="65">
        <f t="shared" si="8"/>
        <v>0</v>
      </c>
      <c r="H33" s="65"/>
      <c r="I33" s="65"/>
      <c r="J33" s="65"/>
      <c r="K33" s="65">
        <f t="shared" si="9"/>
        <v>0</v>
      </c>
      <c r="L33" s="65">
        <f t="shared" si="10"/>
        <v>0</v>
      </c>
      <c r="M33" s="65">
        <f t="shared" si="11"/>
        <v>0</v>
      </c>
      <c r="N33" s="65">
        <f t="shared" si="12"/>
        <v>0</v>
      </c>
      <c r="O33" s="65">
        <f t="shared" si="13"/>
        <v>0</v>
      </c>
    </row>
    <row r="34" spans="1:15">
      <c r="A34" s="9">
        <v>9</v>
      </c>
      <c r="B34" s="10" t="s">
        <v>46</v>
      </c>
      <c r="C34" s="13">
        <v>3500</v>
      </c>
      <c r="D34" s="147" t="s">
        <v>67</v>
      </c>
      <c r="E34" s="66"/>
      <c r="F34" s="65">
        <f t="shared" si="7"/>
        <v>0</v>
      </c>
      <c r="G34" s="65">
        <f t="shared" si="8"/>
        <v>0</v>
      </c>
      <c r="H34" s="65"/>
      <c r="I34" s="65"/>
      <c r="J34" s="65"/>
      <c r="K34" s="65">
        <f t="shared" si="9"/>
        <v>0</v>
      </c>
      <c r="L34" s="65">
        <f t="shared" si="10"/>
        <v>0</v>
      </c>
      <c r="M34" s="65">
        <f t="shared" si="11"/>
        <v>0</v>
      </c>
      <c r="N34" s="65">
        <f t="shared" si="12"/>
        <v>0</v>
      </c>
      <c r="O34" s="65">
        <f t="shared" si="13"/>
        <v>0</v>
      </c>
    </row>
    <row r="35" spans="1:15">
      <c r="A35" s="9">
        <v>10</v>
      </c>
      <c r="B35" s="10" t="s">
        <v>47</v>
      </c>
      <c r="C35" s="13">
        <v>3000</v>
      </c>
      <c r="D35" s="147" t="s">
        <v>66</v>
      </c>
      <c r="E35" s="66"/>
      <c r="F35" s="65">
        <f t="shared" si="7"/>
        <v>0</v>
      </c>
      <c r="G35" s="65">
        <f t="shared" si="8"/>
        <v>0</v>
      </c>
      <c r="H35" s="65"/>
      <c r="I35" s="65"/>
      <c r="J35" s="65"/>
      <c r="K35" s="65">
        <f t="shared" si="9"/>
        <v>0</v>
      </c>
      <c r="L35" s="65">
        <f t="shared" si="10"/>
        <v>0</v>
      </c>
      <c r="M35" s="65">
        <f t="shared" si="11"/>
        <v>0</v>
      </c>
      <c r="N35" s="65">
        <f t="shared" si="12"/>
        <v>0</v>
      </c>
      <c r="O35" s="65">
        <f t="shared" si="13"/>
        <v>0</v>
      </c>
    </row>
    <row r="36" spans="1:15">
      <c r="A36" s="9">
        <v>11</v>
      </c>
      <c r="B36" s="10" t="s">
        <v>48</v>
      </c>
      <c r="C36" s="13">
        <v>3000</v>
      </c>
      <c r="D36" s="147" t="s">
        <v>66</v>
      </c>
      <c r="E36" s="66"/>
      <c r="F36" s="65">
        <f t="shared" si="7"/>
        <v>0</v>
      </c>
      <c r="G36" s="65">
        <f t="shared" si="8"/>
        <v>0</v>
      </c>
      <c r="H36" s="65"/>
      <c r="I36" s="65"/>
      <c r="J36" s="65"/>
      <c r="K36" s="65">
        <f t="shared" si="9"/>
        <v>0</v>
      </c>
      <c r="L36" s="65">
        <f t="shared" si="10"/>
        <v>0</v>
      </c>
      <c r="M36" s="65">
        <f t="shared" si="11"/>
        <v>0</v>
      </c>
      <c r="N36" s="65">
        <f t="shared" si="12"/>
        <v>0</v>
      </c>
      <c r="O36" s="65">
        <f t="shared" si="13"/>
        <v>0</v>
      </c>
    </row>
    <row r="37" spans="1:15">
      <c r="A37" s="9">
        <v>12</v>
      </c>
      <c r="B37" s="10" t="s">
        <v>49</v>
      </c>
      <c r="C37" s="13">
        <v>7200</v>
      </c>
      <c r="D37" s="147" t="s">
        <v>66</v>
      </c>
      <c r="E37" s="66"/>
      <c r="F37" s="65">
        <f t="shared" si="7"/>
        <v>0</v>
      </c>
      <c r="G37" s="65">
        <f t="shared" si="8"/>
        <v>0</v>
      </c>
      <c r="H37" s="65"/>
      <c r="I37" s="65"/>
      <c r="J37" s="65"/>
      <c r="K37" s="65">
        <f t="shared" si="9"/>
        <v>0</v>
      </c>
      <c r="L37" s="65">
        <f t="shared" si="10"/>
        <v>0</v>
      </c>
      <c r="M37" s="65">
        <f t="shared" si="11"/>
        <v>0</v>
      </c>
      <c r="N37" s="65">
        <f t="shared" si="12"/>
        <v>0</v>
      </c>
      <c r="O37" s="65">
        <f t="shared" si="13"/>
        <v>0</v>
      </c>
    </row>
    <row r="38" spans="1:15">
      <c r="A38" s="9">
        <v>13</v>
      </c>
      <c r="B38" s="10" t="s">
        <v>50</v>
      </c>
      <c r="C38" s="13">
        <v>9300</v>
      </c>
      <c r="D38" s="147" t="s">
        <v>65</v>
      </c>
      <c r="E38" s="66"/>
      <c r="F38" s="65">
        <f t="shared" si="7"/>
        <v>0</v>
      </c>
      <c r="G38" s="65">
        <f t="shared" si="8"/>
        <v>0</v>
      </c>
      <c r="H38" s="67"/>
      <c r="I38" s="67"/>
      <c r="J38" s="67"/>
      <c r="K38" s="65">
        <f t="shared" si="9"/>
        <v>0</v>
      </c>
      <c r="L38" s="65">
        <f t="shared" si="10"/>
        <v>0</v>
      </c>
      <c r="M38" s="65">
        <f t="shared" si="11"/>
        <v>0</v>
      </c>
      <c r="N38" s="65">
        <f t="shared" si="12"/>
        <v>0</v>
      </c>
      <c r="O38" s="65">
        <f t="shared" si="13"/>
        <v>0</v>
      </c>
    </row>
    <row r="39" spans="1:15">
      <c r="A39" s="15">
        <v>14</v>
      </c>
      <c r="B39" s="10" t="s">
        <v>51</v>
      </c>
      <c r="C39" s="13">
        <v>10000</v>
      </c>
      <c r="D39" s="147" t="s">
        <v>64</v>
      </c>
      <c r="E39" s="66"/>
      <c r="F39" s="65">
        <f t="shared" si="7"/>
        <v>0</v>
      </c>
      <c r="G39" s="65">
        <f t="shared" si="8"/>
        <v>0</v>
      </c>
      <c r="H39" s="68"/>
      <c r="I39" s="68"/>
      <c r="J39" s="68"/>
      <c r="K39" s="65">
        <f t="shared" si="9"/>
        <v>0</v>
      </c>
      <c r="L39" s="65">
        <f t="shared" si="10"/>
        <v>0</v>
      </c>
      <c r="M39" s="65">
        <f t="shared" si="11"/>
        <v>0</v>
      </c>
      <c r="N39" s="65">
        <f t="shared" si="12"/>
        <v>0</v>
      </c>
      <c r="O39" s="65">
        <f t="shared" si="13"/>
        <v>0</v>
      </c>
    </row>
    <row r="40" spans="1:15">
      <c r="A40" s="15">
        <v>15</v>
      </c>
      <c r="B40" s="10" t="s">
        <v>52</v>
      </c>
      <c r="C40" s="13">
        <v>7500</v>
      </c>
      <c r="D40" s="147" t="s">
        <v>65</v>
      </c>
      <c r="E40" s="66"/>
      <c r="F40" s="65">
        <f t="shared" si="7"/>
        <v>0</v>
      </c>
      <c r="G40" s="65">
        <f t="shared" si="8"/>
        <v>0</v>
      </c>
      <c r="H40" s="68"/>
      <c r="I40" s="68"/>
      <c r="J40" s="68"/>
      <c r="K40" s="65">
        <f t="shared" si="9"/>
        <v>0</v>
      </c>
      <c r="L40" s="65">
        <f t="shared" si="10"/>
        <v>0</v>
      </c>
      <c r="M40" s="65">
        <f t="shared" si="11"/>
        <v>0</v>
      </c>
      <c r="N40" s="65">
        <f t="shared" si="12"/>
        <v>0</v>
      </c>
      <c r="O40" s="65">
        <f t="shared" si="13"/>
        <v>0</v>
      </c>
    </row>
    <row r="41" spans="1:15">
      <c r="A41" s="15">
        <v>16</v>
      </c>
      <c r="B41" s="10" t="s">
        <v>53</v>
      </c>
      <c r="C41" s="13">
        <v>9300</v>
      </c>
      <c r="D41" s="147" t="s">
        <v>64</v>
      </c>
      <c r="E41" s="66"/>
      <c r="F41" s="65">
        <f t="shared" si="7"/>
        <v>0</v>
      </c>
      <c r="G41" s="65">
        <f t="shared" si="8"/>
        <v>0</v>
      </c>
      <c r="H41" s="68"/>
      <c r="I41" s="68"/>
      <c r="J41" s="68"/>
      <c r="K41" s="65">
        <f t="shared" si="9"/>
        <v>0</v>
      </c>
      <c r="L41" s="65">
        <f t="shared" si="10"/>
        <v>0</v>
      </c>
      <c r="M41" s="65">
        <f t="shared" si="11"/>
        <v>0</v>
      </c>
      <c r="N41" s="65">
        <f t="shared" si="12"/>
        <v>0</v>
      </c>
      <c r="O41" s="65">
        <f t="shared" si="13"/>
        <v>0</v>
      </c>
    </row>
    <row r="42" spans="1:15">
      <c r="A42" s="15">
        <v>17</v>
      </c>
      <c r="B42" s="10" t="s">
        <v>54</v>
      </c>
      <c r="C42" s="13">
        <v>10000</v>
      </c>
      <c r="D42" s="147" t="s">
        <v>66</v>
      </c>
      <c r="E42" s="66"/>
      <c r="F42" s="65">
        <f t="shared" si="7"/>
        <v>0</v>
      </c>
      <c r="G42" s="65">
        <f t="shared" si="8"/>
        <v>0</v>
      </c>
      <c r="H42" s="68"/>
      <c r="I42" s="68"/>
      <c r="J42" s="68"/>
      <c r="K42" s="65">
        <f t="shared" si="9"/>
        <v>0</v>
      </c>
      <c r="L42" s="65">
        <f t="shared" si="10"/>
        <v>0</v>
      </c>
      <c r="M42" s="65">
        <f t="shared" si="11"/>
        <v>0</v>
      </c>
      <c r="N42" s="65">
        <f t="shared" si="12"/>
        <v>0</v>
      </c>
      <c r="O42" s="65">
        <f t="shared" si="13"/>
        <v>0</v>
      </c>
    </row>
    <row r="43" spans="1:15">
      <c r="A43" s="15">
        <v>18</v>
      </c>
      <c r="B43" s="10" t="s">
        <v>55</v>
      </c>
      <c r="C43" s="13">
        <v>10480</v>
      </c>
      <c r="D43" s="147" t="s">
        <v>65</v>
      </c>
      <c r="E43" s="66"/>
      <c r="F43" s="65">
        <f t="shared" si="7"/>
        <v>0</v>
      </c>
      <c r="G43" s="65">
        <f t="shared" si="8"/>
        <v>0</v>
      </c>
      <c r="H43" s="68"/>
      <c r="I43" s="68"/>
      <c r="J43" s="68"/>
      <c r="K43" s="65">
        <f t="shared" si="9"/>
        <v>0</v>
      </c>
      <c r="L43" s="65">
        <f t="shared" si="10"/>
        <v>0</v>
      </c>
      <c r="M43" s="65">
        <f t="shared" si="11"/>
        <v>0</v>
      </c>
      <c r="N43" s="65">
        <f t="shared" si="12"/>
        <v>0</v>
      </c>
      <c r="O43" s="65">
        <f t="shared" si="13"/>
        <v>0</v>
      </c>
    </row>
    <row r="44" spans="1:15">
      <c r="A44" s="15">
        <v>19</v>
      </c>
      <c r="B44" s="10" t="s">
        <v>56</v>
      </c>
      <c r="C44" s="13">
        <v>10000</v>
      </c>
      <c r="D44" s="147" t="s">
        <v>64</v>
      </c>
      <c r="E44" s="66"/>
      <c r="F44" s="65">
        <f t="shared" si="7"/>
        <v>0</v>
      </c>
      <c r="G44" s="65">
        <f t="shared" si="8"/>
        <v>0</v>
      </c>
      <c r="H44" s="68"/>
      <c r="I44" s="68"/>
      <c r="J44" s="68"/>
      <c r="K44" s="65">
        <f t="shared" si="9"/>
        <v>0</v>
      </c>
      <c r="L44" s="65">
        <f t="shared" si="10"/>
        <v>0</v>
      </c>
      <c r="M44" s="65">
        <f t="shared" si="11"/>
        <v>0</v>
      </c>
      <c r="N44" s="65">
        <f t="shared" si="12"/>
        <v>0</v>
      </c>
      <c r="O44" s="65">
        <f t="shared" si="13"/>
        <v>0</v>
      </c>
    </row>
    <row r="45" spans="1:15">
      <c r="A45" s="15">
        <v>20</v>
      </c>
      <c r="B45" s="10" t="s">
        <v>57</v>
      </c>
      <c r="C45" s="13">
        <v>10250</v>
      </c>
      <c r="D45" s="147" t="s">
        <v>64</v>
      </c>
      <c r="E45" s="66"/>
      <c r="F45" s="65">
        <f t="shared" si="7"/>
        <v>0</v>
      </c>
      <c r="G45" s="65">
        <f t="shared" si="8"/>
        <v>0</v>
      </c>
      <c r="H45" s="68"/>
      <c r="I45" s="68"/>
      <c r="J45" s="68"/>
      <c r="K45" s="65">
        <f t="shared" si="9"/>
        <v>0</v>
      </c>
      <c r="L45" s="65">
        <f t="shared" si="10"/>
        <v>0</v>
      </c>
      <c r="M45" s="65">
        <f t="shared" si="11"/>
        <v>0</v>
      </c>
      <c r="N45" s="65">
        <f t="shared" si="12"/>
        <v>0</v>
      </c>
      <c r="O45" s="65">
        <f t="shared" si="13"/>
        <v>0</v>
      </c>
    </row>
    <row r="46" spans="1:15">
      <c r="A46" s="15">
        <v>21</v>
      </c>
      <c r="B46" s="10" t="s">
        <v>58</v>
      </c>
      <c r="C46" s="13">
        <v>4000</v>
      </c>
      <c r="D46" s="147" t="s">
        <v>65</v>
      </c>
      <c r="E46" s="66"/>
      <c r="F46" s="65">
        <f t="shared" si="7"/>
        <v>0</v>
      </c>
      <c r="G46" s="65">
        <f t="shared" si="8"/>
        <v>0</v>
      </c>
      <c r="H46" s="68"/>
      <c r="I46" s="68"/>
      <c r="J46" s="68"/>
      <c r="K46" s="65">
        <f t="shared" si="9"/>
        <v>0</v>
      </c>
      <c r="L46" s="65">
        <f t="shared" si="10"/>
        <v>0</v>
      </c>
      <c r="M46" s="65">
        <f t="shared" si="11"/>
        <v>0</v>
      </c>
      <c r="N46" s="65">
        <f t="shared" si="12"/>
        <v>0</v>
      </c>
      <c r="O46" s="65">
        <f t="shared" si="13"/>
        <v>0</v>
      </c>
    </row>
    <row r="47" spans="1:15">
      <c r="A47" s="15">
        <v>22</v>
      </c>
      <c r="B47" s="10" t="s">
        <v>59</v>
      </c>
      <c r="C47" s="13">
        <v>9480</v>
      </c>
      <c r="D47" s="147" t="s">
        <v>65</v>
      </c>
      <c r="E47" s="66"/>
      <c r="F47" s="65">
        <f t="shared" si="7"/>
        <v>0</v>
      </c>
      <c r="G47" s="65">
        <f t="shared" si="8"/>
        <v>0</v>
      </c>
      <c r="H47" s="68"/>
      <c r="I47" s="68"/>
      <c r="J47" s="68"/>
      <c r="K47" s="65">
        <f t="shared" si="9"/>
        <v>0</v>
      </c>
      <c r="L47" s="65">
        <f t="shared" si="10"/>
        <v>0</v>
      </c>
      <c r="M47" s="65">
        <f t="shared" si="11"/>
        <v>0</v>
      </c>
      <c r="N47" s="65">
        <f t="shared" si="12"/>
        <v>0</v>
      </c>
      <c r="O47" s="65">
        <f t="shared" si="13"/>
        <v>0</v>
      </c>
    </row>
    <row r="48" spans="1:15">
      <c r="A48" s="15">
        <v>23</v>
      </c>
      <c r="B48" s="10" t="s">
        <v>60</v>
      </c>
      <c r="C48" s="13">
        <v>9300</v>
      </c>
      <c r="D48" s="147" t="s">
        <v>65</v>
      </c>
      <c r="E48" s="66"/>
      <c r="F48" s="65">
        <f t="shared" si="7"/>
        <v>0</v>
      </c>
      <c r="G48" s="65">
        <f t="shared" si="8"/>
        <v>0</v>
      </c>
      <c r="H48" s="68"/>
      <c r="I48" s="68"/>
      <c r="J48" s="68"/>
      <c r="K48" s="65">
        <f t="shared" si="9"/>
        <v>0</v>
      </c>
      <c r="L48" s="65">
        <f t="shared" si="10"/>
        <v>0</v>
      </c>
      <c r="M48" s="65">
        <f t="shared" si="11"/>
        <v>0</v>
      </c>
      <c r="N48" s="65">
        <f t="shared" si="12"/>
        <v>0</v>
      </c>
      <c r="O48" s="65">
        <f t="shared" si="13"/>
        <v>0</v>
      </c>
    </row>
    <row r="49" spans="1:15">
      <c r="A49" s="15">
        <v>24</v>
      </c>
      <c r="B49" s="10" t="s">
        <v>61</v>
      </c>
      <c r="C49" s="13">
        <v>7200</v>
      </c>
      <c r="D49" s="147" t="s">
        <v>68</v>
      </c>
      <c r="E49" s="66"/>
      <c r="F49" s="65">
        <f t="shared" si="7"/>
        <v>0</v>
      </c>
      <c r="G49" s="65">
        <f t="shared" si="8"/>
        <v>0</v>
      </c>
      <c r="H49" s="68"/>
      <c r="I49" s="68"/>
      <c r="J49" s="68"/>
      <c r="K49" s="65">
        <f t="shared" si="9"/>
        <v>0</v>
      </c>
      <c r="L49" s="65">
        <f t="shared" si="10"/>
        <v>0</v>
      </c>
      <c r="M49" s="65">
        <f t="shared" si="11"/>
        <v>0</v>
      </c>
      <c r="N49" s="65">
        <f t="shared" si="12"/>
        <v>0</v>
      </c>
      <c r="O49" s="65">
        <f t="shared" si="13"/>
        <v>0</v>
      </c>
    </row>
    <row r="50" spans="1:15">
      <c r="A50" s="15">
        <v>25</v>
      </c>
      <c r="B50" s="10" t="s">
        <v>62</v>
      </c>
      <c r="C50" s="13">
        <v>10000</v>
      </c>
      <c r="D50" s="147" t="s">
        <v>65</v>
      </c>
      <c r="E50" s="66"/>
      <c r="F50" s="65">
        <f t="shared" si="7"/>
        <v>0</v>
      </c>
      <c r="G50" s="65">
        <f t="shared" si="8"/>
        <v>0</v>
      </c>
      <c r="H50" s="68"/>
      <c r="I50" s="68"/>
      <c r="J50" s="68"/>
      <c r="K50" s="65">
        <f t="shared" si="9"/>
        <v>0</v>
      </c>
      <c r="L50" s="65">
        <f t="shared" si="10"/>
        <v>0</v>
      </c>
      <c r="M50" s="65">
        <f t="shared" si="11"/>
        <v>0</v>
      </c>
      <c r="N50" s="65">
        <f t="shared" si="12"/>
        <v>0</v>
      </c>
      <c r="O50" s="65">
        <f t="shared" si="13"/>
        <v>0</v>
      </c>
    </row>
    <row r="51" spans="1:15">
      <c r="A51" s="15">
        <v>26</v>
      </c>
      <c r="B51" s="10" t="s">
        <v>63</v>
      </c>
      <c r="C51" s="13">
        <v>10000</v>
      </c>
      <c r="D51" s="147" t="s">
        <v>64</v>
      </c>
      <c r="E51" s="66"/>
      <c r="F51" s="65">
        <f t="shared" si="7"/>
        <v>0</v>
      </c>
      <c r="G51" s="65">
        <f>E51+F51</f>
        <v>0</v>
      </c>
      <c r="H51" s="68"/>
      <c r="I51" s="68"/>
      <c r="J51" s="68"/>
      <c r="K51" s="65">
        <f t="shared" si="9"/>
        <v>0</v>
      </c>
      <c r="L51" s="65">
        <f>+J51+K51</f>
        <v>0</v>
      </c>
      <c r="M51" s="65">
        <f>J51*C51</f>
        <v>0</v>
      </c>
      <c r="N51" s="65">
        <f t="shared" si="12"/>
        <v>0</v>
      </c>
      <c r="O51" s="65">
        <f>+M51+N51</f>
        <v>0</v>
      </c>
    </row>
    <row r="52" spans="1:15" ht="15.75">
      <c r="A52" s="148">
        <v>27</v>
      </c>
      <c r="B52" s="142" t="s">
        <v>569</v>
      </c>
      <c r="C52" s="160">
        <v>200</v>
      </c>
      <c r="D52" s="110" t="s">
        <v>570</v>
      </c>
      <c r="E52" s="144"/>
      <c r="F52" s="65">
        <f t="shared" si="7"/>
        <v>0</v>
      </c>
      <c r="G52" s="65">
        <f>E52+F52</f>
        <v>0</v>
      </c>
      <c r="H52" s="145"/>
      <c r="I52" s="145"/>
      <c r="J52" s="146"/>
      <c r="K52" s="65">
        <f t="shared" si="9"/>
        <v>0</v>
      </c>
      <c r="L52" s="65">
        <f>+J52+K52</f>
        <v>0</v>
      </c>
      <c r="M52" s="65">
        <f>J52*C52</f>
        <v>0</v>
      </c>
      <c r="N52" s="65">
        <f t="shared" si="12"/>
        <v>0</v>
      </c>
      <c r="O52" s="65">
        <f>+M52+N52</f>
        <v>0</v>
      </c>
    </row>
    <row r="53" spans="1:15" ht="15.75">
      <c r="A53" s="182" t="s">
        <v>30</v>
      </c>
      <c r="B53" s="183"/>
      <c r="C53" s="12" t="s">
        <v>37</v>
      </c>
      <c r="D53" s="156" t="s">
        <v>37</v>
      </c>
      <c r="E53" s="12" t="s">
        <v>37</v>
      </c>
      <c r="F53" s="12" t="s">
        <v>37</v>
      </c>
      <c r="G53" s="12" t="s">
        <v>37</v>
      </c>
      <c r="H53" s="12" t="s">
        <v>37</v>
      </c>
      <c r="I53" s="12" t="s">
        <v>37</v>
      </c>
      <c r="J53" s="12" t="s">
        <v>37</v>
      </c>
      <c r="K53" s="12" t="s">
        <v>37</v>
      </c>
      <c r="L53" s="12" t="s">
        <v>37</v>
      </c>
      <c r="M53" s="69">
        <f>SUM(M26:M52)</f>
        <v>0</v>
      </c>
      <c r="N53" s="69">
        <f t="shared" si="12"/>
        <v>0</v>
      </c>
      <c r="O53" s="69">
        <f t="shared" si="13"/>
        <v>0</v>
      </c>
    </row>
    <row r="55" spans="1:15">
      <c r="A55" s="178" t="s">
        <v>558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</row>
    <row r="57" spans="1:15" ht="48">
      <c r="A57" s="6" t="s">
        <v>2</v>
      </c>
      <c r="B57" s="6" t="s">
        <v>3</v>
      </c>
      <c r="C57" s="6" t="s">
        <v>4</v>
      </c>
      <c r="D57" s="154" t="s">
        <v>5</v>
      </c>
      <c r="E57" s="6" t="s">
        <v>6</v>
      </c>
      <c r="F57" s="6" t="s">
        <v>7</v>
      </c>
      <c r="G57" s="6" t="s">
        <v>8</v>
      </c>
      <c r="H57" s="6" t="s">
        <v>9</v>
      </c>
      <c r="I57" s="6" t="s">
        <v>10</v>
      </c>
      <c r="J57" s="6" t="s">
        <v>11</v>
      </c>
      <c r="K57" s="6" t="s">
        <v>12</v>
      </c>
      <c r="L57" s="6" t="s">
        <v>13</v>
      </c>
      <c r="M57" s="6" t="s">
        <v>14</v>
      </c>
      <c r="N57" s="6" t="s">
        <v>15</v>
      </c>
      <c r="O57" s="6" t="s">
        <v>16</v>
      </c>
    </row>
    <row r="58" spans="1:15" ht="15.75">
      <c r="A58" s="14">
        <v>1</v>
      </c>
      <c r="B58" s="6">
        <v>2</v>
      </c>
      <c r="C58" s="14">
        <v>3</v>
      </c>
      <c r="D58" s="155">
        <v>4</v>
      </c>
      <c r="E58" s="14">
        <v>5</v>
      </c>
      <c r="F58" s="14">
        <v>6</v>
      </c>
      <c r="G58" s="14" t="s">
        <v>17</v>
      </c>
      <c r="H58" s="14">
        <v>8</v>
      </c>
      <c r="I58" s="14">
        <v>9</v>
      </c>
      <c r="J58" s="14">
        <v>10</v>
      </c>
      <c r="K58" s="14">
        <v>11</v>
      </c>
      <c r="L58" s="14" t="s">
        <v>18</v>
      </c>
      <c r="M58" s="14" t="s">
        <v>19</v>
      </c>
      <c r="N58" s="14" t="s">
        <v>20</v>
      </c>
      <c r="O58" s="14" t="s">
        <v>21</v>
      </c>
    </row>
    <row r="59" spans="1:15" ht="38.25">
      <c r="A59" s="9">
        <v>1</v>
      </c>
      <c r="B59" s="172" t="s">
        <v>556</v>
      </c>
      <c r="C59" s="40">
        <v>30</v>
      </c>
      <c r="D59" s="131" t="s">
        <v>36</v>
      </c>
      <c r="E59" s="135"/>
      <c r="F59" s="136">
        <f>E59*0.085</f>
        <v>0</v>
      </c>
      <c r="G59" s="136">
        <f>E59+F59</f>
        <v>0</v>
      </c>
      <c r="H59" s="136"/>
      <c r="I59" s="136"/>
      <c r="J59" s="136"/>
      <c r="K59" s="136">
        <f>J59*0.085</f>
        <v>0</v>
      </c>
      <c r="L59" s="136">
        <f>+J59+K59</f>
        <v>0</v>
      </c>
      <c r="M59" s="136">
        <f>J59*C59</f>
        <v>0</v>
      </c>
      <c r="N59" s="136">
        <f>M59*0.085</f>
        <v>0</v>
      </c>
      <c r="O59" s="136">
        <f>+M59+N59</f>
        <v>0</v>
      </c>
    </row>
    <row r="60" spans="1:15">
      <c r="A60" s="150">
        <v>2</v>
      </c>
      <c r="B60" s="171" t="s">
        <v>559</v>
      </c>
      <c r="C60" s="139">
        <v>150</v>
      </c>
      <c r="D60" s="158" t="s">
        <v>36</v>
      </c>
      <c r="E60" s="137"/>
      <c r="F60" s="136">
        <f>E60*0.085</f>
        <v>0</v>
      </c>
      <c r="G60" s="136">
        <f>E60+F60</f>
        <v>0</v>
      </c>
      <c r="H60" s="137"/>
      <c r="I60" s="137"/>
      <c r="J60" s="137"/>
      <c r="K60" s="136">
        <f>J60*0.085</f>
        <v>0</v>
      </c>
      <c r="L60" s="136">
        <f>+J60+K60</f>
        <v>0</v>
      </c>
      <c r="M60" s="136">
        <f>J60*C60</f>
        <v>0</v>
      </c>
      <c r="N60" s="136">
        <f>M60*0.085</f>
        <v>0</v>
      </c>
      <c r="O60" s="136">
        <f>+M60+N60</f>
        <v>0</v>
      </c>
    </row>
    <row r="61" spans="1:15">
      <c r="A61" s="132">
        <v>3</v>
      </c>
      <c r="B61" s="173" t="s">
        <v>560</v>
      </c>
      <c r="C61" s="133">
        <v>130</v>
      </c>
      <c r="D61" s="134" t="s">
        <v>36</v>
      </c>
      <c r="E61" s="138"/>
      <c r="F61" s="136">
        <f>E61*0.085</f>
        <v>0</v>
      </c>
      <c r="G61" s="136">
        <f>E61+F61</f>
        <v>0</v>
      </c>
      <c r="H61" s="94"/>
      <c r="I61" s="94"/>
      <c r="J61" s="94"/>
      <c r="K61" s="136">
        <f>J61*0.085</f>
        <v>0</v>
      </c>
      <c r="L61" s="136">
        <f>+J61+K61</f>
        <v>0</v>
      </c>
      <c r="M61" s="136">
        <f>J61*C61</f>
        <v>0</v>
      </c>
      <c r="N61" s="136">
        <f>M61*0.085</f>
        <v>0</v>
      </c>
      <c r="O61" s="136">
        <f>+M61+N61</f>
        <v>0</v>
      </c>
    </row>
    <row r="62" spans="1:15">
      <c r="A62" s="179" t="s">
        <v>30</v>
      </c>
      <c r="B62" s="180"/>
      <c r="C62" s="12" t="s">
        <v>37</v>
      </c>
      <c r="D62" s="156" t="s">
        <v>37</v>
      </c>
      <c r="E62" s="12" t="s">
        <v>37</v>
      </c>
      <c r="F62" s="12" t="s">
        <v>37</v>
      </c>
      <c r="G62" s="12" t="s">
        <v>37</v>
      </c>
      <c r="H62" s="12" t="s">
        <v>37</v>
      </c>
      <c r="I62" s="12" t="s">
        <v>37</v>
      </c>
      <c r="J62" s="12" t="s">
        <v>37</v>
      </c>
      <c r="K62" s="12" t="s">
        <v>37</v>
      </c>
      <c r="L62" s="12" t="s">
        <v>37</v>
      </c>
      <c r="M62" s="63">
        <f>SUM(M59:M61)</f>
        <v>0</v>
      </c>
      <c r="N62" s="63">
        <f>SUM(N59:N61)</f>
        <v>0</v>
      </c>
      <c r="O62" s="63">
        <f>SUM(O59:O61)</f>
        <v>0</v>
      </c>
    </row>
    <row r="63" spans="1:15">
      <c r="A63" s="181" t="s">
        <v>69</v>
      </c>
      <c r="B63" s="177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5">
      <c r="A64" s="18" t="s">
        <v>70</v>
      </c>
      <c r="B64" s="19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5">
      <c r="A65" s="20" t="s">
        <v>71</v>
      </c>
      <c r="B65" s="2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5">
      <c r="A66" s="20" t="s">
        <v>72</v>
      </c>
      <c r="B66" s="2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5" ht="27" customHeight="1">
      <c r="A67" s="18" t="s">
        <v>73</v>
      </c>
      <c r="B67" s="19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5" ht="25.5" customHeight="1">
      <c r="A68" s="176" t="s">
        <v>74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5"/>
    </row>
    <row r="69" spans="1:15">
      <c r="A69" s="176" t="s">
        <v>75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</row>
    <row r="70" spans="1:15">
      <c r="A70" s="176" t="s">
        <v>76</v>
      </c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</row>
    <row r="71" spans="1:15">
      <c r="A71" s="176" t="s">
        <v>229</v>
      </c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</row>
    <row r="72" spans="1:15" ht="27" customHeight="1">
      <c r="A72" s="176" t="s">
        <v>77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</row>
    <row r="73" spans="1:15">
      <c r="A73" s="176" t="s">
        <v>78</v>
      </c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</row>
    <row r="74" spans="1:15">
      <c r="A74" s="176" t="s">
        <v>79</v>
      </c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</row>
    <row r="75" spans="1:15">
      <c r="A75" s="176" t="s">
        <v>80</v>
      </c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</row>
    <row r="76" spans="1:15">
      <c r="A76" s="176" t="s">
        <v>81</v>
      </c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</row>
    <row r="77" spans="1:15">
      <c r="A77" s="176" t="s">
        <v>82</v>
      </c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</row>
    <row r="78" spans="1:15">
      <c r="A78" s="174" t="s">
        <v>83</v>
      </c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</row>
    <row r="79" spans="1:15">
      <c r="A79" s="174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</row>
    <row r="80" spans="1:15">
      <c r="A80" s="174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</row>
    <row r="81" spans="1:14">
      <c r="A81" s="176" t="s">
        <v>84</v>
      </c>
      <c r="B81" s="177"/>
      <c r="C81" s="22"/>
      <c r="D81" s="23"/>
      <c r="E81" s="23"/>
      <c r="F81" s="23"/>
      <c r="G81" s="23" t="s">
        <v>85</v>
      </c>
      <c r="H81" s="23"/>
      <c r="I81" s="23"/>
      <c r="J81" s="23"/>
      <c r="K81" s="23"/>
      <c r="L81" s="23" t="s">
        <v>86</v>
      </c>
      <c r="M81" s="23"/>
      <c r="N81" s="23"/>
    </row>
  </sheetData>
  <mergeCells count="22">
    <mergeCell ref="A53:B53"/>
    <mergeCell ref="A5:O5"/>
    <mergeCell ref="A3:O3"/>
    <mergeCell ref="A21:B21"/>
    <mergeCell ref="A78:O78"/>
    <mergeCell ref="A79:O79"/>
    <mergeCell ref="A77:O77"/>
    <mergeCell ref="A68:O68"/>
    <mergeCell ref="A69:O69"/>
    <mergeCell ref="A71:O71"/>
    <mergeCell ref="A72:O72"/>
    <mergeCell ref="A73:O73"/>
    <mergeCell ref="A80:O80"/>
    <mergeCell ref="A81:B81"/>
    <mergeCell ref="A22:O22"/>
    <mergeCell ref="A55:O55"/>
    <mergeCell ref="A62:B62"/>
    <mergeCell ref="A74:O74"/>
    <mergeCell ref="A75:O75"/>
    <mergeCell ref="A76:O76"/>
    <mergeCell ref="A63:B63"/>
    <mergeCell ref="A70:N70"/>
  </mergeCells>
  <phoneticPr fontId="15" type="noConversion"/>
  <pageMargins left="0.7" right="0.7" top="0.75" bottom="0.75" header="0.3" footer="0.3"/>
  <pageSetup paperSize="9" orientation="landscape" r:id="rId1"/>
  <rowBreaks count="1" manualBreakCount="1">
    <brk id="2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O87"/>
  <sheetViews>
    <sheetView topLeftCell="A31" workbookViewId="0">
      <selection activeCell="M68" sqref="M68"/>
    </sheetView>
  </sheetViews>
  <sheetFormatPr defaultRowHeight="15"/>
  <cols>
    <col min="1" max="1" width="2.5703125" customWidth="1"/>
    <col min="2" max="2" width="7.85546875" customWidth="1"/>
    <col min="3" max="3" width="5.7109375" style="88" customWidth="1"/>
    <col min="4" max="4" width="4" customWidth="1"/>
    <col min="5" max="5" width="6.42578125" customWidth="1"/>
    <col min="6" max="6" width="5.85546875" customWidth="1"/>
    <col min="7" max="7" width="7.28515625" customWidth="1"/>
    <col min="9" max="9" width="8.42578125" customWidth="1"/>
    <col min="11" max="11" width="7.57031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288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>
      <c r="A5" s="178" t="s">
        <v>289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7" spans="1:15" ht="48">
      <c r="A7" s="79" t="s">
        <v>2</v>
      </c>
      <c r="B7" s="79" t="s">
        <v>3</v>
      </c>
      <c r="C7" s="80" t="s">
        <v>4</v>
      </c>
      <c r="D7" s="79" t="s">
        <v>5</v>
      </c>
      <c r="E7" s="81" t="s">
        <v>6</v>
      </c>
      <c r="F7" s="79" t="s">
        <v>7</v>
      </c>
      <c r="G7" s="79" t="s">
        <v>8</v>
      </c>
      <c r="H7" s="79" t="s">
        <v>9</v>
      </c>
      <c r="I7" s="79" t="s">
        <v>10</v>
      </c>
      <c r="J7" s="79" t="s">
        <v>11</v>
      </c>
      <c r="K7" s="79" t="s">
        <v>12</v>
      </c>
      <c r="L7" s="79" t="s">
        <v>13</v>
      </c>
      <c r="M7" s="79" t="s">
        <v>14</v>
      </c>
      <c r="N7" s="79" t="s">
        <v>15</v>
      </c>
      <c r="O7" s="79" t="s">
        <v>16</v>
      </c>
    </row>
    <row r="8" spans="1:15" ht="15.75">
      <c r="A8" s="50">
        <v>1</v>
      </c>
      <c r="B8" s="49">
        <v>2</v>
      </c>
      <c r="C8" s="89">
        <v>3</v>
      </c>
      <c r="D8" s="50">
        <v>4</v>
      </c>
      <c r="E8" s="9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5">
      <c r="A9" s="91">
        <v>1</v>
      </c>
      <c r="B9" s="44" t="s">
        <v>290</v>
      </c>
      <c r="C9" s="87">
        <v>1170</v>
      </c>
      <c r="D9" s="45" t="s">
        <v>36</v>
      </c>
      <c r="E9" s="94"/>
      <c r="F9" s="94">
        <f>E9*0.085</f>
        <v>0</v>
      </c>
      <c r="G9" s="94">
        <f>+E9+F9</f>
        <v>0</v>
      </c>
      <c r="H9" s="94"/>
      <c r="I9" s="94"/>
      <c r="J9" s="94"/>
      <c r="K9" s="94">
        <f>J9*0.085</f>
        <v>0</v>
      </c>
      <c r="L9" s="94">
        <f>+J9+K9</f>
        <v>0</v>
      </c>
      <c r="M9" s="94">
        <f>J9*C9</f>
        <v>0</v>
      </c>
      <c r="N9" s="94">
        <f>M9*0.085</f>
        <v>0</v>
      </c>
      <c r="O9" s="94">
        <f>+M9+N9</f>
        <v>0</v>
      </c>
    </row>
    <row r="10" spans="1:15">
      <c r="A10" s="91">
        <v>2</v>
      </c>
      <c r="B10" s="44" t="s">
        <v>291</v>
      </c>
      <c r="C10" s="87">
        <v>780</v>
      </c>
      <c r="D10" s="45" t="s">
        <v>36</v>
      </c>
      <c r="E10" s="94"/>
      <c r="F10" s="94">
        <f t="shared" ref="F10:F29" si="0">E10*0.085</f>
        <v>0</v>
      </c>
      <c r="G10" s="94">
        <f t="shared" ref="G10:G29" si="1">+E10+F10</f>
        <v>0</v>
      </c>
      <c r="H10" s="94"/>
      <c r="I10" s="94"/>
      <c r="J10" s="94"/>
      <c r="K10" s="94">
        <f t="shared" ref="K10:K29" si="2">J10*0.085</f>
        <v>0</v>
      </c>
      <c r="L10" s="94">
        <f t="shared" ref="L10:L29" si="3">+J10+K10</f>
        <v>0</v>
      </c>
      <c r="M10" s="94">
        <f t="shared" ref="M10:M29" si="4">J10*C10</f>
        <v>0</v>
      </c>
      <c r="N10" s="94">
        <f t="shared" ref="N10:N30" si="5">M10*0.085</f>
        <v>0</v>
      </c>
      <c r="O10" s="94">
        <f t="shared" ref="O10:O30" si="6">+M10+N10</f>
        <v>0</v>
      </c>
    </row>
    <row r="11" spans="1:15">
      <c r="A11" s="91">
        <v>3</v>
      </c>
      <c r="B11" s="44" t="s">
        <v>292</v>
      </c>
      <c r="C11" s="87">
        <v>340</v>
      </c>
      <c r="D11" s="45" t="s">
        <v>36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1">
        <v>4</v>
      </c>
      <c r="B12" s="44" t="s">
        <v>293</v>
      </c>
      <c r="C12" s="87">
        <v>670</v>
      </c>
      <c r="D12" s="45" t="s">
        <v>36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>
      <c r="A13" s="91">
        <v>5</v>
      </c>
      <c r="B13" s="44" t="s">
        <v>294</v>
      </c>
      <c r="C13" s="87">
        <v>450</v>
      </c>
      <c r="D13" s="45" t="s">
        <v>36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>
      <c r="A14" s="91">
        <v>6</v>
      </c>
      <c r="B14" s="44" t="s">
        <v>295</v>
      </c>
      <c r="C14" s="87">
        <v>3250</v>
      </c>
      <c r="D14" s="45" t="s">
        <v>36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1">
        <v>7</v>
      </c>
      <c r="B15" s="44" t="s">
        <v>296</v>
      </c>
      <c r="C15" s="87">
        <v>1040</v>
      </c>
      <c r="D15" s="45" t="s">
        <v>36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91">
        <v>8</v>
      </c>
      <c r="B16" s="44" t="s">
        <v>297</v>
      </c>
      <c r="C16" s="87">
        <v>7000</v>
      </c>
      <c r="D16" s="45" t="s">
        <v>36</v>
      </c>
      <c r="E16" s="9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1">
        <v>9</v>
      </c>
      <c r="B17" s="44" t="s">
        <v>298</v>
      </c>
      <c r="C17" s="87">
        <v>320</v>
      </c>
      <c r="D17" s="45" t="s">
        <v>36</v>
      </c>
      <c r="E17" s="9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91">
        <v>10</v>
      </c>
      <c r="B18" s="44" t="s">
        <v>299</v>
      </c>
      <c r="C18" s="87">
        <v>310</v>
      </c>
      <c r="D18" s="45" t="s">
        <v>36</v>
      </c>
      <c r="E18" s="94"/>
      <c r="F18" s="94">
        <f t="shared" si="0"/>
        <v>0</v>
      </c>
      <c r="G18" s="94">
        <f t="shared" si="1"/>
        <v>0</v>
      </c>
      <c r="H18" s="94"/>
      <c r="I18" s="94"/>
      <c r="J18" s="94"/>
      <c r="K18" s="94">
        <f t="shared" si="2"/>
        <v>0</v>
      </c>
      <c r="L18" s="94">
        <f t="shared" si="3"/>
        <v>0</v>
      </c>
      <c r="M18" s="94">
        <f t="shared" si="4"/>
        <v>0</v>
      </c>
      <c r="N18" s="94">
        <f t="shared" si="5"/>
        <v>0</v>
      </c>
      <c r="O18" s="94">
        <f t="shared" si="6"/>
        <v>0</v>
      </c>
    </row>
    <row r="19" spans="1:15">
      <c r="A19" s="91">
        <v>11</v>
      </c>
      <c r="B19" s="44" t="s">
        <v>300</v>
      </c>
      <c r="C19" s="87">
        <v>300</v>
      </c>
      <c r="D19" s="45" t="s">
        <v>36</v>
      </c>
      <c r="E19" s="94"/>
      <c r="F19" s="94">
        <f t="shared" si="0"/>
        <v>0</v>
      </c>
      <c r="G19" s="94">
        <f t="shared" si="1"/>
        <v>0</v>
      </c>
      <c r="H19" s="94"/>
      <c r="I19" s="94"/>
      <c r="J19" s="94"/>
      <c r="K19" s="94">
        <f t="shared" si="2"/>
        <v>0</v>
      </c>
      <c r="L19" s="94">
        <f t="shared" si="3"/>
        <v>0</v>
      </c>
      <c r="M19" s="94">
        <f t="shared" si="4"/>
        <v>0</v>
      </c>
      <c r="N19" s="94">
        <f t="shared" si="5"/>
        <v>0</v>
      </c>
      <c r="O19" s="94">
        <f t="shared" si="6"/>
        <v>0</v>
      </c>
    </row>
    <row r="20" spans="1:15">
      <c r="A20" s="91">
        <v>12</v>
      </c>
      <c r="B20" s="44" t="s">
        <v>301</v>
      </c>
      <c r="C20" s="87">
        <v>300</v>
      </c>
      <c r="D20" s="45" t="s">
        <v>36</v>
      </c>
      <c r="E20" s="94"/>
      <c r="F20" s="94">
        <f t="shared" si="0"/>
        <v>0</v>
      </c>
      <c r="G20" s="94">
        <f t="shared" si="1"/>
        <v>0</v>
      </c>
      <c r="H20" s="94"/>
      <c r="I20" s="94"/>
      <c r="J20" s="94"/>
      <c r="K20" s="94">
        <f t="shared" si="2"/>
        <v>0</v>
      </c>
      <c r="L20" s="94">
        <f t="shared" si="3"/>
        <v>0</v>
      </c>
      <c r="M20" s="94">
        <f t="shared" si="4"/>
        <v>0</v>
      </c>
      <c r="N20" s="94">
        <f t="shared" si="5"/>
        <v>0</v>
      </c>
      <c r="O20" s="94">
        <f t="shared" si="6"/>
        <v>0</v>
      </c>
    </row>
    <row r="21" spans="1:15">
      <c r="A21" s="91">
        <v>13</v>
      </c>
      <c r="B21" s="44" t="s">
        <v>302</v>
      </c>
      <c r="C21" s="87">
        <v>360</v>
      </c>
      <c r="D21" s="45" t="s">
        <v>36</v>
      </c>
      <c r="E21" s="94"/>
      <c r="F21" s="94">
        <f t="shared" si="0"/>
        <v>0</v>
      </c>
      <c r="G21" s="94">
        <f t="shared" si="1"/>
        <v>0</v>
      </c>
      <c r="H21" s="94"/>
      <c r="I21" s="94"/>
      <c r="J21" s="94"/>
      <c r="K21" s="94">
        <f t="shared" si="2"/>
        <v>0</v>
      </c>
      <c r="L21" s="94">
        <f t="shared" si="3"/>
        <v>0</v>
      </c>
      <c r="M21" s="94">
        <f t="shared" si="4"/>
        <v>0</v>
      </c>
      <c r="N21" s="94">
        <f t="shared" si="5"/>
        <v>0</v>
      </c>
      <c r="O21" s="94">
        <f t="shared" si="6"/>
        <v>0</v>
      </c>
    </row>
    <row r="22" spans="1:15">
      <c r="A22" s="91">
        <v>14</v>
      </c>
      <c r="B22" s="44" t="s">
        <v>303</v>
      </c>
      <c r="C22" s="87">
        <v>500</v>
      </c>
      <c r="D22" s="45" t="s">
        <v>36</v>
      </c>
      <c r="E22" s="94"/>
      <c r="F22" s="94">
        <f t="shared" si="0"/>
        <v>0</v>
      </c>
      <c r="G22" s="94">
        <f t="shared" si="1"/>
        <v>0</v>
      </c>
      <c r="H22" s="94"/>
      <c r="I22" s="94"/>
      <c r="J22" s="94"/>
      <c r="K22" s="94">
        <f t="shared" si="2"/>
        <v>0</v>
      </c>
      <c r="L22" s="94">
        <f t="shared" si="3"/>
        <v>0</v>
      </c>
      <c r="M22" s="94">
        <f t="shared" si="4"/>
        <v>0</v>
      </c>
      <c r="N22" s="94">
        <f t="shared" si="5"/>
        <v>0</v>
      </c>
      <c r="O22" s="94">
        <f t="shared" si="6"/>
        <v>0</v>
      </c>
    </row>
    <row r="23" spans="1:15">
      <c r="A23" s="91">
        <v>15</v>
      </c>
      <c r="B23" s="44" t="s">
        <v>304</v>
      </c>
      <c r="C23" s="87">
        <v>8000</v>
      </c>
      <c r="D23" s="45" t="s">
        <v>36</v>
      </c>
      <c r="E23" s="94"/>
      <c r="F23" s="94">
        <f t="shared" si="0"/>
        <v>0</v>
      </c>
      <c r="G23" s="94">
        <f t="shared" si="1"/>
        <v>0</v>
      </c>
      <c r="H23" s="94"/>
      <c r="I23" s="94"/>
      <c r="J23" s="94"/>
      <c r="K23" s="94">
        <f t="shared" si="2"/>
        <v>0</v>
      </c>
      <c r="L23" s="94">
        <f t="shared" si="3"/>
        <v>0</v>
      </c>
      <c r="M23" s="94">
        <f t="shared" si="4"/>
        <v>0</v>
      </c>
      <c r="N23" s="94">
        <f t="shared" si="5"/>
        <v>0</v>
      </c>
      <c r="O23" s="94">
        <f t="shared" si="6"/>
        <v>0</v>
      </c>
    </row>
    <row r="24" spans="1:15">
      <c r="A24" s="91">
        <v>16</v>
      </c>
      <c r="B24" s="44" t="s">
        <v>305</v>
      </c>
      <c r="C24" s="87">
        <v>300</v>
      </c>
      <c r="D24" s="45" t="s">
        <v>36</v>
      </c>
      <c r="E24" s="94"/>
      <c r="F24" s="94">
        <f t="shared" si="0"/>
        <v>0</v>
      </c>
      <c r="G24" s="94">
        <f t="shared" si="1"/>
        <v>0</v>
      </c>
      <c r="H24" s="94"/>
      <c r="I24" s="94"/>
      <c r="J24" s="94"/>
      <c r="K24" s="94">
        <f t="shared" si="2"/>
        <v>0</v>
      </c>
      <c r="L24" s="94">
        <f t="shared" si="3"/>
        <v>0</v>
      </c>
      <c r="M24" s="94">
        <f t="shared" si="4"/>
        <v>0</v>
      </c>
      <c r="N24" s="94">
        <f t="shared" si="5"/>
        <v>0</v>
      </c>
      <c r="O24" s="94">
        <f t="shared" si="6"/>
        <v>0</v>
      </c>
    </row>
    <row r="25" spans="1:15">
      <c r="A25" s="91">
        <v>17</v>
      </c>
      <c r="B25" s="44" t="s">
        <v>306</v>
      </c>
      <c r="C25" s="87">
        <v>100</v>
      </c>
      <c r="D25" s="45" t="s">
        <v>36</v>
      </c>
      <c r="E25" s="94"/>
      <c r="F25" s="94">
        <f t="shared" si="0"/>
        <v>0</v>
      </c>
      <c r="G25" s="94">
        <f t="shared" si="1"/>
        <v>0</v>
      </c>
      <c r="H25" s="94"/>
      <c r="I25" s="94"/>
      <c r="J25" s="94"/>
      <c r="K25" s="94">
        <f t="shared" si="2"/>
        <v>0</v>
      </c>
      <c r="L25" s="94">
        <f t="shared" si="3"/>
        <v>0</v>
      </c>
      <c r="M25" s="94">
        <f t="shared" si="4"/>
        <v>0</v>
      </c>
      <c r="N25" s="94">
        <f t="shared" si="5"/>
        <v>0</v>
      </c>
      <c r="O25" s="94">
        <f t="shared" si="6"/>
        <v>0</v>
      </c>
    </row>
    <row r="26" spans="1:15">
      <c r="A26" s="91">
        <v>18</v>
      </c>
      <c r="B26" s="44" t="s">
        <v>307</v>
      </c>
      <c r="C26" s="87">
        <v>400</v>
      </c>
      <c r="D26" s="45" t="s">
        <v>36</v>
      </c>
      <c r="E26" s="94"/>
      <c r="F26" s="94">
        <f t="shared" si="0"/>
        <v>0</v>
      </c>
      <c r="G26" s="94">
        <f t="shared" si="1"/>
        <v>0</v>
      </c>
      <c r="H26" s="94"/>
      <c r="I26" s="94"/>
      <c r="J26" s="94"/>
      <c r="K26" s="94">
        <f t="shared" si="2"/>
        <v>0</v>
      </c>
      <c r="L26" s="94">
        <f t="shared" si="3"/>
        <v>0</v>
      </c>
      <c r="M26" s="94">
        <f t="shared" si="4"/>
        <v>0</v>
      </c>
      <c r="N26" s="94">
        <f t="shared" si="5"/>
        <v>0</v>
      </c>
      <c r="O26" s="94">
        <f t="shared" si="6"/>
        <v>0</v>
      </c>
    </row>
    <row r="27" spans="1:15">
      <c r="A27" s="91">
        <v>19</v>
      </c>
      <c r="B27" s="44" t="s">
        <v>308</v>
      </c>
      <c r="C27" s="87">
        <v>400</v>
      </c>
      <c r="D27" s="45" t="s">
        <v>36</v>
      </c>
      <c r="E27" s="94"/>
      <c r="F27" s="94">
        <f t="shared" si="0"/>
        <v>0</v>
      </c>
      <c r="G27" s="94">
        <f t="shared" si="1"/>
        <v>0</v>
      </c>
      <c r="H27" s="94"/>
      <c r="I27" s="94"/>
      <c r="J27" s="94"/>
      <c r="K27" s="94">
        <f t="shared" si="2"/>
        <v>0</v>
      </c>
      <c r="L27" s="94">
        <f t="shared" si="3"/>
        <v>0</v>
      </c>
      <c r="M27" s="94">
        <f t="shared" si="4"/>
        <v>0</v>
      </c>
      <c r="N27" s="94">
        <f t="shared" si="5"/>
        <v>0</v>
      </c>
      <c r="O27" s="94">
        <f t="shared" si="6"/>
        <v>0</v>
      </c>
    </row>
    <row r="28" spans="1:15">
      <c r="A28" s="91">
        <v>20</v>
      </c>
      <c r="B28" s="44" t="s">
        <v>309</v>
      </c>
      <c r="C28" s="87">
        <v>8000</v>
      </c>
      <c r="D28" s="45" t="s">
        <v>36</v>
      </c>
      <c r="E28" s="94"/>
      <c r="F28" s="94">
        <f t="shared" si="0"/>
        <v>0</v>
      </c>
      <c r="G28" s="94">
        <f t="shared" si="1"/>
        <v>0</v>
      </c>
      <c r="H28" s="94"/>
      <c r="I28" s="94"/>
      <c r="J28" s="94"/>
      <c r="K28" s="94">
        <f t="shared" si="2"/>
        <v>0</v>
      </c>
      <c r="L28" s="94">
        <f t="shared" si="3"/>
        <v>0</v>
      </c>
      <c r="M28" s="94">
        <f t="shared" si="4"/>
        <v>0</v>
      </c>
      <c r="N28" s="94">
        <f t="shared" si="5"/>
        <v>0</v>
      </c>
      <c r="O28" s="94">
        <f t="shared" si="6"/>
        <v>0</v>
      </c>
    </row>
    <row r="29" spans="1:15">
      <c r="A29" s="91">
        <v>21</v>
      </c>
      <c r="B29" s="44" t="s">
        <v>310</v>
      </c>
      <c r="C29" s="87">
        <v>1800</v>
      </c>
      <c r="D29" s="45" t="s">
        <v>36</v>
      </c>
      <c r="E29" s="94"/>
      <c r="F29" s="94">
        <f t="shared" si="0"/>
        <v>0</v>
      </c>
      <c r="G29" s="94">
        <f t="shared" si="1"/>
        <v>0</v>
      </c>
      <c r="H29" s="94"/>
      <c r="I29" s="94"/>
      <c r="J29" s="94"/>
      <c r="K29" s="94">
        <f t="shared" si="2"/>
        <v>0</v>
      </c>
      <c r="L29" s="94">
        <f t="shared" si="3"/>
        <v>0</v>
      </c>
      <c r="M29" s="94">
        <f t="shared" si="4"/>
        <v>0</v>
      </c>
      <c r="N29" s="94">
        <f t="shared" si="5"/>
        <v>0</v>
      </c>
      <c r="O29" s="94">
        <f t="shared" si="6"/>
        <v>0</v>
      </c>
    </row>
    <row r="30" spans="1:15">
      <c r="A30" s="197" t="s">
        <v>30</v>
      </c>
      <c r="B30" s="198"/>
      <c r="C30" s="26" t="s">
        <v>37</v>
      </c>
      <c r="D30" s="12" t="s">
        <v>37</v>
      </c>
      <c r="E30" s="95" t="s">
        <v>37</v>
      </c>
      <c r="F30" s="95" t="s">
        <v>37</v>
      </c>
      <c r="G30" s="95" t="s">
        <v>37</v>
      </c>
      <c r="H30" s="95" t="s">
        <v>37</v>
      </c>
      <c r="I30" s="95" t="s">
        <v>37</v>
      </c>
      <c r="J30" s="95" t="s">
        <v>37</v>
      </c>
      <c r="K30" s="95" t="s">
        <v>37</v>
      </c>
      <c r="L30" s="95" t="s">
        <v>37</v>
      </c>
      <c r="M30" s="96">
        <f>SUM(M9:M29)</f>
        <v>0</v>
      </c>
      <c r="N30" s="96">
        <f t="shared" si="5"/>
        <v>0</v>
      </c>
      <c r="O30" s="96">
        <f t="shared" si="6"/>
        <v>0</v>
      </c>
    </row>
    <row r="32" spans="1:15">
      <c r="A32" s="178" t="s">
        <v>547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4" spans="1:15" ht="48">
      <c r="A34" s="79" t="s">
        <v>2</v>
      </c>
      <c r="B34" s="79" t="s">
        <v>3</v>
      </c>
      <c r="C34" s="80" t="s">
        <v>4</v>
      </c>
      <c r="D34" s="79" t="s">
        <v>5</v>
      </c>
      <c r="E34" s="81" t="s">
        <v>6</v>
      </c>
      <c r="F34" s="79" t="s">
        <v>7</v>
      </c>
      <c r="G34" s="79" t="s">
        <v>8</v>
      </c>
      <c r="H34" s="79" t="s">
        <v>9</v>
      </c>
      <c r="I34" s="79" t="s">
        <v>10</v>
      </c>
      <c r="J34" s="79" t="s">
        <v>11</v>
      </c>
      <c r="K34" s="79" t="s">
        <v>12</v>
      </c>
      <c r="L34" s="79" t="s">
        <v>13</v>
      </c>
      <c r="M34" s="79" t="s">
        <v>14</v>
      </c>
      <c r="N34" s="79" t="s">
        <v>15</v>
      </c>
      <c r="O34" s="79" t="s">
        <v>16</v>
      </c>
    </row>
    <row r="35" spans="1:15" ht="15.75">
      <c r="A35" s="50">
        <v>1</v>
      </c>
      <c r="B35" s="49">
        <v>2</v>
      </c>
      <c r="C35" s="89">
        <v>3</v>
      </c>
      <c r="D35" s="50">
        <v>4</v>
      </c>
      <c r="E35" s="90">
        <v>5</v>
      </c>
      <c r="F35" s="50">
        <v>6</v>
      </c>
      <c r="G35" s="50" t="s">
        <v>17</v>
      </c>
      <c r="H35" s="50">
        <v>8</v>
      </c>
      <c r="I35" s="50">
        <v>9</v>
      </c>
      <c r="J35" s="50">
        <v>10</v>
      </c>
      <c r="K35" s="50">
        <v>11</v>
      </c>
      <c r="L35" s="50" t="s">
        <v>18</v>
      </c>
      <c r="M35" s="50" t="s">
        <v>19</v>
      </c>
      <c r="N35" s="50" t="s">
        <v>20</v>
      </c>
      <c r="O35" s="50" t="s">
        <v>21</v>
      </c>
    </row>
    <row r="36" spans="1:15">
      <c r="A36" s="91">
        <v>1</v>
      </c>
      <c r="B36" s="44" t="s">
        <v>311</v>
      </c>
      <c r="C36" s="45">
        <v>50</v>
      </c>
      <c r="D36" s="45" t="s">
        <v>36</v>
      </c>
      <c r="E36" s="94"/>
      <c r="F36" s="94">
        <f>E36*0.085</f>
        <v>0</v>
      </c>
      <c r="G36" s="94">
        <f>+E36+F36</f>
        <v>0</v>
      </c>
      <c r="H36" s="94"/>
      <c r="I36" s="94"/>
      <c r="J36" s="94"/>
      <c r="K36" s="94">
        <f>J36*0.085</f>
        <v>0</v>
      </c>
      <c r="L36" s="94">
        <f>+J36+K36</f>
        <v>0</v>
      </c>
      <c r="M36" s="94">
        <f>J36*C36</f>
        <v>0</v>
      </c>
      <c r="N36" s="94">
        <f>M36*0.085</f>
        <v>0</v>
      </c>
      <c r="O36" s="94">
        <f>+M36+N36</f>
        <v>0</v>
      </c>
    </row>
    <row r="37" spans="1:15">
      <c r="A37" s="91">
        <v>2</v>
      </c>
      <c r="B37" s="44" t="s">
        <v>312</v>
      </c>
      <c r="C37" s="45">
        <v>310</v>
      </c>
      <c r="D37" s="45" t="s">
        <v>36</v>
      </c>
      <c r="E37" s="94"/>
      <c r="F37" s="94">
        <f t="shared" ref="F37:F67" si="7">E37*0.085</f>
        <v>0</v>
      </c>
      <c r="G37" s="94">
        <f t="shared" ref="G37:G67" si="8">+E37+F37</f>
        <v>0</v>
      </c>
      <c r="H37" s="94"/>
      <c r="I37" s="94"/>
      <c r="J37" s="94"/>
      <c r="K37" s="94">
        <f t="shared" ref="K37:K67" si="9">J37*0.085</f>
        <v>0</v>
      </c>
      <c r="L37" s="94">
        <f t="shared" ref="L37:L67" si="10">+J37+K37</f>
        <v>0</v>
      </c>
      <c r="M37" s="94">
        <f t="shared" ref="M37:M67" si="11">J37*C37</f>
        <v>0</v>
      </c>
      <c r="N37" s="94">
        <f t="shared" ref="N37:N68" si="12">M37*0.085</f>
        <v>0</v>
      </c>
      <c r="O37" s="94">
        <f t="shared" ref="O37:O68" si="13">+M37+N37</f>
        <v>0</v>
      </c>
    </row>
    <row r="38" spans="1:15" ht="24">
      <c r="A38" s="91">
        <v>3</v>
      </c>
      <c r="B38" s="44" t="s">
        <v>313</v>
      </c>
      <c r="C38" s="45">
        <v>30</v>
      </c>
      <c r="D38" s="45" t="s">
        <v>36</v>
      </c>
      <c r="E38" s="94"/>
      <c r="F38" s="94">
        <f t="shared" si="7"/>
        <v>0</v>
      </c>
      <c r="G38" s="94">
        <f t="shared" si="8"/>
        <v>0</v>
      </c>
      <c r="H38" s="94"/>
      <c r="I38" s="94"/>
      <c r="J38" s="94"/>
      <c r="K38" s="94">
        <f t="shared" si="9"/>
        <v>0</v>
      </c>
      <c r="L38" s="94">
        <f t="shared" si="10"/>
        <v>0</v>
      </c>
      <c r="M38" s="94">
        <f t="shared" si="11"/>
        <v>0</v>
      </c>
      <c r="N38" s="94">
        <f t="shared" si="12"/>
        <v>0</v>
      </c>
      <c r="O38" s="94">
        <f t="shared" si="13"/>
        <v>0</v>
      </c>
    </row>
    <row r="39" spans="1:15">
      <c r="A39" s="91">
        <v>4</v>
      </c>
      <c r="B39" s="44" t="s">
        <v>314</v>
      </c>
      <c r="C39" s="45">
        <v>200</v>
      </c>
      <c r="D39" s="45" t="s">
        <v>36</v>
      </c>
      <c r="E39" s="94"/>
      <c r="F39" s="94">
        <f t="shared" si="7"/>
        <v>0</v>
      </c>
      <c r="G39" s="94">
        <f t="shared" si="8"/>
        <v>0</v>
      </c>
      <c r="H39" s="94"/>
      <c r="I39" s="94"/>
      <c r="J39" s="94"/>
      <c r="K39" s="94">
        <f t="shared" si="9"/>
        <v>0</v>
      </c>
      <c r="L39" s="94">
        <f t="shared" si="10"/>
        <v>0</v>
      </c>
      <c r="M39" s="94">
        <f t="shared" si="11"/>
        <v>0</v>
      </c>
      <c r="N39" s="94">
        <f t="shared" si="12"/>
        <v>0</v>
      </c>
      <c r="O39" s="94">
        <f t="shared" si="13"/>
        <v>0</v>
      </c>
    </row>
    <row r="40" spans="1:15">
      <c r="A40" s="91">
        <v>5</v>
      </c>
      <c r="B40" s="44" t="s">
        <v>315</v>
      </c>
      <c r="C40" s="45">
        <v>270</v>
      </c>
      <c r="D40" s="45" t="s">
        <v>36</v>
      </c>
      <c r="E40" s="94"/>
      <c r="F40" s="94">
        <f t="shared" si="7"/>
        <v>0</v>
      </c>
      <c r="G40" s="94">
        <f t="shared" si="8"/>
        <v>0</v>
      </c>
      <c r="H40" s="94"/>
      <c r="I40" s="94"/>
      <c r="J40" s="94"/>
      <c r="K40" s="94">
        <f t="shared" si="9"/>
        <v>0</v>
      </c>
      <c r="L40" s="94">
        <f t="shared" si="10"/>
        <v>0</v>
      </c>
      <c r="M40" s="94">
        <f t="shared" si="11"/>
        <v>0</v>
      </c>
      <c r="N40" s="94">
        <f t="shared" si="12"/>
        <v>0</v>
      </c>
      <c r="O40" s="94">
        <f t="shared" si="13"/>
        <v>0</v>
      </c>
    </row>
    <row r="41" spans="1:15">
      <c r="A41" s="91">
        <v>6</v>
      </c>
      <c r="B41" s="44" t="s">
        <v>316</v>
      </c>
      <c r="C41" s="45">
        <v>1170</v>
      </c>
      <c r="D41" s="45" t="s">
        <v>36</v>
      </c>
      <c r="E41" s="94"/>
      <c r="F41" s="94">
        <f t="shared" si="7"/>
        <v>0</v>
      </c>
      <c r="G41" s="94">
        <f t="shared" si="8"/>
        <v>0</v>
      </c>
      <c r="H41" s="94"/>
      <c r="I41" s="94"/>
      <c r="J41" s="94"/>
      <c r="K41" s="94">
        <f t="shared" si="9"/>
        <v>0</v>
      </c>
      <c r="L41" s="94">
        <f t="shared" si="10"/>
        <v>0</v>
      </c>
      <c r="M41" s="94">
        <f t="shared" si="11"/>
        <v>0</v>
      </c>
      <c r="N41" s="94">
        <f t="shared" si="12"/>
        <v>0</v>
      </c>
      <c r="O41" s="94">
        <f t="shared" si="13"/>
        <v>0</v>
      </c>
    </row>
    <row r="42" spans="1:15" ht="24">
      <c r="A42" s="91">
        <v>7</v>
      </c>
      <c r="B42" s="44" t="s">
        <v>317</v>
      </c>
      <c r="C42" s="45">
        <v>390</v>
      </c>
      <c r="D42" s="45" t="s">
        <v>36</v>
      </c>
      <c r="E42" s="94"/>
      <c r="F42" s="94">
        <f t="shared" si="7"/>
        <v>0</v>
      </c>
      <c r="G42" s="94">
        <f t="shared" si="8"/>
        <v>0</v>
      </c>
      <c r="H42" s="94"/>
      <c r="I42" s="94"/>
      <c r="J42" s="94"/>
      <c r="K42" s="94">
        <f t="shared" si="9"/>
        <v>0</v>
      </c>
      <c r="L42" s="94">
        <f t="shared" si="10"/>
        <v>0</v>
      </c>
      <c r="M42" s="94">
        <f t="shared" si="11"/>
        <v>0</v>
      </c>
      <c r="N42" s="94">
        <f t="shared" si="12"/>
        <v>0</v>
      </c>
      <c r="O42" s="94">
        <f t="shared" si="13"/>
        <v>0</v>
      </c>
    </row>
    <row r="43" spans="1:15" ht="24">
      <c r="A43" s="91">
        <v>8</v>
      </c>
      <c r="B43" s="44" t="s">
        <v>318</v>
      </c>
      <c r="C43" s="45">
        <v>200</v>
      </c>
      <c r="D43" s="45" t="s">
        <v>36</v>
      </c>
      <c r="E43" s="94"/>
      <c r="F43" s="94">
        <f t="shared" si="7"/>
        <v>0</v>
      </c>
      <c r="G43" s="94">
        <f t="shared" si="8"/>
        <v>0</v>
      </c>
      <c r="H43" s="94"/>
      <c r="I43" s="94"/>
      <c r="J43" s="94"/>
      <c r="K43" s="94">
        <f t="shared" si="9"/>
        <v>0</v>
      </c>
      <c r="L43" s="94">
        <f t="shared" si="10"/>
        <v>0</v>
      </c>
      <c r="M43" s="94">
        <f t="shared" si="11"/>
        <v>0</v>
      </c>
      <c r="N43" s="94">
        <f t="shared" si="12"/>
        <v>0</v>
      </c>
      <c r="O43" s="94">
        <f t="shared" si="13"/>
        <v>0</v>
      </c>
    </row>
    <row r="44" spans="1:15">
      <c r="A44" s="91">
        <v>9</v>
      </c>
      <c r="B44" s="44" t="s">
        <v>319</v>
      </c>
      <c r="C44" s="45">
        <v>360</v>
      </c>
      <c r="D44" s="45" t="s">
        <v>36</v>
      </c>
      <c r="E44" s="94"/>
      <c r="F44" s="94">
        <f t="shared" si="7"/>
        <v>0</v>
      </c>
      <c r="G44" s="94">
        <f t="shared" si="8"/>
        <v>0</v>
      </c>
      <c r="H44" s="94"/>
      <c r="I44" s="94"/>
      <c r="J44" s="94"/>
      <c r="K44" s="94">
        <f t="shared" si="9"/>
        <v>0</v>
      </c>
      <c r="L44" s="94">
        <f t="shared" si="10"/>
        <v>0</v>
      </c>
      <c r="M44" s="94">
        <f t="shared" si="11"/>
        <v>0</v>
      </c>
      <c r="N44" s="94">
        <f t="shared" si="12"/>
        <v>0</v>
      </c>
      <c r="O44" s="94">
        <f t="shared" si="13"/>
        <v>0</v>
      </c>
    </row>
    <row r="45" spans="1:15">
      <c r="A45" s="91">
        <v>10</v>
      </c>
      <c r="B45" s="44" t="s">
        <v>320</v>
      </c>
      <c r="C45" s="45">
        <v>100</v>
      </c>
      <c r="D45" s="45" t="s">
        <v>36</v>
      </c>
      <c r="E45" s="94"/>
      <c r="F45" s="94">
        <f t="shared" si="7"/>
        <v>0</v>
      </c>
      <c r="G45" s="94">
        <f t="shared" si="8"/>
        <v>0</v>
      </c>
      <c r="H45" s="94"/>
      <c r="I45" s="94"/>
      <c r="J45" s="94"/>
      <c r="K45" s="94">
        <f t="shared" si="9"/>
        <v>0</v>
      </c>
      <c r="L45" s="94">
        <f t="shared" si="10"/>
        <v>0</v>
      </c>
      <c r="M45" s="94">
        <f t="shared" si="11"/>
        <v>0</v>
      </c>
      <c r="N45" s="94">
        <f t="shared" si="12"/>
        <v>0</v>
      </c>
      <c r="O45" s="94">
        <f t="shared" si="13"/>
        <v>0</v>
      </c>
    </row>
    <row r="46" spans="1:15">
      <c r="A46" s="91">
        <v>11</v>
      </c>
      <c r="B46" s="44" t="s">
        <v>321</v>
      </c>
      <c r="C46" s="45">
        <v>230</v>
      </c>
      <c r="D46" s="45" t="s">
        <v>36</v>
      </c>
      <c r="E46" s="94"/>
      <c r="F46" s="94">
        <f t="shared" si="7"/>
        <v>0</v>
      </c>
      <c r="G46" s="94">
        <f t="shared" si="8"/>
        <v>0</v>
      </c>
      <c r="H46" s="94"/>
      <c r="I46" s="94"/>
      <c r="J46" s="94"/>
      <c r="K46" s="94">
        <f t="shared" si="9"/>
        <v>0</v>
      </c>
      <c r="L46" s="94">
        <f t="shared" si="10"/>
        <v>0</v>
      </c>
      <c r="M46" s="94">
        <f t="shared" si="11"/>
        <v>0</v>
      </c>
      <c r="N46" s="94">
        <f t="shared" si="12"/>
        <v>0</v>
      </c>
      <c r="O46" s="94">
        <f t="shared" si="13"/>
        <v>0</v>
      </c>
    </row>
    <row r="47" spans="1:15">
      <c r="A47" s="91">
        <v>12</v>
      </c>
      <c r="B47" s="44" t="s">
        <v>322</v>
      </c>
      <c r="C47" s="45">
        <v>20000</v>
      </c>
      <c r="D47" s="45" t="s">
        <v>36</v>
      </c>
      <c r="E47" s="94"/>
      <c r="F47" s="94">
        <f t="shared" si="7"/>
        <v>0</v>
      </c>
      <c r="G47" s="94">
        <f t="shared" si="8"/>
        <v>0</v>
      </c>
      <c r="H47" s="94"/>
      <c r="I47" s="94"/>
      <c r="J47" s="94"/>
      <c r="K47" s="94">
        <f t="shared" si="9"/>
        <v>0</v>
      </c>
      <c r="L47" s="94">
        <f t="shared" si="10"/>
        <v>0</v>
      </c>
      <c r="M47" s="94">
        <f t="shared" si="11"/>
        <v>0</v>
      </c>
      <c r="N47" s="94">
        <f t="shared" si="12"/>
        <v>0</v>
      </c>
      <c r="O47" s="94">
        <f t="shared" si="13"/>
        <v>0</v>
      </c>
    </row>
    <row r="48" spans="1:15">
      <c r="A48" s="91">
        <v>13</v>
      </c>
      <c r="B48" s="44" t="s">
        <v>323</v>
      </c>
      <c r="C48" s="45">
        <v>2000</v>
      </c>
      <c r="D48" s="45" t="s">
        <v>36</v>
      </c>
      <c r="E48" s="94"/>
      <c r="F48" s="94">
        <f t="shared" si="7"/>
        <v>0</v>
      </c>
      <c r="G48" s="94">
        <f t="shared" si="8"/>
        <v>0</v>
      </c>
      <c r="H48" s="94"/>
      <c r="I48" s="94"/>
      <c r="J48" s="94"/>
      <c r="K48" s="94">
        <f t="shared" si="9"/>
        <v>0</v>
      </c>
      <c r="L48" s="94">
        <f t="shared" si="10"/>
        <v>0</v>
      </c>
      <c r="M48" s="94">
        <f t="shared" si="11"/>
        <v>0</v>
      </c>
      <c r="N48" s="94">
        <f t="shared" si="12"/>
        <v>0</v>
      </c>
      <c r="O48" s="94">
        <f t="shared" si="13"/>
        <v>0</v>
      </c>
    </row>
    <row r="49" spans="1:15">
      <c r="A49" s="91">
        <v>14</v>
      </c>
      <c r="B49" s="44" t="s">
        <v>324</v>
      </c>
      <c r="C49" s="45">
        <v>60</v>
      </c>
      <c r="D49" s="45" t="s">
        <v>36</v>
      </c>
      <c r="E49" s="94"/>
      <c r="F49" s="94">
        <f t="shared" si="7"/>
        <v>0</v>
      </c>
      <c r="G49" s="94">
        <f t="shared" si="8"/>
        <v>0</v>
      </c>
      <c r="H49" s="94"/>
      <c r="I49" s="94"/>
      <c r="J49" s="94"/>
      <c r="K49" s="94">
        <f t="shared" si="9"/>
        <v>0</v>
      </c>
      <c r="L49" s="94">
        <f t="shared" si="10"/>
        <v>0</v>
      </c>
      <c r="M49" s="94">
        <f t="shared" si="11"/>
        <v>0</v>
      </c>
      <c r="N49" s="94">
        <f t="shared" si="12"/>
        <v>0</v>
      </c>
      <c r="O49" s="94">
        <f t="shared" si="13"/>
        <v>0</v>
      </c>
    </row>
    <row r="50" spans="1:15">
      <c r="A50" s="91">
        <v>15</v>
      </c>
      <c r="B50" s="44" t="s">
        <v>325</v>
      </c>
      <c r="C50" s="45">
        <v>40</v>
      </c>
      <c r="D50" s="45" t="s">
        <v>36</v>
      </c>
      <c r="E50" s="94"/>
      <c r="F50" s="94">
        <f t="shared" si="7"/>
        <v>0</v>
      </c>
      <c r="G50" s="94">
        <f t="shared" si="8"/>
        <v>0</v>
      </c>
      <c r="H50" s="94"/>
      <c r="I50" s="94"/>
      <c r="J50" s="94"/>
      <c r="K50" s="94">
        <f t="shared" si="9"/>
        <v>0</v>
      </c>
      <c r="L50" s="94">
        <f t="shared" si="10"/>
        <v>0</v>
      </c>
      <c r="M50" s="94">
        <f t="shared" si="11"/>
        <v>0</v>
      </c>
      <c r="N50" s="94">
        <f t="shared" si="12"/>
        <v>0</v>
      </c>
      <c r="O50" s="94">
        <f t="shared" si="13"/>
        <v>0</v>
      </c>
    </row>
    <row r="51" spans="1:15">
      <c r="A51" s="91">
        <v>16</v>
      </c>
      <c r="B51" s="44" t="s">
        <v>326</v>
      </c>
      <c r="C51" s="45">
        <v>770</v>
      </c>
      <c r="D51" s="45" t="s">
        <v>36</v>
      </c>
      <c r="E51" s="94"/>
      <c r="F51" s="94">
        <f t="shared" si="7"/>
        <v>0</v>
      </c>
      <c r="G51" s="94">
        <f t="shared" si="8"/>
        <v>0</v>
      </c>
      <c r="H51" s="94"/>
      <c r="I51" s="94"/>
      <c r="J51" s="94"/>
      <c r="K51" s="94">
        <f t="shared" si="9"/>
        <v>0</v>
      </c>
      <c r="L51" s="94">
        <f t="shared" si="10"/>
        <v>0</v>
      </c>
      <c r="M51" s="94">
        <f t="shared" si="11"/>
        <v>0</v>
      </c>
      <c r="N51" s="94">
        <f t="shared" si="12"/>
        <v>0</v>
      </c>
      <c r="O51" s="94">
        <f t="shared" si="13"/>
        <v>0</v>
      </c>
    </row>
    <row r="52" spans="1:15">
      <c r="A52" s="91">
        <v>17</v>
      </c>
      <c r="B52" s="44" t="s">
        <v>327</v>
      </c>
      <c r="C52" s="45">
        <v>110</v>
      </c>
      <c r="D52" s="45" t="s">
        <v>36</v>
      </c>
      <c r="E52" s="94"/>
      <c r="F52" s="94">
        <f t="shared" si="7"/>
        <v>0</v>
      </c>
      <c r="G52" s="94">
        <f t="shared" si="8"/>
        <v>0</v>
      </c>
      <c r="H52" s="94"/>
      <c r="I52" s="94"/>
      <c r="J52" s="94"/>
      <c r="K52" s="94">
        <f t="shared" si="9"/>
        <v>0</v>
      </c>
      <c r="L52" s="94">
        <f t="shared" si="10"/>
        <v>0</v>
      </c>
      <c r="M52" s="94">
        <f t="shared" si="11"/>
        <v>0</v>
      </c>
      <c r="N52" s="94">
        <f t="shared" si="12"/>
        <v>0</v>
      </c>
      <c r="O52" s="94">
        <f t="shared" si="13"/>
        <v>0</v>
      </c>
    </row>
    <row r="53" spans="1:15">
      <c r="A53" s="91">
        <v>18</v>
      </c>
      <c r="B53" s="44" t="s">
        <v>328</v>
      </c>
      <c r="C53" s="45">
        <v>310</v>
      </c>
      <c r="D53" s="45" t="s">
        <v>36</v>
      </c>
      <c r="E53" s="94"/>
      <c r="F53" s="94">
        <f t="shared" si="7"/>
        <v>0</v>
      </c>
      <c r="G53" s="94">
        <f t="shared" si="8"/>
        <v>0</v>
      </c>
      <c r="H53" s="94"/>
      <c r="I53" s="94"/>
      <c r="J53" s="94"/>
      <c r="K53" s="94">
        <f t="shared" si="9"/>
        <v>0</v>
      </c>
      <c r="L53" s="94">
        <f t="shared" si="10"/>
        <v>0</v>
      </c>
      <c r="M53" s="94">
        <f t="shared" si="11"/>
        <v>0</v>
      </c>
      <c r="N53" s="94">
        <f t="shared" si="12"/>
        <v>0</v>
      </c>
      <c r="O53" s="94">
        <f t="shared" si="13"/>
        <v>0</v>
      </c>
    </row>
    <row r="54" spans="1:15">
      <c r="A54" s="91">
        <v>19</v>
      </c>
      <c r="B54" s="44" t="s">
        <v>329</v>
      </c>
      <c r="C54" s="45">
        <v>60</v>
      </c>
      <c r="D54" s="45" t="s">
        <v>36</v>
      </c>
      <c r="E54" s="94"/>
      <c r="F54" s="94">
        <f t="shared" si="7"/>
        <v>0</v>
      </c>
      <c r="G54" s="94">
        <f t="shared" si="8"/>
        <v>0</v>
      </c>
      <c r="H54" s="94"/>
      <c r="I54" s="94"/>
      <c r="J54" s="94"/>
      <c r="K54" s="94">
        <f t="shared" si="9"/>
        <v>0</v>
      </c>
      <c r="L54" s="94">
        <f t="shared" si="10"/>
        <v>0</v>
      </c>
      <c r="M54" s="94">
        <f t="shared" si="11"/>
        <v>0</v>
      </c>
      <c r="N54" s="94">
        <f t="shared" si="12"/>
        <v>0</v>
      </c>
      <c r="O54" s="94">
        <f t="shared" si="13"/>
        <v>0</v>
      </c>
    </row>
    <row r="55" spans="1:15">
      <c r="A55" s="91">
        <v>20</v>
      </c>
      <c r="B55" s="44" t="s">
        <v>330</v>
      </c>
      <c r="C55" s="45">
        <v>60</v>
      </c>
      <c r="D55" s="45" t="s">
        <v>36</v>
      </c>
      <c r="E55" s="94"/>
      <c r="F55" s="94">
        <f t="shared" si="7"/>
        <v>0</v>
      </c>
      <c r="G55" s="94">
        <f t="shared" si="8"/>
        <v>0</v>
      </c>
      <c r="H55" s="94"/>
      <c r="I55" s="94"/>
      <c r="J55" s="94"/>
      <c r="K55" s="94">
        <f t="shared" si="9"/>
        <v>0</v>
      </c>
      <c r="L55" s="94">
        <f t="shared" si="10"/>
        <v>0</v>
      </c>
      <c r="M55" s="94">
        <f t="shared" si="11"/>
        <v>0</v>
      </c>
      <c r="N55" s="94">
        <f t="shared" si="12"/>
        <v>0</v>
      </c>
      <c r="O55" s="94">
        <f t="shared" si="13"/>
        <v>0</v>
      </c>
    </row>
    <row r="56" spans="1:15" ht="24">
      <c r="A56" s="91">
        <v>21</v>
      </c>
      <c r="B56" s="44" t="s">
        <v>331</v>
      </c>
      <c r="C56" s="45">
        <v>60</v>
      </c>
      <c r="D56" s="45" t="s">
        <v>36</v>
      </c>
      <c r="E56" s="94"/>
      <c r="F56" s="94">
        <f t="shared" si="7"/>
        <v>0</v>
      </c>
      <c r="G56" s="94">
        <f t="shared" si="8"/>
        <v>0</v>
      </c>
      <c r="H56" s="94"/>
      <c r="I56" s="94"/>
      <c r="J56" s="94"/>
      <c r="K56" s="94">
        <f t="shared" si="9"/>
        <v>0</v>
      </c>
      <c r="L56" s="94">
        <f t="shared" si="10"/>
        <v>0</v>
      </c>
      <c r="M56" s="94">
        <f t="shared" si="11"/>
        <v>0</v>
      </c>
      <c r="N56" s="94">
        <f t="shared" si="12"/>
        <v>0</v>
      </c>
      <c r="O56" s="94">
        <f t="shared" si="13"/>
        <v>0</v>
      </c>
    </row>
    <row r="57" spans="1:15">
      <c r="A57" s="91">
        <v>22</v>
      </c>
      <c r="B57" s="44" t="s">
        <v>332</v>
      </c>
      <c r="C57" s="45">
        <v>120</v>
      </c>
      <c r="D57" s="45" t="s">
        <v>36</v>
      </c>
      <c r="E57" s="94"/>
      <c r="F57" s="94">
        <f t="shared" si="7"/>
        <v>0</v>
      </c>
      <c r="G57" s="94">
        <f t="shared" si="8"/>
        <v>0</v>
      </c>
      <c r="H57" s="94"/>
      <c r="I57" s="94"/>
      <c r="J57" s="94"/>
      <c r="K57" s="94">
        <f t="shared" si="9"/>
        <v>0</v>
      </c>
      <c r="L57" s="94">
        <f t="shared" si="10"/>
        <v>0</v>
      </c>
      <c r="M57" s="94">
        <f t="shared" si="11"/>
        <v>0</v>
      </c>
      <c r="N57" s="94">
        <f t="shared" si="12"/>
        <v>0</v>
      </c>
      <c r="O57" s="94">
        <f t="shared" si="13"/>
        <v>0</v>
      </c>
    </row>
    <row r="58" spans="1:15">
      <c r="A58" s="91">
        <v>23</v>
      </c>
      <c r="B58" s="44" t="s">
        <v>333</v>
      </c>
      <c r="C58" s="45">
        <v>95</v>
      </c>
      <c r="D58" s="45" t="s">
        <v>36</v>
      </c>
      <c r="E58" s="94"/>
      <c r="F58" s="94">
        <f t="shared" si="7"/>
        <v>0</v>
      </c>
      <c r="G58" s="94">
        <f t="shared" si="8"/>
        <v>0</v>
      </c>
      <c r="H58" s="94"/>
      <c r="I58" s="94"/>
      <c r="J58" s="94"/>
      <c r="K58" s="94">
        <f t="shared" si="9"/>
        <v>0</v>
      </c>
      <c r="L58" s="94">
        <f t="shared" si="10"/>
        <v>0</v>
      </c>
      <c r="M58" s="94">
        <f t="shared" si="11"/>
        <v>0</v>
      </c>
      <c r="N58" s="94">
        <f t="shared" si="12"/>
        <v>0</v>
      </c>
      <c r="O58" s="94">
        <f t="shared" si="13"/>
        <v>0</v>
      </c>
    </row>
    <row r="59" spans="1:15">
      <c r="A59" s="91">
        <v>24</v>
      </c>
      <c r="B59" s="44" t="s">
        <v>334</v>
      </c>
      <c r="C59" s="45">
        <v>260</v>
      </c>
      <c r="D59" s="45" t="s">
        <v>36</v>
      </c>
      <c r="E59" s="94"/>
      <c r="F59" s="94">
        <f t="shared" si="7"/>
        <v>0</v>
      </c>
      <c r="G59" s="94">
        <f t="shared" si="8"/>
        <v>0</v>
      </c>
      <c r="H59" s="94"/>
      <c r="I59" s="94"/>
      <c r="J59" s="94"/>
      <c r="K59" s="94">
        <f t="shared" si="9"/>
        <v>0</v>
      </c>
      <c r="L59" s="94">
        <f t="shared" si="10"/>
        <v>0</v>
      </c>
      <c r="M59" s="94">
        <f t="shared" si="11"/>
        <v>0</v>
      </c>
      <c r="N59" s="94">
        <f t="shared" si="12"/>
        <v>0</v>
      </c>
      <c r="O59" s="94">
        <f t="shared" si="13"/>
        <v>0</v>
      </c>
    </row>
    <row r="60" spans="1:15">
      <c r="A60" s="91">
        <v>25</v>
      </c>
      <c r="B60" s="44" t="s">
        <v>335</v>
      </c>
      <c r="C60" s="45">
        <v>670</v>
      </c>
      <c r="D60" s="45" t="s">
        <v>36</v>
      </c>
      <c r="E60" s="94"/>
      <c r="F60" s="94">
        <f t="shared" si="7"/>
        <v>0</v>
      </c>
      <c r="G60" s="94">
        <f t="shared" si="8"/>
        <v>0</v>
      </c>
      <c r="H60" s="94"/>
      <c r="I60" s="94"/>
      <c r="J60" s="94"/>
      <c r="K60" s="94">
        <f t="shared" si="9"/>
        <v>0</v>
      </c>
      <c r="L60" s="94">
        <f t="shared" si="10"/>
        <v>0</v>
      </c>
      <c r="M60" s="94">
        <f t="shared" si="11"/>
        <v>0</v>
      </c>
      <c r="N60" s="94">
        <f t="shared" si="12"/>
        <v>0</v>
      </c>
      <c r="O60" s="94">
        <f t="shared" si="13"/>
        <v>0</v>
      </c>
    </row>
    <row r="61" spans="1:15">
      <c r="A61" s="91">
        <v>26</v>
      </c>
      <c r="B61" s="44" t="s">
        <v>336</v>
      </c>
      <c r="C61" s="45">
        <v>400</v>
      </c>
      <c r="D61" s="45" t="s">
        <v>36</v>
      </c>
      <c r="E61" s="94"/>
      <c r="F61" s="94">
        <f t="shared" si="7"/>
        <v>0</v>
      </c>
      <c r="G61" s="94">
        <f t="shared" si="8"/>
        <v>0</v>
      </c>
      <c r="H61" s="94"/>
      <c r="I61" s="94"/>
      <c r="J61" s="94"/>
      <c r="K61" s="94">
        <f t="shared" si="9"/>
        <v>0</v>
      </c>
      <c r="L61" s="94">
        <f t="shared" si="10"/>
        <v>0</v>
      </c>
      <c r="M61" s="94">
        <f t="shared" si="11"/>
        <v>0</v>
      </c>
      <c r="N61" s="94">
        <f t="shared" si="12"/>
        <v>0</v>
      </c>
      <c r="O61" s="94">
        <f t="shared" si="13"/>
        <v>0</v>
      </c>
    </row>
    <row r="62" spans="1:15">
      <c r="A62" s="91">
        <v>27</v>
      </c>
      <c r="B62" s="44" t="s">
        <v>337</v>
      </c>
      <c r="C62" s="45">
        <v>310</v>
      </c>
      <c r="D62" s="45" t="s">
        <v>36</v>
      </c>
      <c r="E62" s="94"/>
      <c r="F62" s="94">
        <f t="shared" si="7"/>
        <v>0</v>
      </c>
      <c r="G62" s="94">
        <f t="shared" si="8"/>
        <v>0</v>
      </c>
      <c r="H62" s="94"/>
      <c r="I62" s="94"/>
      <c r="J62" s="94"/>
      <c r="K62" s="94">
        <f t="shared" si="9"/>
        <v>0</v>
      </c>
      <c r="L62" s="94">
        <f t="shared" si="10"/>
        <v>0</v>
      </c>
      <c r="M62" s="94">
        <f t="shared" si="11"/>
        <v>0</v>
      </c>
      <c r="N62" s="94">
        <f t="shared" si="12"/>
        <v>0</v>
      </c>
      <c r="O62" s="94">
        <f t="shared" si="13"/>
        <v>0</v>
      </c>
    </row>
    <row r="63" spans="1:15">
      <c r="A63" s="91">
        <v>28</v>
      </c>
      <c r="B63" s="44" t="s">
        <v>338</v>
      </c>
      <c r="C63" s="45">
        <v>100</v>
      </c>
      <c r="D63" s="45" t="s">
        <v>36</v>
      </c>
      <c r="E63" s="94"/>
      <c r="F63" s="94">
        <f t="shared" si="7"/>
        <v>0</v>
      </c>
      <c r="G63" s="94">
        <f t="shared" si="8"/>
        <v>0</v>
      </c>
      <c r="H63" s="94"/>
      <c r="I63" s="94"/>
      <c r="J63" s="94"/>
      <c r="K63" s="94">
        <f t="shared" si="9"/>
        <v>0</v>
      </c>
      <c r="L63" s="94">
        <f t="shared" si="10"/>
        <v>0</v>
      </c>
      <c r="M63" s="94">
        <f t="shared" si="11"/>
        <v>0</v>
      </c>
      <c r="N63" s="94">
        <f t="shared" si="12"/>
        <v>0</v>
      </c>
      <c r="O63" s="94">
        <f t="shared" si="13"/>
        <v>0</v>
      </c>
    </row>
    <row r="64" spans="1:15" ht="24">
      <c r="A64" s="91">
        <v>29</v>
      </c>
      <c r="B64" s="44" t="s">
        <v>339</v>
      </c>
      <c r="C64" s="45">
        <v>670</v>
      </c>
      <c r="D64" s="45" t="s">
        <v>36</v>
      </c>
      <c r="E64" s="94"/>
      <c r="F64" s="94">
        <f t="shared" si="7"/>
        <v>0</v>
      </c>
      <c r="G64" s="94">
        <f t="shared" si="8"/>
        <v>0</v>
      </c>
      <c r="H64" s="94"/>
      <c r="I64" s="94"/>
      <c r="J64" s="94"/>
      <c r="K64" s="94">
        <f t="shared" si="9"/>
        <v>0</v>
      </c>
      <c r="L64" s="94">
        <f t="shared" si="10"/>
        <v>0</v>
      </c>
      <c r="M64" s="94">
        <f t="shared" si="11"/>
        <v>0</v>
      </c>
      <c r="N64" s="94">
        <f t="shared" si="12"/>
        <v>0</v>
      </c>
      <c r="O64" s="94">
        <f t="shared" si="13"/>
        <v>0</v>
      </c>
    </row>
    <row r="65" spans="1:15">
      <c r="A65" s="91">
        <v>30</v>
      </c>
      <c r="B65" s="44" t="s">
        <v>340</v>
      </c>
      <c r="C65" s="45">
        <v>290</v>
      </c>
      <c r="D65" s="45" t="s">
        <v>36</v>
      </c>
      <c r="E65" s="94"/>
      <c r="F65" s="94">
        <f t="shared" si="7"/>
        <v>0</v>
      </c>
      <c r="G65" s="94">
        <f t="shared" si="8"/>
        <v>0</v>
      </c>
      <c r="H65" s="94"/>
      <c r="I65" s="94"/>
      <c r="J65" s="94"/>
      <c r="K65" s="94">
        <f t="shared" si="9"/>
        <v>0</v>
      </c>
      <c r="L65" s="94">
        <f t="shared" si="10"/>
        <v>0</v>
      </c>
      <c r="M65" s="94">
        <f t="shared" si="11"/>
        <v>0</v>
      </c>
      <c r="N65" s="94">
        <f t="shared" si="12"/>
        <v>0</v>
      </c>
      <c r="O65" s="94">
        <f t="shared" si="13"/>
        <v>0</v>
      </c>
    </row>
    <row r="66" spans="1:15">
      <c r="A66" s="91">
        <v>31</v>
      </c>
      <c r="B66" s="44" t="s">
        <v>341</v>
      </c>
      <c r="C66" s="45">
        <v>90</v>
      </c>
      <c r="D66" s="45" t="s">
        <v>36</v>
      </c>
      <c r="E66" s="94"/>
      <c r="F66" s="94">
        <f t="shared" si="7"/>
        <v>0</v>
      </c>
      <c r="G66" s="94">
        <f t="shared" si="8"/>
        <v>0</v>
      </c>
      <c r="H66" s="94"/>
      <c r="I66" s="94"/>
      <c r="J66" s="94"/>
      <c r="K66" s="94">
        <f t="shared" si="9"/>
        <v>0</v>
      </c>
      <c r="L66" s="94">
        <f t="shared" si="10"/>
        <v>0</v>
      </c>
      <c r="M66" s="94">
        <f t="shared" si="11"/>
        <v>0</v>
      </c>
      <c r="N66" s="94">
        <f t="shared" si="12"/>
        <v>0</v>
      </c>
      <c r="O66" s="94">
        <f t="shared" si="13"/>
        <v>0</v>
      </c>
    </row>
    <row r="67" spans="1:15">
      <c r="A67" s="91">
        <v>32</v>
      </c>
      <c r="B67" s="44" t="s">
        <v>342</v>
      </c>
      <c r="C67" s="45">
        <v>20</v>
      </c>
      <c r="D67" s="45" t="s">
        <v>36</v>
      </c>
      <c r="E67" s="94"/>
      <c r="F67" s="94">
        <f t="shared" si="7"/>
        <v>0</v>
      </c>
      <c r="G67" s="94">
        <f t="shared" si="8"/>
        <v>0</v>
      </c>
      <c r="H67" s="94"/>
      <c r="I67" s="94"/>
      <c r="J67" s="94"/>
      <c r="K67" s="94">
        <f t="shared" si="9"/>
        <v>0</v>
      </c>
      <c r="L67" s="94">
        <f t="shared" si="10"/>
        <v>0</v>
      </c>
      <c r="M67" s="94">
        <f t="shared" si="11"/>
        <v>0</v>
      </c>
      <c r="N67" s="94">
        <f t="shared" si="12"/>
        <v>0</v>
      </c>
      <c r="O67" s="94">
        <f t="shared" si="13"/>
        <v>0</v>
      </c>
    </row>
    <row r="68" spans="1:15">
      <c r="A68" s="199" t="s">
        <v>30</v>
      </c>
      <c r="B68" s="199"/>
      <c r="C68" s="98"/>
      <c r="D68" s="12" t="s">
        <v>37</v>
      </c>
      <c r="E68" s="95" t="s">
        <v>37</v>
      </c>
      <c r="F68" s="95" t="s">
        <v>37</v>
      </c>
      <c r="G68" s="95" t="s">
        <v>37</v>
      </c>
      <c r="H68" s="95" t="s">
        <v>37</v>
      </c>
      <c r="I68" s="95" t="s">
        <v>37</v>
      </c>
      <c r="J68" s="95" t="s">
        <v>37</v>
      </c>
      <c r="K68" s="95" t="s">
        <v>37</v>
      </c>
      <c r="L68" s="95" t="s">
        <v>37</v>
      </c>
      <c r="M68" s="96">
        <f>SUM(M36:M67)</f>
        <v>0</v>
      </c>
      <c r="N68" s="96">
        <f t="shared" si="12"/>
        <v>0</v>
      </c>
      <c r="O68" s="96">
        <f t="shared" si="13"/>
        <v>0</v>
      </c>
    </row>
    <row r="70" spans="1:15">
      <c r="A70" s="181" t="s">
        <v>69</v>
      </c>
      <c r="B70" s="177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5">
      <c r="A71" s="18" t="s">
        <v>70</v>
      </c>
      <c r="B71" s="19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5">
      <c r="A72" s="20" t="s">
        <v>71</v>
      </c>
      <c r="B72" s="2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5">
      <c r="A73" s="20" t="s">
        <v>72</v>
      </c>
      <c r="B73" s="2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5">
      <c r="A74" s="18" t="s">
        <v>73</v>
      </c>
      <c r="B74" s="19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5">
      <c r="A75" s="176" t="s">
        <v>74</v>
      </c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5"/>
    </row>
    <row r="76" spans="1:15">
      <c r="A76" s="176" t="s">
        <v>75</v>
      </c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</row>
    <row r="77" spans="1:15">
      <c r="A77" s="176" t="s">
        <v>76</v>
      </c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</row>
    <row r="78" spans="1:15">
      <c r="A78" s="176" t="s">
        <v>229</v>
      </c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</row>
    <row r="79" spans="1:15" ht="25.5" customHeight="1">
      <c r="A79" s="176" t="s">
        <v>77</v>
      </c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</row>
    <row r="80" spans="1:15">
      <c r="A80" s="176" t="s">
        <v>78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</row>
    <row r="81" spans="1:15">
      <c r="A81" s="176" t="s">
        <v>79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</row>
    <row r="82" spans="1:15">
      <c r="A82" s="176" t="s">
        <v>80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</row>
    <row r="83" spans="1:15">
      <c r="A83" s="176" t="s">
        <v>81</v>
      </c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</row>
    <row r="84" spans="1:15">
      <c r="A84" s="176" t="s">
        <v>82</v>
      </c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</row>
    <row r="85" spans="1:15">
      <c r="A85" s="174" t="s">
        <v>83</v>
      </c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</row>
    <row r="86" spans="1:15">
      <c r="C86"/>
    </row>
    <row r="87" spans="1:15">
      <c r="A87" s="176" t="s">
        <v>84</v>
      </c>
      <c r="B87" s="177"/>
      <c r="C87" s="22"/>
      <c r="D87" s="23"/>
      <c r="E87" s="23"/>
      <c r="F87" s="23"/>
      <c r="G87" s="23" t="s">
        <v>85</v>
      </c>
      <c r="H87" s="23"/>
      <c r="I87" s="23"/>
      <c r="J87" s="23"/>
      <c r="K87" s="23"/>
      <c r="L87" s="23" t="s">
        <v>86</v>
      </c>
    </row>
  </sheetData>
  <mergeCells count="18">
    <mergeCell ref="A87:B87"/>
    <mergeCell ref="A80:O80"/>
    <mergeCell ref="A81:O81"/>
    <mergeCell ref="A82:O82"/>
    <mergeCell ref="A83:O83"/>
    <mergeCell ref="A76:O76"/>
    <mergeCell ref="A77:N77"/>
    <mergeCell ref="A78:O78"/>
    <mergeCell ref="A79:O79"/>
    <mergeCell ref="A84:O84"/>
    <mergeCell ref="A85:O85"/>
    <mergeCell ref="A68:B68"/>
    <mergeCell ref="A70:B70"/>
    <mergeCell ref="A75:O75"/>
    <mergeCell ref="A3:O3"/>
    <mergeCell ref="A5:O5"/>
    <mergeCell ref="A30:B30"/>
    <mergeCell ref="A32:O32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5"/>
  <sheetViews>
    <sheetView topLeftCell="A14" workbookViewId="0">
      <selection activeCell="Y29" sqref="Y29:AB29"/>
    </sheetView>
  </sheetViews>
  <sheetFormatPr defaultRowHeight="15"/>
  <cols>
    <col min="1" max="1" width="2.42578125" customWidth="1"/>
    <col min="2" max="2" width="14" customWidth="1"/>
    <col min="3" max="3" width="5.85546875" customWidth="1"/>
    <col min="4" max="4" width="4.85546875" customWidth="1"/>
    <col min="5" max="5" width="6.7109375" customWidth="1"/>
    <col min="6" max="6" width="7.140625" customWidth="1"/>
    <col min="7" max="7" width="7.42578125" customWidth="1"/>
    <col min="9" max="9" width="7.5703125" customWidth="1"/>
    <col min="10" max="10" width="8" customWidth="1"/>
    <col min="11" max="11" width="6.28515625" customWidth="1"/>
    <col min="12" max="12" width="8.285156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343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C4" s="88"/>
    </row>
    <row r="5" spans="1:15">
      <c r="A5" s="178" t="s">
        <v>351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7" spans="1:15" ht="60">
      <c r="A7" s="79" t="s">
        <v>2</v>
      </c>
      <c r="B7" s="79" t="s">
        <v>3</v>
      </c>
      <c r="C7" s="80" t="s">
        <v>4</v>
      </c>
      <c r="D7" s="79" t="s">
        <v>5</v>
      </c>
      <c r="E7" s="81" t="s">
        <v>6</v>
      </c>
      <c r="F7" s="79" t="s">
        <v>7</v>
      </c>
      <c r="G7" s="79" t="s">
        <v>8</v>
      </c>
      <c r="H7" s="79" t="s">
        <v>9</v>
      </c>
      <c r="I7" s="79" t="s">
        <v>10</v>
      </c>
      <c r="J7" s="79" t="s">
        <v>11</v>
      </c>
      <c r="K7" s="79" t="s">
        <v>12</v>
      </c>
      <c r="L7" s="79" t="s">
        <v>13</v>
      </c>
      <c r="M7" s="79" t="s">
        <v>14</v>
      </c>
      <c r="N7" s="79" t="s">
        <v>15</v>
      </c>
      <c r="O7" s="79" t="s">
        <v>16</v>
      </c>
    </row>
    <row r="8" spans="1:15" ht="15.75">
      <c r="A8" s="50">
        <v>1</v>
      </c>
      <c r="B8" s="49">
        <v>2</v>
      </c>
      <c r="C8" s="89">
        <v>3</v>
      </c>
      <c r="D8" s="50">
        <v>4</v>
      </c>
      <c r="E8" s="9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5">
      <c r="A9" s="91">
        <v>1</v>
      </c>
      <c r="B9" s="44" t="s">
        <v>344</v>
      </c>
      <c r="C9" s="45">
        <v>150</v>
      </c>
      <c r="D9" s="45" t="s">
        <v>36</v>
      </c>
      <c r="E9" s="94"/>
      <c r="F9" s="94">
        <f>E9*0.085</f>
        <v>0</v>
      </c>
      <c r="G9" s="94">
        <f>+E9+F9</f>
        <v>0</v>
      </c>
      <c r="H9" s="94"/>
      <c r="I9" s="94"/>
      <c r="J9" s="94"/>
      <c r="K9" s="94">
        <f>J9*0.085</f>
        <v>0</v>
      </c>
      <c r="L9" s="94">
        <f>+J9+K9</f>
        <v>0</v>
      </c>
      <c r="M9" s="94">
        <f>J9*C9</f>
        <v>0</v>
      </c>
      <c r="N9" s="94">
        <f>M9*0.085</f>
        <v>0</v>
      </c>
      <c r="O9" s="94">
        <f>+M9+N9</f>
        <v>0</v>
      </c>
    </row>
    <row r="10" spans="1:15">
      <c r="A10" s="91">
        <v>2</v>
      </c>
      <c r="B10" s="44" t="s">
        <v>345</v>
      </c>
      <c r="C10" s="45">
        <v>150</v>
      </c>
      <c r="D10" s="45" t="s">
        <v>36</v>
      </c>
      <c r="E10" s="94"/>
      <c r="F10" s="94">
        <f t="shared" ref="F10:F15" si="0">E10*0.085</f>
        <v>0</v>
      </c>
      <c r="G10" s="94">
        <f t="shared" ref="G10:G15" si="1">+E10+F10</f>
        <v>0</v>
      </c>
      <c r="H10" s="94"/>
      <c r="I10" s="94"/>
      <c r="J10" s="94"/>
      <c r="K10" s="94">
        <f t="shared" ref="K10:K15" si="2">J10*0.085</f>
        <v>0</v>
      </c>
      <c r="L10" s="94">
        <f t="shared" ref="L10:L15" si="3">+J10+K10</f>
        <v>0</v>
      </c>
      <c r="M10" s="94">
        <f t="shared" ref="M10:M15" si="4">J10*C10</f>
        <v>0</v>
      </c>
      <c r="N10" s="94">
        <f t="shared" ref="N10:N16" si="5">M10*0.085</f>
        <v>0</v>
      </c>
      <c r="O10" s="94">
        <f t="shared" ref="O10:O16" si="6">+M10+N10</f>
        <v>0</v>
      </c>
    </row>
    <row r="11" spans="1:15">
      <c r="A11" s="91">
        <v>3</v>
      </c>
      <c r="B11" s="44" t="s">
        <v>346</v>
      </c>
      <c r="C11" s="45">
        <v>90</v>
      </c>
      <c r="D11" s="45" t="s">
        <v>36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1">
        <v>4</v>
      </c>
      <c r="B12" s="44" t="s">
        <v>347</v>
      </c>
      <c r="C12" s="45">
        <v>120</v>
      </c>
      <c r="D12" s="45" t="s">
        <v>36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>
      <c r="A13" s="91">
        <v>5</v>
      </c>
      <c r="B13" s="44" t="s">
        <v>348</v>
      </c>
      <c r="C13" s="45">
        <v>60</v>
      </c>
      <c r="D13" s="45" t="s">
        <v>36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 ht="24">
      <c r="A14" s="91">
        <v>6</v>
      </c>
      <c r="B14" s="44" t="s">
        <v>349</v>
      </c>
      <c r="C14" s="45">
        <v>210</v>
      </c>
      <c r="D14" s="45" t="s">
        <v>36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1">
        <v>7</v>
      </c>
      <c r="B15" s="44" t="s">
        <v>350</v>
      </c>
      <c r="C15" s="45">
        <v>60</v>
      </c>
      <c r="D15" s="45" t="s">
        <v>36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200" t="s">
        <v>30</v>
      </c>
      <c r="B16" s="201"/>
      <c r="C16" s="99" t="s">
        <v>37</v>
      </c>
      <c r="D16" s="100" t="s">
        <v>37</v>
      </c>
      <c r="E16" s="101" t="s">
        <v>37</v>
      </c>
      <c r="F16" s="101" t="s">
        <v>37</v>
      </c>
      <c r="G16" s="101" t="s">
        <v>37</v>
      </c>
      <c r="H16" s="101" t="s">
        <v>37</v>
      </c>
      <c r="I16" s="101" t="s">
        <v>37</v>
      </c>
      <c r="J16" s="101" t="s">
        <v>37</v>
      </c>
      <c r="K16" s="101" t="s">
        <v>37</v>
      </c>
      <c r="L16" s="101" t="s">
        <v>37</v>
      </c>
      <c r="M16" s="102">
        <f>SUM(M9:M15)</f>
        <v>0</v>
      </c>
      <c r="N16" s="96">
        <f t="shared" si="5"/>
        <v>0</v>
      </c>
      <c r="O16" s="96">
        <f t="shared" si="6"/>
        <v>0</v>
      </c>
    </row>
    <row r="18" spans="1:15">
      <c r="A18" s="178" t="s">
        <v>352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</row>
    <row r="20" spans="1:15" ht="60">
      <c r="A20" s="79" t="s">
        <v>2</v>
      </c>
      <c r="B20" s="79" t="s">
        <v>3</v>
      </c>
      <c r="C20" s="80" t="s">
        <v>4</v>
      </c>
      <c r="D20" s="79" t="s">
        <v>5</v>
      </c>
      <c r="E20" s="81" t="s">
        <v>6</v>
      </c>
      <c r="F20" s="79" t="s">
        <v>7</v>
      </c>
      <c r="G20" s="79" t="s">
        <v>8</v>
      </c>
      <c r="H20" s="79" t="s">
        <v>9</v>
      </c>
      <c r="I20" s="79" t="s">
        <v>10</v>
      </c>
      <c r="J20" s="79" t="s">
        <v>11</v>
      </c>
      <c r="K20" s="79" t="s">
        <v>12</v>
      </c>
      <c r="L20" s="79" t="s">
        <v>13</v>
      </c>
      <c r="M20" s="79" t="s">
        <v>14</v>
      </c>
      <c r="N20" s="79" t="s">
        <v>15</v>
      </c>
      <c r="O20" s="79" t="s">
        <v>16</v>
      </c>
    </row>
    <row r="21" spans="1:15" ht="15.75">
      <c r="A21" s="50">
        <v>1</v>
      </c>
      <c r="B21" s="49">
        <v>2</v>
      </c>
      <c r="C21" s="89">
        <v>3</v>
      </c>
      <c r="D21" s="50">
        <v>4</v>
      </c>
      <c r="E21" s="90">
        <v>5</v>
      </c>
      <c r="F21" s="50">
        <v>6</v>
      </c>
      <c r="G21" s="50" t="s">
        <v>17</v>
      </c>
      <c r="H21" s="50">
        <v>8</v>
      </c>
      <c r="I21" s="50">
        <v>9</v>
      </c>
      <c r="J21" s="50">
        <v>10</v>
      </c>
      <c r="K21" s="50">
        <v>11</v>
      </c>
      <c r="L21" s="50" t="s">
        <v>18</v>
      </c>
      <c r="M21" s="50" t="s">
        <v>19</v>
      </c>
      <c r="N21" s="50" t="s">
        <v>20</v>
      </c>
      <c r="O21" s="50" t="s">
        <v>21</v>
      </c>
    </row>
    <row r="22" spans="1:15" ht="24">
      <c r="A22" s="91">
        <v>1</v>
      </c>
      <c r="B22" s="44" t="s">
        <v>359</v>
      </c>
      <c r="C22" s="45">
        <v>240</v>
      </c>
      <c r="D22" s="103" t="s">
        <v>36</v>
      </c>
      <c r="E22" s="94"/>
      <c r="F22" s="94">
        <f>E22*0.085</f>
        <v>0</v>
      </c>
      <c r="G22" s="94">
        <f>+E22+F22</f>
        <v>0</v>
      </c>
      <c r="H22" s="94"/>
      <c r="I22" s="94"/>
      <c r="J22" s="94"/>
      <c r="K22" s="94">
        <f>J22*0.085</f>
        <v>0</v>
      </c>
      <c r="L22" s="94">
        <f>+J22+K22</f>
        <v>0</v>
      </c>
      <c r="M22" s="94">
        <f>J22*C22</f>
        <v>0</v>
      </c>
      <c r="N22" s="94">
        <f>M22*0.085</f>
        <v>0</v>
      </c>
      <c r="O22" s="94">
        <f>+M22+N22</f>
        <v>0</v>
      </c>
    </row>
    <row r="23" spans="1:15" ht="24">
      <c r="A23" s="91">
        <v>2</v>
      </c>
      <c r="B23" s="44" t="s">
        <v>353</v>
      </c>
      <c r="C23" s="45">
        <v>90</v>
      </c>
      <c r="D23" s="103" t="s">
        <v>36</v>
      </c>
      <c r="E23" s="94"/>
      <c r="F23" s="94">
        <f t="shared" ref="F23:F35" si="7">E23*0.085</f>
        <v>0</v>
      </c>
      <c r="G23" s="94">
        <f t="shared" ref="G23:G35" si="8">+E23+F23</f>
        <v>0</v>
      </c>
      <c r="H23" s="94"/>
      <c r="I23" s="94"/>
      <c r="J23" s="94"/>
      <c r="K23" s="94">
        <f t="shared" ref="K23:K35" si="9">J23*0.085</f>
        <v>0</v>
      </c>
      <c r="L23" s="94">
        <f t="shared" ref="L23:L35" si="10">+J23+K23</f>
        <v>0</v>
      </c>
      <c r="M23" s="94">
        <f t="shared" ref="M23:M35" si="11">J23*C23</f>
        <v>0</v>
      </c>
      <c r="N23" s="94">
        <f t="shared" ref="N23:N36" si="12">M23*0.085</f>
        <v>0</v>
      </c>
      <c r="O23" s="94">
        <f t="shared" ref="O23:O36" si="13">+M23+N23</f>
        <v>0</v>
      </c>
    </row>
    <row r="24" spans="1:15" ht="24">
      <c r="A24" s="91">
        <v>3</v>
      </c>
      <c r="B24" s="44" t="s">
        <v>354</v>
      </c>
      <c r="C24" s="45">
        <v>100</v>
      </c>
      <c r="D24" s="103" t="s">
        <v>36</v>
      </c>
      <c r="E24" s="94"/>
      <c r="F24" s="94">
        <f t="shared" si="7"/>
        <v>0</v>
      </c>
      <c r="G24" s="94">
        <f t="shared" si="8"/>
        <v>0</v>
      </c>
      <c r="H24" s="94"/>
      <c r="I24" s="94"/>
      <c r="J24" s="94"/>
      <c r="K24" s="94">
        <f t="shared" si="9"/>
        <v>0</v>
      </c>
      <c r="L24" s="94">
        <f t="shared" si="10"/>
        <v>0</v>
      </c>
      <c r="M24" s="94">
        <f t="shared" si="11"/>
        <v>0</v>
      </c>
      <c r="N24" s="94">
        <f t="shared" si="12"/>
        <v>0</v>
      </c>
      <c r="O24" s="94">
        <f t="shared" si="13"/>
        <v>0</v>
      </c>
    </row>
    <row r="25" spans="1:15">
      <c r="A25" s="91">
        <v>4</v>
      </c>
      <c r="B25" s="44" t="s">
        <v>575</v>
      </c>
      <c r="C25" s="45">
        <v>210</v>
      </c>
      <c r="D25" s="103" t="s">
        <v>36</v>
      </c>
      <c r="E25" s="94"/>
      <c r="F25" s="94">
        <f t="shared" si="7"/>
        <v>0</v>
      </c>
      <c r="G25" s="94">
        <f t="shared" si="8"/>
        <v>0</v>
      </c>
      <c r="H25" s="94"/>
      <c r="I25" s="94"/>
      <c r="J25" s="94"/>
      <c r="K25" s="94">
        <f t="shared" si="9"/>
        <v>0</v>
      </c>
      <c r="L25" s="94">
        <f t="shared" si="10"/>
        <v>0</v>
      </c>
      <c r="M25" s="94">
        <f t="shared" si="11"/>
        <v>0</v>
      </c>
      <c r="N25" s="94">
        <f t="shared" si="12"/>
        <v>0</v>
      </c>
      <c r="O25" s="94">
        <f t="shared" si="13"/>
        <v>0</v>
      </c>
    </row>
    <row r="26" spans="1:15" ht="24">
      <c r="A26" s="91">
        <v>5</v>
      </c>
      <c r="B26" s="44" t="s">
        <v>360</v>
      </c>
      <c r="C26" s="45">
        <v>240</v>
      </c>
      <c r="D26" s="103" t="s">
        <v>36</v>
      </c>
      <c r="E26" s="94"/>
      <c r="F26" s="94">
        <f t="shared" si="7"/>
        <v>0</v>
      </c>
      <c r="G26" s="94">
        <f t="shared" si="8"/>
        <v>0</v>
      </c>
      <c r="H26" s="94"/>
      <c r="I26" s="94"/>
      <c r="J26" s="94"/>
      <c r="K26" s="94">
        <f t="shared" si="9"/>
        <v>0</v>
      </c>
      <c r="L26" s="94">
        <f t="shared" si="10"/>
        <v>0</v>
      </c>
      <c r="M26" s="94">
        <f t="shared" si="11"/>
        <v>0</v>
      </c>
      <c r="N26" s="94">
        <f t="shared" si="12"/>
        <v>0</v>
      </c>
      <c r="O26" s="94">
        <f t="shared" si="13"/>
        <v>0</v>
      </c>
    </row>
    <row r="27" spans="1:15" ht="36">
      <c r="A27" s="91">
        <v>6</v>
      </c>
      <c r="B27" s="44" t="s">
        <v>361</v>
      </c>
      <c r="C27" s="45">
        <v>30</v>
      </c>
      <c r="D27" s="103" t="s">
        <v>36</v>
      </c>
      <c r="E27" s="94"/>
      <c r="F27" s="94">
        <f t="shared" si="7"/>
        <v>0</v>
      </c>
      <c r="G27" s="94">
        <f t="shared" si="8"/>
        <v>0</v>
      </c>
      <c r="H27" s="94"/>
      <c r="I27" s="94"/>
      <c r="J27" s="94"/>
      <c r="K27" s="94">
        <f t="shared" si="9"/>
        <v>0</v>
      </c>
      <c r="L27" s="94">
        <f t="shared" si="10"/>
        <v>0</v>
      </c>
      <c r="M27" s="94">
        <f t="shared" si="11"/>
        <v>0</v>
      </c>
      <c r="N27" s="94">
        <f t="shared" si="12"/>
        <v>0</v>
      </c>
      <c r="O27" s="94">
        <f t="shared" si="13"/>
        <v>0</v>
      </c>
    </row>
    <row r="28" spans="1:15" ht="36">
      <c r="A28" s="91">
        <v>7</v>
      </c>
      <c r="B28" s="44" t="s">
        <v>362</v>
      </c>
      <c r="C28" s="45">
        <v>180</v>
      </c>
      <c r="D28" s="103" t="s">
        <v>36</v>
      </c>
      <c r="E28" s="94"/>
      <c r="F28" s="94">
        <f t="shared" si="7"/>
        <v>0</v>
      </c>
      <c r="G28" s="94">
        <f t="shared" si="8"/>
        <v>0</v>
      </c>
      <c r="H28" s="94"/>
      <c r="I28" s="94"/>
      <c r="J28" s="94"/>
      <c r="K28" s="94">
        <f t="shared" si="9"/>
        <v>0</v>
      </c>
      <c r="L28" s="94">
        <f t="shared" si="10"/>
        <v>0</v>
      </c>
      <c r="M28" s="94">
        <f t="shared" si="11"/>
        <v>0</v>
      </c>
      <c r="N28" s="94">
        <f t="shared" si="12"/>
        <v>0</v>
      </c>
      <c r="O28" s="94">
        <f t="shared" si="13"/>
        <v>0</v>
      </c>
    </row>
    <row r="29" spans="1:15" ht="24">
      <c r="A29" s="91">
        <v>8</v>
      </c>
      <c r="B29" s="44" t="s">
        <v>355</v>
      </c>
      <c r="C29" s="45">
        <v>500</v>
      </c>
      <c r="D29" s="103" t="s">
        <v>36</v>
      </c>
      <c r="E29" s="94"/>
      <c r="F29" s="94">
        <f t="shared" si="7"/>
        <v>0</v>
      </c>
      <c r="G29" s="94">
        <f t="shared" si="8"/>
        <v>0</v>
      </c>
      <c r="H29" s="94"/>
      <c r="I29" s="94"/>
      <c r="J29" s="94"/>
      <c r="K29" s="94">
        <f t="shared" si="9"/>
        <v>0</v>
      </c>
      <c r="L29" s="94">
        <f t="shared" si="10"/>
        <v>0</v>
      </c>
      <c r="M29" s="94">
        <f t="shared" si="11"/>
        <v>0</v>
      </c>
      <c r="N29" s="94">
        <f t="shared" si="12"/>
        <v>0</v>
      </c>
      <c r="O29" s="94">
        <f t="shared" si="13"/>
        <v>0</v>
      </c>
    </row>
    <row r="30" spans="1:15" ht="24">
      <c r="A30" s="91">
        <v>9</v>
      </c>
      <c r="B30" s="44" t="s">
        <v>356</v>
      </c>
      <c r="C30" s="45">
        <v>90</v>
      </c>
      <c r="D30" s="103" t="s">
        <v>36</v>
      </c>
      <c r="E30" s="94"/>
      <c r="F30" s="94">
        <f t="shared" si="7"/>
        <v>0</v>
      </c>
      <c r="G30" s="94">
        <f t="shared" si="8"/>
        <v>0</v>
      </c>
      <c r="H30" s="94"/>
      <c r="I30" s="94"/>
      <c r="J30" s="94"/>
      <c r="K30" s="94">
        <f t="shared" si="9"/>
        <v>0</v>
      </c>
      <c r="L30" s="94">
        <f t="shared" si="10"/>
        <v>0</v>
      </c>
      <c r="M30" s="94">
        <f t="shared" si="11"/>
        <v>0</v>
      </c>
      <c r="N30" s="94">
        <f t="shared" si="12"/>
        <v>0</v>
      </c>
      <c r="O30" s="94">
        <f t="shared" si="13"/>
        <v>0</v>
      </c>
    </row>
    <row r="31" spans="1:15" ht="24">
      <c r="A31" s="91">
        <v>10</v>
      </c>
      <c r="B31" s="44" t="s">
        <v>363</v>
      </c>
      <c r="C31" s="166">
        <v>2000</v>
      </c>
      <c r="D31" s="103" t="s">
        <v>36</v>
      </c>
      <c r="E31" s="94"/>
      <c r="F31" s="94">
        <f t="shared" si="7"/>
        <v>0</v>
      </c>
      <c r="G31" s="94">
        <f t="shared" si="8"/>
        <v>0</v>
      </c>
      <c r="H31" s="94"/>
      <c r="I31" s="94"/>
      <c r="J31" s="94"/>
      <c r="K31" s="94">
        <f t="shared" si="9"/>
        <v>0</v>
      </c>
      <c r="L31" s="94">
        <f t="shared" si="10"/>
        <v>0</v>
      </c>
      <c r="M31" s="94">
        <f t="shared" si="11"/>
        <v>0</v>
      </c>
      <c r="N31" s="94">
        <f t="shared" si="12"/>
        <v>0</v>
      </c>
      <c r="O31" s="94">
        <f t="shared" si="13"/>
        <v>0</v>
      </c>
    </row>
    <row r="32" spans="1:15" ht="24">
      <c r="A32" s="91">
        <v>11</v>
      </c>
      <c r="B32" s="44" t="s">
        <v>364</v>
      </c>
      <c r="C32" s="45">
        <v>150</v>
      </c>
      <c r="D32" s="103" t="s">
        <v>36</v>
      </c>
      <c r="E32" s="94"/>
      <c r="F32" s="94">
        <f t="shared" si="7"/>
        <v>0</v>
      </c>
      <c r="G32" s="94">
        <f t="shared" si="8"/>
        <v>0</v>
      </c>
      <c r="H32" s="94"/>
      <c r="I32" s="94"/>
      <c r="J32" s="94"/>
      <c r="K32" s="94">
        <f t="shared" si="9"/>
        <v>0</v>
      </c>
      <c r="L32" s="94">
        <f t="shared" si="10"/>
        <v>0</v>
      </c>
      <c r="M32" s="94">
        <f t="shared" si="11"/>
        <v>0</v>
      </c>
      <c r="N32" s="94">
        <f t="shared" si="12"/>
        <v>0</v>
      </c>
      <c r="O32" s="94">
        <f t="shared" si="13"/>
        <v>0</v>
      </c>
    </row>
    <row r="33" spans="1:15">
      <c r="A33" s="91">
        <v>12</v>
      </c>
      <c r="B33" s="44" t="s">
        <v>576</v>
      </c>
      <c r="C33" s="45">
        <v>100</v>
      </c>
      <c r="D33" s="128" t="s">
        <v>36</v>
      </c>
      <c r="E33" s="94"/>
      <c r="F33" s="94">
        <f t="shared" si="7"/>
        <v>0</v>
      </c>
      <c r="G33" s="94">
        <f t="shared" si="8"/>
        <v>0</v>
      </c>
      <c r="H33" s="94"/>
      <c r="I33" s="94"/>
      <c r="J33" s="94"/>
      <c r="K33" s="94">
        <f t="shared" si="9"/>
        <v>0</v>
      </c>
      <c r="L33" s="94">
        <f t="shared" si="10"/>
        <v>0</v>
      </c>
      <c r="M33" s="94">
        <f t="shared" si="11"/>
        <v>0</v>
      </c>
      <c r="N33" s="94">
        <f t="shared" si="12"/>
        <v>0</v>
      </c>
      <c r="O33" s="94">
        <f t="shared" si="13"/>
        <v>0</v>
      </c>
    </row>
    <row r="34" spans="1:15">
      <c r="A34" s="91">
        <v>13</v>
      </c>
      <c r="B34" s="44" t="s">
        <v>357</v>
      </c>
      <c r="C34" s="45">
        <v>40</v>
      </c>
      <c r="D34" s="103" t="s">
        <v>36</v>
      </c>
      <c r="E34" s="94"/>
      <c r="F34" s="94">
        <f t="shared" si="7"/>
        <v>0</v>
      </c>
      <c r="G34" s="94">
        <f t="shared" si="8"/>
        <v>0</v>
      </c>
      <c r="H34" s="94"/>
      <c r="I34" s="94"/>
      <c r="J34" s="94"/>
      <c r="K34" s="94">
        <f t="shared" si="9"/>
        <v>0</v>
      </c>
      <c r="L34" s="94">
        <f t="shared" si="10"/>
        <v>0</v>
      </c>
      <c r="M34" s="94">
        <f t="shared" si="11"/>
        <v>0</v>
      </c>
      <c r="N34" s="94">
        <f t="shared" si="12"/>
        <v>0</v>
      </c>
      <c r="O34" s="94">
        <f t="shared" si="13"/>
        <v>0</v>
      </c>
    </row>
    <row r="35" spans="1:15">
      <c r="A35" s="91">
        <v>14</v>
      </c>
      <c r="B35" s="44" t="s">
        <v>358</v>
      </c>
      <c r="C35" s="45">
        <v>50</v>
      </c>
      <c r="D35" s="103" t="s">
        <v>36</v>
      </c>
      <c r="E35" s="94"/>
      <c r="F35" s="94">
        <f t="shared" si="7"/>
        <v>0</v>
      </c>
      <c r="G35" s="94">
        <f t="shared" si="8"/>
        <v>0</v>
      </c>
      <c r="H35" s="94"/>
      <c r="I35" s="94"/>
      <c r="J35" s="94"/>
      <c r="K35" s="94">
        <f t="shared" si="9"/>
        <v>0</v>
      </c>
      <c r="L35" s="94">
        <f t="shared" si="10"/>
        <v>0</v>
      </c>
      <c r="M35" s="94">
        <f t="shared" si="11"/>
        <v>0</v>
      </c>
      <c r="N35" s="94">
        <f t="shared" si="12"/>
        <v>0</v>
      </c>
      <c r="O35" s="94">
        <f t="shared" si="13"/>
        <v>0</v>
      </c>
    </row>
    <row r="36" spans="1:15">
      <c r="A36" s="199" t="s">
        <v>30</v>
      </c>
      <c r="B36" s="199"/>
      <c r="C36" s="99" t="s">
        <v>37</v>
      </c>
      <c r="D36" s="12" t="s">
        <v>37</v>
      </c>
      <c r="E36" s="95" t="s">
        <v>37</v>
      </c>
      <c r="F36" s="95" t="s">
        <v>37</v>
      </c>
      <c r="G36" s="95" t="s">
        <v>37</v>
      </c>
      <c r="H36" s="95" t="s">
        <v>37</v>
      </c>
      <c r="I36" s="95" t="s">
        <v>37</v>
      </c>
      <c r="J36" s="95" t="s">
        <v>37</v>
      </c>
      <c r="K36" s="95" t="s">
        <v>37</v>
      </c>
      <c r="L36" s="95" t="s">
        <v>37</v>
      </c>
      <c r="M36" s="96">
        <f>SUM(M22:M35)</f>
        <v>0</v>
      </c>
      <c r="N36" s="96">
        <f t="shared" si="12"/>
        <v>0</v>
      </c>
      <c r="O36" s="96">
        <f t="shared" si="13"/>
        <v>0</v>
      </c>
    </row>
    <row r="38" spans="1:15">
      <c r="A38" s="181" t="s">
        <v>69</v>
      </c>
      <c r="B38" s="177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5">
      <c r="A39" s="18" t="s">
        <v>70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5">
      <c r="A40" s="20" t="s">
        <v>71</v>
      </c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5">
      <c r="A41" s="20" t="s">
        <v>72</v>
      </c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5">
      <c r="A42" s="18" t="s">
        <v>73</v>
      </c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>
      <c r="A43" s="176" t="s">
        <v>74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5"/>
    </row>
    <row r="44" spans="1:15">
      <c r="A44" s="176" t="s">
        <v>75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>
      <c r="A45" s="176" t="s">
        <v>76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</row>
    <row r="46" spans="1:15">
      <c r="A46" s="176" t="s">
        <v>229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</row>
    <row r="47" spans="1:15" ht="25.5" customHeight="1">
      <c r="A47" s="176" t="s">
        <v>77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</row>
    <row r="48" spans="1:15">
      <c r="A48" s="176" t="s">
        <v>78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1:15">
      <c r="A49" s="176" t="s">
        <v>79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</row>
    <row r="50" spans="1:15">
      <c r="A50" s="176" t="s">
        <v>80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</row>
    <row r="51" spans="1:15">
      <c r="A51" s="176" t="s">
        <v>81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</row>
    <row r="52" spans="1:15">
      <c r="A52" s="176" t="s">
        <v>82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</row>
    <row r="53" spans="1:15">
      <c r="A53" s="174" t="s">
        <v>83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</row>
    <row r="55" spans="1:15">
      <c r="A55" s="176" t="s">
        <v>84</v>
      </c>
      <c r="B55" s="177"/>
      <c r="C55" s="22"/>
      <c r="D55" s="23"/>
      <c r="E55" s="23"/>
      <c r="F55" s="23"/>
      <c r="G55" s="23" t="s">
        <v>85</v>
      </c>
      <c r="H55" s="23"/>
      <c r="I55" s="23"/>
      <c r="J55" s="23"/>
      <c r="K55" s="23"/>
      <c r="L55" s="23" t="s">
        <v>86</v>
      </c>
    </row>
  </sheetData>
  <mergeCells count="18">
    <mergeCell ref="A53:O53"/>
    <mergeCell ref="A55:B55"/>
    <mergeCell ref="A49:O49"/>
    <mergeCell ref="A50:O50"/>
    <mergeCell ref="A51:O51"/>
    <mergeCell ref="A52:O52"/>
    <mergeCell ref="A43:O43"/>
    <mergeCell ref="A44:O44"/>
    <mergeCell ref="A45:N45"/>
    <mergeCell ref="A46:O46"/>
    <mergeCell ref="A47:O47"/>
    <mergeCell ref="A48:O48"/>
    <mergeCell ref="A3:O3"/>
    <mergeCell ref="A5:O5"/>
    <mergeCell ref="A16:B16"/>
    <mergeCell ref="A18:O18"/>
    <mergeCell ref="A36:B36"/>
    <mergeCell ref="A38:B38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selection activeCell="M20" sqref="M20"/>
    </sheetView>
  </sheetViews>
  <sheetFormatPr defaultRowHeight="15"/>
  <cols>
    <col min="1" max="1" width="2.42578125" customWidth="1"/>
    <col min="3" max="3" width="6.28515625" customWidth="1"/>
    <col min="4" max="4" width="4.85546875" customWidth="1"/>
    <col min="5" max="5" width="7.5703125" customWidth="1"/>
    <col min="6" max="6" width="5.5703125" customWidth="1"/>
    <col min="7" max="7" width="7.42578125" customWidth="1"/>
    <col min="9" max="9" width="7.140625" customWidth="1"/>
    <col min="10" max="10" width="7.7109375" customWidth="1"/>
    <col min="11" max="11" width="6.285156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550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C4" s="88"/>
    </row>
    <row r="5" spans="1:15">
      <c r="A5" s="178" t="s">
        <v>551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7" spans="1:15" ht="60">
      <c r="A7" s="79" t="s">
        <v>2</v>
      </c>
      <c r="B7" s="79" t="s">
        <v>3</v>
      </c>
      <c r="C7" s="80" t="s">
        <v>4</v>
      </c>
      <c r="D7" s="79" t="s">
        <v>5</v>
      </c>
      <c r="E7" s="81" t="s">
        <v>6</v>
      </c>
      <c r="F7" s="79" t="s">
        <v>7</v>
      </c>
      <c r="G7" s="79" t="s">
        <v>8</v>
      </c>
      <c r="H7" s="79" t="s">
        <v>9</v>
      </c>
      <c r="I7" s="79" t="s">
        <v>10</v>
      </c>
      <c r="J7" s="79" t="s">
        <v>11</v>
      </c>
      <c r="K7" s="79" t="s">
        <v>12</v>
      </c>
      <c r="L7" s="79" t="s">
        <v>13</v>
      </c>
      <c r="M7" s="79" t="s">
        <v>14</v>
      </c>
      <c r="N7" s="79" t="s">
        <v>15</v>
      </c>
      <c r="O7" s="79" t="s">
        <v>16</v>
      </c>
    </row>
    <row r="8" spans="1:15" ht="15.75">
      <c r="A8" s="50">
        <v>1</v>
      </c>
      <c r="B8" s="49">
        <v>2</v>
      </c>
      <c r="C8" s="89">
        <v>3</v>
      </c>
      <c r="D8" s="50">
        <v>4</v>
      </c>
      <c r="E8" s="9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5">
      <c r="A9" s="91">
        <v>1</v>
      </c>
      <c r="B9" s="44" t="s">
        <v>290</v>
      </c>
      <c r="C9" s="87">
        <v>600</v>
      </c>
      <c r="D9" s="45" t="s">
        <v>36</v>
      </c>
      <c r="E9" s="94"/>
      <c r="F9" s="94">
        <f>E9*0.085</f>
        <v>0</v>
      </c>
      <c r="G9" s="94">
        <f>+E9+F9</f>
        <v>0</v>
      </c>
      <c r="H9" s="94"/>
      <c r="I9" s="94"/>
      <c r="J9" s="94"/>
      <c r="K9" s="94">
        <f>J9*0.085</f>
        <v>0</v>
      </c>
      <c r="L9" s="94">
        <f>+J9+K9</f>
        <v>0</v>
      </c>
      <c r="M9" s="94">
        <f>J9*C9</f>
        <v>0</v>
      </c>
      <c r="N9" s="94">
        <f>M9*0.085</f>
        <v>0</v>
      </c>
      <c r="O9" s="94">
        <f>+M9+N9</f>
        <v>0</v>
      </c>
    </row>
    <row r="10" spans="1:15">
      <c r="A10" s="91">
        <v>2</v>
      </c>
      <c r="B10" s="44" t="s">
        <v>291</v>
      </c>
      <c r="C10" s="87">
        <v>420</v>
      </c>
      <c r="D10" s="45" t="s">
        <v>36</v>
      </c>
      <c r="E10" s="94"/>
      <c r="F10" s="94">
        <f t="shared" ref="F10:F19" si="0">E10*0.085</f>
        <v>0</v>
      </c>
      <c r="G10" s="94">
        <f t="shared" ref="G10:G19" si="1">+E10+F10</f>
        <v>0</v>
      </c>
      <c r="H10" s="94"/>
      <c r="I10" s="94"/>
      <c r="J10" s="94"/>
      <c r="K10" s="94">
        <f t="shared" ref="K10:K19" si="2">J10*0.085</f>
        <v>0</v>
      </c>
      <c r="L10" s="94">
        <f t="shared" ref="L10:L19" si="3">+J10+K10</f>
        <v>0</v>
      </c>
      <c r="M10" s="94">
        <f t="shared" ref="M10:M19" si="4">J10*C10</f>
        <v>0</v>
      </c>
      <c r="N10" s="94">
        <f t="shared" ref="N10:N20" si="5">M10*0.085</f>
        <v>0</v>
      </c>
      <c r="O10" s="94">
        <f t="shared" ref="O10:O20" si="6">+M10+N10</f>
        <v>0</v>
      </c>
    </row>
    <row r="11" spans="1:15">
      <c r="A11" s="91">
        <v>3</v>
      </c>
      <c r="B11" s="44" t="s">
        <v>292</v>
      </c>
      <c r="C11" s="87">
        <v>120</v>
      </c>
      <c r="D11" s="45" t="s">
        <v>36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1">
        <v>4</v>
      </c>
      <c r="B12" s="44" t="s">
        <v>293</v>
      </c>
      <c r="C12" s="87">
        <v>150</v>
      </c>
      <c r="D12" s="45" t="s">
        <v>36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>
      <c r="A13" s="91">
        <v>5</v>
      </c>
      <c r="B13" s="44" t="s">
        <v>294</v>
      </c>
      <c r="C13" s="87">
        <v>150</v>
      </c>
      <c r="D13" s="45" t="s">
        <v>36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>
      <c r="A14" s="91">
        <v>6</v>
      </c>
      <c r="B14" s="44" t="s">
        <v>295</v>
      </c>
      <c r="C14" s="87">
        <v>2090</v>
      </c>
      <c r="D14" s="45" t="s">
        <v>36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1">
        <v>7</v>
      </c>
      <c r="B15" s="44" t="s">
        <v>297</v>
      </c>
      <c r="C15" s="87">
        <v>4000</v>
      </c>
      <c r="D15" s="45" t="s">
        <v>36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91">
        <v>8</v>
      </c>
      <c r="B16" s="44" t="s">
        <v>298</v>
      </c>
      <c r="C16" s="87">
        <v>230</v>
      </c>
      <c r="D16" s="45" t="s">
        <v>36</v>
      </c>
      <c r="E16" s="9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1">
        <v>9</v>
      </c>
      <c r="B17" s="44" t="s">
        <v>299</v>
      </c>
      <c r="C17" s="87">
        <v>150</v>
      </c>
      <c r="D17" s="45" t="s">
        <v>36</v>
      </c>
      <c r="E17" s="9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91">
        <v>10</v>
      </c>
      <c r="B18" s="44" t="s">
        <v>302</v>
      </c>
      <c r="C18" s="87">
        <v>240</v>
      </c>
      <c r="D18" s="45" t="s">
        <v>36</v>
      </c>
      <c r="E18" s="94"/>
      <c r="F18" s="94">
        <f t="shared" si="0"/>
        <v>0</v>
      </c>
      <c r="G18" s="94">
        <f t="shared" si="1"/>
        <v>0</v>
      </c>
      <c r="H18" s="94"/>
      <c r="I18" s="94"/>
      <c r="J18" s="94"/>
      <c r="K18" s="94">
        <f t="shared" si="2"/>
        <v>0</v>
      </c>
      <c r="L18" s="94">
        <f t="shared" si="3"/>
        <v>0</v>
      </c>
      <c r="M18" s="94">
        <f t="shared" si="4"/>
        <v>0</v>
      </c>
      <c r="N18" s="94">
        <f t="shared" si="5"/>
        <v>0</v>
      </c>
      <c r="O18" s="94">
        <f t="shared" si="6"/>
        <v>0</v>
      </c>
    </row>
    <row r="19" spans="1:15">
      <c r="A19" s="91">
        <v>11</v>
      </c>
      <c r="B19" s="44" t="s">
        <v>300</v>
      </c>
      <c r="C19" s="87">
        <v>300</v>
      </c>
      <c r="D19" s="45" t="s">
        <v>36</v>
      </c>
      <c r="E19" s="94"/>
      <c r="F19" s="94">
        <f t="shared" si="0"/>
        <v>0</v>
      </c>
      <c r="G19" s="94">
        <f t="shared" si="1"/>
        <v>0</v>
      </c>
      <c r="H19" s="94"/>
      <c r="I19" s="94"/>
      <c r="J19" s="94"/>
      <c r="K19" s="94">
        <f t="shared" si="2"/>
        <v>0</v>
      </c>
      <c r="L19" s="94">
        <f t="shared" si="3"/>
        <v>0</v>
      </c>
      <c r="M19" s="94">
        <f t="shared" si="4"/>
        <v>0</v>
      </c>
      <c r="N19" s="94">
        <f t="shared" si="5"/>
        <v>0</v>
      </c>
      <c r="O19" s="94">
        <f t="shared" si="6"/>
        <v>0</v>
      </c>
    </row>
    <row r="20" spans="1:15">
      <c r="A20" s="200" t="s">
        <v>30</v>
      </c>
      <c r="B20" s="201"/>
      <c r="C20" s="99" t="s">
        <v>37</v>
      </c>
      <c r="D20" s="100" t="s">
        <v>37</v>
      </c>
      <c r="E20" s="101" t="s">
        <v>37</v>
      </c>
      <c r="F20" s="101" t="s">
        <v>37</v>
      </c>
      <c r="G20" s="101" t="s">
        <v>37</v>
      </c>
      <c r="H20" s="101" t="s">
        <v>37</v>
      </c>
      <c r="I20" s="101" t="s">
        <v>37</v>
      </c>
      <c r="J20" s="101" t="s">
        <v>37</v>
      </c>
      <c r="K20" s="101" t="s">
        <v>37</v>
      </c>
      <c r="L20" s="101" t="s">
        <v>37</v>
      </c>
      <c r="M20" s="102">
        <f>SUM(M9:M19)</f>
        <v>0</v>
      </c>
      <c r="N20" s="96">
        <f t="shared" si="5"/>
        <v>0</v>
      </c>
      <c r="O20" s="96">
        <f t="shared" si="6"/>
        <v>0</v>
      </c>
    </row>
    <row r="22" spans="1:15">
      <c r="A22" s="178" t="s">
        <v>552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</row>
    <row r="24" spans="1:15" ht="60">
      <c r="A24" s="79" t="s">
        <v>2</v>
      </c>
      <c r="B24" s="79" t="s">
        <v>3</v>
      </c>
      <c r="C24" s="80" t="s">
        <v>4</v>
      </c>
      <c r="D24" s="79" t="s">
        <v>5</v>
      </c>
      <c r="E24" s="81" t="s">
        <v>6</v>
      </c>
      <c r="F24" s="79" t="s">
        <v>7</v>
      </c>
      <c r="G24" s="79" t="s">
        <v>8</v>
      </c>
      <c r="H24" s="79" t="s">
        <v>9</v>
      </c>
      <c r="I24" s="79" t="s">
        <v>10</v>
      </c>
      <c r="J24" s="79" t="s">
        <v>11</v>
      </c>
      <c r="K24" s="79" t="s">
        <v>12</v>
      </c>
      <c r="L24" s="79" t="s">
        <v>13</v>
      </c>
      <c r="M24" s="79" t="s">
        <v>14</v>
      </c>
      <c r="N24" s="79" t="s">
        <v>15</v>
      </c>
      <c r="O24" s="79" t="s">
        <v>16</v>
      </c>
    </row>
    <row r="25" spans="1:15" ht="15.75">
      <c r="A25" s="50">
        <v>1</v>
      </c>
      <c r="B25" s="49">
        <v>2</v>
      </c>
      <c r="C25" s="89">
        <v>3</v>
      </c>
      <c r="D25" s="50">
        <v>4</v>
      </c>
      <c r="E25" s="90">
        <v>5</v>
      </c>
      <c r="F25" s="50">
        <v>6</v>
      </c>
      <c r="G25" s="50" t="s">
        <v>17</v>
      </c>
      <c r="H25" s="50">
        <v>8</v>
      </c>
      <c r="I25" s="50">
        <v>9</v>
      </c>
      <c r="J25" s="50">
        <v>10</v>
      </c>
      <c r="K25" s="50">
        <v>11</v>
      </c>
      <c r="L25" s="50" t="s">
        <v>18</v>
      </c>
      <c r="M25" s="50" t="s">
        <v>19</v>
      </c>
      <c r="N25" s="50" t="s">
        <v>20</v>
      </c>
      <c r="O25" s="50" t="s">
        <v>21</v>
      </c>
    </row>
    <row r="26" spans="1:15">
      <c r="A26" s="91">
        <v>1</v>
      </c>
      <c r="B26" s="44" t="s">
        <v>365</v>
      </c>
      <c r="C26" s="45">
        <v>60</v>
      </c>
      <c r="D26" s="103" t="s">
        <v>36</v>
      </c>
      <c r="E26" s="94"/>
      <c r="F26" s="94">
        <f>E26*0.085</f>
        <v>0</v>
      </c>
      <c r="G26" s="94">
        <f>+E26+F26</f>
        <v>0</v>
      </c>
      <c r="H26" s="94"/>
      <c r="I26" s="94"/>
      <c r="J26" s="94"/>
      <c r="K26" s="94">
        <f>J26*0.085</f>
        <v>0</v>
      </c>
      <c r="L26" s="94">
        <f>+J26+K26</f>
        <v>0</v>
      </c>
      <c r="M26" s="94">
        <f>J26*C26</f>
        <v>0</v>
      </c>
      <c r="N26" s="94">
        <f>M26*0.085</f>
        <v>0</v>
      </c>
      <c r="O26" s="94">
        <f>+M26+N26</f>
        <v>0</v>
      </c>
    </row>
    <row r="27" spans="1:15">
      <c r="A27" s="91">
        <v>2</v>
      </c>
      <c r="B27" s="44" t="s">
        <v>366</v>
      </c>
      <c r="C27" s="45">
        <v>10</v>
      </c>
      <c r="D27" s="103" t="s">
        <v>36</v>
      </c>
      <c r="E27" s="94"/>
      <c r="F27" s="94">
        <f t="shared" ref="F27:F32" si="7">E27*0.085</f>
        <v>0</v>
      </c>
      <c r="G27" s="94">
        <f t="shared" ref="G27:G32" si="8">+E27+F27</f>
        <v>0</v>
      </c>
      <c r="H27" s="94"/>
      <c r="I27" s="94"/>
      <c r="J27" s="94"/>
      <c r="K27" s="94">
        <f t="shared" ref="K27:K32" si="9">J27*0.085</f>
        <v>0</v>
      </c>
      <c r="L27" s="94">
        <f t="shared" ref="L27:L32" si="10">+J27+K27</f>
        <v>0</v>
      </c>
      <c r="M27" s="94">
        <f t="shared" ref="M27:M32" si="11">J27*C27</f>
        <v>0</v>
      </c>
      <c r="N27" s="94">
        <f t="shared" ref="N27:N33" si="12">M27*0.085</f>
        <v>0</v>
      </c>
      <c r="O27" s="94">
        <f t="shared" ref="O27:O33" si="13">+M27+N27</f>
        <v>0</v>
      </c>
    </row>
    <row r="28" spans="1:15">
      <c r="A28" s="91">
        <v>3</v>
      </c>
      <c r="B28" s="44" t="s">
        <v>367</v>
      </c>
      <c r="C28" s="45">
        <v>50</v>
      </c>
      <c r="D28" s="103" t="s">
        <v>36</v>
      </c>
      <c r="E28" s="94"/>
      <c r="F28" s="94">
        <f t="shared" si="7"/>
        <v>0</v>
      </c>
      <c r="G28" s="94">
        <f t="shared" si="8"/>
        <v>0</v>
      </c>
      <c r="H28" s="94"/>
      <c r="I28" s="94"/>
      <c r="J28" s="94"/>
      <c r="K28" s="94">
        <f t="shared" si="9"/>
        <v>0</v>
      </c>
      <c r="L28" s="94">
        <f t="shared" si="10"/>
        <v>0</v>
      </c>
      <c r="M28" s="94">
        <f t="shared" si="11"/>
        <v>0</v>
      </c>
      <c r="N28" s="94">
        <f t="shared" si="12"/>
        <v>0</v>
      </c>
      <c r="O28" s="94">
        <f t="shared" si="13"/>
        <v>0</v>
      </c>
    </row>
    <row r="29" spans="1:15" ht="24">
      <c r="A29" s="91">
        <v>4</v>
      </c>
      <c r="B29" s="44" t="s">
        <v>368</v>
      </c>
      <c r="C29" s="45">
        <v>85</v>
      </c>
      <c r="D29" s="103" t="s">
        <v>36</v>
      </c>
      <c r="E29" s="94"/>
      <c r="F29" s="94">
        <f t="shared" si="7"/>
        <v>0</v>
      </c>
      <c r="G29" s="94">
        <f t="shared" si="8"/>
        <v>0</v>
      </c>
      <c r="H29" s="94"/>
      <c r="I29" s="94"/>
      <c r="J29" s="94"/>
      <c r="K29" s="94">
        <f t="shared" si="9"/>
        <v>0</v>
      </c>
      <c r="L29" s="94">
        <f t="shared" si="10"/>
        <v>0</v>
      </c>
      <c r="M29" s="94">
        <f t="shared" si="11"/>
        <v>0</v>
      </c>
      <c r="N29" s="94">
        <f t="shared" si="12"/>
        <v>0</v>
      </c>
      <c r="O29" s="94">
        <f t="shared" si="13"/>
        <v>0</v>
      </c>
    </row>
    <row r="30" spans="1:15">
      <c r="A30" s="91">
        <v>5</v>
      </c>
      <c r="B30" s="44" t="s">
        <v>369</v>
      </c>
      <c r="C30" s="45">
        <v>30</v>
      </c>
      <c r="D30" s="103" t="s">
        <v>36</v>
      </c>
      <c r="E30" s="94"/>
      <c r="F30" s="94">
        <f t="shared" si="7"/>
        <v>0</v>
      </c>
      <c r="G30" s="94">
        <f t="shared" si="8"/>
        <v>0</v>
      </c>
      <c r="H30" s="94"/>
      <c r="I30" s="94"/>
      <c r="J30" s="94"/>
      <c r="K30" s="94">
        <f t="shared" si="9"/>
        <v>0</v>
      </c>
      <c r="L30" s="94">
        <f t="shared" si="10"/>
        <v>0</v>
      </c>
      <c r="M30" s="94">
        <f t="shared" si="11"/>
        <v>0</v>
      </c>
      <c r="N30" s="94">
        <f t="shared" si="12"/>
        <v>0</v>
      </c>
      <c r="O30" s="94">
        <f t="shared" si="13"/>
        <v>0</v>
      </c>
    </row>
    <row r="31" spans="1:15">
      <c r="A31" s="91">
        <v>6</v>
      </c>
      <c r="B31" s="44" t="s">
        <v>370</v>
      </c>
      <c r="C31" s="45">
        <v>30</v>
      </c>
      <c r="D31" s="103" t="s">
        <v>36</v>
      </c>
      <c r="E31" s="94"/>
      <c r="F31" s="94">
        <f t="shared" si="7"/>
        <v>0</v>
      </c>
      <c r="G31" s="94">
        <f t="shared" si="8"/>
        <v>0</v>
      </c>
      <c r="H31" s="94"/>
      <c r="I31" s="94"/>
      <c r="J31" s="94"/>
      <c r="K31" s="94">
        <f t="shared" si="9"/>
        <v>0</v>
      </c>
      <c r="L31" s="94">
        <f t="shared" si="10"/>
        <v>0</v>
      </c>
      <c r="M31" s="94">
        <f t="shared" si="11"/>
        <v>0</v>
      </c>
      <c r="N31" s="94">
        <f t="shared" si="12"/>
        <v>0</v>
      </c>
      <c r="O31" s="94">
        <f t="shared" si="13"/>
        <v>0</v>
      </c>
    </row>
    <row r="32" spans="1:15">
      <c r="A32" s="91">
        <v>7</v>
      </c>
      <c r="B32" s="44" t="s">
        <v>371</v>
      </c>
      <c r="C32" s="45">
        <v>20</v>
      </c>
      <c r="D32" s="103" t="s">
        <v>36</v>
      </c>
      <c r="E32" s="94"/>
      <c r="F32" s="94">
        <f t="shared" si="7"/>
        <v>0</v>
      </c>
      <c r="G32" s="94">
        <f t="shared" si="8"/>
        <v>0</v>
      </c>
      <c r="H32" s="94"/>
      <c r="I32" s="94"/>
      <c r="J32" s="94"/>
      <c r="K32" s="94">
        <f t="shared" si="9"/>
        <v>0</v>
      </c>
      <c r="L32" s="94">
        <f t="shared" si="10"/>
        <v>0</v>
      </c>
      <c r="M32" s="94">
        <f t="shared" si="11"/>
        <v>0</v>
      </c>
      <c r="N32" s="94">
        <f t="shared" si="12"/>
        <v>0</v>
      </c>
      <c r="O32" s="94">
        <f t="shared" si="13"/>
        <v>0</v>
      </c>
    </row>
    <row r="33" spans="1:15">
      <c r="A33" s="199" t="s">
        <v>30</v>
      </c>
      <c r="B33" s="199"/>
      <c r="C33" s="99" t="s">
        <v>37</v>
      </c>
      <c r="D33" s="12" t="s">
        <v>37</v>
      </c>
      <c r="E33" s="95" t="s">
        <v>37</v>
      </c>
      <c r="F33" s="95" t="s">
        <v>37</v>
      </c>
      <c r="G33" s="95" t="s">
        <v>37</v>
      </c>
      <c r="H33" s="95" t="s">
        <v>37</v>
      </c>
      <c r="I33" s="95" t="s">
        <v>37</v>
      </c>
      <c r="J33" s="95" t="s">
        <v>37</v>
      </c>
      <c r="K33" s="95" t="s">
        <v>37</v>
      </c>
      <c r="L33" s="95" t="s">
        <v>37</v>
      </c>
      <c r="M33" s="96">
        <f>SUM(M26:M32)</f>
        <v>0</v>
      </c>
      <c r="N33" s="96">
        <f t="shared" si="12"/>
        <v>0</v>
      </c>
      <c r="O33" s="96">
        <f t="shared" si="13"/>
        <v>0</v>
      </c>
    </row>
    <row r="35" spans="1:15">
      <c r="A35" s="181" t="s">
        <v>69</v>
      </c>
      <c r="B35" s="177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5">
      <c r="A36" s="18" t="s">
        <v>70</v>
      </c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5">
      <c r="A37" s="20" t="s">
        <v>71</v>
      </c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5">
      <c r="A38" s="20" t="s">
        <v>72</v>
      </c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5">
      <c r="A39" s="18" t="s">
        <v>73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5">
      <c r="A40" s="176" t="s">
        <v>74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5"/>
    </row>
    <row r="41" spans="1:15">
      <c r="A41" s="176" t="s">
        <v>75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</row>
    <row r="42" spans="1:15">
      <c r="A42" s="176" t="s">
        <v>76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</row>
    <row r="43" spans="1:15">
      <c r="A43" s="176" t="s">
        <v>229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 ht="30.75" customHeight="1">
      <c r="A44" s="176" t="s">
        <v>77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>
      <c r="A45" s="176" t="s">
        <v>78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6" spans="1:15">
      <c r="A46" s="176" t="s">
        <v>79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</row>
    <row r="47" spans="1:15">
      <c r="A47" s="176" t="s">
        <v>80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</row>
    <row r="48" spans="1:15">
      <c r="A48" s="176" t="s">
        <v>81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1:15">
      <c r="A49" s="176" t="s">
        <v>82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</row>
    <row r="50" spans="1:15">
      <c r="A50" s="174" t="s">
        <v>83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</row>
    <row r="52" spans="1:15">
      <c r="A52" s="176" t="s">
        <v>84</v>
      </c>
      <c r="B52" s="177"/>
      <c r="C52" s="22"/>
      <c r="D52" s="23"/>
      <c r="E52" s="23"/>
      <c r="F52" s="23"/>
      <c r="G52" s="23" t="s">
        <v>85</v>
      </c>
      <c r="H52" s="23"/>
      <c r="I52" s="23"/>
      <c r="J52" s="23"/>
      <c r="K52" s="23"/>
      <c r="L52" s="23" t="s">
        <v>86</v>
      </c>
    </row>
  </sheetData>
  <mergeCells count="18">
    <mergeCell ref="A50:O50"/>
    <mergeCell ref="A52:B52"/>
    <mergeCell ref="A46:O46"/>
    <mergeCell ref="A47:O47"/>
    <mergeCell ref="A48:O48"/>
    <mergeCell ref="A49:O49"/>
    <mergeCell ref="A40:O40"/>
    <mergeCell ref="A41:O41"/>
    <mergeCell ref="A42:N42"/>
    <mergeCell ref="A43:O43"/>
    <mergeCell ref="A44:O44"/>
    <mergeCell ref="A45:O45"/>
    <mergeCell ref="A3:O3"/>
    <mergeCell ref="A5:O5"/>
    <mergeCell ref="A20:B20"/>
    <mergeCell ref="A22:O22"/>
    <mergeCell ref="A33:B33"/>
    <mergeCell ref="A35:B35"/>
  </mergeCells>
  <phoneticPr fontId="15" type="noConversion"/>
  <pageMargins left="0.7" right="0.7" top="0.75" bottom="0.75" header="0.3" footer="0.3"/>
  <pageSetup paperSize="9" orientation="landscape" horizontalDpi="300" verticalDpi="300" r:id="rId1"/>
  <rowBreaks count="1" manualBreakCount="1">
    <brk id="2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O7" sqref="O7"/>
    </sheetView>
  </sheetViews>
  <sheetFormatPr defaultRowHeight="15"/>
  <cols>
    <col min="1" max="1" width="2.42578125" customWidth="1"/>
    <col min="3" max="3" width="5.7109375" customWidth="1"/>
    <col min="4" max="4" width="5" customWidth="1"/>
    <col min="5" max="5" width="7.28515625" customWidth="1"/>
    <col min="6" max="6" width="6.42578125" customWidth="1"/>
    <col min="7" max="7" width="7.7109375" customWidth="1"/>
    <col min="9" max="10" width="7.42578125" customWidth="1"/>
    <col min="11" max="11" width="6.57031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372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C4" s="88"/>
    </row>
    <row r="5" spans="1:15" ht="60">
      <c r="A5" s="79" t="s">
        <v>2</v>
      </c>
      <c r="B5" s="79" t="s">
        <v>3</v>
      </c>
      <c r="C5" s="80" t="s">
        <v>4</v>
      </c>
      <c r="D5" s="79" t="s">
        <v>5</v>
      </c>
      <c r="E5" s="81" t="s">
        <v>6</v>
      </c>
      <c r="F5" s="79" t="s">
        <v>7</v>
      </c>
      <c r="G5" s="79" t="s">
        <v>8</v>
      </c>
      <c r="H5" s="79" t="s">
        <v>9</v>
      </c>
      <c r="I5" s="79" t="s">
        <v>10</v>
      </c>
      <c r="J5" s="79" t="s">
        <v>11</v>
      </c>
      <c r="K5" s="79" t="s">
        <v>12</v>
      </c>
      <c r="L5" s="79" t="s">
        <v>13</v>
      </c>
      <c r="M5" s="79" t="s">
        <v>14</v>
      </c>
      <c r="N5" s="79" t="s">
        <v>15</v>
      </c>
      <c r="O5" s="79" t="s">
        <v>16</v>
      </c>
    </row>
    <row r="6" spans="1:15" ht="15.75">
      <c r="A6" s="50">
        <v>1</v>
      </c>
      <c r="B6" s="49">
        <v>2</v>
      </c>
      <c r="C6" s="89">
        <v>3</v>
      </c>
      <c r="D6" s="50">
        <v>4</v>
      </c>
      <c r="E6" s="90">
        <v>5</v>
      </c>
      <c r="F6" s="50">
        <v>6</v>
      </c>
      <c r="G6" s="50" t="s">
        <v>17</v>
      </c>
      <c r="H6" s="50">
        <v>8</v>
      </c>
      <c r="I6" s="50">
        <v>9</v>
      </c>
      <c r="J6" s="50">
        <v>10</v>
      </c>
      <c r="K6" s="50">
        <v>11</v>
      </c>
      <c r="L6" s="50" t="s">
        <v>18</v>
      </c>
      <c r="M6" s="50" t="s">
        <v>19</v>
      </c>
      <c r="N6" s="50" t="s">
        <v>20</v>
      </c>
      <c r="O6" s="50" t="s">
        <v>21</v>
      </c>
    </row>
    <row r="7" spans="1:15">
      <c r="A7" s="97">
        <v>1</v>
      </c>
      <c r="B7" s="44" t="s">
        <v>365</v>
      </c>
      <c r="C7" s="45">
        <v>60</v>
      </c>
      <c r="D7" s="103" t="s">
        <v>36</v>
      </c>
      <c r="E7" s="94"/>
      <c r="F7" s="94">
        <f>E7*0.085</f>
        <v>0</v>
      </c>
      <c r="G7" s="94">
        <f>+E7+F7</f>
        <v>0</v>
      </c>
      <c r="H7" s="94"/>
      <c r="I7" s="94"/>
      <c r="J7" s="94"/>
      <c r="K7" s="94">
        <f>J7*0.085</f>
        <v>0</v>
      </c>
      <c r="L7" s="94">
        <f>+J7+K7</f>
        <v>0</v>
      </c>
      <c r="M7" s="94">
        <f>J7*C7</f>
        <v>0</v>
      </c>
      <c r="N7" s="94">
        <f>M7*0.085</f>
        <v>0</v>
      </c>
      <c r="O7" s="94">
        <f>+M7+N7</f>
        <v>0</v>
      </c>
    </row>
    <row r="8" spans="1:15">
      <c r="A8" s="97">
        <v>2</v>
      </c>
      <c r="B8" s="44" t="s">
        <v>366</v>
      </c>
      <c r="C8" s="45">
        <v>10</v>
      </c>
      <c r="D8" s="103" t="s">
        <v>36</v>
      </c>
      <c r="E8" s="94"/>
      <c r="F8" s="94">
        <f t="shared" ref="F8:F18" si="0">E8*0.085</f>
        <v>0</v>
      </c>
      <c r="G8" s="94">
        <f t="shared" ref="G8:G18" si="1">+E8+F8</f>
        <v>0</v>
      </c>
      <c r="H8" s="94"/>
      <c r="I8" s="94"/>
      <c r="J8" s="94"/>
      <c r="K8" s="94">
        <f t="shared" ref="K8:K18" si="2">J8*0.085</f>
        <v>0</v>
      </c>
      <c r="L8" s="94">
        <f t="shared" ref="L8:L18" si="3">+J8+K8</f>
        <v>0</v>
      </c>
      <c r="M8" s="94">
        <f t="shared" ref="M8:M18" si="4">J8*C8</f>
        <v>0</v>
      </c>
      <c r="N8" s="94">
        <f t="shared" ref="N8:N18" si="5">M8*0.085</f>
        <v>0</v>
      </c>
      <c r="O8" s="94">
        <f t="shared" ref="O8:O18" si="6">+M8+N8</f>
        <v>0</v>
      </c>
    </row>
    <row r="9" spans="1:15">
      <c r="A9" s="97">
        <v>3</v>
      </c>
      <c r="B9" s="44" t="s">
        <v>373</v>
      </c>
      <c r="C9" s="45">
        <v>10</v>
      </c>
      <c r="D9" s="103" t="s">
        <v>36</v>
      </c>
      <c r="E9" s="94"/>
      <c r="F9" s="94">
        <f t="shared" si="0"/>
        <v>0</v>
      </c>
      <c r="G9" s="94">
        <f t="shared" si="1"/>
        <v>0</v>
      </c>
      <c r="H9" s="94"/>
      <c r="I9" s="94"/>
      <c r="J9" s="94"/>
      <c r="K9" s="94">
        <f t="shared" si="2"/>
        <v>0</v>
      </c>
      <c r="L9" s="94">
        <f t="shared" si="3"/>
        <v>0</v>
      </c>
      <c r="M9" s="94">
        <f t="shared" si="4"/>
        <v>0</v>
      </c>
      <c r="N9" s="94">
        <f t="shared" si="5"/>
        <v>0</v>
      </c>
      <c r="O9" s="94">
        <f t="shared" si="6"/>
        <v>0</v>
      </c>
    </row>
    <row r="10" spans="1:15">
      <c r="A10" s="97">
        <v>4</v>
      </c>
      <c r="B10" s="44" t="s">
        <v>367</v>
      </c>
      <c r="C10" s="45">
        <v>50</v>
      </c>
      <c r="D10" s="103" t="s">
        <v>36</v>
      </c>
      <c r="E10" s="94"/>
      <c r="F10" s="94">
        <f t="shared" si="0"/>
        <v>0</v>
      </c>
      <c r="G10" s="94">
        <f t="shared" si="1"/>
        <v>0</v>
      </c>
      <c r="H10" s="94"/>
      <c r="I10" s="94"/>
      <c r="J10" s="94"/>
      <c r="K10" s="94">
        <f t="shared" si="2"/>
        <v>0</v>
      </c>
      <c r="L10" s="94">
        <f t="shared" si="3"/>
        <v>0</v>
      </c>
      <c r="M10" s="94">
        <f t="shared" si="4"/>
        <v>0</v>
      </c>
      <c r="N10" s="94">
        <f t="shared" si="5"/>
        <v>0</v>
      </c>
      <c r="O10" s="94">
        <f t="shared" si="6"/>
        <v>0</v>
      </c>
    </row>
    <row r="11" spans="1:15" ht="24">
      <c r="A11" s="97">
        <v>5</v>
      </c>
      <c r="B11" s="44" t="s">
        <v>368</v>
      </c>
      <c r="C11" s="45">
        <v>85</v>
      </c>
      <c r="D11" s="103" t="s">
        <v>36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7">
        <v>6</v>
      </c>
      <c r="B12" s="44" t="s">
        <v>369</v>
      </c>
      <c r="C12" s="45">
        <v>30</v>
      </c>
      <c r="D12" s="103" t="s">
        <v>36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>
      <c r="A13" s="97">
        <v>7</v>
      </c>
      <c r="B13" s="44" t="s">
        <v>374</v>
      </c>
      <c r="C13" s="45">
        <v>40</v>
      </c>
      <c r="D13" s="103" t="s">
        <v>36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>
      <c r="A14" s="97">
        <v>8</v>
      </c>
      <c r="B14" s="44" t="s">
        <v>370</v>
      </c>
      <c r="C14" s="45">
        <v>30</v>
      </c>
      <c r="D14" s="103" t="s">
        <v>36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7">
        <v>9</v>
      </c>
      <c r="B15" s="44" t="s">
        <v>371</v>
      </c>
      <c r="C15" s="45">
        <v>20</v>
      </c>
      <c r="D15" s="103" t="s">
        <v>36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97">
        <v>10</v>
      </c>
      <c r="B16" s="44" t="s">
        <v>375</v>
      </c>
      <c r="C16" s="45">
        <v>10</v>
      </c>
      <c r="D16" s="103" t="s">
        <v>36</v>
      </c>
      <c r="E16" s="9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7">
        <v>11</v>
      </c>
      <c r="B17" s="44" t="s">
        <v>376</v>
      </c>
      <c r="C17" s="45">
        <v>30</v>
      </c>
      <c r="D17" s="103" t="s">
        <v>36</v>
      </c>
      <c r="E17" s="9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97">
        <v>12</v>
      </c>
      <c r="B18" s="44" t="s">
        <v>377</v>
      </c>
      <c r="C18" s="45">
        <v>20</v>
      </c>
      <c r="D18" s="103" t="s">
        <v>36</v>
      </c>
      <c r="E18" s="94"/>
      <c r="F18" s="94">
        <f t="shared" si="0"/>
        <v>0</v>
      </c>
      <c r="G18" s="94">
        <f t="shared" si="1"/>
        <v>0</v>
      </c>
      <c r="H18" s="94"/>
      <c r="I18" s="94"/>
      <c r="J18" s="94"/>
      <c r="K18" s="94">
        <f t="shared" si="2"/>
        <v>0</v>
      </c>
      <c r="L18" s="94">
        <f t="shared" si="3"/>
        <v>0</v>
      </c>
      <c r="M18" s="94">
        <f t="shared" si="4"/>
        <v>0</v>
      </c>
      <c r="N18" s="94">
        <f t="shared" si="5"/>
        <v>0</v>
      </c>
      <c r="O18" s="94">
        <f t="shared" si="6"/>
        <v>0</v>
      </c>
    </row>
    <row r="19" spans="1:15">
      <c r="A19" s="199" t="s">
        <v>30</v>
      </c>
      <c r="B19" s="202"/>
      <c r="C19" s="99" t="s">
        <v>37</v>
      </c>
      <c r="D19" s="12" t="s">
        <v>37</v>
      </c>
      <c r="E19" s="95" t="s">
        <v>37</v>
      </c>
      <c r="F19" s="95" t="s">
        <v>37</v>
      </c>
      <c r="G19" s="95" t="s">
        <v>37</v>
      </c>
      <c r="H19" s="95" t="s">
        <v>37</v>
      </c>
      <c r="I19" s="95" t="s">
        <v>37</v>
      </c>
      <c r="J19" s="95" t="s">
        <v>37</v>
      </c>
      <c r="K19" s="95" t="s">
        <v>37</v>
      </c>
      <c r="L19" s="95" t="s">
        <v>37</v>
      </c>
      <c r="M19" s="96">
        <f>SUM(M7:M18)</f>
        <v>0</v>
      </c>
      <c r="N19" s="96">
        <f>SUM(N7:N18)</f>
        <v>0</v>
      </c>
      <c r="O19" s="96">
        <f>SUM(O7:O18)</f>
        <v>0</v>
      </c>
    </row>
    <row r="21" spans="1:15">
      <c r="A21" s="181" t="s">
        <v>69</v>
      </c>
      <c r="B21" s="177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5">
      <c r="A22" s="18" t="s">
        <v>70</v>
      </c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5">
      <c r="A23" s="20" t="s">
        <v>71</v>
      </c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>
      <c r="A24" s="20" t="s">
        <v>72</v>
      </c>
      <c r="B24" s="2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5">
      <c r="A25" s="18" t="s">
        <v>73</v>
      </c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>
      <c r="A26" s="176" t="s">
        <v>74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5"/>
    </row>
    <row r="27" spans="1:15">
      <c r="A27" s="176" t="s">
        <v>75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</row>
    <row r="28" spans="1:15">
      <c r="A28" s="176" t="s">
        <v>76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</row>
    <row r="29" spans="1:15">
      <c r="A29" s="176" t="s">
        <v>229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</row>
    <row r="30" spans="1:15" ht="24" customHeight="1">
      <c r="A30" s="176" t="s">
        <v>77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</row>
    <row r="31" spans="1:15">
      <c r="A31" s="176" t="s">
        <v>78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</row>
    <row r="32" spans="1:15">
      <c r="A32" s="176" t="s">
        <v>79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</row>
    <row r="33" spans="1:15">
      <c r="A33" s="176" t="s">
        <v>80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</row>
    <row r="34" spans="1:15">
      <c r="A34" s="176" t="s">
        <v>81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</row>
    <row r="35" spans="1:15">
      <c r="A35" s="176" t="s">
        <v>82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</row>
    <row r="36" spans="1:15">
      <c r="A36" s="174" t="s">
        <v>83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</row>
    <row r="38" spans="1:15">
      <c r="A38" s="176" t="s">
        <v>84</v>
      </c>
      <c r="B38" s="177"/>
      <c r="C38" s="22"/>
      <c r="D38" s="23"/>
      <c r="E38" s="23"/>
      <c r="F38" s="23"/>
      <c r="G38" s="23" t="s">
        <v>85</v>
      </c>
      <c r="H38" s="23"/>
      <c r="I38" s="23"/>
      <c r="J38" s="23"/>
      <c r="K38" s="23"/>
      <c r="L38" s="23" t="s">
        <v>86</v>
      </c>
    </row>
  </sheetData>
  <mergeCells count="15">
    <mergeCell ref="A29:O29"/>
    <mergeCell ref="A30:O30"/>
    <mergeCell ref="A35:O35"/>
    <mergeCell ref="A36:O36"/>
    <mergeCell ref="A38:B38"/>
    <mergeCell ref="A31:O31"/>
    <mergeCell ref="A32:O32"/>
    <mergeCell ref="A33:O33"/>
    <mergeCell ref="A34:O34"/>
    <mergeCell ref="A3:O3"/>
    <mergeCell ref="A19:B19"/>
    <mergeCell ref="A21:B21"/>
    <mergeCell ref="A26:O26"/>
    <mergeCell ref="A27:O27"/>
    <mergeCell ref="A28:N28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57"/>
  <sheetViews>
    <sheetView topLeftCell="A10" workbookViewId="0">
      <selection activeCell="N42" sqref="N42"/>
    </sheetView>
  </sheetViews>
  <sheetFormatPr defaultRowHeight="15"/>
  <cols>
    <col min="1" max="1" width="2.28515625" customWidth="1"/>
    <col min="3" max="3" width="5.7109375" customWidth="1"/>
    <col min="4" max="4" width="4.42578125" customWidth="1"/>
    <col min="5" max="5" width="6.140625" customWidth="1"/>
    <col min="6" max="6" width="4.7109375" customWidth="1"/>
    <col min="7" max="7" width="7.42578125" customWidth="1"/>
    <col min="9" max="10" width="7.5703125" customWidth="1"/>
    <col min="11" max="11" width="6.425781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555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C4" s="88"/>
    </row>
    <row r="5" spans="1:15">
      <c r="A5" s="178" t="s">
        <v>554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7" spans="1:15" ht="60">
      <c r="A7" s="79" t="s">
        <v>2</v>
      </c>
      <c r="B7" s="79" t="s">
        <v>3</v>
      </c>
      <c r="C7" s="80" t="s">
        <v>4</v>
      </c>
      <c r="D7" s="79" t="s">
        <v>5</v>
      </c>
      <c r="E7" s="81" t="s">
        <v>6</v>
      </c>
      <c r="F7" s="79" t="s">
        <v>7</v>
      </c>
      <c r="G7" s="79" t="s">
        <v>8</v>
      </c>
      <c r="H7" s="79" t="s">
        <v>9</v>
      </c>
      <c r="I7" s="79" t="s">
        <v>10</v>
      </c>
      <c r="J7" s="79" t="s">
        <v>11</v>
      </c>
      <c r="K7" s="79" t="s">
        <v>12</v>
      </c>
      <c r="L7" s="79" t="s">
        <v>13</v>
      </c>
      <c r="M7" s="79" t="s">
        <v>14</v>
      </c>
      <c r="N7" s="79" t="s">
        <v>15</v>
      </c>
      <c r="O7" s="79" t="s">
        <v>16</v>
      </c>
    </row>
    <row r="8" spans="1:15" ht="15.75">
      <c r="A8" s="50">
        <v>1</v>
      </c>
      <c r="B8" s="49">
        <v>2</v>
      </c>
      <c r="C8" s="89">
        <v>3</v>
      </c>
      <c r="D8" s="50">
        <v>4</v>
      </c>
      <c r="E8" s="9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5">
      <c r="A9" s="91">
        <v>1</v>
      </c>
      <c r="B9" s="44" t="s">
        <v>311</v>
      </c>
      <c r="C9" s="45">
        <v>30</v>
      </c>
      <c r="D9" s="45" t="s">
        <v>36</v>
      </c>
      <c r="E9" s="94"/>
      <c r="F9" s="94">
        <f>E9*0.085</f>
        <v>0</v>
      </c>
      <c r="G9" s="94">
        <f>+E9+F9</f>
        <v>0</v>
      </c>
      <c r="H9" s="94"/>
      <c r="I9" s="94"/>
      <c r="J9" s="94"/>
      <c r="K9" s="94">
        <f>J9*0.085</f>
        <v>0</v>
      </c>
      <c r="L9" s="94">
        <f>+J9+K9</f>
        <v>0</v>
      </c>
      <c r="M9" s="94">
        <f>J9*C9</f>
        <v>0</v>
      </c>
      <c r="N9" s="94">
        <f>M9*0.085</f>
        <v>0</v>
      </c>
      <c r="O9" s="94">
        <f>+M9+N9</f>
        <v>0</v>
      </c>
    </row>
    <row r="10" spans="1:15">
      <c r="A10" s="91">
        <v>2</v>
      </c>
      <c r="B10" s="44" t="s">
        <v>312</v>
      </c>
      <c r="C10" s="45">
        <v>150</v>
      </c>
      <c r="D10" s="45" t="s">
        <v>36</v>
      </c>
      <c r="E10" s="94"/>
      <c r="F10" s="94">
        <f t="shared" ref="F10:F29" si="0">E10*0.085</f>
        <v>0</v>
      </c>
      <c r="G10" s="94">
        <f t="shared" ref="G10:G29" si="1">+E10+F10</f>
        <v>0</v>
      </c>
      <c r="H10" s="94"/>
      <c r="I10" s="94"/>
      <c r="J10" s="94"/>
      <c r="K10" s="94">
        <f t="shared" ref="K10:K29" si="2">J10*0.085</f>
        <v>0</v>
      </c>
      <c r="L10" s="94">
        <f t="shared" ref="L10:L29" si="3">+J10+K10</f>
        <v>0</v>
      </c>
      <c r="M10" s="94">
        <f t="shared" ref="M10:M29" si="4">J10*C10</f>
        <v>0</v>
      </c>
      <c r="N10" s="94">
        <f t="shared" ref="N10:N30" si="5">M10*0.085</f>
        <v>0</v>
      </c>
      <c r="O10" s="94">
        <f t="shared" ref="O10:O30" si="6">+M10+N10</f>
        <v>0</v>
      </c>
    </row>
    <row r="11" spans="1:15">
      <c r="A11" s="91">
        <v>3</v>
      </c>
      <c r="B11" s="44" t="s">
        <v>313</v>
      </c>
      <c r="C11" s="45">
        <v>30</v>
      </c>
      <c r="D11" s="45" t="s">
        <v>36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1">
        <v>4</v>
      </c>
      <c r="B12" s="44" t="s">
        <v>314</v>
      </c>
      <c r="C12" s="45">
        <v>120</v>
      </c>
      <c r="D12" s="45" t="s">
        <v>36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>
      <c r="A13" s="91">
        <v>5</v>
      </c>
      <c r="B13" s="44" t="s">
        <v>315</v>
      </c>
      <c r="C13" s="45">
        <v>140</v>
      </c>
      <c r="D13" s="45" t="s">
        <v>36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>
      <c r="A14" s="91">
        <v>6</v>
      </c>
      <c r="B14" s="44" t="s">
        <v>316</v>
      </c>
      <c r="C14" s="45">
        <v>770</v>
      </c>
      <c r="D14" s="45" t="s">
        <v>36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1">
        <v>7</v>
      </c>
      <c r="B15" s="44" t="s">
        <v>553</v>
      </c>
      <c r="C15" s="45">
        <v>210</v>
      </c>
      <c r="D15" s="45" t="s">
        <v>36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91">
        <v>8</v>
      </c>
      <c r="B16" s="44" t="s">
        <v>319</v>
      </c>
      <c r="C16" s="45">
        <v>180</v>
      </c>
      <c r="D16" s="45" t="s">
        <v>36</v>
      </c>
      <c r="E16" s="9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1">
        <v>9</v>
      </c>
      <c r="B17" s="44" t="s">
        <v>320</v>
      </c>
      <c r="C17" s="45">
        <v>100</v>
      </c>
      <c r="D17" s="45" t="s">
        <v>36</v>
      </c>
      <c r="E17" s="9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91">
        <v>10</v>
      </c>
      <c r="B18" s="44" t="s">
        <v>321</v>
      </c>
      <c r="C18" s="45">
        <v>130</v>
      </c>
      <c r="D18" s="45" t="s">
        <v>36</v>
      </c>
      <c r="E18" s="94"/>
      <c r="F18" s="94">
        <f t="shared" si="0"/>
        <v>0</v>
      </c>
      <c r="G18" s="94">
        <f t="shared" si="1"/>
        <v>0</v>
      </c>
      <c r="H18" s="94"/>
      <c r="I18" s="94"/>
      <c r="J18" s="94"/>
      <c r="K18" s="94">
        <f t="shared" si="2"/>
        <v>0</v>
      </c>
      <c r="L18" s="94">
        <f t="shared" si="3"/>
        <v>0</v>
      </c>
      <c r="M18" s="94">
        <f t="shared" si="4"/>
        <v>0</v>
      </c>
      <c r="N18" s="94">
        <f t="shared" si="5"/>
        <v>0</v>
      </c>
      <c r="O18" s="94">
        <f t="shared" si="6"/>
        <v>0</v>
      </c>
    </row>
    <row r="19" spans="1:15">
      <c r="A19" s="91">
        <v>13</v>
      </c>
      <c r="B19" s="44" t="s">
        <v>326</v>
      </c>
      <c r="C19" s="45">
        <v>290</v>
      </c>
      <c r="D19" s="45" t="s">
        <v>36</v>
      </c>
      <c r="E19" s="94"/>
      <c r="F19" s="94">
        <f t="shared" si="0"/>
        <v>0</v>
      </c>
      <c r="G19" s="94">
        <f t="shared" si="1"/>
        <v>0</v>
      </c>
      <c r="H19" s="94"/>
      <c r="I19" s="94"/>
      <c r="J19" s="94"/>
      <c r="K19" s="94">
        <f t="shared" si="2"/>
        <v>0</v>
      </c>
      <c r="L19" s="94">
        <f t="shared" si="3"/>
        <v>0</v>
      </c>
      <c r="M19" s="94">
        <f t="shared" si="4"/>
        <v>0</v>
      </c>
      <c r="N19" s="94">
        <f t="shared" si="5"/>
        <v>0</v>
      </c>
      <c r="O19" s="94">
        <f t="shared" si="6"/>
        <v>0</v>
      </c>
    </row>
    <row r="20" spans="1:15" ht="12.75" customHeight="1">
      <c r="A20" s="91">
        <v>14</v>
      </c>
      <c r="B20" s="44" t="s">
        <v>327</v>
      </c>
      <c r="C20" s="45">
        <v>70</v>
      </c>
      <c r="D20" s="45" t="s">
        <v>36</v>
      </c>
      <c r="E20" s="94"/>
      <c r="F20" s="94">
        <f t="shared" si="0"/>
        <v>0</v>
      </c>
      <c r="G20" s="94">
        <f t="shared" si="1"/>
        <v>0</v>
      </c>
      <c r="H20" s="94"/>
      <c r="I20" s="94"/>
      <c r="J20" s="94"/>
      <c r="K20" s="94">
        <f t="shared" si="2"/>
        <v>0</v>
      </c>
      <c r="L20" s="94">
        <f t="shared" si="3"/>
        <v>0</v>
      </c>
      <c r="M20" s="94">
        <f t="shared" si="4"/>
        <v>0</v>
      </c>
      <c r="N20" s="94">
        <f t="shared" si="5"/>
        <v>0</v>
      </c>
      <c r="O20" s="94">
        <f t="shared" si="6"/>
        <v>0</v>
      </c>
    </row>
    <row r="21" spans="1:15" ht="12.75" customHeight="1">
      <c r="A21" s="91">
        <v>15</v>
      </c>
      <c r="B21" s="44" t="s">
        <v>332</v>
      </c>
      <c r="C21" s="45">
        <v>60</v>
      </c>
      <c r="D21" s="45" t="s">
        <v>36</v>
      </c>
      <c r="E21" s="94"/>
      <c r="F21" s="94">
        <f t="shared" si="0"/>
        <v>0</v>
      </c>
      <c r="G21" s="94">
        <f t="shared" si="1"/>
        <v>0</v>
      </c>
      <c r="H21" s="94"/>
      <c r="I21" s="94"/>
      <c r="J21" s="94"/>
      <c r="K21" s="94">
        <f t="shared" si="2"/>
        <v>0</v>
      </c>
      <c r="L21" s="94">
        <f t="shared" si="3"/>
        <v>0</v>
      </c>
      <c r="M21" s="94">
        <f t="shared" si="4"/>
        <v>0</v>
      </c>
      <c r="N21" s="94">
        <f t="shared" si="5"/>
        <v>0</v>
      </c>
      <c r="O21" s="94">
        <f t="shared" si="6"/>
        <v>0</v>
      </c>
    </row>
    <row r="22" spans="1:15" ht="12.75" customHeight="1">
      <c r="A22" s="91">
        <v>16</v>
      </c>
      <c r="B22" s="44" t="s">
        <v>333</v>
      </c>
      <c r="C22" s="45">
        <v>60</v>
      </c>
      <c r="D22" s="45" t="s">
        <v>36</v>
      </c>
      <c r="E22" s="94"/>
      <c r="F22" s="94">
        <f t="shared" si="0"/>
        <v>0</v>
      </c>
      <c r="G22" s="94">
        <f t="shared" si="1"/>
        <v>0</v>
      </c>
      <c r="H22" s="94"/>
      <c r="I22" s="94"/>
      <c r="J22" s="94"/>
      <c r="K22" s="94">
        <f t="shared" si="2"/>
        <v>0</v>
      </c>
      <c r="L22" s="94">
        <f t="shared" si="3"/>
        <v>0</v>
      </c>
      <c r="M22" s="94">
        <f t="shared" si="4"/>
        <v>0</v>
      </c>
      <c r="N22" s="94">
        <f t="shared" si="5"/>
        <v>0</v>
      </c>
      <c r="O22" s="94">
        <f t="shared" si="6"/>
        <v>0</v>
      </c>
    </row>
    <row r="23" spans="1:15" ht="12.75" customHeight="1">
      <c r="A23" s="91">
        <v>17</v>
      </c>
      <c r="B23" s="44" t="s">
        <v>334</v>
      </c>
      <c r="C23" s="45">
        <v>120</v>
      </c>
      <c r="D23" s="45" t="s">
        <v>36</v>
      </c>
      <c r="E23" s="94"/>
      <c r="F23" s="94">
        <f t="shared" si="0"/>
        <v>0</v>
      </c>
      <c r="G23" s="94">
        <f t="shared" si="1"/>
        <v>0</v>
      </c>
      <c r="H23" s="94"/>
      <c r="I23" s="94"/>
      <c r="J23" s="94"/>
      <c r="K23" s="94">
        <f t="shared" si="2"/>
        <v>0</v>
      </c>
      <c r="L23" s="94">
        <f t="shared" si="3"/>
        <v>0</v>
      </c>
      <c r="M23" s="94">
        <f t="shared" si="4"/>
        <v>0</v>
      </c>
      <c r="N23" s="94">
        <f t="shared" si="5"/>
        <v>0</v>
      </c>
      <c r="O23" s="94">
        <f t="shared" si="6"/>
        <v>0</v>
      </c>
    </row>
    <row r="24" spans="1:15" ht="12.75" customHeight="1">
      <c r="A24" s="91">
        <v>18</v>
      </c>
      <c r="B24" s="44" t="s">
        <v>342</v>
      </c>
      <c r="C24" s="45">
        <v>20</v>
      </c>
      <c r="D24" s="45" t="s">
        <v>36</v>
      </c>
      <c r="E24" s="94"/>
      <c r="F24" s="94">
        <f t="shared" si="0"/>
        <v>0</v>
      </c>
      <c r="G24" s="94">
        <f t="shared" si="1"/>
        <v>0</v>
      </c>
      <c r="H24" s="94"/>
      <c r="I24" s="94"/>
      <c r="J24" s="94"/>
      <c r="K24" s="94">
        <f t="shared" si="2"/>
        <v>0</v>
      </c>
      <c r="L24" s="94">
        <f t="shared" si="3"/>
        <v>0</v>
      </c>
      <c r="M24" s="94">
        <f t="shared" si="4"/>
        <v>0</v>
      </c>
      <c r="N24" s="94">
        <f t="shared" si="5"/>
        <v>0</v>
      </c>
      <c r="O24" s="94">
        <f t="shared" si="6"/>
        <v>0</v>
      </c>
    </row>
    <row r="25" spans="1:15" ht="12.75" customHeight="1">
      <c r="A25" s="91">
        <v>19</v>
      </c>
      <c r="B25" s="44" t="s">
        <v>335</v>
      </c>
      <c r="C25" s="45">
        <v>380</v>
      </c>
      <c r="D25" s="45" t="s">
        <v>36</v>
      </c>
      <c r="E25" s="94"/>
      <c r="F25" s="94">
        <f t="shared" si="0"/>
        <v>0</v>
      </c>
      <c r="G25" s="94">
        <f t="shared" si="1"/>
        <v>0</v>
      </c>
      <c r="H25" s="94"/>
      <c r="I25" s="94"/>
      <c r="J25" s="94"/>
      <c r="K25" s="94">
        <f t="shared" si="2"/>
        <v>0</v>
      </c>
      <c r="L25" s="94">
        <f t="shared" si="3"/>
        <v>0</v>
      </c>
      <c r="M25" s="94">
        <f t="shared" si="4"/>
        <v>0</v>
      </c>
      <c r="N25" s="94">
        <f t="shared" si="5"/>
        <v>0</v>
      </c>
      <c r="O25" s="94">
        <f t="shared" si="6"/>
        <v>0</v>
      </c>
    </row>
    <row r="26" spans="1:15" ht="24">
      <c r="A26" s="91">
        <v>20</v>
      </c>
      <c r="B26" s="44" t="s">
        <v>378</v>
      </c>
      <c r="C26" s="45">
        <v>200</v>
      </c>
      <c r="D26" s="45" t="s">
        <v>36</v>
      </c>
      <c r="E26" s="94"/>
      <c r="F26" s="94">
        <f t="shared" si="0"/>
        <v>0</v>
      </c>
      <c r="G26" s="94">
        <f t="shared" si="1"/>
        <v>0</v>
      </c>
      <c r="H26" s="94"/>
      <c r="I26" s="94"/>
      <c r="J26" s="94"/>
      <c r="K26" s="94">
        <f t="shared" si="2"/>
        <v>0</v>
      </c>
      <c r="L26" s="94">
        <f t="shared" si="3"/>
        <v>0</v>
      </c>
      <c r="M26" s="94">
        <f t="shared" si="4"/>
        <v>0</v>
      </c>
      <c r="N26" s="94">
        <f t="shared" si="5"/>
        <v>0</v>
      </c>
      <c r="O26" s="94">
        <f t="shared" si="6"/>
        <v>0</v>
      </c>
    </row>
    <row r="27" spans="1:15">
      <c r="A27" s="91">
        <v>21</v>
      </c>
      <c r="B27" s="44" t="s">
        <v>337</v>
      </c>
      <c r="C27" s="45">
        <v>150</v>
      </c>
      <c r="D27" s="45" t="s">
        <v>36</v>
      </c>
      <c r="E27" s="94"/>
      <c r="F27" s="94">
        <f t="shared" si="0"/>
        <v>0</v>
      </c>
      <c r="G27" s="94">
        <f t="shared" si="1"/>
        <v>0</v>
      </c>
      <c r="H27" s="94"/>
      <c r="I27" s="94"/>
      <c r="J27" s="94"/>
      <c r="K27" s="94">
        <f t="shared" si="2"/>
        <v>0</v>
      </c>
      <c r="L27" s="94">
        <f t="shared" si="3"/>
        <v>0</v>
      </c>
      <c r="M27" s="94">
        <f t="shared" si="4"/>
        <v>0</v>
      </c>
      <c r="N27" s="94">
        <f t="shared" si="5"/>
        <v>0</v>
      </c>
      <c r="O27" s="94">
        <f t="shared" si="6"/>
        <v>0</v>
      </c>
    </row>
    <row r="28" spans="1:15">
      <c r="A28" s="91">
        <v>22</v>
      </c>
      <c r="B28" s="44" t="s">
        <v>339</v>
      </c>
      <c r="C28" s="45">
        <v>380</v>
      </c>
      <c r="D28" s="45" t="s">
        <v>36</v>
      </c>
      <c r="E28" s="94"/>
      <c r="F28" s="94">
        <f t="shared" si="0"/>
        <v>0</v>
      </c>
      <c r="G28" s="94">
        <f t="shared" si="1"/>
        <v>0</v>
      </c>
      <c r="H28" s="94"/>
      <c r="I28" s="94"/>
      <c r="J28" s="94"/>
      <c r="K28" s="94">
        <f t="shared" si="2"/>
        <v>0</v>
      </c>
      <c r="L28" s="94">
        <f t="shared" si="3"/>
        <v>0</v>
      </c>
      <c r="M28" s="94">
        <f t="shared" si="4"/>
        <v>0</v>
      </c>
      <c r="N28" s="94">
        <f t="shared" si="5"/>
        <v>0</v>
      </c>
      <c r="O28" s="94">
        <f t="shared" si="6"/>
        <v>0</v>
      </c>
    </row>
    <row r="29" spans="1:15">
      <c r="A29" s="91">
        <v>23</v>
      </c>
      <c r="B29" s="44" t="s">
        <v>340</v>
      </c>
      <c r="C29" s="45">
        <v>170</v>
      </c>
      <c r="D29" s="45" t="s">
        <v>36</v>
      </c>
      <c r="E29" s="94"/>
      <c r="F29" s="94">
        <f t="shared" si="0"/>
        <v>0</v>
      </c>
      <c r="G29" s="94">
        <f t="shared" si="1"/>
        <v>0</v>
      </c>
      <c r="H29" s="94"/>
      <c r="I29" s="94"/>
      <c r="J29" s="94"/>
      <c r="K29" s="94">
        <f t="shared" si="2"/>
        <v>0</v>
      </c>
      <c r="L29" s="94">
        <f t="shared" si="3"/>
        <v>0</v>
      </c>
      <c r="M29" s="94">
        <f t="shared" si="4"/>
        <v>0</v>
      </c>
      <c r="N29" s="94">
        <f t="shared" si="5"/>
        <v>0</v>
      </c>
      <c r="O29" s="94">
        <f t="shared" si="6"/>
        <v>0</v>
      </c>
    </row>
    <row r="30" spans="1:15">
      <c r="A30" s="200" t="s">
        <v>30</v>
      </c>
      <c r="B30" s="201"/>
      <c r="C30" s="99" t="s">
        <v>37</v>
      </c>
      <c r="D30" s="100" t="s">
        <v>37</v>
      </c>
      <c r="E30" s="101" t="s">
        <v>37</v>
      </c>
      <c r="F30" s="101" t="s">
        <v>37</v>
      </c>
      <c r="G30" s="101" t="s">
        <v>37</v>
      </c>
      <c r="H30" s="101" t="s">
        <v>37</v>
      </c>
      <c r="I30" s="101" t="s">
        <v>37</v>
      </c>
      <c r="J30" s="101" t="s">
        <v>37</v>
      </c>
      <c r="K30" s="101" t="s">
        <v>37</v>
      </c>
      <c r="L30" s="101" t="s">
        <v>37</v>
      </c>
      <c r="M30" s="102">
        <f>SUM(M9:M29)</f>
        <v>0</v>
      </c>
      <c r="N30" s="102">
        <f t="shared" si="5"/>
        <v>0</v>
      </c>
      <c r="O30" s="102">
        <f t="shared" si="6"/>
        <v>0</v>
      </c>
    </row>
    <row r="32" spans="1:15">
      <c r="A32" s="178" t="s">
        <v>379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4" spans="1:15" ht="60">
      <c r="A34" s="79" t="s">
        <v>2</v>
      </c>
      <c r="B34" s="79" t="s">
        <v>3</v>
      </c>
      <c r="C34" s="80" t="s">
        <v>4</v>
      </c>
      <c r="D34" s="79" t="s">
        <v>5</v>
      </c>
      <c r="E34" s="81" t="s">
        <v>6</v>
      </c>
      <c r="F34" s="79" t="s">
        <v>7</v>
      </c>
      <c r="G34" s="79" t="s">
        <v>8</v>
      </c>
      <c r="H34" s="79" t="s">
        <v>9</v>
      </c>
      <c r="I34" s="79" t="s">
        <v>10</v>
      </c>
      <c r="J34" s="79" t="s">
        <v>11</v>
      </c>
      <c r="K34" s="79" t="s">
        <v>12</v>
      </c>
      <c r="L34" s="79" t="s">
        <v>13</v>
      </c>
      <c r="M34" s="79" t="s">
        <v>14</v>
      </c>
      <c r="N34" s="79" t="s">
        <v>15</v>
      </c>
      <c r="O34" s="79" t="s">
        <v>16</v>
      </c>
    </row>
    <row r="35" spans="1:15" ht="15.75">
      <c r="A35" s="50">
        <v>1</v>
      </c>
      <c r="B35" s="49">
        <v>2</v>
      </c>
      <c r="C35" s="89">
        <v>3</v>
      </c>
      <c r="D35" s="50">
        <v>4</v>
      </c>
      <c r="E35" s="90">
        <v>5</v>
      </c>
      <c r="F35" s="50">
        <v>6</v>
      </c>
      <c r="G35" s="50" t="s">
        <v>17</v>
      </c>
      <c r="H35" s="50">
        <v>8</v>
      </c>
      <c r="I35" s="50">
        <v>9</v>
      </c>
      <c r="J35" s="50">
        <v>10</v>
      </c>
      <c r="K35" s="50">
        <v>11</v>
      </c>
      <c r="L35" s="50" t="s">
        <v>18</v>
      </c>
      <c r="M35" s="50" t="s">
        <v>19</v>
      </c>
      <c r="N35" s="50" t="s">
        <v>20</v>
      </c>
      <c r="O35" s="50" t="s">
        <v>21</v>
      </c>
    </row>
    <row r="36" spans="1:15">
      <c r="A36" s="91">
        <v>12</v>
      </c>
      <c r="B36" s="44" t="s">
        <v>323</v>
      </c>
      <c r="C36" s="45">
        <v>1000</v>
      </c>
      <c r="D36" s="45" t="s">
        <v>36</v>
      </c>
      <c r="E36" s="94"/>
      <c r="F36" s="94">
        <f>E36*0.085</f>
        <v>0</v>
      </c>
      <c r="G36" s="94">
        <f>+E36+F36</f>
        <v>0</v>
      </c>
      <c r="H36" s="94"/>
      <c r="I36" s="94"/>
      <c r="J36" s="94"/>
      <c r="K36" s="94">
        <f>J36*0.085</f>
        <v>0</v>
      </c>
      <c r="L36" s="94">
        <f>+J36+K36</f>
        <v>0</v>
      </c>
      <c r="M36" s="94">
        <f>J36*C36</f>
        <v>0</v>
      </c>
      <c r="N36" s="94">
        <f>M36*0.085</f>
        <v>0</v>
      </c>
      <c r="O36" s="94">
        <f>+M36+N36</f>
        <v>0</v>
      </c>
    </row>
    <row r="37" spans="1:15" s="129" customFormat="1">
      <c r="A37" s="125">
        <v>1</v>
      </c>
      <c r="B37" s="126" t="s">
        <v>322</v>
      </c>
      <c r="C37" s="127">
        <v>24000</v>
      </c>
      <c r="D37" s="128" t="s">
        <v>36</v>
      </c>
      <c r="E37" s="130"/>
      <c r="F37" s="130">
        <f>E37*0.085</f>
        <v>0</v>
      </c>
      <c r="G37" s="130">
        <f>+E37+F37</f>
        <v>0</v>
      </c>
      <c r="H37" s="130"/>
      <c r="I37" s="130"/>
      <c r="J37" s="130"/>
      <c r="K37" s="130">
        <f>J37*0.085</f>
        <v>0</v>
      </c>
      <c r="L37" s="130">
        <f>+J37+K37</f>
        <v>0</v>
      </c>
      <c r="M37" s="130">
        <f>J37*C37</f>
        <v>0</v>
      </c>
      <c r="N37" s="130">
        <f>M37*0.085</f>
        <v>0</v>
      </c>
      <c r="O37" s="130">
        <f>+M37+N37</f>
        <v>0</v>
      </c>
    </row>
    <row r="38" spans="1:15">
      <c r="A38" s="199" t="s">
        <v>30</v>
      </c>
      <c r="B38" s="199"/>
      <c r="C38" s="99" t="s">
        <v>37</v>
      </c>
      <c r="D38" s="12" t="s">
        <v>37</v>
      </c>
      <c r="E38" s="95" t="s">
        <v>37</v>
      </c>
      <c r="F38" s="95" t="s">
        <v>37</v>
      </c>
      <c r="G38" s="95" t="s">
        <v>37</v>
      </c>
      <c r="H38" s="95" t="s">
        <v>37</v>
      </c>
      <c r="I38" s="95" t="s">
        <v>37</v>
      </c>
      <c r="J38" s="95" t="s">
        <v>37</v>
      </c>
      <c r="K38" s="95" t="s">
        <v>37</v>
      </c>
      <c r="L38" s="95" t="s">
        <v>37</v>
      </c>
      <c r="M38" s="96">
        <f>SUM(M36:M37)</f>
        <v>0</v>
      </c>
      <c r="N38" s="96">
        <f>SUM(N36:N37)</f>
        <v>0</v>
      </c>
      <c r="O38" s="96">
        <f>SUM(O36:O37)</f>
        <v>0</v>
      </c>
    </row>
    <row r="40" spans="1:15">
      <c r="A40" s="181" t="s">
        <v>69</v>
      </c>
      <c r="B40" s="177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5">
      <c r="A41" s="18" t="s">
        <v>70</v>
      </c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>
      <c r="A42" s="20" t="s">
        <v>71</v>
      </c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5">
      <c r="A43" s="20" t="s">
        <v>72</v>
      </c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5">
      <c r="A44" s="18" t="s">
        <v>73</v>
      </c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5">
      <c r="A45" s="176" t="s">
        <v>74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5"/>
    </row>
    <row r="46" spans="1:15">
      <c r="A46" s="176" t="s">
        <v>75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</row>
    <row r="47" spans="1:15">
      <c r="A47" s="176" t="s">
        <v>76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</row>
    <row r="48" spans="1:15">
      <c r="A48" s="176" t="s">
        <v>229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1:15" ht="28.5" customHeight="1">
      <c r="A49" s="176" t="s">
        <v>77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</row>
    <row r="50" spans="1:15">
      <c r="A50" s="176" t="s">
        <v>78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</row>
    <row r="51" spans="1:15">
      <c r="A51" s="176" t="s">
        <v>79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</row>
    <row r="52" spans="1:15">
      <c r="A52" s="176" t="s">
        <v>80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</row>
    <row r="53" spans="1:15">
      <c r="A53" s="176" t="s">
        <v>81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</row>
    <row r="54" spans="1:15">
      <c r="A54" s="176" t="s">
        <v>82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</row>
    <row r="55" spans="1:15">
      <c r="A55" s="174" t="s">
        <v>83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</row>
    <row r="57" spans="1:15">
      <c r="A57" s="176" t="s">
        <v>84</v>
      </c>
      <c r="B57" s="177"/>
      <c r="C57" s="22"/>
      <c r="D57" s="23"/>
      <c r="E57" s="23"/>
      <c r="F57" s="23"/>
      <c r="G57" s="23" t="s">
        <v>85</v>
      </c>
      <c r="H57" s="23"/>
      <c r="I57" s="23"/>
      <c r="J57" s="23"/>
      <c r="K57" s="23"/>
      <c r="L57" s="23" t="s">
        <v>86</v>
      </c>
    </row>
  </sheetData>
  <mergeCells count="18">
    <mergeCell ref="A55:O55"/>
    <mergeCell ref="A57:B57"/>
    <mergeCell ref="A51:O51"/>
    <mergeCell ref="A52:O52"/>
    <mergeCell ref="A53:O53"/>
    <mergeCell ref="A54:O54"/>
    <mergeCell ref="A45:O45"/>
    <mergeCell ref="A46:O46"/>
    <mergeCell ref="A47:N47"/>
    <mergeCell ref="A48:O48"/>
    <mergeCell ref="A49:O49"/>
    <mergeCell ref="A50:O50"/>
    <mergeCell ref="A3:O3"/>
    <mergeCell ref="A5:O5"/>
    <mergeCell ref="A30:B30"/>
    <mergeCell ref="A32:O32"/>
    <mergeCell ref="A38:B38"/>
    <mergeCell ref="A40:B40"/>
  </mergeCells>
  <phoneticPr fontId="15" type="noConversion"/>
  <pageMargins left="0.7" right="0.7" top="0.75" bottom="0.75" header="0.3" footer="0.3"/>
  <pageSetup paperSize="9" orientation="landscape" horizontalDpi="300" verticalDpi="300" r:id="rId1"/>
  <rowBreaks count="1" manualBreakCount="1">
    <brk id="3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O47"/>
  <sheetViews>
    <sheetView workbookViewId="0">
      <selection sqref="A1:IV1"/>
    </sheetView>
  </sheetViews>
  <sheetFormatPr defaultRowHeight="15"/>
  <cols>
    <col min="1" max="1" width="3.5703125" customWidth="1"/>
    <col min="2" max="2" width="11" customWidth="1"/>
    <col min="3" max="3" width="4.7109375" customWidth="1"/>
    <col min="4" max="4" width="3.85546875" customWidth="1"/>
    <col min="6" max="6" width="6.28515625" customWidth="1"/>
    <col min="7" max="7" width="7" customWidth="1"/>
    <col min="9" max="9" width="7.42578125" customWidth="1"/>
    <col min="10" max="10" width="8.5703125" customWidth="1"/>
    <col min="11" max="11" width="6.285156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380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C4" s="88"/>
    </row>
    <row r="5" spans="1:15">
      <c r="A5" s="203" t="s">
        <v>549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</row>
    <row r="7" spans="1:15" ht="48">
      <c r="A7" s="79" t="s">
        <v>2</v>
      </c>
      <c r="B7" s="79" t="s">
        <v>3</v>
      </c>
      <c r="C7" s="80" t="s">
        <v>4</v>
      </c>
      <c r="D7" s="79" t="s">
        <v>5</v>
      </c>
      <c r="E7" s="81" t="s">
        <v>6</v>
      </c>
      <c r="F7" s="79" t="s">
        <v>7</v>
      </c>
      <c r="G7" s="79" t="s">
        <v>8</v>
      </c>
      <c r="H7" s="79" t="s">
        <v>9</v>
      </c>
      <c r="I7" s="79" t="s">
        <v>10</v>
      </c>
      <c r="J7" s="79" t="s">
        <v>11</v>
      </c>
      <c r="K7" s="79" t="s">
        <v>12</v>
      </c>
      <c r="L7" s="79" t="s">
        <v>13</v>
      </c>
      <c r="M7" s="79" t="s">
        <v>14</v>
      </c>
      <c r="N7" s="79" t="s">
        <v>15</v>
      </c>
      <c r="O7" s="79" t="s">
        <v>16</v>
      </c>
    </row>
    <row r="8" spans="1:15" ht="15.75">
      <c r="A8" s="50">
        <v>1</v>
      </c>
      <c r="B8" s="49">
        <v>2</v>
      </c>
      <c r="C8" s="89">
        <v>3</v>
      </c>
      <c r="D8" s="50">
        <v>4</v>
      </c>
      <c r="E8" s="9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5">
      <c r="A9" s="91">
        <v>1</v>
      </c>
      <c r="B9" s="44" t="s">
        <v>381</v>
      </c>
      <c r="C9" s="87">
        <v>500</v>
      </c>
      <c r="D9" s="110" t="s">
        <v>245</v>
      </c>
      <c r="E9" s="104"/>
      <c r="F9" s="94">
        <f>E9*0.085</f>
        <v>0</v>
      </c>
      <c r="G9" s="94">
        <f>+E9+F9</f>
        <v>0</v>
      </c>
      <c r="H9" s="94"/>
      <c r="I9" s="94"/>
      <c r="J9" s="94"/>
      <c r="K9" s="94">
        <f>J9*0.085</f>
        <v>0</v>
      </c>
      <c r="L9" s="94">
        <f>+J9+K9</f>
        <v>0</v>
      </c>
      <c r="M9" s="94">
        <f>J9*C9</f>
        <v>0</v>
      </c>
      <c r="N9" s="94">
        <f>M9*0.085</f>
        <v>0</v>
      </c>
      <c r="O9" s="94">
        <f>+M9+N9</f>
        <v>0</v>
      </c>
    </row>
    <row r="10" spans="1:15">
      <c r="A10" s="91">
        <v>2</v>
      </c>
      <c r="B10" s="44" t="s">
        <v>611</v>
      </c>
      <c r="C10" s="166">
        <v>2500</v>
      </c>
      <c r="D10" s="110" t="s">
        <v>604</v>
      </c>
      <c r="E10" s="104"/>
      <c r="F10" s="94">
        <f t="shared" ref="F10:F18" si="0">E10*0.085</f>
        <v>0</v>
      </c>
      <c r="G10" s="94">
        <f t="shared" ref="G10:G18" si="1">+E10+F10</f>
        <v>0</v>
      </c>
      <c r="H10" s="94"/>
      <c r="I10" s="94"/>
      <c r="J10" s="94"/>
      <c r="K10" s="94">
        <f t="shared" ref="K10:K18" si="2">J10*0.085</f>
        <v>0</v>
      </c>
      <c r="L10" s="94">
        <f t="shared" ref="L10:L18" si="3">+J10+K10</f>
        <v>0</v>
      </c>
      <c r="M10" s="94">
        <f t="shared" ref="M10:M18" si="4">J10*C10</f>
        <v>0</v>
      </c>
      <c r="N10" s="94">
        <f t="shared" ref="N10:N19" si="5">M10*0.085</f>
        <v>0</v>
      </c>
      <c r="O10" s="94">
        <f t="shared" ref="O10:O19" si="6">+M10+N10</f>
        <v>0</v>
      </c>
    </row>
    <row r="11" spans="1:15" ht="24">
      <c r="A11" s="91">
        <v>3</v>
      </c>
      <c r="B11" s="44" t="s">
        <v>610</v>
      </c>
      <c r="C11" s="166">
        <v>7000</v>
      </c>
      <c r="D11" s="110" t="s">
        <v>604</v>
      </c>
      <c r="E11" s="10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1">
        <v>4</v>
      </c>
      <c r="B12" s="44" t="s">
        <v>382</v>
      </c>
      <c r="C12" s="166">
        <v>1500</v>
      </c>
      <c r="D12" s="110" t="s">
        <v>245</v>
      </c>
      <c r="E12" s="10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 ht="24">
      <c r="A13" s="91">
        <v>5</v>
      </c>
      <c r="B13" s="44" t="s">
        <v>609</v>
      </c>
      <c r="C13" s="166">
        <v>3000</v>
      </c>
      <c r="D13" s="110" t="s">
        <v>604</v>
      </c>
      <c r="E13" s="10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>
      <c r="A14" s="91">
        <v>6</v>
      </c>
      <c r="B14" s="44" t="s">
        <v>383</v>
      </c>
      <c r="C14" s="166">
        <v>2000</v>
      </c>
      <c r="D14" s="110" t="s">
        <v>245</v>
      </c>
      <c r="E14" s="10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1">
        <v>7</v>
      </c>
      <c r="B15" s="44" t="s">
        <v>607</v>
      </c>
      <c r="C15" s="166">
        <v>5000</v>
      </c>
      <c r="D15" s="110" t="s">
        <v>604</v>
      </c>
      <c r="E15" s="10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91">
        <v>8</v>
      </c>
      <c r="B16" s="44" t="s">
        <v>608</v>
      </c>
      <c r="C16" s="167">
        <v>1000</v>
      </c>
      <c r="D16" s="110" t="s">
        <v>604</v>
      </c>
      <c r="E16" s="10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1">
        <v>9</v>
      </c>
      <c r="B17" s="44" t="s">
        <v>384</v>
      </c>
      <c r="C17" s="87">
        <v>100</v>
      </c>
      <c r="D17" s="45" t="s">
        <v>36</v>
      </c>
      <c r="E17" s="10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91">
        <v>10</v>
      </c>
      <c r="B18" s="44" t="s">
        <v>385</v>
      </c>
      <c r="C18" s="87">
        <v>50</v>
      </c>
      <c r="D18" s="45" t="s">
        <v>36</v>
      </c>
      <c r="E18" s="104"/>
      <c r="F18" s="94">
        <f t="shared" si="0"/>
        <v>0</v>
      </c>
      <c r="G18" s="94">
        <f t="shared" si="1"/>
        <v>0</v>
      </c>
      <c r="H18" s="94"/>
      <c r="I18" s="94"/>
      <c r="J18" s="94"/>
      <c r="K18" s="94">
        <f t="shared" si="2"/>
        <v>0</v>
      </c>
      <c r="L18" s="94">
        <f t="shared" si="3"/>
        <v>0</v>
      </c>
      <c r="M18" s="94">
        <f t="shared" si="4"/>
        <v>0</v>
      </c>
      <c r="N18" s="94">
        <f t="shared" si="5"/>
        <v>0</v>
      </c>
      <c r="O18" s="94">
        <f t="shared" si="6"/>
        <v>0</v>
      </c>
    </row>
    <row r="19" spans="1:15">
      <c r="A19" s="200" t="s">
        <v>30</v>
      </c>
      <c r="B19" s="201"/>
      <c r="C19" s="99" t="s">
        <v>37</v>
      </c>
      <c r="D19" s="100" t="s">
        <v>37</v>
      </c>
      <c r="E19" s="101" t="s">
        <v>37</v>
      </c>
      <c r="F19" s="101" t="s">
        <v>37</v>
      </c>
      <c r="G19" s="101" t="s">
        <v>37</v>
      </c>
      <c r="H19" s="101" t="s">
        <v>37</v>
      </c>
      <c r="I19" s="101" t="s">
        <v>37</v>
      </c>
      <c r="J19" s="101" t="s">
        <v>37</v>
      </c>
      <c r="K19" s="101" t="s">
        <v>37</v>
      </c>
      <c r="L19" s="101" t="s">
        <v>37</v>
      </c>
      <c r="M19" s="102">
        <f>SUM(M9:M18)</f>
        <v>0</v>
      </c>
      <c r="N19" s="102">
        <f t="shared" si="5"/>
        <v>0</v>
      </c>
      <c r="O19" s="102">
        <f t="shared" si="6"/>
        <v>0</v>
      </c>
    </row>
    <row r="21" spans="1:15">
      <c r="A21" s="203" t="s">
        <v>386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</row>
    <row r="23" spans="1:15" ht="48">
      <c r="A23" s="79" t="s">
        <v>2</v>
      </c>
      <c r="B23" s="79" t="s">
        <v>3</v>
      </c>
      <c r="C23" s="80" t="s">
        <v>4</v>
      </c>
      <c r="D23" s="79" t="s">
        <v>5</v>
      </c>
      <c r="E23" s="81" t="s">
        <v>6</v>
      </c>
      <c r="F23" s="79" t="s">
        <v>7</v>
      </c>
      <c r="G23" s="79" t="s">
        <v>8</v>
      </c>
      <c r="H23" s="79" t="s">
        <v>9</v>
      </c>
      <c r="I23" s="79" t="s">
        <v>10</v>
      </c>
      <c r="J23" s="79" t="s">
        <v>11</v>
      </c>
      <c r="K23" s="79" t="s">
        <v>12</v>
      </c>
      <c r="L23" s="79" t="s">
        <v>13</v>
      </c>
      <c r="M23" s="79" t="s">
        <v>14</v>
      </c>
      <c r="N23" s="79" t="s">
        <v>15</v>
      </c>
      <c r="O23" s="79" t="s">
        <v>16</v>
      </c>
    </row>
    <row r="24" spans="1:15" ht="15.75">
      <c r="A24" s="50">
        <v>1</v>
      </c>
      <c r="B24" s="49">
        <v>2</v>
      </c>
      <c r="C24" s="89">
        <v>3</v>
      </c>
      <c r="D24" s="50">
        <v>4</v>
      </c>
      <c r="E24" s="90">
        <v>5</v>
      </c>
      <c r="F24" s="50">
        <v>6</v>
      </c>
      <c r="G24" s="50" t="s">
        <v>17</v>
      </c>
      <c r="H24" s="50">
        <v>8</v>
      </c>
      <c r="I24" s="50">
        <v>9</v>
      </c>
      <c r="J24" s="50">
        <v>10</v>
      </c>
      <c r="K24" s="50">
        <v>11</v>
      </c>
      <c r="L24" s="50" t="s">
        <v>18</v>
      </c>
      <c r="M24" s="50" t="s">
        <v>19</v>
      </c>
      <c r="N24" s="50" t="s">
        <v>20</v>
      </c>
      <c r="O24" s="50" t="s">
        <v>21</v>
      </c>
    </row>
    <row r="25" spans="1:15" ht="15" customHeight="1">
      <c r="A25" s="91">
        <v>1</v>
      </c>
      <c r="B25" s="44" t="s">
        <v>387</v>
      </c>
      <c r="C25" s="87">
        <v>1500</v>
      </c>
      <c r="D25" s="166" t="s">
        <v>604</v>
      </c>
      <c r="E25" s="104"/>
      <c r="F25" s="94">
        <f>E25*0.085</f>
        <v>0</v>
      </c>
      <c r="G25" s="94">
        <f>+E25+F25</f>
        <v>0</v>
      </c>
      <c r="H25" s="94"/>
      <c r="I25" s="94"/>
      <c r="J25" s="94"/>
      <c r="K25" s="94">
        <f>J25*0.085</f>
        <v>0</v>
      </c>
      <c r="L25" s="94">
        <f>+J25+K25</f>
        <v>0</v>
      </c>
      <c r="M25" s="94">
        <f>J25*C25</f>
        <v>0</v>
      </c>
      <c r="N25" s="94">
        <f>M25*0.085</f>
        <v>0</v>
      </c>
      <c r="O25" s="94">
        <f>+M25+N25</f>
        <v>0</v>
      </c>
    </row>
    <row r="26" spans="1:15" ht="24">
      <c r="A26" s="91">
        <v>2</v>
      </c>
      <c r="B26" s="44" t="s">
        <v>388</v>
      </c>
      <c r="C26" s="87">
        <v>2000</v>
      </c>
      <c r="D26" s="166" t="s">
        <v>604</v>
      </c>
      <c r="E26" s="104"/>
      <c r="F26" s="94">
        <f>E26*0.085</f>
        <v>0</v>
      </c>
      <c r="G26" s="94">
        <f>+E26+F26</f>
        <v>0</v>
      </c>
      <c r="H26" s="94"/>
      <c r="I26" s="94"/>
      <c r="J26" s="94"/>
      <c r="K26" s="94">
        <f>J26*0.085</f>
        <v>0</v>
      </c>
      <c r="L26" s="94">
        <f>+J26+K26</f>
        <v>0</v>
      </c>
      <c r="M26" s="94">
        <f>J26*C26</f>
        <v>0</v>
      </c>
      <c r="N26" s="94">
        <f>M26*0.085</f>
        <v>0</v>
      </c>
      <c r="O26" s="94">
        <f>+M26+N26</f>
        <v>0</v>
      </c>
    </row>
    <row r="27" spans="1:15" ht="24">
      <c r="A27" s="91">
        <v>3</v>
      </c>
      <c r="B27" s="44" t="s">
        <v>389</v>
      </c>
      <c r="C27" s="87">
        <v>1500</v>
      </c>
      <c r="D27" s="166" t="s">
        <v>604</v>
      </c>
      <c r="E27" s="104"/>
      <c r="F27" s="94">
        <f>E27*0.085</f>
        <v>0</v>
      </c>
      <c r="G27" s="94">
        <f>+E27+F27</f>
        <v>0</v>
      </c>
      <c r="H27" s="94"/>
      <c r="I27" s="94"/>
      <c r="J27" s="94"/>
      <c r="K27" s="94">
        <f>J27*0.085</f>
        <v>0</v>
      </c>
      <c r="L27" s="94">
        <f>+J27+K27</f>
        <v>0</v>
      </c>
      <c r="M27" s="94">
        <f>J27*C27</f>
        <v>0</v>
      </c>
      <c r="N27" s="94">
        <f>M27*0.085</f>
        <v>0</v>
      </c>
      <c r="O27" s="94">
        <f>+M27+N27</f>
        <v>0</v>
      </c>
    </row>
    <row r="28" spans="1:15">
      <c r="A28" s="200" t="s">
        <v>30</v>
      </c>
      <c r="B28" s="201"/>
      <c r="C28" s="99" t="s">
        <v>37</v>
      </c>
      <c r="D28" s="100" t="s">
        <v>37</v>
      </c>
      <c r="E28" s="101" t="s">
        <v>37</v>
      </c>
      <c r="F28" s="101" t="s">
        <v>37</v>
      </c>
      <c r="G28" s="101" t="s">
        <v>37</v>
      </c>
      <c r="H28" s="101" t="s">
        <v>37</v>
      </c>
      <c r="I28" s="101" t="s">
        <v>37</v>
      </c>
      <c r="J28" s="101" t="s">
        <v>37</v>
      </c>
      <c r="K28" s="101" t="s">
        <v>37</v>
      </c>
      <c r="L28" s="101" t="s">
        <v>37</v>
      </c>
      <c r="M28" s="102">
        <f>SUM(M25:M27)</f>
        <v>0</v>
      </c>
      <c r="N28" s="102">
        <f>M28*0.085</f>
        <v>0</v>
      </c>
      <c r="O28" s="102">
        <f>+M28+N28</f>
        <v>0</v>
      </c>
    </row>
    <row r="30" spans="1:15">
      <c r="A30" s="181" t="s">
        <v>69</v>
      </c>
      <c r="B30" s="177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5">
      <c r="A31" s="18" t="s">
        <v>70</v>
      </c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5">
      <c r="A32" s="20" t="s">
        <v>71</v>
      </c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5">
      <c r="A33" s="20" t="s">
        <v>72</v>
      </c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5">
      <c r="A34" s="18" t="s">
        <v>73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5">
      <c r="A35" s="176" t="s">
        <v>74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5"/>
    </row>
    <row r="36" spans="1:15">
      <c r="A36" s="176" t="s">
        <v>75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</row>
    <row r="37" spans="1:15">
      <c r="A37" s="176" t="s">
        <v>76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</row>
    <row r="38" spans="1:15">
      <c r="A38" s="176" t="s">
        <v>229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</row>
    <row r="39" spans="1:15" ht="26.25" customHeight="1">
      <c r="A39" s="176" t="s">
        <v>77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</row>
    <row r="40" spans="1:15">
      <c r="A40" s="176" t="s">
        <v>78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>
      <c r="A41" s="176" t="s">
        <v>79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</row>
    <row r="42" spans="1:15">
      <c r="A42" s="176" t="s">
        <v>80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</row>
    <row r="43" spans="1:15">
      <c r="A43" s="176" t="s">
        <v>81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>
      <c r="A44" s="176" t="s">
        <v>82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>
      <c r="A45" s="174" t="s">
        <v>83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7" spans="1:15">
      <c r="A47" s="176" t="s">
        <v>84</v>
      </c>
      <c r="B47" s="177"/>
      <c r="C47" s="22"/>
      <c r="D47" s="23"/>
      <c r="E47" s="23"/>
      <c r="F47" s="23"/>
      <c r="G47" s="23" t="s">
        <v>85</v>
      </c>
      <c r="H47" s="23"/>
      <c r="I47" s="23"/>
      <c r="J47" s="23"/>
      <c r="K47" s="23"/>
      <c r="L47" s="23" t="s">
        <v>86</v>
      </c>
    </row>
  </sheetData>
  <mergeCells count="18">
    <mergeCell ref="A45:O45"/>
    <mergeCell ref="A47:B47"/>
    <mergeCell ref="A41:O41"/>
    <mergeCell ref="A42:O42"/>
    <mergeCell ref="A43:O43"/>
    <mergeCell ref="A44:O44"/>
    <mergeCell ref="A35:O35"/>
    <mergeCell ref="A36:O36"/>
    <mergeCell ref="A37:N37"/>
    <mergeCell ref="A38:O38"/>
    <mergeCell ref="A39:O39"/>
    <mergeCell ref="A40:O40"/>
    <mergeCell ref="A3:O3"/>
    <mergeCell ref="A5:O5"/>
    <mergeCell ref="A19:B19"/>
    <mergeCell ref="A21:O21"/>
    <mergeCell ref="A28:B28"/>
    <mergeCell ref="A30:B30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M18" sqref="M18"/>
    </sheetView>
  </sheetViews>
  <sheetFormatPr defaultRowHeight="15"/>
  <cols>
    <col min="1" max="1" width="2.28515625" customWidth="1"/>
    <col min="2" max="2" width="10.85546875" customWidth="1"/>
    <col min="3" max="3" width="5.42578125" customWidth="1"/>
    <col min="4" max="4" width="5.28515625" customWidth="1"/>
    <col min="5" max="5" width="6.5703125" customWidth="1"/>
    <col min="6" max="6" width="6.140625" customWidth="1"/>
    <col min="7" max="7" width="6.85546875" customWidth="1"/>
    <col min="9" max="9" width="6.42578125" customWidth="1"/>
    <col min="10" max="10" width="7.28515625" customWidth="1"/>
    <col min="11" max="11" width="5.710937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390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 ht="60">
      <c r="A5" s="79" t="s">
        <v>2</v>
      </c>
      <c r="B5" s="79" t="s">
        <v>3</v>
      </c>
      <c r="C5" s="80" t="s">
        <v>4</v>
      </c>
      <c r="D5" s="79" t="s">
        <v>5</v>
      </c>
      <c r="E5" s="81" t="s">
        <v>6</v>
      </c>
      <c r="F5" s="79" t="s">
        <v>7</v>
      </c>
      <c r="G5" s="79" t="s">
        <v>8</v>
      </c>
      <c r="H5" s="79" t="s">
        <v>9</v>
      </c>
      <c r="I5" s="79" t="s">
        <v>10</v>
      </c>
      <c r="J5" s="79" t="s">
        <v>11</v>
      </c>
      <c r="K5" s="79" t="s">
        <v>12</v>
      </c>
      <c r="L5" s="79" t="s">
        <v>13</v>
      </c>
      <c r="M5" s="79" t="s">
        <v>14</v>
      </c>
      <c r="N5" s="79" t="s">
        <v>15</v>
      </c>
      <c r="O5" s="79" t="s">
        <v>16</v>
      </c>
    </row>
    <row r="6" spans="1:15" ht="15.75">
      <c r="A6" s="50">
        <v>1</v>
      </c>
      <c r="B6" s="49">
        <v>2</v>
      </c>
      <c r="C6" s="89">
        <v>3</v>
      </c>
      <c r="D6" s="50">
        <v>4</v>
      </c>
      <c r="E6" s="90">
        <v>5</v>
      </c>
      <c r="F6" s="50">
        <v>6</v>
      </c>
      <c r="G6" s="50" t="s">
        <v>17</v>
      </c>
      <c r="H6" s="50">
        <v>8</v>
      </c>
      <c r="I6" s="50">
        <v>9</v>
      </c>
      <c r="J6" s="50">
        <v>10</v>
      </c>
      <c r="K6" s="50">
        <v>11</v>
      </c>
      <c r="L6" s="50" t="s">
        <v>18</v>
      </c>
      <c r="M6" s="50" t="s">
        <v>19</v>
      </c>
      <c r="N6" s="50" t="s">
        <v>20</v>
      </c>
      <c r="O6" s="50" t="s">
        <v>21</v>
      </c>
    </row>
    <row r="7" spans="1:15">
      <c r="A7" s="97">
        <v>1</v>
      </c>
      <c r="B7" s="44" t="s">
        <v>391</v>
      </c>
      <c r="C7" s="45">
        <v>50</v>
      </c>
      <c r="D7" s="103" t="s">
        <v>36</v>
      </c>
      <c r="E7" s="104"/>
      <c r="F7" s="94">
        <f>E7*0.085</f>
        <v>0</v>
      </c>
      <c r="G7" s="94">
        <f>+E7+F7</f>
        <v>0</v>
      </c>
      <c r="H7" s="94"/>
      <c r="I7" s="94"/>
      <c r="J7" s="94"/>
      <c r="K7" s="94">
        <f>J7*0.085</f>
        <v>0</v>
      </c>
      <c r="L7" s="94">
        <f>+J7+K7</f>
        <v>0</v>
      </c>
      <c r="M7" s="94">
        <f>J7*C7</f>
        <v>0</v>
      </c>
      <c r="N7" s="94">
        <f>M7*0.085</f>
        <v>0</v>
      </c>
      <c r="O7" s="94">
        <f>+M7+N7</f>
        <v>0</v>
      </c>
    </row>
    <row r="8" spans="1:15">
      <c r="A8" s="97">
        <v>2</v>
      </c>
      <c r="B8" s="44" t="s">
        <v>392</v>
      </c>
      <c r="C8" s="45">
        <v>50</v>
      </c>
      <c r="D8" s="103" t="s">
        <v>36</v>
      </c>
      <c r="E8" s="104"/>
      <c r="F8" s="94">
        <f t="shared" ref="F8:F17" si="0">E8*0.085</f>
        <v>0</v>
      </c>
      <c r="G8" s="94">
        <f t="shared" ref="G8:G17" si="1">+E8+F8</f>
        <v>0</v>
      </c>
      <c r="H8" s="94"/>
      <c r="I8" s="94"/>
      <c r="J8" s="94"/>
      <c r="K8" s="94">
        <f t="shared" ref="K8:K17" si="2">J8*0.085</f>
        <v>0</v>
      </c>
      <c r="L8" s="94">
        <f t="shared" ref="L8:L17" si="3">+J8+K8</f>
        <v>0</v>
      </c>
      <c r="M8" s="94">
        <f t="shared" ref="M8:M17" si="4">J8*C8</f>
        <v>0</v>
      </c>
      <c r="N8" s="94">
        <f t="shared" ref="N8:N18" si="5">M8*0.085</f>
        <v>0</v>
      </c>
      <c r="O8" s="94">
        <f t="shared" ref="O8:O18" si="6">+M8+N8</f>
        <v>0</v>
      </c>
    </row>
    <row r="9" spans="1:15">
      <c r="A9" s="97">
        <v>3</v>
      </c>
      <c r="B9" s="44" t="s">
        <v>393</v>
      </c>
      <c r="C9" s="45">
        <v>20</v>
      </c>
      <c r="D9" s="103" t="s">
        <v>36</v>
      </c>
      <c r="E9" s="104"/>
      <c r="F9" s="94">
        <f t="shared" si="0"/>
        <v>0</v>
      </c>
      <c r="G9" s="94">
        <f t="shared" si="1"/>
        <v>0</v>
      </c>
      <c r="H9" s="94"/>
      <c r="I9" s="94"/>
      <c r="J9" s="94"/>
      <c r="K9" s="94">
        <f t="shared" si="2"/>
        <v>0</v>
      </c>
      <c r="L9" s="94">
        <f t="shared" si="3"/>
        <v>0</v>
      </c>
      <c r="M9" s="94">
        <f t="shared" si="4"/>
        <v>0</v>
      </c>
      <c r="N9" s="94">
        <f t="shared" si="5"/>
        <v>0</v>
      </c>
      <c r="O9" s="94">
        <f t="shared" si="6"/>
        <v>0</v>
      </c>
    </row>
    <row r="10" spans="1:15">
      <c r="A10" s="97">
        <v>4</v>
      </c>
      <c r="B10" s="44" t="s">
        <v>394</v>
      </c>
      <c r="C10" s="45">
        <v>50</v>
      </c>
      <c r="D10" s="103" t="s">
        <v>36</v>
      </c>
      <c r="E10" s="104"/>
      <c r="F10" s="94">
        <f t="shared" si="0"/>
        <v>0</v>
      </c>
      <c r="G10" s="94">
        <f t="shared" si="1"/>
        <v>0</v>
      </c>
      <c r="H10" s="94"/>
      <c r="I10" s="94"/>
      <c r="J10" s="94"/>
      <c r="K10" s="94">
        <f t="shared" si="2"/>
        <v>0</v>
      </c>
      <c r="L10" s="94">
        <f t="shared" si="3"/>
        <v>0</v>
      </c>
      <c r="M10" s="94">
        <f t="shared" si="4"/>
        <v>0</v>
      </c>
      <c r="N10" s="94">
        <f t="shared" si="5"/>
        <v>0</v>
      </c>
      <c r="O10" s="94">
        <f t="shared" si="6"/>
        <v>0</v>
      </c>
    </row>
    <row r="11" spans="1:15">
      <c r="A11" s="97">
        <v>5</v>
      </c>
      <c r="B11" s="44" t="s">
        <v>395</v>
      </c>
      <c r="C11" s="45">
        <v>50</v>
      </c>
      <c r="D11" s="103" t="s">
        <v>36</v>
      </c>
      <c r="E11" s="10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7">
        <v>6</v>
      </c>
      <c r="B12" s="44" t="s">
        <v>396</v>
      </c>
      <c r="C12" s="45">
        <v>100</v>
      </c>
      <c r="D12" s="103" t="s">
        <v>36</v>
      </c>
      <c r="E12" s="10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 ht="24">
      <c r="A13" s="97">
        <v>7</v>
      </c>
      <c r="B13" s="44" t="s">
        <v>397</v>
      </c>
      <c r="C13" s="45">
        <v>80</v>
      </c>
      <c r="D13" s="103" t="s">
        <v>36</v>
      </c>
      <c r="E13" s="10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 ht="24">
      <c r="A14" s="97">
        <v>8</v>
      </c>
      <c r="B14" s="44" t="s">
        <v>398</v>
      </c>
      <c r="C14" s="45">
        <v>180</v>
      </c>
      <c r="D14" s="103" t="s">
        <v>36</v>
      </c>
      <c r="E14" s="10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 ht="24">
      <c r="A15" s="97">
        <v>9</v>
      </c>
      <c r="B15" s="44" t="s">
        <v>399</v>
      </c>
      <c r="C15" s="45">
        <v>30</v>
      </c>
      <c r="D15" s="103" t="s">
        <v>36</v>
      </c>
      <c r="E15" s="10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97">
        <v>10</v>
      </c>
      <c r="B16" s="44" t="s">
        <v>577</v>
      </c>
      <c r="C16" s="45">
        <v>30</v>
      </c>
      <c r="D16" s="103" t="s">
        <v>36</v>
      </c>
      <c r="E16" s="10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7">
        <v>11</v>
      </c>
      <c r="B17" s="44" t="s">
        <v>400</v>
      </c>
      <c r="C17" s="45">
        <v>20</v>
      </c>
      <c r="D17" s="103" t="s">
        <v>36</v>
      </c>
      <c r="E17" s="10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200" t="s">
        <v>30</v>
      </c>
      <c r="B18" s="201"/>
      <c r="C18" s="99" t="s">
        <v>37</v>
      </c>
      <c r="D18" s="100" t="s">
        <v>37</v>
      </c>
      <c r="E18" s="101" t="s">
        <v>37</v>
      </c>
      <c r="F18" s="101" t="s">
        <v>37</v>
      </c>
      <c r="G18" s="101" t="s">
        <v>37</v>
      </c>
      <c r="H18" s="101" t="s">
        <v>37</v>
      </c>
      <c r="I18" s="101" t="s">
        <v>37</v>
      </c>
      <c r="J18" s="101" t="s">
        <v>37</v>
      </c>
      <c r="K18" s="101" t="s">
        <v>37</v>
      </c>
      <c r="L18" s="101" t="s">
        <v>37</v>
      </c>
      <c r="M18" s="102">
        <f>SUM(M7:M17)</f>
        <v>0</v>
      </c>
      <c r="N18" s="102">
        <f t="shared" si="5"/>
        <v>0</v>
      </c>
      <c r="O18" s="102">
        <f t="shared" si="6"/>
        <v>0</v>
      </c>
    </row>
    <row r="20" spans="1:15">
      <c r="A20" s="181" t="s">
        <v>69</v>
      </c>
      <c r="B20" s="177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5">
      <c r="A21" s="18" t="s">
        <v>70</v>
      </c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>
      <c r="A22" s="20" t="s">
        <v>71</v>
      </c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5">
      <c r="A23" s="20" t="s">
        <v>72</v>
      </c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>
      <c r="A24" s="18" t="s">
        <v>73</v>
      </c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5">
      <c r="A25" s="176" t="s">
        <v>74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5"/>
    </row>
    <row r="26" spans="1:15">
      <c r="A26" s="176" t="s">
        <v>75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</row>
    <row r="27" spans="1:15">
      <c r="A27" s="176" t="s">
        <v>76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</row>
    <row r="28" spans="1:15">
      <c r="A28" s="176" t="s">
        <v>229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</row>
    <row r="29" spans="1:15" ht="27" customHeight="1">
      <c r="A29" s="176" t="s">
        <v>77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</row>
    <row r="30" spans="1:15">
      <c r="A30" s="176" t="s">
        <v>78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</row>
    <row r="31" spans="1:15">
      <c r="A31" s="176" t="s">
        <v>79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</row>
    <row r="32" spans="1:15">
      <c r="A32" s="176" t="s">
        <v>80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</row>
    <row r="33" spans="1:15">
      <c r="A33" s="176" t="s">
        <v>81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</row>
    <row r="34" spans="1:15">
      <c r="A34" s="176" t="s">
        <v>82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</row>
    <row r="35" spans="1:15">
      <c r="A35" s="174" t="s">
        <v>83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</row>
    <row r="37" spans="1:15">
      <c r="A37" s="176" t="s">
        <v>84</v>
      </c>
      <c r="B37" s="177"/>
      <c r="C37" s="22"/>
      <c r="D37" s="23"/>
      <c r="E37" s="23"/>
      <c r="F37" s="23"/>
      <c r="G37" s="23" t="s">
        <v>85</v>
      </c>
      <c r="H37" s="23"/>
      <c r="I37" s="23"/>
      <c r="J37" s="23"/>
      <c r="K37" s="23"/>
      <c r="L37" s="23" t="s">
        <v>86</v>
      </c>
    </row>
  </sheetData>
  <mergeCells count="15">
    <mergeCell ref="A28:O28"/>
    <mergeCell ref="A29:O29"/>
    <mergeCell ref="A34:O34"/>
    <mergeCell ref="A35:O35"/>
    <mergeCell ref="A37:B37"/>
    <mergeCell ref="A30:O30"/>
    <mergeCell ref="A31:O31"/>
    <mergeCell ref="A32:O32"/>
    <mergeCell ref="A33:O33"/>
    <mergeCell ref="A3:O3"/>
    <mergeCell ref="A18:B18"/>
    <mergeCell ref="A20:B20"/>
    <mergeCell ref="A25:O25"/>
    <mergeCell ref="A26:O26"/>
    <mergeCell ref="A27:N27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sqref="A1:IV1"/>
    </sheetView>
  </sheetViews>
  <sheetFormatPr defaultRowHeight="15"/>
  <cols>
    <col min="1" max="1" width="3.5703125" customWidth="1"/>
    <col min="2" max="2" width="13.7109375" customWidth="1"/>
    <col min="3" max="3" width="6.140625" customWidth="1"/>
    <col min="4" max="4" width="5" customWidth="1"/>
    <col min="5" max="5" width="5.5703125" customWidth="1"/>
    <col min="6" max="6" width="6.42578125" customWidth="1"/>
    <col min="7" max="7" width="7" customWidth="1"/>
    <col min="9" max="9" width="6.28515625" customWidth="1"/>
    <col min="11" max="11" width="6.28515625" customWidth="1"/>
    <col min="12" max="12" width="8.425781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401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 ht="60">
      <c r="A5" s="79" t="s">
        <v>2</v>
      </c>
      <c r="B5" s="79" t="s">
        <v>3</v>
      </c>
      <c r="C5" s="80" t="s">
        <v>4</v>
      </c>
      <c r="D5" s="79" t="s">
        <v>5</v>
      </c>
      <c r="E5" s="81" t="s">
        <v>6</v>
      </c>
      <c r="F5" s="79" t="s">
        <v>7</v>
      </c>
      <c r="G5" s="79" t="s">
        <v>8</v>
      </c>
      <c r="H5" s="79" t="s">
        <v>9</v>
      </c>
      <c r="I5" s="79" t="s">
        <v>10</v>
      </c>
      <c r="J5" s="79" t="s">
        <v>11</v>
      </c>
      <c r="K5" s="79" t="s">
        <v>12</v>
      </c>
      <c r="L5" s="79" t="s">
        <v>13</v>
      </c>
      <c r="M5" s="79" t="s">
        <v>14</v>
      </c>
      <c r="N5" s="79" t="s">
        <v>15</v>
      </c>
      <c r="O5" s="79" t="s">
        <v>16</v>
      </c>
    </row>
    <row r="6" spans="1:15" ht="15.75">
      <c r="A6" s="50">
        <v>1</v>
      </c>
      <c r="B6" s="49">
        <v>2</v>
      </c>
      <c r="C6" s="89">
        <v>3</v>
      </c>
      <c r="D6" s="50">
        <v>4</v>
      </c>
      <c r="E6" s="90">
        <v>5</v>
      </c>
      <c r="F6" s="50">
        <v>6</v>
      </c>
      <c r="G6" s="50" t="s">
        <v>17</v>
      </c>
      <c r="H6" s="50">
        <v>8</v>
      </c>
      <c r="I6" s="50">
        <v>9</v>
      </c>
      <c r="J6" s="50">
        <v>10</v>
      </c>
      <c r="K6" s="50">
        <v>11</v>
      </c>
      <c r="L6" s="50" t="s">
        <v>18</v>
      </c>
      <c r="M6" s="50" t="s">
        <v>19</v>
      </c>
      <c r="N6" s="50" t="s">
        <v>20</v>
      </c>
      <c r="O6" s="50" t="s">
        <v>21</v>
      </c>
    </row>
    <row r="7" spans="1:15">
      <c r="A7" s="91">
        <v>1</v>
      </c>
      <c r="B7" s="44" t="s">
        <v>402</v>
      </c>
      <c r="C7" s="45">
        <v>80</v>
      </c>
      <c r="D7" s="45" t="s">
        <v>36</v>
      </c>
      <c r="E7" s="94"/>
      <c r="F7" s="94">
        <f>E7*0.085</f>
        <v>0</v>
      </c>
      <c r="G7" s="94">
        <f>+E7+F7</f>
        <v>0</v>
      </c>
      <c r="H7" s="94"/>
      <c r="I7" s="94"/>
      <c r="J7" s="94"/>
      <c r="K7" s="94">
        <f>J7*0.085</f>
        <v>0</v>
      </c>
      <c r="L7" s="94">
        <f>+J7+K7</f>
        <v>0</v>
      </c>
      <c r="M7" s="94">
        <f>J7*C7</f>
        <v>0</v>
      </c>
      <c r="N7" s="94">
        <f>M7*0.085</f>
        <v>0</v>
      </c>
      <c r="O7" s="94">
        <f>+M7+N7</f>
        <v>0</v>
      </c>
    </row>
    <row r="8" spans="1:15">
      <c r="A8" s="91">
        <v>2</v>
      </c>
      <c r="B8" s="44" t="s">
        <v>403</v>
      </c>
      <c r="C8" s="45">
        <v>300</v>
      </c>
      <c r="D8" s="45" t="s">
        <v>36</v>
      </c>
      <c r="E8" s="94"/>
      <c r="F8" s="94">
        <f t="shared" ref="F8:F21" si="0">E8*0.085</f>
        <v>0</v>
      </c>
      <c r="G8" s="94">
        <f t="shared" ref="G8:G21" si="1">+E8+F8</f>
        <v>0</v>
      </c>
      <c r="H8" s="94"/>
      <c r="I8" s="94"/>
      <c r="J8" s="94"/>
      <c r="K8" s="94">
        <f t="shared" ref="K8:K21" si="2">J8*0.085</f>
        <v>0</v>
      </c>
      <c r="L8" s="94">
        <f t="shared" ref="L8:L21" si="3">+J8+K8</f>
        <v>0</v>
      </c>
      <c r="M8" s="94">
        <f t="shared" ref="M8:M21" si="4">J8*C8</f>
        <v>0</v>
      </c>
      <c r="N8" s="94">
        <f t="shared" ref="N8:N22" si="5">M8*0.085</f>
        <v>0</v>
      </c>
      <c r="O8" s="94">
        <f t="shared" ref="O8:O22" si="6">+M8+N8</f>
        <v>0</v>
      </c>
    </row>
    <row r="9" spans="1:15">
      <c r="A9" s="91">
        <v>3</v>
      </c>
      <c r="B9" s="44" t="s">
        <v>404</v>
      </c>
      <c r="C9" s="45">
        <v>300</v>
      </c>
      <c r="D9" s="45" t="s">
        <v>36</v>
      </c>
      <c r="E9" s="94"/>
      <c r="F9" s="94">
        <f t="shared" si="0"/>
        <v>0</v>
      </c>
      <c r="G9" s="94">
        <f t="shared" si="1"/>
        <v>0</v>
      </c>
      <c r="H9" s="94"/>
      <c r="I9" s="94"/>
      <c r="J9" s="94"/>
      <c r="K9" s="94">
        <f t="shared" si="2"/>
        <v>0</v>
      </c>
      <c r="L9" s="94">
        <f t="shared" si="3"/>
        <v>0</v>
      </c>
      <c r="M9" s="94">
        <f t="shared" si="4"/>
        <v>0</v>
      </c>
      <c r="N9" s="94">
        <f t="shared" si="5"/>
        <v>0</v>
      </c>
      <c r="O9" s="94">
        <f t="shared" si="6"/>
        <v>0</v>
      </c>
    </row>
    <row r="10" spans="1:15" ht="24">
      <c r="A10" s="91">
        <v>4</v>
      </c>
      <c r="B10" s="44" t="s">
        <v>405</v>
      </c>
      <c r="C10" s="45">
        <v>400</v>
      </c>
      <c r="D10" s="45" t="s">
        <v>36</v>
      </c>
      <c r="E10" s="94"/>
      <c r="F10" s="94">
        <f t="shared" si="0"/>
        <v>0</v>
      </c>
      <c r="G10" s="94">
        <f t="shared" si="1"/>
        <v>0</v>
      </c>
      <c r="H10" s="94"/>
      <c r="I10" s="94"/>
      <c r="J10" s="94"/>
      <c r="K10" s="94">
        <f t="shared" si="2"/>
        <v>0</v>
      </c>
      <c r="L10" s="94">
        <f t="shared" si="3"/>
        <v>0</v>
      </c>
      <c r="M10" s="94">
        <f t="shared" si="4"/>
        <v>0</v>
      </c>
      <c r="N10" s="94">
        <f t="shared" si="5"/>
        <v>0</v>
      </c>
      <c r="O10" s="94">
        <f t="shared" si="6"/>
        <v>0</v>
      </c>
    </row>
    <row r="11" spans="1:15">
      <c r="A11" s="91">
        <v>5</v>
      </c>
      <c r="B11" s="44" t="s">
        <v>406</v>
      </c>
      <c r="C11" s="45">
        <v>100</v>
      </c>
      <c r="D11" s="45" t="s">
        <v>36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1">
        <v>6</v>
      </c>
      <c r="B12" s="44" t="s">
        <v>407</v>
      </c>
      <c r="C12" s="45">
        <v>100</v>
      </c>
      <c r="D12" s="45" t="s">
        <v>36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>
      <c r="A13" s="91">
        <v>7</v>
      </c>
      <c r="B13" s="44" t="s">
        <v>408</v>
      </c>
      <c r="C13" s="45">
        <v>600</v>
      </c>
      <c r="D13" s="45" t="s">
        <v>36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>
      <c r="A14" s="91">
        <v>8</v>
      </c>
      <c r="B14" s="44" t="s">
        <v>409</v>
      </c>
      <c r="C14" s="45">
        <v>360</v>
      </c>
      <c r="D14" s="45" t="s">
        <v>36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1">
        <v>9</v>
      </c>
      <c r="B15" s="44" t="s">
        <v>410</v>
      </c>
      <c r="C15" s="45">
        <v>450</v>
      </c>
      <c r="D15" s="45" t="s">
        <v>36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91">
        <v>10</v>
      </c>
      <c r="B16" s="44" t="s">
        <v>411</v>
      </c>
      <c r="C16" s="45">
        <v>60</v>
      </c>
      <c r="D16" s="45" t="s">
        <v>36</v>
      </c>
      <c r="E16" s="9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1">
        <v>11</v>
      </c>
      <c r="B17" s="44" t="s">
        <v>412</v>
      </c>
      <c r="C17" s="45">
        <v>450</v>
      </c>
      <c r="D17" s="45" t="s">
        <v>36</v>
      </c>
      <c r="E17" s="9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91">
        <v>12</v>
      </c>
      <c r="B18" s="44" t="s">
        <v>413</v>
      </c>
      <c r="C18" s="45">
        <v>80</v>
      </c>
      <c r="D18" s="45" t="s">
        <v>36</v>
      </c>
      <c r="E18" s="94"/>
      <c r="F18" s="94">
        <f t="shared" si="0"/>
        <v>0</v>
      </c>
      <c r="G18" s="94">
        <f t="shared" si="1"/>
        <v>0</v>
      </c>
      <c r="H18" s="94"/>
      <c r="I18" s="94"/>
      <c r="J18" s="94"/>
      <c r="K18" s="94">
        <f t="shared" si="2"/>
        <v>0</v>
      </c>
      <c r="L18" s="94">
        <f t="shared" si="3"/>
        <v>0</v>
      </c>
      <c r="M18" s="94">
        <f t="shared" si="4"/>
        <v>0</v>
      </c>
      <c r="N18" s="94">
        <f t="shared" si="5"/>
        <v>0</v>
      </c>
      <c r="O18" s="94">
        <f t="shared" si="6"/>
        <v>0</v>
      </c>
    </row>
    <row r="19" spans="1:15">
      <c r="A19" s="91">
        <v>13</v>
      </c>
      <c r="B19" s="44" t="s">
        <v>414</v>
      </c>
      <c r="C19" s="45">
        <v>200</v>
      </c>
      <c r="D19" s="45" t="s">
        <v>36</v>
      </c>
      <c r="E19" s="94"/>
      <c r="F19" s="94">
        <f t="shared" si="0"/>
        <v>0</v>
      </c>
      <c r="G19" s="94">
        <f t="shared" si="1"/>
        <v>0</v>
      </c>
      <c r="H19" s="94"/>
      <c r="I19" s="94"/>
      <c r="J19" s="94"/>
      <c r="K19" s="94">
        <f t="shared" si="2"/>
        <v>0</v>
      </c>
      <c r="L19" s="94">
        <f t="shared" si="3"/>
        <v>0</v>
      </c>
      <c r="M19" s="94">
        <f t="shared" si="4"/>
        <v>0</v>
      </c>
      <c r="N19" s="94">
        <f t="shared" si="5"/>
        <v>0</v>
      </c>
      <c r="O19" s="94">
        <f t="shared" si="6"/>
        <v>0</v>
      </c>
    </row>
    <row r="20" spans="1:15">
      <c r="A20" s="91">
        <v>14</v>
      </c>
      <c r="B20" s="44" t="s">
        <v>415</v>
      </c>
      <c r="C20" s="45">
        <v>300</v>
      </c>
      <c r="D20" s="45" t="s">
        <v>36</v>
      </c>
      <c r="E20" s="94"/>
      <c r="F20" s="94">
        <f t="shared" si="0"/>
        <v>0</v>
      </c>
      <c r="G20" s="94">
        <f t="shared" si="1"/>
        <v>0</v>
      </c>
      <c r="H20" s="94"/>
      <c r="I20" s="94"/>
      <c r="J20" s="94"/>
      <c r="K20" s="94">
        <f t="shared" si="2"/>
        <v>0</v>
      </c>
      <c r="L20" s="94">
        <f t="shared" si="3"/>
        <v>0</v>
      </c>
      <c r="M20" s="94">
        <f t="shared" si="4"/>
        <v>0</v>
      </c>
      <c r="N20" s="94">
        <f t="shared" si="5"/>
        <v>0</v>
      </c>
      <c r="O20" s="94">
        <f t="shared" si="6"/>
        <v>0</v>
      </c>
    </row>
    <row r="21" spans="1:15">
      <c r="A21" s="91">
        <v>15</v>
      </c>
      <c r="B21" s="44" t="s">
        <v>416</v>
      </c>
      <c r="C21" s="45">
        <v>300</v>
      </c>
      <c r="D21" s="45" t="s">
        <v>36</v>
      </c>
      <c r="E21" s="94"/>
      <c r="F21" s="94">
        <f t="shared" si="0"/>
        <v>0</v>
      </c>
      <c r="G21" s="94">
        <f t="shared" si="1"/>
        <v>0</v>
      </c>
      <c r="H21" s="94"/>
      <c r="I21" s="94"/>
      <c r="J21" s="94"/>
      <c r="K21" s="94">
        <f t="shared" si="2"/>
        <v>0</v>
      </c>
      <c r="L21" s="94">
        <f t="shared" si="3"/>
        <v>0</v>
      </c>
      <c r="M21" s="94">
        <f t="shared" si="4"/>
        <v>0</v>
      </c>
      <c r="N21" s="94">
        <f t="shared" si="5"/>
        <v>0</v>
      </c>
      <c r="O21" s="94">
        <f t="shared" si="6"/>
        <v>0</v>
      </c>
    </row>
    <row r="22" spans="1:15">
      <c r="A22" s="200" t="s">
        <v>30</v>
      </c>
      <c r="B22" s="201"/>
      <c r="C22" s="99" t="s">
        <v>37</v>
      </c>
      <c r="D22" s="100" t="s">
        <v>37</v>
      </c>
      <c r="E22" s="101" t="s">
        <v>37</v>
      </c>
      <c r="F22" s="101" t="s">
        <v>37</v>
      </c>
      <c r="G22" s="101" t="s">
        <v>37</v>
      </c>
      <c r="H22" s="101" t="s">
        <v>37</v>
      </c>
      <c r="I22" s="101" t="s">
        <v>37</v>
      </c>
      <c r="J22" s="101" t="s">
        <v>37</v>
      </c>
      <c r="K22" s="101" t="s">
        <v>37</v>
      </c>
      <c r="L22" s="101" t="s">
        <v>37</v>
      </c>
      <c r="M22" s="102">
        <f>SUM(M7:M21)</f>
        <v>0</v>
      </c>
      <c r="N22" s="102">
        <f t="shared" si="5"/>
        <v>0</v>
      </c>
      <c r="O22" s="102">
        <f t="shared" si="6"/>
        <v>0</v>
      </c>
    </row>
    <row r="24" spans="1:15">
      <c r="A24" s="181" t="s">
        <v>69</v>
      </c>
      <c r="B24" s="177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5">
      <c r="A25" s="18" t="s">
        <v>70</v>
      </c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>
      <c r="A26" s="20" t="s">
        <v>71</v>
      </c>
      <c r="B26" s="2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5">
      <c r="A27" s="20" t="s">
        <v>72</v>
      </c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5">
      <c r="A28" s="18" t="s">
        <v>73</v>
      </c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5">
      <c r="A29" s="176" t="s">
        <v>74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5"/>
    </row>
    <row r="30" spans="1:15">
      <c r="A30" s="176" t="s">
        <v>75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</row>
    <row r="31" spans="1:15">
      <c r="A31" s="176" t="s">
        <v>76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</row>
    <row r="32" spans="1:15">
      <c r="A32" s="176" t="s">
        <v>229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</row>
    <row r="33" spans="1:15" ht="22.5" customHeight="1">
      <c r="A33" s="176" t="s">
        <v>77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</row>
    <row r="34" spans="1:15">
      <c r="A34" s="176" t="s">
        <v>78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</row>
    <row r="35" spans="1:15">
      <c r="A35" s="176" t="s">
        <v>79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</row>
    <row r="36" spans="1:15">
      <c r="A36" s="176" t="s">
        <v>80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</row>
    <row r="37" spans="1:15">
      <c r="A37" s="176" t="s">
        <v>81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</row>
    <row r="38" spans="1:15">
      <c r="A38" s="176" t="s">
        <v>82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</row>
    <row r="39" spans="1:15">
      <c r="A39" s="174" t="s">
        <v>83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</row>
    <row r="41" spans="1:15">
      <c r="A41" s="176" t="s">
        <v>84</v>
      </c>
      <c r="B41" s="177"/>
      <c r="C41" s="22"/>
      <c r="D41" s="23"/>
      <c r="E41" s="23"/>
      <c r="F41" s="23"/>
      <c r="G41" s="23" t="s">
        <v>85</v>
      </c>
      <c r="H41" s="23"/>
      <c r="I41" s="23"/>
      <c r="J41" s="23"/>
      <c r="K41" s="23"/>
      <c r="L41" s="23" t="s">
        <v>86</v>
      </c>
    </row>
  </sheetData>
  <mergeCells count="15">
    <mergeCell ref="A32:O32"/>
    <mergeCell ref="A33:O33"/>
    <mergeCell ref="A38:O38"/>
    <mergeCell ref="A39:O39"/>
    <mergeCell ref="A41:B41"/>
    <mergeCell ref="A34:O34"/>
    <mergeCell ref="A35:O35"/>
    <mergeCell ref="A36:O36"/>
    <mergeCell ref="A37:O37"/>
    <mergeCell ref="A3:O3"/>
    <mergeCell ref="A22:B22"/>
    <mergeCell ref="A24:B24"/>
    <mergeCell ref="A29:O29"/>
    <mergeCell ref="A30:O30"/>
    <mergeCell ref="A31:N31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sqref="A1:IV1"/>
    </sheetView>
  </sheetViews>
  <sheetFormatPr defaultRowHeight="15"/>
  <cols>
    <col min="1" max="1" width="2.140625" customWidth="1"/>
    <col min="2" max="2" width="11.5703125" customWidth="1"/>
    <col min="3" max="4" width="5.28515625" customWidth="1"/>
    <col min="5" max="5" width="7.42578125" customWidth="1"/>
    <col min="6" max="6" width="6.140625" customWidth="1"/>
    <col min="7" max="7" width="7.42578125" customWidth="1"/>
  </cols>
  <sheetData>
    <row r="1" spans="1:19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9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>
      <c r="A3" s="178" t="s">
        <v>417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9">
      <c r="A5" s="178" t="s">
        <v>430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7" spans="1:19" ht="48">
      <c r="A7" s="79" t="s">
        <v>2</v>
      </c>
      <c r="B7" s="79" t="s">
        <v>3</v>
      </c>
      <c r="C7" s="80" t="s">
        <v>4</v>
      </c>
      <c r="D7" s="79" t="s">
        <v>5</v>
      </c>
      <c r="E7" s="81" t="s">
        <v>6</v>
      </c>
      <c r="F7" s="79" t="s">
        <v>7</v>
      </c>
      <c r="G7" s="79" t="s">
        <v>8</v>
      </c>
      <c r="H7" s="79" t="s">
        <v>9</v>
      </c>
      <c r="I7" s="79" t="s">
        <v>10</v>
      </c>
      <c r="J7" s="79" t="s">
        <v>11</v>
      </c>
      <c r="K7" s="79" t="s">
        <v>12</v>
      </c>
      <c r="L7" s="79" t="s">
        <v>13</v>
      </c>
      <c r="M7" s="79" t="s">
        <v>14</v>
      </c>
      <c r="N7" s="79" t="s">
        <v>15</v>
      </c>
      <c r="O7" s="79" t="s">
        <v>16</v>
      </c>
    </row>
    <row r="8" spans="1:19" ht="15.75">
      <c r="A8" s="50">
        <v>1</v>
      </c>
      <c r="B8" s="49">
        <v>2</v>
      </c>
      <c r="C8" s="89">
        <v>3</v>
      </c>
      <c r="D8" s="50">
        <v>4</v>
      </c>
      <c r="E8" s="9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9" ht="36">
      <c r="A9" s="91">
        <v>1</v>
      </c>
      <c r="B9" s="44" t="s">
        <v>418</v>
      </c>
      <c r="C9" s="87">
        <v>15400</v>
      </c>
      <c r="D9" s="110" t="s">
        <v>612</v>
      </c>
      <c r="E9" s="94"/>
      <c r="F9" s="94">
        <f>E9*0.085</f>
        <v>0</v>
      </c>
      <c r="G9" s="94">
        <f>+E9+F9</f>
        <v>0</v>
      </c>
      <c r="H9" s="94"/>
      <c r="I9" s="94"/>
      <c r="J9" s="94"/>
      <c r="K9" s="94">
        <f>J9*0.085</f>
        <v>0</v>
      </c>
      <c r="L9" s="94">
        <f>+J9+K9</f>
        <v>0</v>
      </c>
      <c r="M9" s="94">
        <f>J9*C9</f>
        <v>0</v>
      </c>
      <c r="N9" s="94">
        <f>M9*0.085</f>
        <v>0</v>
      </c>
      <c r="O9" s="94">
        <f>+M9+N9</f>
        <v>0</v>
      </c>
    </row>
    <row r="10" spans="1:19" ht="23.25" customHeight="1">
      <c r="A10" s="91">
        <v>2</v>
      </c>
      <c r="B10" s="44" t="s">
        <v>419</v>
      </c>
      <c r="C10" s="87">
        <v>15400</v>
      </c>
      <c r="D10" s="110" t="s">
        <v>612</v>
      </c>
      <c r="E10" s="94"/>
      <c r="F10" s="94">
        <f t="shared" ref="F10:F22" si="0">E10*0.085</f>
        <v>0</v>
      </c>
      <c r="G10" s="94">
        <f t="shared" ref="G10:G22" si="1">+E10+F10</f>
        <v>0</v>
      </c>
      <c r="H10" s="94"/>
      <c r="I10" s="94"/>
      <c r="J10" s="94"/>
      <c r="K10" s="94">
        <f t="shared" ref="K10:K22" si="2">J10*0.085</f>
        <v>0</v>
      </c>
      <c r="L10" s="94">
        <f t="shared" ref="L10:L22" si="3">+J10+K10</f>
        <v>0</v>
      </c>
      <c r="M10" s="94">
        <f t="shared" ref="M10:M22" si="4">J10*C10</f>
        <v>0</v>
      </c>
      <c r="N10" s="94">
        <f t="shared" ref="N10:N23" si="5">M10*0.085</f>
        <v>0</v>
      </c>
      <c r="O10" s="94">
        <f t="shared" ref="O10:O23" si="6">+M10+N10</f>
        <v>0</v>
      </c>
      <c r="P10" s="122"/>
      <c r="Q10" s="121"/>
      <c r="R10" s="121"/>
      <c r="S10" s="121"/>
    </row>
    <row r="11" spans="1:19">
      <c r="A11" s="91">
        <v>3</v>
      </c>
      <c r="B11" s="44" t="s">
        <v>420</v>
      </c>
      <c r="C11" s="87">
        <v>15400</v>
      </c>
      <c r="D11" s="110" t="s">
        <v>612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9" ht="24">
      <c r="A12" s="91">
        <v>4</v>
      </c>
      <c r="B12" s="44" t="s">
        <v>421</v>
      </c>
      <c r="C12" s="87">
        <v>6300</v>
      </c>
      <c r="D12" s="110" t="s">
        <v>612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9" ht="36">
      <c r="A13" s="91">
        <v>5</v>
      </c>
      <c r="B13" s="44" t="s">
        <v>422</v>
      </c>
      <c r="C13" s="87">
        <v>6300</v>
      </c>
      <c r="D13" s="110" t="s">
        <v>612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9" ht="24">
      <c r="A14" s="91">
        <v>6</v>
      </c>
      <c r="B14" s="44" t="s">
        <v>423</v>
      </c>
      <c r="C14" s="87">
        <v>7200</v>
      </c>
      <c r="D14" s="110" t="s">
        <v>612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9">
      <c r="A15" s="91">
        <v>7</v>
      </c>
      <c r="B15" s="44" t="s">
        <v>424</v>
      </c>
      <c r="C15" s="87">
        <v>1500</v>
      </c>
      <c r="D15" s="110" t="s">
        <v>245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9" ht="12.75" customHeight="1">
      <c r="A16" s="91">
        <v>8</v>
      </c>
      <c r="B16" s="44" t="s">
        <v>425</v>
      </c>
      <c r="C16" s="87">
        <v>1500</v>
      </c>
      <c r="D16" s="110" t="s">
        <v>245</v>
      </c>
      <c r="E16" s="94"/>
      <c r="F16" s="94">
        <f t="shared" si="0"/>
        <v>0</v>
      </c>
      <c r="G16" s="94">
        <f t="shared" si="1"/>
        <v>0</v>
      </c>
      <c r="H16" s="94"/>
      <c r="I16" s="94"/>
      <c r="J16" s="94"/>
      <c r="K16" s="94">
        <f t="shared" si="2"/>
        <v>0</v>
      </c>
      <c r="L16" s="94">
        <f t="shared" si="3"/>
        <v>0</v>
      </c>
      <c r="M16" s="94">
        <f t="shared" si="4"/>
        <v>0</v>
      </c>
      <c r="N16" s="94">
        <f t="shared" si="5"/>
        <v>0</v>
      </c>
      <c r="O16" s="94">
        <f t="shared" si="6"/>
        <v>0</v>
      </c>
    </row>
    <row r="17" spans="1:15">
      <c r="A17" s="91">
        <v>9</v>
      </c>
      <c r="B17" s="44" t="s">
        <v>426</v>
      </c>
      <c r="C17" s="87">
        <v>240</v>
      </c>
      <c r="D17" s="110" t="s">
        <v>245</v>
      </c>
      <c r="E17" s="94"/>
      <c r="F17" s="94">
        <f t="shared" si="0"/>
        <v>0</v>
      </c>
      <c r="G17" s="94">
        <f t="shared" si="1"/>
        <v>0</v>
      </c>
      <c r="H17" s="94"/>
      <c r="I17" s="94"/>
      <c r="J17" s="94"/>
      <c r="K17" s="94">
        <f t="shared" si="2"/>
        <v>0</v>
      </c>
      <c r="L17" s="94">
        <f t="shared" si="3"/>
        <v>0</v>
      </c>
      <c r="M17" s="94">
        <f t="shared" si="4"/>
        <v>0</v>
      </c>
      <c r="N17" s="94">
        <f t="shared" si="5"/>
        <v>0</v>
      </c>
      <c r="O17" s="94">
        <f t="shared" si="6"/>
        <v>0</v>
      </c>
    </row>
    <row r="18" spans="1:15">
      <c r="A18" s="91">
        <v>10</v>
      </c>
      <c r="B18" s="44" t="s">
        <v>427</v>
      </c>
      <c r="C18" s="87">
        <v>200</v>
      </c>
      <c r="D18" s="110" t="s">
        <v>245</v>
      </c>
      <c r="E18" s="94"/>
      <c r="F18" s="94">
        <f t="shared" si="0"/>
        <v>0</v>
      </c>
      <c r="G18" s="94">
        <f t="shared" si="1"/>
        <v>0</v>
      </c>
      <c r="H18" s="94"/>
      <c r="I18" s="94"/>
      <c r="J18" s="94"/>
      <c r="K18" s="94">
        <f t="shared" si="2"/>
        <v>0</v>
      </c>
      <c r="L18" s="94">
        <f t="shared" si="3"/>
        <v>0</v>
      </c>
      <c r="M18" s="94">
        <f t="shared" si="4"/>
        <v>0</v>
      </c>
      <c r="N18" s="94">
        <f t="shared" si="5"/>
        <v>0</v>
      </c>
      <c r="O18" s="94">
        <f t="shared" si="6"/>
        <v>0</v>
      </c>
    </row>
    <row r="19" spans="1:15">
      <c r="A19" s="91">
        <v>11</v>
      </c>
      <c r="B19" s="44" t="s">
        <v>579</v>
      </c>
      <c r="C19" s="87">
        <v>210</v>
      </c>
      <c r="D19" s="110" t="s">
        <v>245</v>
      </c>
      <c r="E19" s="94"/>
      <c r="F19" s="94">
        <f t="shared" si="0"/>
        <v>0</v>
      </c>
      <c r="G19" s="94">
        <f t="shared" si="1"/>
        <v>0</v>
      </c>
      <c r="H19" s="94"/>
      <c r="I19" s="94"/>
      <c r="J19" s="94"/>
      <c r="K19" s="94">
        <f t="shared" si="2"/>
        <v>0</v>
      </c>
      <c r="L19" s="94">
        <f t="shared" si="3"/>
        <v>0</v>
      </c>
      <c r="M19" s="94">
        <f t="shared" si="4"/>
        <v>0</v>
      </c>
      <c r="N19" s="94">
        <f t="shared" si="5"/>
        <v>0</v>
      </c>
      <c r="O19" s="94">
        <f t="shared" si="6"/>
        <v>0</v>
      </c>
    </row>
    <row r="20" spans="1:15">
      <c r="A20" s="91">
        <v>12</v>
      </c>
      <c r="B20" s="44" t="s">
        <v>428</v>
      </c>
      <c r="C20" s="87">
        <v>5000</v>
      </c>
      <c r="D20" s="110" t="s">
        <v>615</v>
      </c>
      <c r="E20" s="94"/>
      <c r="F20" s="94">
        <f t="shared" si="0"/>
        <v>0</v>
      </c>
      <c r="G20" s="94">
        <f t="shared" si="1"/>
        <v>0</v>
      </c>
      <c r="H20" s="94"/>
      <c r="I20" s="94"/>
      <c r="J20" s="94"/>
      <c r="K20" s="94">
        <f t="shared" si="2"/>
        <v>0</v>
      </c>
      <c r="L20" s="94">
        <f t="shared" si="3"/>
        <v>0</v>
      </c>
      <c r="M20" s="94">
        <f t="shared" si="4"/>
        <v>0</v>
      </c>
      <c r="N20" s="94">
        <f t="shared" si="5"/>
        <v>0</v>
      </c>
      <c r="O20" s="94">
        <f t="shared" si="6"/>
        <v>0</v>
      </c>
    </row>
    <row r="21" spans="1:15">
      <c r="A21" s="91">
        <v>13</v>
      </c>
      <c r="B21" s="44" t="s">
        <v>429</v>
      </c>
      <c r="C21" s="87">
        <v>1500</v>
      </c>
      <c r="D21" s="110" t="s">
        <v>616</v>
      </c>
      <c r="E21" s="94"/>
      <c r="F21" s="94">
        <f t="shared" si="0"/>
        <v>0</v>
      </c>
      <c r="G21" s="94">
        <f t="shared" si="1"/>
        <v>0</v>
      </c>
      <c r="H21" s="94"/>
      <c r="I21" s="94"/>
      <c r="J21" s="94"/>
      <c r="K21" s="94">
        <f t="shared" si="2"/>
        <v>0</v>
      </c>
      <c r="L21" s="94">
        <f t="shared" si="3"/>
        <v>0</v>
      </c>
      <c r="M21" s="94">
        <f t="shared" si="4"/>
        <v>0</v>
      </c>
      <c r="N21" s="94">
        <f t="shared" si="5"/>
        <v>0</v>
      </c>
      <c r="O21" s="94">
        <f t="shared" si="6"/>
        <v>0</v>
      </c>
    </row>
    <row r="22" spans="1:15" ht="14.25" customHeight="1">
      <c r="A22" s="91">
        <v>14</v>
      </c>
      <c r="B22" s="44" t="s">
        <v>578</v>
      </c>
      <c r="C22" s="87">
        <v>8000</v>
      </c>
      <c r="D22" s="110" t="s">
        <v>612</v>
      </c>
      <c r="E22" s="94"/>
      <c r="F22" s="94">
        <f t="shared" si="0"/>
        <v>0</v>
      </c>
      <c r="G22" s="94">
        <f t="shared" si="1"/>
        <v>0</v>
      </c>
      <c r="H22" s="94"/>
      <c r="I22" s="94"/>
      <c r="J22" s="94"/>
      <c r="K22" s="94">
        <f t="shared" si="2"/>
        <v>0</v>
      </c>
      <c r="L22" s="94">
        <f t="shared" si="3"/>
        <v>0</v>
      </c>
      <c r="M22" s="94">
        <f t="shared" si="4"/>
        <v>0</v>
      </c>
      <c r="N22" s="94">
        <f t="shared" si="5"/>
        <v>0</v>
      </c>
      <c r="O22" s="94">
        <f t="shared" si="6"/>
        <v>0</v>
      </c>
    </row>
    <row r="23" spans="1:15">
      <c r="A23" s="200" t="s">
        <v>30</v>
      </c>
      <c r="B23" s="201"/>
      <c r="C23" s="99" t="s">
        <v>37</v>
      </c>
      <c r="D23" s="168" t="s">
        <v>37</v>
      </c>
      <c r="E23" s="101" t="s">
        <v>37</v>
      </c>
      <c r="F23" s="101" t="s">
        <v>37</v>
      </c>
      <c r="G23" s="101" t="s">
        <v>37</v>
      </c>
      <c r="H23" s="101" t="s">
        <v>37</v>
      </c>
      <c r="I23" s="101" t="s">
        <v>37</v>
      </c>
      <c r="J23" s="101" t="s">
        <v>37</v>
      </c>
      <c r="K23" s="101" t="s">
        <v>37</v>
      </c>
      <c r="L23" s="101" t="s">
        <v>37</v>
      </c>
      <c r="M23" s="102">
        <f>SUM(M9:M22)</f>
        <v>0</v>
      </c>
      <c r="N23" s="102">
        <f t="shared" si="5"/>
        <v>0</v>
      </c>
      <c r="O23" s="102">
        <f t="shared" si="6"/>
        <v>0</v>
      </c>
    </row>
    <row r="24" spans="1:15">
      <c r="A24" s="106"/>
      <c r="B24" s="106"/>
      <c r="C24" s="107"/>
      <c r="D24" s="37"/>
      <c r="E24" s="108"/>
      <c r="F24" s="108"/>
      <c r="G24" s="108"/>
      <c r="H24" s="108"/>
      <c r="I24" s="108"/>
      <c r="J24" s="108"/>
      <c r="K24" s="108"/>
      <c r="L24" s="108"/>
      <c r="M24" s="121"/>
      <c r="N24" s="121"/>
      <c r="O24" s="121"/>
    </row>
    <row r="25" spans="1:15">
      <c r="A25" s="178" t="s">
        <v>431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</row>
    <row r="26" spans="1:15">
      <c r="A26" s="106"/>
      <c r="B26" s="106"/>
      <c r="C26" s="107"/>
      <c r="D26" s="37"/>
      <c r="E26" s="108"/>
      <c r="F26" s="108"/>
      <c r="G26" s="108"/>
      <c r="H26" s="108"/>
      <c r="I26" s="108"/>
      <c r="J26" s="108"/>
      <c r="K26" s="108"/>
    </row>
    <row r="27" spans="1:15" ht="48">
      <c r="A27" s="79" t="s">
        <v>2</v>
      </c>
      <c r="B27" s="79" t="s">
        <v>3</v>
      </c>
      <c r="C27" s="80" t="s">
        <v>4</v>
      </c>
      <c r="D27" s="79" t="s">
        <v>5</v>
      </c>
      <c r="E27" s="81" t="s">
        <v>6</v>
      </c>
      <c r="F27" s="79" t="s">
        <v>7</v>
      </c>
      <c r="G27" s="79" t="s">
        <v>8</v>
      </c>
      <c r="H27" s="79" t="s">
        <v>9</v>
      </c>
      <c r="I27" s="79" t="s">
        <v>10</v>
      </c>
      <c r="J27" s="79" t="s">
        <v>11</v>
      </c>
      <c r="K27" s="79" t="s">
        <v>12</v>
      </c>
      <c r="L27" s="79" t="s">
        <v>13</v>
      </c>
      <c r="M27" s="79" t="s">
        <v>14</v>
      </c>
      <c r="N27" s="79" t="s">
        <v>15</v>
      </c>
      <c r="O27" s="79" t="s">
        <v>16</v>
      </c>
    </row>
    <row r="28" spans="1:15" ht="15.75">
      <c r="A28" s="50">
        <v>1</v>
      </c>
      <c r="B28" s="49">
        <v>2</v>
      </c>
      <c r="C28" s="89">
        <v>3</v>
      </c>
      <c r="D28" s="50">
        <v>4</v>
      </c>
      <c r="E28" s="90">
        <v>5</v>
      </c>
      <c r="F28" s="50">
        <v>6</v>
      </c>
      <c r="G28" s="50" t="s">
        <v>17</v>
      </c>
      <c r="H28" s="50">
        <v>8</v>
      </c>
      <c r="I28" s="50">
        <v>9</v>
      </c>
      <c r="J28" s="50">
        <v>10</v>
      </c>
      <c r="K28" s="50">
        <v>11</v>
      </c>
      <c r="L28" s="50" t="s">
        <v>18</v>
      </c>
      <c r="M28" s="50" t="s">
        <v>19</v>
      </c>
      <c r="N28" s="50" t="s">
        <v>20</v>
      </c>
      <c r="O28" s="50" t="s">
        <v>21</v>
      </c>
    </row>
    <row r="29" spans="1:15" ht="36">
      <c r="A29" s="91">
        <v>1</v>
      </c>
      <c r="B29" s="109" t="s">
        <v>432</v>
      </c>
      <c r="C29" s="87">
        <v>18000</v>
      </c>
      <c r="D29" s="110" t="s">
        <v>245</v>
      </c>
      <c r="E29" s="94"/>
      <c r="F29" s="94">
        <f>E29*0.085</f>
        <v>0</v>
      </c>
      <c r="G29" s="94">
        <f>+E29+F29</f>
        <v>0</v>
      </c>
      <c r="H29" s="94"/>
      <c r="I29" s="94"/>
      <c r="J29" s="94"/>
      <c r="K29" s="94">
        <f>J29*0.085</f>
        <v>0</v>
      </c>
      <c r="L29" s="94">
        <f>+J29+K29</f>
        <v>0</v>
      </c>
      <c r="M29" s="94">
        <f>J29*C29</f>
        <v>0</v>
      </c>
      <c r="N29" s="94">
        <f>M29*0.085</f>
        <v>0</v>
      </c>
      <c r="O29" s="94">
        <f>+M29+N29</f>
        <v>0</v>
      </c>
    </row>
    <row r="30" spans="1:15">
      <c r="A30" s="200" t="s">
        <v>30</v>
      </c>
      <c r="B30" s="201"/>
      <c r="C30" s="99" t="s">
        <v>37</v>
      </c>
      <c r="D30" s="100" t="s">
        <v>37</v>
      </c>
      <c r="E30" s="101" t="s">
        <v>37</v>
      </c>
      <c r="F30" s="101" t="s">
        <v>37</v>
      </c>
      <c r="G30" s="101" t="s">
        <v>37</v>
      </c>
      <c r="H30" s="101" t="s">
        <v>37</v>
      </c>
      <c r="I30" s="101" t="s">
        <v>37</v>
      </c>
      <c r="J30" s="101" t="s">
        <v>37</v>
      </c>
      <c r="K30" s="101" t="s">
        <v>37</v>
      </c>
      <c r="L30" s="101" t="s">
        <v>37</v>
      </c>
      <c r="M30" s="102">
        <f>SUM(M16:M29)</f>
        <v>0</v>
      </c>
      <c r="N30" s="102">
        <f>M30*0.085</f>
        <v>0</v>
      </c>
      <c r="O30" s="102">
        <f>+M30+N30</f>
        <v>0</v>
      </c>
    </row>
    <row r="31" spans="1:15">
      <c r="A31" s="106"/>
      <c r="B31" s="106"/>
      <c r="C31" s="107"/>
      <c r="D31" s="37"/>
      <c r="E31" s="108"/>
      <c r="F31" s="108"/>
      <c r="G31" s="108"/>
      <c r="H31" s="108"/>
      <c r="I31" s="108"/>
      <c r="J31" s="108"/>
      <c r="K31" s="108"/>
      <c r="L31" s="108"/>
    </row>
    <row r="32" spans="1:15">
      <c r="A32" s="181" t="s">
        <v>69</v>
      </c>
      <c r="B32" s="17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5">
      <c r="A33" s="18" t="s">
        <v>70</v>
      </c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>
      <c r="A34" s="20" t="s">
        <v>71</v>
      </c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5">
      <c r="A35" s="20" t="s">
        <v>72</v>
      </c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5">
      <c r="A36" s="18" t="s">
        <v>73</v>
      </c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5">
      <c r="A37" s="176" t="s">
        <v>74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5"/>
    </row>
    <row r="38" spans="1:15">
      <c r="A38" s="176" t="s">
        <v>75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</row>
    <row r="39" spans="1:15">
      <c r="A39" s="176" t="s">
        <v>76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</row>
    <row r="40" spans="1:15">
      <c r="A40" s="176" t="s">
        <v>229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 ht="26.25" customHeight="1">
      <c r="A41" s="176" t="s">
        <v>77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</row>
    <row r="42" spans="1:15">
      <c r="A42" s="176" t="s">
        <v>78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</row>
    <row r="43" spans="1:15">
      <c r="A43" s="176" t="s">
        <v>79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>
      <c r="A44" s="176" t="s">
        <v>80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 ht="14.25" customHeight="1">
      <c r="A45" s="176" t="s">
        <v>81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6" spans="1:15" ht="14.25" customHeight="1">
      <c r="A46" s="176" t="s">
        <v>82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</row>
    <row r="47" spans="1:15" ht="14.25" customHeight="1">
      <c r="A47" s="174" t="s">
        <v>83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</row>
    <row r="48" spans="1:15" ht="14.25" customHeight="1"/>
    <row r="49" spans="1:12" ht="14.25" customHeight="1">
      <c r="A49" s="176" t="s">
        <v>84</v>
      </c>
      <c r="B49" s="177"/>
      <c r="C49" s="22"/>
      <c r="D49" s="23"/>
      <c r="E49" s="23"/>
      <c r="F49" s="23"/>
      <c r="G49" s="23" t="s">
        <v>85</v>
      </c>
      <c r="H49" s="23"/>
      <c r="I49" s="23"/>
      <c r="J49" s="23"/>
      <c r="K49" s="23"/>
      <c r="L49" s="23" t="s">
        <v>86</v>
      </c>
    </row>
    <row r="50" spans="1:12" ht="14.25" customHeight="1">
      <c r="A50" s="19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ht="14.25" customHeight="1">
      <c r="A51" s="19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ht="14.25" customHeight="1">
      <c r="A52" s="19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ht="14.25" customHeight="1">
      <c r="A53" s="19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ht="14.25" customHeight="1">
      <c r="A54" s="19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 ht="14.25" customHeight="1">
      <c r="A55" s="43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7" spans="1:12">
      <c r="A57" s="176"/>
      <c r="B57" s="177"/>
      <c r="C57" s="22"/>
      <c r="D57" s="23"/>
      <c r="E57" s="23"/>
      <c r="F57" s="23"/>
      <c r="G57" s="23"/>
      <c r="H57" s="23"/>
      <c r="I57" s="23"/>
      <c r="J57" s="23"/>
      <c r="K57" s="23"/>
      <c r="L57" s="23"/>
    </row>
  </sheetData>
  <mergeCells count="19">
    <mergeCell ref="A57:B57"/>
    <mergeCell ref="A5:O5"/>
    <mergeCell ref="A25:O25"/>
    <mergeCell ref="A30:B30"/>
    <mergeCell ref="A32:B32"/>
    <mergeCell ref="A37:O37"/>
    <mergeCell ref="A38:O38"/>
    <mergeCell ref="A39:N39"/>
    <mergeCell ref="A40:O40"/>
    <mergeCell ref="A41:O41"/>
    <mergeCell ref="A46:O46"/>
    <mergeCell ref="A47:O47"/>
    <mergeCell ref="A49:B49"/>
    <mergeCell ref="A3:O3"/>
    <mergeCell ref="A23:B23"/>
    <mergeCell ref="A42:O42"/>
    <mergeCell ref="A43:O43"/>
    <mergeCell ref="A44:O44"/>
    <mergeCell ref="A45:O45"/>
  </mergeCells>
  <phoneticPr fontId="15" type="noConversion"/>
  <pageMargins left="0.75" right="0.75" top="1" bottom="1" header="0.5" footer="0.5"/>
  <pageSetup paperSize="9" orientation="landscape" horizontalDpi="300" verticalDpi="300" r:id="rId1"/>
  <headerFooter alignWithMargins="0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A18" sqref="A18:IV18"/>
    </sheetView>
  </sheetViews>
  <sheetFormatPr defaultRowHeight="15"/>
  <cols>
    <col min="1" max="1" width="2.5703125" customWidth="1"/>
    <col min="2" max="2" width="12.42578125" customWidth="1"/>
    <col min="3" max="3" width="5.42578125" customWidth="1"/>
    <col min="4" max="4" width="5.85546875" customWidth="1"/>
    <col min="5" max="5" width="6.85546875" customWidth="1"/>
    <col min="6" max="6" width="6.7109375" customWidth="1"/>
    <col min="7" max="7" width="7.5703125" customWidth="1"/>
    <col min="9" max="9" width="7.85546875" customWidth="1"/>
    <col min="10" max="10" width="7.7109375" customWidth="1"/>
    <col min="11" max="11" width="7.1406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433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>
      <c r="A5" s="178" t="s">
        <v>441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7" spans="1:15" ht="60">
      <c r="A7" s="79" t="s">
        <v>2</v>
      </c>
      <c r="B7" s="79" t="s">
        <v>3</v>
      </c>
      <c r="C7" s="80" t="s">
        <v>4</v>
      </c>
      <c r="D7" s="79" t="s">
        <v>5</v>
      </c>
      <c r="E7" s="81" t="s">
        <v>6</v>
      </c>
      <c r="F7" s="79" t="s">
        <v>7</v>
      </c>
      <c r="G7" s="79" t="s">
        <v>8</v>
      </c>
      <c r="H7" s="79" t="s">
        <v>9</v>
      </c>
      <c r="I7" s="79" t="s">
        <v>10</v>
      </c>
      <c r="J7" s="79" t="s">
        <v>11</v>
      </c>
      <c r="K7" s="79" t="s">
        <v>12</v>
      </c>
      <c r="L7" s="79" t="s">
        <v>13</v>
      </c>
      <c r="M7" s="79" t="s">
        <v>14</v>
      </c>
      <c r="N7" s="79" t="s">
        <v>15</v>
      </c>
      <c r="O7" s="79" t="s">
        <v>16</v>
      </c>
    </row>
    <row r="8" spans="1:15" ht="15.75">
      <c r="A8" s="50">
        <v>1</v>
      </c>
      <c r="B8" s="49">
        <v>2</v>
      </c>
      <c r="C8" s="89">
        <v>3</v>
      </c>
      <c r="D8" s="50">
        <v>4</v>
      </c>
      <c r="E8" s="9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5">
      <c r="A9" s="91">
        <v>1</v>
      </c>
      <c r="B9" s="44" t="s">
        <v>434</v>
      </c>
      <c r="C9" s="45">
        <v>80</v>
      </c>
      <c r="D9" s="110" t="s">
        <v>245</v>
      </c>
      <c r="E9" s="94"/>
      <c r="F9" s="94">
        <f>E9*0.085</f>
        <v>0</v>
      </c>
      <c r="G9" s="94">
        <f>+E9+F9</f>
        <v>0</v>
      </c>
      <c r="H9" s="94"/>
      <c r="I9" s="94"/>
      <c r="J9" s="94"/>
      <c r="K9" s="94">
        <f>J9*0.085</f>
        <v>0</v>
      </c>
      <c r="L9" s="94">
        <f>+J9+K9</f>
        <v>0</v>
      </c>
      <c r="M9" s="94">
        <f>J9*C9</f>
        <v>0</v>
      </c>
      <c r="N9" s="94">
        <f>M9*0.085</f>
        <v>0</v>
      </c>
      <c r="O9" s="94">
        <f>+M9+N9</f>
        <v>0</v>
      </c>
    </row>
    <row r="10" spans="1:15">
      <c r="A10" s="91">
        <v>2</v>
      </c>
      <c r="B10" s="44" t="s">
        <v>435</v>
      </c>
      <c r="C10" s="45">
        <v>80</v>
      </c>
      <c r="D10" s="110" t="s">
        <v>245</v>
      </c>
      <c r="E10" s="94"/>
      <c r="F10" s="94">
        <f t="shared" ref="F10:F15" si="0">E10*0.085</f>
        <v>0</v>
      </c>
      <c r="G10" s="94">
        <f t="shared" ref="G10:G15" si="1">+E10+F10</f>
        <v>0</v>
      </c>
      <c r="H10" s="94"/>
      <c r="I10" s="94"/>
      <c r="J10" s="94"/>
      <c r="K10" s="94">
        <f t="shared" ref="K10:K15" si="2">J10*0.085</f>
        <v>0</v>
      </c>
      <c r="L10" s="94">
        <f t="shared" ref="L10:L15" si="3">+J10+K10</f>
        <v>0</v>
      </c>
      <c r="M10" s="94">
        <f t="shared" ref="M10:M15" si="4">J10*C10</f>
        <v>0</v>
      </c>
      <c r="N10" s="94">
        <f t="shared" ref="N10:N16" si="5">M10*0.085</f>
        <v>0</v>
      </c>
      <c r="O10" s="94">
        <f t="shared" ref="O10:O16" si="6">+M10+N10</f>
        <v>0</v>
      </c>
    </row>
    <row r="11" spans="1:15">
      <c r="A11" s="91">
        <v>3</v>
      </c>
      <c r="B11" s="44" t="s">
        <v>436</v>
      </c>
      <c r="C11" s="45">
        <v>80</v>
      </c>
      <c r="D11" s="110" t="s">
        <v>245</v>
      </c>
      <c r="E11" s="94"/>
      <c r="F11" s="94">
        <f t="shared" si="0"/>
        <v>0</v>
      </c>
      <c r="G11" s="94">
        <f t="shared" si="1"/>
        <v>0</v>
      </c>
      <c r="H11" s="94"/>
      <c r="I11" s="94"/>
      <c r="J11" s="94"/>
      <c r="K11" s="94">
        <f t="shared" si="2"/>
        <v>0</v>
      </c>
      <c r="L11" s="94">
        <f t="shared" si="3"/>
        <v>0</v>
      </c>
      <c r="M11" s="94">
        <f t="shared" si="4"/>
        <v>0</v>
      </c>
      <c r="N11" s="94">
        <f t="shared" si="5"/>
        <v>0</v>
      </c>
      <c r="O11" s="94">
        <f t="shared" si="6"/>
        <v>0</v>
      </c>
    </row>
    <row r="12" spans="1:15">
      <c r="A12" s="91">
        <v>4</v>
      </c>
      <c r="B12" s="44" t="s">
        <v>437</v>
      </c>
      <c r="C12" s="45">
        <v>80</v>
      </c>
      <c r="D12" s="110" t="s">
        <v>245</v>
      </c>
      <c r="E12" s="94"/>
      <c r="F12" s="94">
        <f t="shared" si="0"/>
        <v>0</v>
      </c>
      <c r="G12" s="94">
        <f t="shared" si="1"/>
        <v>0</v>
      </c>
      <c r="H12" s="94"/>
      <c r="I12" s="94"/>
      <c r="J12" s="94"/>
      <c r="K12" s="94">
        <f t="shared" si="2"/>
        <v>0</v>
      </c>
      <c r="L12" s="94">
        <f t="shared" si="3"/>
        <v>0</v>
      </c>
      <c r="M12" s="94">
        <f t="shared" si="4"/>
        <v>0</v>
      </c>
      <c r="N12" s="94">
        <f t="shared" si="5"/>
        <v>0</v>
      </c>
      <c r="O12" s="94">
        <f t="shared" si="6"/>
        <v>0</v>
      </c>
    </row>
    <row r="13" spans="1:15">
      <c r="A13" s="91">
        <v>5</v>
      </c>
      <c r="B13" s="44" t="s">
        <v>438</v>
      </c>
      <c r="C13" s="45">
        <v>80</v>
      </c>
      <c r="D13" s="110" t="s">
        <v>245</v>
      </c>
      <c r="E13" s="94"/>
      <c r="F13" s="94">
        <f t="shared" si="0"/>
        <v>0</v>
      </c>
      <c r="G13" s="94">
        <f t="shared" si="1"/>
        <v>0</v>
      </c>
      <c r="H13" s="94"/>
      <c r="I13" s="94"/>
      <c r="J13" s="94"/>
      <c r="K13" s="94">
        <f t="shared" si="2"/>
        <v>0</v>
      </c>
      <c r="L13" s="94">
        <f t="shared" si="3"/>
        <v>0</v>
      </c>
      <c r="M13" s="94">
        <f t="shared" si="4"/>
        <v>0</v>
      </c>
      <c r="N13" s="94">
        <f t="shared" si="5"/>
        <v>0</v>
      </c>
      <c r="O13" s="94">
        <f t="shared" si="6"/>
        <v>0</v>
      </c>
    </row>
    <row r="14" spans="1:15">
      <c r="A14" s="91">
        <v>6</v>
      </c>
      <c r="B14" s="44" t="s">
        <v>439</v>
      </c>
      <c r="C14" s="45">
        <v>60</v>
      </c>
      <c r="D14" s="110" t="s">
        <v>245</v>
      </c>
      <c r="E14" s="94"/>
      <c r="F14" s="94">
        <f t="shared" si="0"/>
        <v>0</v>
      </c>
      <c r="G14" s="94">
        <f t="shared" si="1"/>
        <v>0</v>
      </c>
      <c r="H14" s="94"/>
      <c r="I14" s="94"/>
      <c r="J14" s="94"/>
      <c r="K14" s="94">
        <f t="shared" si="2"/>
        <v>0</v>
      </c>
      <c r="L14" s="94">
        <f t="shared" si="3"/>
        <v>0</v>
      </c>
      <c r="M14" s="94">
        <f t="shared" si="4"/>
        <v>0</v>
      </c>
      <c r="N14" s="94">
        <f t="shared" si="5"/>
        <v>0</v>
      </c>
      <c r="O14" s="94">
        <f t="shared" si="6"/>
        <v>0</v>
      </c>
    </row>
    <row r="15" spans="1:15">
      <c r="A15" s="91">
        <v>7</v>
      </c>
      <c r="B15" s="44" t="s">
        <v>440</v>
      </c>
      <c r="C15" s="45">
        <v>60</v>
      </c>
      <c r="D15" s="110" t="s">
        <v>245</v>
      </c>
      <c r="E15" s="94"/>
      <c r="F15" s="94">
        <f t="shared" si="0"/>
        <v>0</v>
      </c>
      <c r="G15" s="94">
        <f t="shared" si="1"/>
        <v>0</v>
      </c>
      <c r="H15" s="94"/>
      <c r="I15" s="94"/>
      <c r="J15" s="94"/>
      <c r="K15" s="94">
        <f t="shared" si="2"/>
        <v>0</v>
      </c>
      <c r="L15" s="94">
        <f t="shared" si="3"/>
        <v>0</v>
      </c>
      <c r="M15" s="94">
        <f t="shared" si="4"/>
        <v>0</v>
      </c>
      <c r="N15" s="94">
        <f t="shared" si="5"/>
        <v>0</v>
      </c>
      <c r="O15" s="94">
        <f t="shared" si="6"/>
        <v>0</v>
      </c>
    </row>
    <row r="16" spans="1:15">
      <c r="A16" s="200" t="s">
        <v>30</v>
      </c>
      <c r="B16" s="201"/>
      <c r="C16" s="99" t="s">
        <v>37</v>
      </c>
      <c r="D16" s="100" t="s">
        <v>37</v>
      </c>
      <c r="E16" s="101" t="s">
        <v>37</v>
      </c>
      <c r="F16" s="101" t="s">
        <v>37</v>
      </c>
      <c r="G16" s="101" t="s">
        <v>37</v>
      </c>
      <c r="H16" s="101" t="s">
        <v>37</v>
      </c>
      <c r="I16" s="101" t="s">
        <v>37</v>
      </c>
      <c r="J16" s="101" t="s">
        <v>37</v>
      </c>
      <c r="K16" s="101" t="s">
        <v>37</v>
      </c>
      <c r="L16" s="101" t="s">
        <v>37</v>
      </c>
      <c r="M16" s="102">
        <f>SUM(M9:M15)</f>
        <v>0</v>
      </c>
      <c r="N16" s="102">
        <f t="shared" si="5"/>
        <v>0</v>
      </c>
      <c r="O16" s="102">
        <f t="shared" si="6"/>
        <v>0</v>
      </c>
    </row>
    <row r="18" spans="1:15">
      <c r="A18" s="178" t="s">
        <v>442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</row>
    <row r="20" spans="1:15" ht="60">
      <c r="A20" s="79" t="s">
        <v>2</v>
      </c>
      <c r="B20" s="79" t="s">
        <v>3</v>
      </c>
      <c r="C20" s="80" t="s">
        <v>4</v>
      </c>
      <c r="D20" s="79" t="s">
        <v>5</v>
      </c>
      <c r="E20" s="81" t="s">
        <v>6</v>
      </c>
      <c r="F20" s="79" t="s">
        <v>7</v>
      </c>
      <c r="G20" s="79" t="s">
        <v>8</v>
      </c>
      <c r="H20" s="79" t="s">
        <v>9</v>
      </c>
      <c r="I20" s="79" t="s">
        <v>10</v>
      </c>
      <c r="J20" s="79" t="s">
        <v>11</v>
      </c>
      <c r="K20" s="79" t="s">
        <v>12</v>
      </c>
      <c r="L20" s="79" t="s">
        <v>13</v>
      </c>
      <c r="M20" s="79" t="s">
        <v>14</v>
      </c>
      <c r="N20" s="79" t="s">
        <v>15</v>
      </c>
      <c r="O20" s="79" t="s">
        <v>16</v>
      </c>
    </row>
    <row r="21" spans="1:15" ht="15.75">
      <c r="A21" s="50">
        <v>1</v>
      </c>
      <c r="B21" s="49">
        <v>2</v>
      </c>
      <c r="C21" s="89">
        <v>3</v>
      </c>
      <c r="D21" s="50">
        <v>4</v>
      </c>
      <c r="E21" s="90">
        <v>5</v>
      </c>
      <c r="F21" s="50">
        <v>6</v>
      </c>
      <c r="G21" s="50" t="s">
        <v>17</v>
      </c>
      <c r="H21" s="50">
        <v>8</v>
      </c>
      <c r="I21" s="50">
        <v>9</v>
      </c>
      <c r="J21" s="50">
        <v>10</v>
      </c>
      <c r="K21" s="50">
        <v>11</v>
      </c>
      <c r="L21" s="50" t="s">
        <v>18</v>
      </c>
      <c r="M21" s="50" t="s">
        <v>19</v>
      </c>
      <c r="N21" s="50" t="s">
        <v>20</v>
      </c>
      <c r="O21" s="50" t="s">
        <v>21</v>
      </c>
    </row>
    <row r="22" spans="1:15" ht="36">
      <c r="A22" s="91">
        <v>1</v>
      </c>
      <c r="B22" s="44" t="s">
        <v>443</v>
      </c>
      <c r="C22" s="45">
        <v>100</v>
      </c>
      <c r="D22" s="110" t="s">
        <v>245</v>
      </c>
      <c r="E22" s="94"/>
      <c r="F22" s="94">
        <f>E22*0.085</f>
        <v>0</v>
      </c>
      <c r="G22" s="94">
        <f>+E22+F22</f>
        <v>0</v>
      </c>
      <c r="H22" s="94"/>
      <c r="I22" s="94"/>
      <c r="J22" s="94"/>
      <c r="K22" s="94">
        <f>J22*0.085</f>
        <v>0</v>
      </c>
      <c r="L22" s="94">
        <f>+J22+K22</f>
        <v>0</v>
      </c>
      <c r="M22" s="94">
        <f>J22*C22</f>
        <v>0</v>
      </c>
      <c r="N22" s="94">
        <f t="shared" ref="N22:N27" si="7">M22*0.085</f>
        <v>0</v>
      </c>
      <c r="O22" s="94">
        <f t="shared" ref="O22:O27" si="8">+M22+N22</f>
        <v>0</v>
      </c>
    </row>
    <row r="23" spans="1:15" ht="36">
      <c r="A23" s="91">
        <v>2</v>
      </c>
      <c r="B23" s="44" t="s">
        <v>444</v>
      </c>
      <c r="C23" s="45">
        <v>100</v>
      </c>
      <c r="D23" s="110" t="s">
        <v>245</v>
      </c>
      <c r="E23" s="94"/>
      <c r="F23" s="94">
        <f>E23*0.085</f>
        <v>0</v>
      </c>
      <c r="G23" s="94">
        <f>+E23+F23</f>
        <v>0</v>
      </c>
      <c r="H23" s="94"/>
      <c r="I23" s="94"/>
      <c r="J23" s="94"/>
      <c r="K23" s="94">
        <f>J23*0.085</f>
        <v>0</v>
      </c>
      <c r="L23" s="94">
        <f>+J23+K23</f>
        <v>0</v>
      </c>
      <c r="M23" s="94">
        <f>J23*C23</f>
        <v>0</v>
      </c>
      <c r="N23" s="94">
        <f t="shared" si="7"/>
        <v>0</v>
      </c>
      <c r="O23" s="94">
        <f t="shared" si="8"/>
        <v>0</v>
      </c>
    </row>
    <row r="24" spans="1:15" ht="36">
      <c r="A24" s="91">
        <v>3</v>
      </c>
      <c r="B24" s="44" t="s">
        <v>445</v>
      </c>
      <c r="C24" s="45">
        <v>100</v>
      </c>
      <c r="D24" s="110" t="s">
        <v>245</v>
      </c>
      <c r="E24" s="94"/>
      <c r="F24" s="94">
        <f>E24*0.085</f>
        <v>0</v>
      </c>
      <c r="G24" s="94">
        <f>+E24+F24</f>
        <v>0</v>
      </c>
      <c r="H24" s="94"/>
      <c r="I24" s="94"/>
      <c r="J24" s="94"/>
      <c r="K24" s="94">
        <f>J24*0.085</f>
        <v>0</v>
      </c>
      <c r="L24" s="94">
        <f>+J24+K24</f>
        <v>0</v>
      </c>
      <c r="M24" s="94">
        <f>J24*C24</f>
        <v>0</v>
      </c>
      <c r="N24" s="94">
        <f t="shared" si="7"/>
        <v>0</v>
      </c>
      <c r="O24" s="94">
        <f t="shared" si="8"/>
        <v>0</v>
      </c>
    </row>
    <row r="25" spans="1:15" ht="36">
      <c r="A25" s="91">
        <v>4</v>
      </c>
      <c r="B25" s="44" t="s">
        <v>446</v>
      </c>
      <c r="C25" s="45">
        <v>100</v>
      </c>
      <c r="D25" s="110" t="s">
        <v>245</v>
      </c>
      <c r="E25" s="94"/>
      <c r="F25" s="94">
        <f>E25*0.085</f>
        <v>0</v>
      </c>
      <c r="G25" s="94">
        <f>+E25+F25</f>
        <v>0</v>
      </c>
      <c r="H25" s="94"/>
      <c r="I25" s="94"/>
      <c r="J25" s="94"/>
      <c r="K25" s="94">
        <f>J25*0.085</f>
        <v>0</v>
      </c>
      <c r="L25" s="94">
        <f>+J25+K25</f>
        <v>0</v>
      </c>
      <c r="M25" s="94">
        <f>J25*C25</f>
        <v>0</v>
      </c>
      <c r="N25" s="94">
        <f t="shared" si="7"/>
        <v>0</v>
      </c>
      <c r="O25" s="94">
        <f t="shared" si="8"/>
        <v>0</v>
      </c>
    </row>
    <row r="26" spans="1:15" ht="36">
      <c r="A26" s="91">
        <v>5</v>
      </c>
      <c r="B26" s="44" t="s">
        <v>447</v>
      </c>
      <c r="C26" s="45">
        <v>100</v>
      </c>
      <c r="D26" s="110" t="s">
        <v>245</v>
      </c>
      <c r="E26" s="94"/>
      <c r="F26" s="94">
        <f>E26*0.085</f>
        <v>0</v>
      </c>
      <c r="G26" s="94">
        <f>+E26+F26</f>
        <v>0</v>
      </c>
      <c r="H26" s="94"/>
      <c r="I26" s="94"/>
      <c r="J26" s="94"/>
      <c r="K26" s="94">
        <f>J26*0.085</f>
        <v>0</v>
      </c>
      <c r="L26" s="94">
        <f>+J26+K26</f>
        <v>0</v>
      </c>
      <c r="M26" s="94">
        <f>J26*C26</f>
        <v>0</v>
      </c>
      <c r="N26" s="94">
        <f t="shared" si="7"/>
        <v>0</v>
      </c>
      <c r="O26" s="94">
        <f t="shared" si="8"/>
        <v>0</v>
      </c>
    </row>
    <row r="27" spans="1:15">
      <c r="A27" s="200" t="s">
        <v>30</v>
      </c>
      <c r="B27" s="201"/>
      <c r="C27" s="99" t="s">
        <v>37</v>
      </c>
      <c r="D27" s="100" t="s">
        <v>37</v>
      </c>
      <c r="E27" s="101" t="s">
        <v>37</v>
      </c>
      <c r="F27" s="101" t="s">
        <v>37</v>
      </c>
      <c r="G27" s="101" t="s">
        <v>37</v>
      </c>
      <c r="H27" s="101" t="s">
        <v>37</v>
      </c>
      <c r="I27" s="101" t="s">
        <v>37</v>
      </c>
      <c r="J27" s="101" t="s">
        <v>37</v>
      </c>
      <c r="K27" s="101" t="s">
        <v>37</v>
      </c>
      <c r="L27" s="101" t="s">
        <v>37</v>
      </c>
      <c r="M27" s="102">
        <f>'kruh in pekovski izdelki'!A602</f>
        <v>0</v>
      </c>
      <c r="N27" s="102">
        <f t="shared" si="7"/>
        <v>0</v>
      </c>
      <c r="O27" s="102">
        <f t="shared" si="8"/>
        <v>0</v>
      </c>
    </row>
    <row r="29" spans="1:15">
      <c r="A29" s="181" t="s">
        <v>69</v>
      </c>
      <c r="B29" s="177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5">
      <c r="A30" s="18" t="s">
        <v>70</v>
      </c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5">
      <c r="A31" s="20" t="s">
        <v>71</v>
      </c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5">
      <c r="A32" s="20" t="s">
        <v>72</v>
      </c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5">
      <c r="A33" s="18" t="s">
        <v>73</v>
      </c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>
      <c r="A34" s="176" t="s">
        <v>74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5"/>
    </row>
    <row r="35" spans="1:15">
      <c r="A35" s="176" t="s">
        <v>75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</row>
    <row r="36" spans="1:15">
      <c r="A36" s="176" t="s">
        <v>76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</row>
    <row r="37" spans="1:15">
      <c r="A37" s="176" t="s">
        <v>229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</row>
    <row r="38" spans="1:15">
      <c r="A38" s="176" t="s">
        <v>77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</row>
    <row r="39" spans="1:15">
      <c r="A39" s="176" t="s">
        <v>78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</row>
    <row r="40" spans="1:15">
      <c r="A40" s="176" t="s">
        <v>79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>
      <c r="A41" s="176" t="s">
        <v>80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</row>
    <row r="42" spans="1:15">
      <c r="A42" s="176" t="s">
        <v>81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</row>
    <row r="43" spans="1:15">
      <c r="A43" s="176" t="s">
        <v>82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>
      <c r="A44" s="174" t="s">
        <v>83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6" spans="1:15">
      <c r="A46" s="176" t="s">
        <v>84</v>
      </c>
      <c r="B46" s="177"/>
      <c r="C46" s="22"/>
      <c r="D46" s="23"/>
      <c r="E46" s="23"/>
      <c r="F46" s="23"/>
      <c r="G46" s="23" t="s">
        <v>85</v>
      </c>
      <c r="H46" s="23"/>
      <c r="I46" s="23"/>
      <c r="J46" s="23"/>
      <c r="K46" s="23"/>
      <c r="L46" s="23" t="s">
        <v>86</v>
      </c>
    </row>
  </sheetData>
  <mergeCells count="18">
    <mergeCell ref="A44:O44"/>
    <mergeCell ref="A46:B46"/>
    <mergeCell ref="A40:O40"/>
    <mergeCell ref="A41:O41"/>
    <mergeCell ref="A42:O42"/>
    <mergeCell ref="A43:O43"/>
    <mergeCell ref="A34:O34"/>
    <mergeCell ref="A35:O35"/>
    <mergeCell ref="A36:N36"/>
    <mergeCell ref="A37:O37"/>
    <mergeCell ref="A38:O38"/>
    <mergeCell ref="A39:O39"/>
    <mergeCell ref="A3:O3"/>
    <mergeCell ref="A5:O5"/>
    <mergeCell ref="A16:B16"/>
    <mergeCell ref="A18:O18"/>
    <mergeCell ref="A27:B27"/>
    <mergeCell ref="A29:B29"/>
  </mergeCells>
  <phoneticPr fontId="15" type="noConversion"/>
  <pageMargins left="0.75" right="0.75" top="1" bottom="1" header="0.5" footer="0.5"/>
  <pageSetup paperSize="9" orientation="landscape" horizontalDpi="300" verticalDpi="300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72"/>
  <sheetViews>
    <sheetView topLeftCell="A13" workbookViewId="0">
      <selection activeCell="M29" sqref="M29"/>
    </sheetView>
  </sheetViews>
  <sheetFormatPr defaultRowHeight="15"/>
  <cols>
    <col min="1" max="1" width="4" customWidth="1"/>
    <col min="2" max="2" width="12.140625" customWidth="1"/>
    <col min="3" max="3" width="7" customWidth="1"/>
    <col min="4" max="4" width="6.140625" customWidth="1"/>
    <col min="5" max="5" width="7.85546875" customWidth="1"/>
    <col min="6" max="6" width="6.28515625" customWidth="1"/>
    <col min="7" max="7" width="7.42578125" customWidth="1"/>
    <col min="8" max="8" width="10.42578125" customWidth="1"/>
    <col min="9" max="9" width="8.5703125" customWidth="1"/>
    <col min="11" max="11" width="6.140625" customWidth="1"/>
  </cols>
  <sheetData>
    <row r="1" spans="1:25" ht="16.5">
      <c r="A1" s="3" t="s">
        <v>0</v>
      </c>
      <c r="B1" s="3"/>
      <c r="C1" s="3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3" spans="1:25">
      <c r="A3" s="178" t="s">
        <v>88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25" ht="4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 t="s">
        <v>17</v>
      </c>
      <c r="H5" s="25">
        <v>8</v>
      </c>
      <c r="I5" s="25">
        <v>9</v>
      </c>
      <c r="J5" s="25">
        <v>10</v>
      </c>
      <c r="K5" s="25">
        <v>11</v>
      </c>
      <c r="L5" s="25" t="s">
        <v>18</v>
      </c>
      <c r="M5" s="25" t="s">
        <v>19</v>
      </c>
      <c r="N5" s="25" t="s">
        <v>20</v>
      </c>
      <c r="O5" s="25" t="s">
        <v>21</v>
      </c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75">
      <c r="A6" s="8" t="s">
        <v>111</v>
      </c>
      <c r="B6" s="10" t="s">
        <v>89</v>
      </c>
      <c r="C6" s="13">
        <v>6600</v>
      </c>
      <c r="D6" s="123" t="s">
        <v>546</v>
      </c>
      <c r="E6" s="70"/>
      <c r="F6" s="70">
        <f>E6*0.085</f>
        <v>0</v>
      </c>
      <c r="G6" s="70">
        <f>+E6+F6</f>
        <v>0</v>
      </c>
      <c r="H6" s="70"/>
      <c r="I6" s="70"/>
      <c r="J6" s="70"/>
      <c r="K6" s="70">
        <f>J6*0.085</f>
        <v>0</v>
      </c>
      <c r="L6" s="70">
        <f>J6+K6</f>
        <v>0</v>
      </c>
      <c r="M6" s="70">
        <f>J6*C6</f>
        <v>0</v>
      </c>
      <c r="N6" s="70">
        <f>+M6*0.085</f>
        <v>0</v>
      </c>
      <c r="O6" s="70">
        <f>+M6+N6</f>
        <v>0</v>
      </c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>
      <c r="A7" s="8" t="s">
        <v>112</v>
      </c>
      <c r="B7" s="10" t="s">
        <v>90</v>
      </c>
      <c r="C7" s="13">
        <v>6600</v>
      </c>
      <c r="D7" s="123" t="s">
        <v>546</v>
      </c>
      <c r="E7" s="70"/>
      <c r="F7" s="70">
        <f t="shared" ref="F7:F28" si="0">E7*0.085</f>
        <v>0</v>
      </c>
      <c r="G7" s="70">
        <f t="shared" ref="G7:G28" si="1">+E7+F7</f>
        <v>0</v>
      </c>
      <c r="H7" s="70"/>
      <c r="I7" s="70"/>
      <c r="J7" s="70"/>
      <c r="K7" s="70">
        <f t="shared" ref="K7:K28" si="2">J7*0.085</f>
        <v>0</v>
      </c>
      <c r="L7" s="70">
        <f t="shared" ref="L7:L28" si="3">J7+K7</f>
        <v>0</v>
      </c>
      <c r="M7" s="70">
        <f t="shared" ref="M7:M28" si="4">J7*C7</f>
        <v>0</v>
      </c>
      <c r="N7" s="70">
        <f t="shared" ref="N7:N28" si="5">+M7*0.085</f>
        <v>0</v>
      </c>
      <c r="O7" s="70">
        <f t="shared" ref="O7:O28" si="6">+M7+N7</f>
        <v>0</v>
      </c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>
      <c r="A8" s="8" t="s">
        <v>113</v>
      </c>
      <c r="B8" s="10" t="s">
        <v>91</v>
      </c>
      <c r="C8" s="13">
        <v>9300</v>
      </c>
      <c r="D8" s="123" t="s">
        <v>546</v>
      </c>
      <c r="E8" s="70"/>
      <c r="F8" s="70">
        <f t="shared" si="0"/>
        <v>0</v>
      </c>
      <c r="G8" s="70">
        <f t="shared" si="1"/>
        <v>0</v>
      </c>
      <c r="H8" s="70"/>
      <c r="I8" s="70"/>
      <c r="J8" s="70"/>
      <c r="K8" s="70">
        <f t="shared" si="2"/>
        <v>0</v>
      </c>
      <c r="L8" s="70">
        <f t="shared" si="3"/>
        <v>0</v>
      </c>
      <c r="M8" s="70">
        <f t="shared" si="4"/>
        <v>0</v>
      </c>
      <c r="N8" s="70">
        <f t="shared" si="5"/>
        <v>0</v>
      </c>
      <c r="O8" s="70">
        <f t="shared" si="6"/>
        <v>0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>
      <c r="A9" s="8" t="s">
        <v>114</v>
      </c>
      <c r="B9" s="10" t="s">
        <v>92</v>
      </c>
      <c r="C9" s="13">
        <v>6600</v>
      </c>
      <c r="D9" s="123" t="s">
        <v>546</v>
      </c>
      <c r="E9" s="70"/>
      <c r="F9" s="70">
        <f t="shared" si="0"/>
        <v>0</v>
      </c>
      <c r="G9" s="70">
        <f t="shared" si="1"/>
        <v>0</v>
      </c>
      <c r="H9" s="70"/>
      <c r="I9" s="70"/>
      <c r="J9" s="70"/>
      <c r="K9" s="70">
        <f t="shared" si="2"/>
        <v>0</v>
      </c>
      <c r="L9" s="70">
        <f t="shared" si="3"/>
        <v>0</v>
      </c>
      <c r="M9" s="70">
        <f t="shared" si="4"/>
        <v>0</v>
      </c>
      <c r="N9" s="70">
        <f t="shared" si="5"/>
        <v>0</v>
      </c>
      <c r="O9" s="70">
        <f t="shared" si="6"/>
        <v>0</v>
      </c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4">
      <c r="A10" s="8" t="s">
        <v>115</v>
      </c>
      <c r="B10" s="10" t="s">
        <v>93</v>
      </c>
      <c r="C10" s="13">
        <v>7800</v>
      </c>
      <c r="D10" s="123" t="s">
        <v>546</v>
      </c>
      <c r="E10" s="70"/>
      <c r="F10" s="70">
        <f t="shared" si="0"/>
        <v>0</v>
      </c>
      <c r="G10" s="70">
        <f t="shared" si="1"/>
        <v>0</v>
      </c>
      <c r="H10" s="70"/>
      <c r="I10" s="70"/>
      <c r="J10" s="70"/>
      <c r="K10" s="70">
        <f t="shared" si="2"/>
        <v>0</v>
      </c>
      <c r="L10" s="70">
        <f t="shared" si="3"/>
        <v>0</v>
      </c>
      <c r="M10" s="70">
        <f t="shared" si="4"/>
        <v>0</v>
      </c>
      <c r="N10" s="70">
        <f t="shared" si="5"/>
        <v>0</v>
      </c>
      <c r="O10" s="70">
        <f t="shared" si="6"/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75">
      <c r="A11" s="8" t="s">
        <v>116</v>
      </c>
      <c r="B11" s="10" t="s">
        <v>94</v>
      </c>
      <c r="C11" s="13">
        <v>7200</v>
      </c>
      <c r="D11" s="123" t="s">
        <v>546</v>
      </c>
      <c r="E11" s="70"/>
      <c r="F11" s="70">
        <f t="shared" si="0"/>
        <v>0</v>
      </c>
      <c r="G11" s="70">
        <f t="shared" si="1"/>
        <v>0</v>
      </c>
      <c r="H11" s="70"/>
      <c r="I11" s="70"/>
      <c r="J11" s="70"/>
      <c r="K11" s="70">
        <f t="shared" si="2"/>
        <v>0</v>
      </c>
      <c r="L11" s="70">
        <f t="shared" si="3"/>
        <v>0</v>
      </c>
      <c r="M11" s="70">
        <f t="shared" si="4"/>
        <v>0</v>
      </c>
      <c r="N11" s="70">
        <f t="shared" si="5"/>
        <v>0</v>
      </c>
      <c r="O11" s="70">
        <f t="shared" si="6"/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4">
      <c r="A12" s="8" t="s">
        <v>117</v>
      </c>
      <c r="B12" s="10" t="s">
        <v>95</v>
      </c>
      <c r="C12" s="13">
        <v>6000</v>
      </c>
      <c r="D12" s="123" t="s">
        <v>546</v>
      </c>
      <c r="E12" s="70"/>
      <c r="F12" s="70">
        <f t="shared" si="0"/>
        <v>0</v>
      </c>
      <c r="G12" s="70">
        <f t="shared" si="1"/>
        <v>0</v>
      </c>
      <c r="H12" s="70"/>
      <c r="I12" s="70"/>
      <c r="J12" s="70"/>
      <c r="K12" s="70">
        <f t="shared" si="2"/>
        <v>0</v>
      </c>
      <c r="L12" s="70">
        <f t="shared" si="3"/>
        <v>0</v>
      </c>
      <c r="M12" s="70">
        <f t="shared" si="4"/>
        <v>0</v>
      </c>
      <c r="N12" s="70">
        <f t="shared" si="5"/>
        <v>0</v>
      </c>
      <c r="O12" s="70">
        <f t="shared" si="6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6.5" customHeight="1">
      <c r="A13" s="8" t="s">
        <v>118</v>
      </c>
      <c r="B13" s="10" t="s">
        <v>597</v>
      </c>
      <c r="C13" s="13">
        <v>6000</v>
      </c>
      <c r="D13" s="123" t="s">
        <v>546</v>
      </c>
      <c r="E13" s="70"/>
      <c r="F13" s="70">
        <f t="shared" si="0"/>
        <v>0</v>
      </c>
      <c r="G13" s="70">
        <f t="shared" si="1"/>
        <v>0</v>
      </c>
      <c r="H13" s="70"/>
      <c r="I13" s="70"/>
      <c r="J13" s="70"/>
      <c r="K13" s="70">
        <f t="shared" si="2"/>
        <v>0</v>
      </c>
      <c r="L13" s="70">
        <f t="shared" si="3"/>
        <v>0</v>
      </c>
      <c r="M13" s="70">
        <f t="shared" si="4"/>
        <v>0</v>
      </c>
      <c r="N13" s="70">
        <f t="shared" si="5"/>
        <v>0</v>
      </c>
      <c r="O13" s="70">
        <f t="shared" si="6"/>
        <v>0</v>
      </c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4">
      <c r="A14" s="8" t="s">
        <v>119</v>
      </c>
      <c r="B14" s="10" t="s">
        <v>96</v>
      </c>
      <c r="C14" s="13">
        <v>7400</v>
      </c>
      <c r="D14" s="123" t="s">
        <v>546</v>
      </c>
      <c r="E14" s="70"/>
      <c r="F14" s="70">
        <f t="shared" si="0"/>
        <v>0</v>
      </c>
      <c r="G14" s="70">
        <f t="shared" si="1"/>
        <v>0</v>
      </c>
      <c r="H14" s="70"/>
      <c r="I14" s="70"/>
      <c r="J14" s="70"/>
      <c r="K14" s="70">
        <f t="shared" si="2"/>
        <v>0</v>
      </c>
      <c r="L14" s="70">
        <f t="shared" si="3"/>
        <v>0</v>
      </c>
      <c r="M14" s="70">
        <f t="shared" si="4"/>
        <v>0</v>
      </c>
      <c r="N14" s="70">
        <f t="shared" si="5"/>
        <v>0</v>
      </c>
      <c r="O14" s="70">
        <f t="shared" si="6"/>
        <v>0</v>
      </c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.75">
      <c r="A15" s="8" t="s">
        <v>120</v>
      </c>
      <c r="B15" s="10" t="s">
        <v>97</v>
      </c>
      <c r="C15" s="13">
        <v>4500</v>
      </c>
      <c r="D15" s="123" t="s">
        <v>546</v>
      </c>
      <c r="E15" s="70"/>
      <c r="F15" s="70">
        <f t="shared" si="0"/>
        <v>0</v>
      </c>
      <c r="G15" s="70">
        <f t="shared" si="1"/>
        <v>0</v>
      </c>
      <c r="H15" s="70"/>
      <c r="I15" s="70"/>
      <c r="J15" s="70"/>
      <c r="K15" s="70">
        <f t="shared" si="2"/>
        <v>0</v>
      </c>
      <c r="L15" s="70">
        <f t="shared" si="3"/>
        <v>0</v>
      </c>
      <c r="M15" s="70">
        <f t="shared" si="4"/>
        <v>0</v>
      </c>
      <c r="N15" s="70">
        <f t="shared" si="5"/>
        <v>0</v>
      </c>
      <c r="O15" s="70">
        <f t="shared" si="6"/>
        <v>0</v>
      </c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75">
      <c r="A16" s="8" t="s">
        <v>121</v>
      </c>
      <c r="B16" s="10" t="s">
        <v>98</v>
      </c>
      <c r="C16" s="13">
        <v>9000</v>
      </c>
      <c r="D16" s="123" t="s">
        <v>546</v>
      </c>
      <c r="E16" s="70"/>
      <c r="F16" s="70">
        <f t="shared" si="0"/>
        <v>0</v>
      </c>
      <c r="G16" s="70">
        <f t="shared" si="1"/>
        <v>0</v>
      </c>
      <c r="H16" s="70"/>
      <c r="I16" s="70"/>
      <c r="J16" s="70"/>
      <c r="K16" s="70">
        <f t="shared" si="2"/>
        <v>0</v>
      </c>
      <c r="L16" s="70">
        <f t="shared" si="3"/>
        <v>0</v>
      </c>
      <c r="M16" s="70">
        <f t="shared" si="4"/>
        <v>0</v>
      </c>
      <c r="N16" s="70">
        <f t="shared" si="5"/>
        <v>0</v>
      </c>
      <c r="O16" s="70">
        <f t="shared" si="6"/>
        <v>0</v>
      </c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75">
      <c r="A17" s="8" t="s">
        <v>122</v>
      </c>
      <c r="B17" s="10" t="s">
        <v>99</v>
      </c>
      <c r="C17" s="13">
        <v>4500</v>
      </c>
      <c r="D17" s="123" t="s">
        <v>546</v>
      </c>
      <c r="E17" s="70"/>
      <c r="F17" s="70">
        <f t="shared" si="0"/>
        <v>0</v>
      </c>
      <c r="G17" s="70">
        <f t="shared" si="1"/>
        <v>0</v>
      </c>
      <c r="H17" s="70"/>
      <c r="I17" s="70"/>
      <c r="J17" s="70"/>
      <c r="K17" s="70">
        <f t="shared" si="2"/>
        <v>0</v>
      </c>
      <c r="L17" s="70">
        <f t="shared" si="3"/>
        <v>0</v>
      </c>
      <c r="M17" s="70">
        <f t="shared" si="4"/>
        <v>0</v>
      </c>
      <c r="N17" s="70">
        <f t="shared" si="5"/>
        <v>0</v>
      </c>
      <c r="O17" s="70">
        <f t="shared" si="6"/>
        <v>0</v>
      </c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75">
      <c r="A18" s="8" t="s">
        <v>123</v>
      </c>
      <c r="B18" s="10" t="s">
        <v>100</v>
      </c>
      <c r="C18" s="13">
        <v>6000</v>
      </c>
      <c r="D18" s="123" t="s">
        <v>546</v>
      </c>
      <c r="E18" s="70"/>
      <c r="F18" s="70">
        <f t="shared" si="0"/>
        <v>0</v>
      </c>
      <c r="G18" s="70">
        <f t="shared" si="1"/>
        <v>0</v>
      </c>
      <c r="H18" s="70"/>
      <c r="I18" s="70"/>
      <c r="J18" s="70"/>
      <c r="K18" s="70">
        <f t="shared" si="2"/>
        <v>0</v>
      </c>
      <c r="L18" s="70">
        <f t="shared" si="3"/>
        <v>0</v>
      </c>
      <c r="M18" s="70">
        <f t="shared" si="4"/>
        <v>0</v>
      </c>
      <c r="N18" s="70">
        <f t="shared" si="5"/>
        <v>0</v>
      </c>
      <c r="O18" s="70">
        <f t="shared" si="6"/>
        <v>0</v>
      </c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4">
      <c r="A19" s="8" t="s">
        <v>124</v>
      </c>
      <c r="B19" s="10" t="s">
        <v>101</v>
      </c>
      <c r="C19" s="13">
        <v>1000</v>
      </c>
      <c r="D19" s="123" t="s">
        <v>546</v>
      </c>
      <c r="E19" s="70"/>
      <c r="F19" s="70">
        <f t="shared" si="0"/>
        <v>0</v>
      </c>
      <c r="G19" s="70">
        <f t="shared" si="1"/>
        <v>0</v>
      </c>
      <c r="H19" s="70"/>
      <c r="I19" s="70"/>
      <c r="J19" s="70"/>
      <c r="K19" s="70">
        <f t="shared" si="2"/>
        <v>0</v>
      </c>
      <c r="L19" s="70">
        <f t="shared" si="3"/>
        <v>0</v>
      </c>
      <c r="M19" s="70">
        <f t="shared" si="4"/>
        <v>0</v>
      </c>
      <c r="N19" s="70">
        <f t="shared" si="5"/>
        <v>0</v>
      </c>
      <c r="O19" s="70">
        <f t="shared" si="6"/>
        <v>0</v>
      </c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>
      <c r="A20" s="8" t="s">
        <v>125</v>
      </c>
      <c r="B20" s="10" t="s">
        <v>102</v>
      </c>
      <c r="C20" s="13">
        <v>6000</v>
      </c>
      <c r="D20" s="123" t="s">
        <v>546</v>
      </c>
      <c r="E20" s="70"/>
      <c r="F20" s="70">
        <f t="shared" si="0"/>
        <v>0</v>
      </c>
      <c r="G20" s="70">
        <f t="shared" si="1"/>
        <v>0</v>
      </c>
      <c r="H20" s="70"/>
      <c r="I20" s="70"/>
      <c r="J20" s="70"/>
      <c r="K20" s="70">
        <f t="shared" si="2"/>
        <v>0</v>
      </c>
      <c r="L20" s="70">
        <f t="shared" si="3"/>
        <v>0</v>
      </c>
      <c r="M20" s="70">
        <f t="shared" si="4"/>
        <v>0</v>
      </c>
      <c r="N20" s="70">
        <f t="shared" si="5"/>
        <v>0</v>
      </c>
      <c r="O20" s="70">
        <f t="shared" si="6"/>
        <v>0</v>
      </c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>
      <c r="A21" s="8" t="s">
        <v>126</v>
      </c>
      <c r="B21" s="10" t="s">
        <v>103</v>
      </c>
      <c r="C21" s="13">
        <v>3000</v>
      </c>
      <c r="D21" s="123" t="s">
        <v>546</v>
      </c>
      <c r="E21" s="70"/>
      <c r="F21" s="70">
        <f t="shared" si="0"/>
        <v>0</v>
      </c>
      <c r="G21" s="70">
        <f t="shared" si="1"/>
        <v>0</v>
      </c>
      <c r="H21" s="70"/>
      <c r="I21" s="70"/>
      <c r="J21" s="70"/>
      <c r="K21" s="70">
        <f t="shared" si="2"/>
        <v>0</v>
      </c>
      <c r="L21" s="70">
        <f t="shared" si="3"/>
        <v>0</v>
      </c>
      <c r="M21" s="70">
        <f t="shared" si="4"/>
        <v>0</v>
      </c>
      <c r="N21" s="70">
        <f t="shared" si="5"/>
        <v>0</v>
      </c>
      <c r="O21" s="70">
        <f t="shared" si="6"/>
        <v>0</v>
      </c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>
      <c r="A22" s="8" t="s">
        <v>127</v>
      </c>
      <c r="B22" s="10" t="s">
        <v>104</v>
      </c>
      <c r="C22" s="13">
        <v>2000</v>
      </c>
      <c r="D22" s="123" t="s">
        <v>546</v>
      </c>
      <c r="E22" s="70"/>
      <c r="F22" s="70">
        <f t="shared" si="0"/>
        <v>0</v>
      </c>
      <c r="G22" s="70">
        <f t="shared" si="1"/>
        <v>0</v>
      </c>
      <c r="H22" s="70"/>
      <c r="I22" s="70"/>
      <c r="J22" s="70"/>
      <c r="K22" s="70">
        <f t="shared" si="2"/>
        <v>0</v>
      </c>
      <c r="L22" s="70">
        <f t="shared" si="3"/>
        <v>0</v>
      </c>
      <c r="M22" s="70">
        <f t="shared" si="4"/>
        <v>0</v>
      </c>
      <c r="N22" s="70">
        <f t="shared" si="5"/>
        <v>0</v>
      </c>
      <c r="O22" s="70">
        <f t="shared" si="6"/>
        <v>0</v>
      </c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>
      <c r="A23" s="8" t="s">
        <v>128</v>
      </c>
      <c r="B23" s="10" t="s">
        <v>105</v>
      </c>
      <c r="C23" s="13">
        <v>1200</v>
      </c>
      <c r="D23" s="123" t="s">
        <v>546</v>
      </c>
      <c r="E23" s="70"/>
      <c r="F23" s="70">
        <f t="shared" si="0"/>
        <v>0</v>
      </c>
      <c r="G23" s="70">
        <f t="shared" si="1"/>
        <v>0</v>
      </c>
      <c r="H23" s="70"/>
      <c r="I23" s="70"/>
      <c r="J23" s="70"/>
      <c r="K23" s="70">
        <f t="shared" si="2"/>
        <v>0</v>
      </c>
      <c r="L23" s="70">
        <f t="shared" si="3"/>
        <v>0</v>
      </c>
      <c r="M23" s="70">
        <f t="shared" si="4"/>
        <v>0</v>
      </c>
      <c r="N23" s="70">
        <f t="shared" si="5"/>
        <v>0</v>
      </c>
      <c r="O23" s="70">
        <f t="shared" si="6"/>
        <v>0</v>
      </c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>
      <c r="A24" s="8" t="s">
        <v>129</v>
      </c>
      <c r="B24" s="10" t="s">
        <v>106</v>
      </c>
      <c r="C24" s="13">
        <v>1200</v>
      </c>
      <c r="D24" s="123" t="s">
        <v>546</v>
      </c>
      <c r="E24" s="70"/>
      <c r="F24" s="70">
        <f t="shared" si="0"/>
        <v>0</v>
      </c>
      <c r="G24" s="70">
        <f t="shared" si="1"/>
        <v>0</v>
      </c>
      <c r="H24" s="70"/>
      <c r="I24" s="70"/>
      <c r="J24" s="70"/>
      <c r="K24" s="70">
        <f t="shared" si="2"/>
        <v>0</v>
      </c>
      <c r="L24" s="70">
        <f t="shared" si="3"/>
        <v>0</v>
      </c>
      <c r="M24" s="70">
        <f t="shared" si="4"/>
        <v>0</v>
      </c>
      <c r="N24" s="70">
        <f t="shared" si="5"/>
        <v>0</v>
      </c>
      <c r="O24" s="70">
        <f t="shared" si="6"/>
        <v>0</v>
      </c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>
      <c r="A25" s="8" t="s">
        <v>130</v>
      </c>
      <c r="B25" s="10" t="s">
        <v>107</v>
      </c>
      <c r="C25" s="13">
        <v>1200</v>
      </c>
      <c r="D25" s="123" t="s">
        <v>546</v>
      </c>
      <c r="E25" s="70"/>
      <c r="F25" s="70">
        <f t="shared" si="0"/>
        <v>0</v>
      </c>
      <c r="G25" s="70">
        <f t="shared" si="1"/>
        <v>0</v>
      </c>
      <c r="H25" s="70"/>
      <c r="I25" s="70"/>
      <c r="J25" s="70"/>
      <c r="K25" s="70">
        <f t="shared" si="2"/>
        <v>0</v>
      </c>
      <c r="L25" s="70">
        <f t="shared" si="3"/>
        <v>0</v>
      </c>
      <c r="M25" s="70">
        <f t="shared" si="4"/>
        <v>0</v>
      </c>
      <c r="N25" s="70">
        <f t="shared" si="5"/>
        <v>0</v>
      </c>
      <c r="O25" s="70">
        <f t="shared" si="6"/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4">
      <c r="A26" s="8" t="s">
        <v>131</v>
      </c>
      <c r="B26" s="10" t="s">
        <v>108</v>
      </c>
      <c r="C26" s="13">
        <v>100</v>
      </c>
      <c r="D26" s="123" t="s">
        <v>36</v>
      </c>
      <c r="E26" s="70"/>
      <c r="F26" s="70">
        <f t="shared" si="0"/>
        <v>0</v>
      </c>
      <c r="G26" s="70">
        <f t="shared" si="1"/>
        <v>0</v>
      </c>
      <c r="H26" s="70"/>
      <c r="I26" s="70"/>
      <c r="J26" s="70"/>
      <c r="K26" s="70">
        <f t="shared" si="2"/>
        <v>0</v>
      </c>
      <c r="L26" s="70">
        <f t="shared" si="3"/>
        <v>0</v>
      </c>
      <c r="M26" s="70">
        <f t="shared" si="4"/>
        <v>0</v>
      </c>
      <c r="N26" s="70">
        <f t="shared" si="5"/>
        <v>0</v>
      </c>
      <c r="O26" s="70">
        <f t="shared" si="6"/>
        <v>0</v>
      </c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4">
      <c r="A27" s="8" t="s">
        <v>132</v>
      </c>
      <c r="B27" s="10" t="s">
        <v>109</v>
      </c>
      <c r="C27" s="13">
        <v>150</v>
      </c>
      <c r="D27" s="123" t="s">
        <v>36</v>
      </c>
      <c r="E27" s="70"/>
      <c r="F27" s="70">
        <f t="shared" si="0"/>
        <v>0</v>
      </c>
      <c r="G27" s="70">
        <f t="shared" si="1"/>
        <v>0</v>
      </c>
      <c r="H27" s="70"/>
      <c r="I27" s="70"/>
      <c r="J27" s="70"/>
      <c r="K27" s="70">
        <f t="shared" si="2"/>
        <v>0</v>
      </c>
      <c r="L27" s="70">
        <f t="shared" si="3"/>
        <v>0</v>
      </c>
      <c r="M27" s="70">
        <f t="shared" si="4"/>
        <v>0</v>
      </c>
      <c r="N27" s="70">
        <f t="shared" si="5"/>
        <v>0</v>
      </c>
      <c r="O27" s="70">
        <f t="shared" si="6"/>
        <v>0</v>
      </c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>
      <c r="A28" s="8"/>
      <c r="B28" s="10" t="s">
        <v>110</v>
      </c>
      <c r="C28" s="124">
        <v>150</v>
      </c>
      <c r="D28" s="123" t="s">
        <v>36</v>
      </c>
      <c r="E28" s="70"/>
      <c r="F28" s="70">
        <f t="shared" si="0"/>
        <v>0</v>
      </c>
      <c r="G28" s="70">
        <f t="shared" si="1"/>
        <v>0</v>
      </c>
      <c r="H28" s="70"/>
      <c r="I28" s="70"/>
      <c r="J28" s="70"/>
      <c r="K28" s="70">
        <f t="shared" si="2"/>
        <v>0</v>
      </c>
      <c r="L28" s="70">
        <f t="shared" si="3"/>
        <v>0</v>
      </c>
      <c r="M28" s="70">
        <f t="shared" si="4"/>
        <v>0</v>
      </c>
      <c r="N28" s="70">
        <f t="shared" si="5"/>
        <v>0</v>
      </c>
      <c r="O28" s="70">
        <f t="shared" si="6"/>
        <v>0</v>
      </c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>
      <c r="A29" s="187" t="s">
        <v>30</v>
      </c>
      <c r="B29" s="187"/>
      <c r="C29" s="12" t="s">
        <v>37</v>
      </c>
      <c r="D29" s="12" t="s">
        <v>37</v>
      </c>
      <c r="E29" s="12" t="s">
        <v>37</v>
      </c>
      <c r="F29" s="12" t="s">
        <v>37</v>
      </c>
      <c r="G29" s="12" t="s">
        <v>37</v>
      </c>
      <c r="H29" s="12" t="s">
        <v>37</v>
      </c>
      <c r="I29" s="12" t="s">
        <v>37</v>
      </c>
      <c r="J29" s="12" t="s">
        <v>37</v>
      </c>
      <c r="K29" s="12" t="s">
        <v>37</v>
      </c>
      <c r="L29" s="12" t="s">
        <v>37</v>
      </c>
      <c r="M29" s="69">
        <f>SUM(M6:M28)</f>
        <v>0</v>
      </c>
      <c r="N29" s="69">
        <f>SUM(N6:N28)</f>
        <v>0</v>
      </c>
      <c r="O29" s="69">
        <f>SUM(O6:O28)</f>
        <v>0</v>
      </c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>
      <c r="A31" s="181" t="s">
        <v>69</v>
      </c>
      <c r="B31" s="177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>
      <c r="A32" s="18" t="s">
        <v>70</v>
      </c>
      <c r="B32" s="19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>
      <c r="A33" s="20" t="s">
        <v>71</v>
      </c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>
      <c r="A34" s="20" t="s">
        <v>72</v>
      </c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>
      <c r="A35" s="18" t="s">
        <v>73</v>
      </c>
      <c r="B35" s="1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>
      <c r="A36" s="176" t="s">
        <v>74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>
      <c r="A37" s="176" t="s">
        <v>75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>
      <c r="A38" s="176" t="s">
        <v>76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>
      <c r="A39" s="176" t="s">
        <v>229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0" customHeight="1">
      <c r="A40" s="176" t="s">
        <v>77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>
      <c r="A41" s="176" t="s">
        <v>78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>
      <c r="A42" s="176" t="s">
        <v>79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>
      <c r="A43" s="176" t="s">
        <v>80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>
      <c r="A44" s="176" t="s">
        <v>81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>
      <c r="A45" s="176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>
      <c r="A46" s="174" t="s">
        <v>83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>
      <c r="A48" s="176" t="s">
        <v>84</v>
      </c>
      <c r="B48" s="177"/>
      <c r="C48" s="22"/>
      <c r="D48" s="23"/>
      <c r="E48" s="23"/>
      <c r="F48" s="23"/>
      <c r="G48" s="23" t="s">
        <v>85</v>
      </c>
      <c r="H48" s="23"/>
      <c r="I48" s="23"/>
      <c r="J48" s="23"/>
      <c r="K48" s="23"/>
      <c r="L48" s="23" t="s">
        <v>86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</sheetData>
  <mergeCells count="15">
    <mergeCell ref="A38:N38"/>
    <mergeCell ref="A29:B29"/>
    <mergeCell ref="A3:O3"/>
    <mergeCell ref="A31:B31"/>
    <mergeCell ref="A36:O36"/>
    <mergeCell ref="A37:O37"/>
    <mergeCell ref="A48:B48"/>
    <mergeCell ref="A45:O45"/>
    <mergeCell ref="A46:O46"/>
    <mergeCell ref="A39:O39"/>
    <mergeCell ref="A40:O40"/>
    <mergeCell ref="A41:O41"/>
    <mergeCell ref="A42:O42"/>
    <mergeCell ref="A43:O43"/>
    <mergeCell ref="A44:O4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116"/>
  <sheetViews>
    <sheetView topLeftCell="A62" workbookViewId="0">
      <selection activeCell="M97" sqref="M97"/>
    </sheetView>
  </sheetViews>
  <sheetFormatPr defaultRowHeight="15"/>
  <cols>
    <col min="1" max="1" width="3" customWidth="1"/>
    <col min="2" max="2" width="16.140625" customWidth="1"/>
    <col min="3" max="3" width="6.28515625" style="88" customWidth="1"/>
    <col min="4" max="4" width="5.5703125" customWidth="1"/>
    <col min="5" max="5" width="6.42578125" customWidth="1"/>
    <col min="6" max="6" width="5.85546875" customWidth="1"/>
    <col min="7" max="7" width="6.28515625" customWidth="1"/>
    <col min="9" max="9" width="7.28515625" customWidth="1"/>
    <col min="10" max="10" width="7.42578125" customWidth="1"/>
    <col min="11" max="11" width="6.42578125" customWidth="1"/>
  </cols>
  <sheetData>
    <row r="1" spans="1:15" ht="16.5">
      <c r="A1" s="3" t="s">
        <v>0</v>
      </c>
      <c r="B1" s="2"/>
      <c r="C1" s="111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  <c r="N1" s="3"/>
      <c r="O1" s="3"/>
    </row>
    <row r="2" spans="1:15" ht="16.5">
      <c r="A2" s="3"/>
      <c r="B2" s="2"/>
      <c r="C2" s="1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178" t="s">
        <v>448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A4" s="24"/>
      <c r="B4" s="82"/>
      <c r="C4" s="11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184" t="s">
        <v>449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15">
      <c r="A6" s="27"/>
      <c r="B6" s="83"/>
      <c r="C6" s="113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60">
      <c r="A7" s="6" t="s">
        <v>2</v>
      </c>
      <c r="B7" s="6" t="s">
        <v>3</v>
      </c>
      <c r="C7" s="114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</row>
    <row r="8" spans="1:15" ht="15.75">
      <c r="A8" s="14">
        <v>1</v>
      </c>
      <c r="B8" s="6">
        <v>2</v>
      </c>
      <c r="C8" s="115">
        <v>3</v>
      </c>
      <c r="D8" s="14">
        <v>4</v>
      </c>
      <c r="E8" s="14">
        <v>5</v>
      </c>
      <c r="F8" s="14">
        <v>6</v>
      </c>
      <c r="G8" s="14" t="s">
        <v>17</v>
      </c>
      <c r="H8" s="14">
        <v>8</v>
      </c>
      <c r="I8" s="14">
        <v>9</v>
      </c>
      <c r="J8" s="14">
        <v>10</v>
      </c>
      <c r="K8" s="14">
        <v>11</v>
      </c>
      <c r="L8" s="14" t="s">
        <v>18</v>
      </c>
      <c r="M8" s="14" t="s">
        <v>19</v>
      </c>
      <c r="N8" s="14" t="s">
        <v>20</v>
      </c>
      <c r="O8" s="14" t="s">
        <v>21</v>
      </c>
    </row>
    <row r="9" spans="1:15" ht="24">
      <c r="A9" s="9">
        <v>1</v>
      </c>
      <c r="B9" s="44" t="s">
        <v>450</v>
      </c>
      <c r="C9" s="87">
        <v>4000</v>
      </c>
      <c r="D9" s="117" t="s">
        <v>22</v>
      </c>
      <c r="E9" s="116"/>
      <c r="F9" s="65">
        <f>E9*0.085</f>
        <v>0</v>
      </c>
      <c r="G9" s="65">
        <f>E9+F9</f>
        <v>0</v>
      </c>
      <c r="H9" s="65"/>
      <c r="I9" s="65"/>
      <c r="J9" s="65"/>
      <c r="K9" s="65">
        <f>J9*0.085</f>
        <v>0</v>
      </c>
      <c r="L9" s="65">
        <f>+J9+K9</f>
        <v>0</v>
      </c>
      <c r="M9" s="65">
        <f>J9*C9</f>
        <v>0</v>
      </c>
      <c r="N9" s="65">
        <f>M9*0.085</f>
        <v>0</v>
      </c>
      <c r="O9" s="65">
        <f>+M9+N9</f>
        <v>0</v>
      </c>
    </row>
    <row r="10" spans="1:15">
      <c r="A10" s="9">
        <v>2</v>
      </c>
      <c r="B10" s="44" t="s">
        <v>478</v>
      </c>
      <c r="C10" s="87">
        <v>240</v>
      </c>
      <c r="D10" s="117" t="s">
        <v>36</v>
      </c>
      <c r="E10" s="116"/>
      <c r="F10" s="65">
        <f t="shared" ref="F10:F47" si="0">E10*0.085</f>
        <v>0</v>
      </c>
      <c r="G10" s="65">
        <f t="shared" ref="G10:G47" si="1">E10+F10</f>
        <v>0</v>
      </c>
      <c r="H10" s="65"/>
      <c r="I10" s="65"/>
      <c r="J10" s="65"/>
      <c r="K10" s="65">
        <f t="shared" ref="K10:K47" si="2">J10*0.085</f>
        <v>0</v>
      </c>
      <c r="L10" s="65">
        <f t="shared" ref="L10:L47" si="3">+J10+K10</f>
        <v>0</v>
      </c>
      <c r="M10" s="65">
        <f t="shared" ref="M10:M47" si="4">J10*C10</f>
        <v>0</v>
      </c>
      <c r="N10" s="65">
        <f t="shared" ref="N10:N48" si="5">M10*0.085</f>
        <v>0</v>
      </c>
      <c r="O10" s="65">
        <f t="shared" ref="O10:O48" si="6">+M10+N10</f>
        <v>0</v>
      </c>
    </row>
    <row r="11" spans="1:15" ht="24">
      <c r="A11" s="9">
        <v>3</v>
      </c>
      <c r="B11" s="44" t="s">
        <v>451</v>
      </c>
      <c r="C11" s="87">
        <v>840</v>
      </c>
      <c r="D11" s="117" t="s">
        <v>22</v>
      </c>
      <c r="E11" s="116"/>
      <c r="F11" s="65">
        <f t="shared" si="0"/>
        <v>0</v>
      </c>
      <c r="G11" s="65">
        <f t="shared" si="1"/>
        <v>0</v>
      </c>
      <c r="H11" s="65"/>
      <c r="I11" s="65"/>
      <c r="J11" s="65"/>
      <c r="K11" s="65">
        <f t="shared" si="2"/>
        <v>0</v>
      </c>
      <c r="L11" s="65">
        <f t="shared" si="3"/>
        <v>0</v>
      </c>
      <c r="M11" s="65">
        <f t="shared" si="4"/>
        <v>0</v>
      </c>
      <c r="N11" s="65">
        <f t="shared" si="5"/>
        <v>0</v>
      </c>
      <c r="O11" s="65">
        <f t="shared" si="6"/>
        <v>0</v>
      </c>
    </row>
    <row r="12" spans="1:15" ht="15" customHeight="1">
      <c r="A12" s="9">
        <v>4</v>
      </c>
      <c r="B12" s="44" t="s">
        <v>452</v>
      </c>
      <c r="C12" s="87">
        <v>600</v>
      </c>
      <c r="D12" s="169" t="s">
        <v>22</v>
      </c>
      <c r="E12" s="116"/>
      <c r="F12" s="65">
        <f t="shared" si="0"/>
        <v>0</v>
      </c>
      <c r="G12" s="65">
        <f t="shared" si="1"/>
        <v>0</v>
      </c>
      <c r="H12" s="65"/>
      <c r="I12" s="65"/>
      <c r="J12" s="65"/>
      <c r="K12" s="65">
        <f t="shared" si="2"/>
        <v>0</v>
      </c>
      <c r="L12" s="65">
        <f t="shared" si="3"/>
        <v>0</v>
      </c>
      <c r="M12" s="65">
        <f t="shared" si="4"/>
        <v>0</v>
      </c>
      <c r="N12" s="65">
        <f t="shared" si="5"/>
        <v>0</v>
      </c>
      <c r="O12" s="65">
        <f t="shared" si="6"/>
        <v>0</v>
      </c>
    </row>
    <row r="13" spans="1:15" ht="24">
      <c r="A13" s="9">
        <v>5</v>
      </c>
      <c r="B13" s="44" t="s">
        <v>453</v>
      </c>
      <c r="C13" s="87">
        <v>200</v>
      </c>
      <c r="D13" s="45" t="s">
        <v>36</v>
      </c>
      <c r="E13" s="116"/>
      <c r="F13" s="65">
        <f t="shared" si="0"/>
        <v>0</v>
      </c>
      <c r="G13" s="65">
        <f t="shared" si="1"/>
        <v>0</v>
      </c>
      <c r="H13" s="65"/>
      <c r="I13" s="65"/>
      <c r="J13" s="65"/>
      <c r="K13" s="65">
        <f t="shared" si="2"/>
        <v>0</v>
      </c>
      <c r="L13" s="65">
        <f t="shared" si="3"/>
        <v>0</v>
      </c>
      <c r="M13" s="65">
        <f t="shared" si="4"/>
        <v>0</v>
      </c>
      <c r="N13" s="65">
        <f t="shared" si="5"/>
        <v>0</v>
      </c>
      <c r="O13" s="65">
        <f t="shared" si="6"/>
        <v>0</v>
      </c>
    </row>
    <row r="14" spans="1:15" ht="36">
      <c r="A14" s="9">
        <v>6</v>
      </c>
      <c r="B14" s="44" t="s">
        <v>454</v>
      </c>
      <c r="C14" s="87">
        <v>300</v>
      </c>
      <c r="D14" s="45" t="s">
        <v>36</v>
      </c>
      <c r="E14" s="116"/>
      <c r="F14" s="65">
        <f t="shared" si="0"/>
        <v>0</v>
      </c>
      <c r="G14" s="65">
        <f t="shared" si="1"/>
        <v>0</v>
      </c>
      <c r="H14" s="65"/>
      <c r="I14" s="65"/>
      <c r="J14" s="65"/>
      <c r="K14" s="65">
        <f t="shared" si="2"/>
        <v>0</v>
      </c>
      <c r="L14" s="65">
        <f t="shared" si="3"/>
        <v>0</v>
      </c>
      <c r="M14" s="65">
        <f t="shared" si="4"/>
        <v>0</v>
      </c>
      <c r="N14" s="65">
        <f t="shared" si="5"/>
        <v>0</v>
      </c>
      <c r="O14" s="65">
        <f t="shared" si="6"/>
        <v>0</v>
      </c>
    </row>
    <row r="15" spans="1:15">
      <c r="A15" s="9">
        <v>7</v>
      </c>
      <c r="B15" s="44" t="s">
        <v>455</v>
      </c>
      <c r="C15" s="87">
        <v>30</v>
      </c>
      <c r="D15" s="45" t="s">
        <v>36</v>
      </c>
      <c r="E15" s="116"/>
      <c r="F15" s="65">
        <f t="shared" si="0"/>
        <v>0</v>
      </c>
      <c r="G15" s="65">
        <f t="shared" si="1"/>
        <v>0</v>
      </c>
      <c r="H15" s="65"/>
      <c r="I15" s="65"/>
      <c r="J15" s="65"/>
      <c r="K15" s="65">
        <f t="shared" si="2"/>
        <v>0</v>
      </c>
      <c r="L15" s="65">
        <f t="shared" si="3"/>
        <v>0</v>
      </c>
      <c r="M15" s="65">
        <f t="shared" si="4"/>
        <v>0</v>
      </c>
      <c r="N15" s="65">
        <f t="shared" si="5"/>
        <v>0</v>
      </c>
      <c r="O15" s="65">
        <f t="shared" si="6"/>
        <v>0</v>
      </c>
    </row>
    <row r="16" spans="1:15" ht="24">
      <c r="A16" s="9">
        <v>8</v>
      </c>
      <c r="B16" s="44" t="s">
        <v>479</v>
      </c>
      <c r="C16" s="87">
        <v>100</v>
      </c>
      <c r="D16" s="45" t="s">
        <v>36</v>
      </c>
      <c r="E16" s="116"/>
      <c r="F16" s="65">
        <f t="shared" si="0"/>
        <v>0</v>
      </c>
      <c r="G16" s="65">
        <f t="shared" si="1"/>
        <v>0</v>
      </c>
      <c r="H16" s="65"/>
      <c r="I16" s="65"/>
      <c r="J16" s="65"/>
      <c r="K16" s="65">
        <f t="shared" si="2"/>
        <v>0</v>
      </c>
      <c r="L16" s="65">
        <f t="shared" si="3"/>
        <v>0</v>
      </c>
      <c r="M16" s="65">
        <f t="shared" si="4"/>
        <v>0</v>
      </c>
      <c r="N16" s="65">
        <f t="shared" si="5"/>
        <v>0</v>
      </c>
      <c r="O16" s="65">
        <f t="shared" si="6"/>
        <v>0</v>
      </c>
    </row>
    <row r="17" spans="1:15" ht="24">
      <c r="A17" s="9">
        <v>9</v>
      </c>
      <c r="B17" s="44" t="s">
        <v>480</v>
      </c>
      <c r="C17" s="87">
        <v>360</v>
      </c>
      <c r="D17" s="45" t="s">
        <v>36</v>
      </c>
      <c r="E17" s="116"/>
      <c r="F17" s="65">
        <f t="shared" si="0"/>
        <v>0</v>
      </c>
      <c r="G17" s="65">
        <f t="shared" si="1"/>
        <v>0</v>
      </c>
      <c r="H17" s="65"/>
      <c r="I17" s="65"/>
      <c r="J17" s="65"/>
      <c r="K17" s="65">
        <f t="shared" si="2"/>
        <v>0</v>
      </c>
      <c r="L17" s="65">
        <f t="shared" si="3"/>
        <v>0</v>
      </c>
      <c r="M17" s="65">
        <f t="shared" si="4"/>
        <v>0</v>
      </c>
      <c r="N17" s="65">
        <f t="shared" si="5"/>
        <v>0</v>
      </c>
      <c r="O17" s="65">
        <f t="shared" si="6"/>
        <v>0</v>
      </c>
    </row>
    <row r="18" spans="1:15">
      <c r="A18" s="9">
        <v>11</v>
      </c>
      <c r="B18" s="44" t="s">
        <v>456</v>
      </c>
      <c r="C18" s="87">
        <v>360</v>
      </c>
      <c r="D18" s="45" t="s">
        <v>245</v>
      </c>
      <c r="E18" s="116"/>
      <c r="F18" s="65">
        <f t="shared" si="0"/>
        <v>0</v>
      </c>
      <c r="G18" s="65">
        <f t="shared" si="1"/>
        <v>0</v>
      </c>
      <c r="H18" s="65"/>
      <c r="I18" s="65"/>
      <c r="J18" s="65"/>
      <c r="K18" s="65">
        <f t="shared" si="2"/>
        <v>0</v>
      </c>
      <c r="L18" s="65">
        <f t="shared" si="3"/>
        <v>0</v>
      </c>
      <c r="M18" s="65">
        <f t="shared" si="4"/>
        <v>0</v>
      </c>
      <c r="N18" s="65">
        <f t="shared" si="5"/>
        <v>0</v>
      </c>
      <c r="O18" s="65">
        <f t="shared" si="6"/>
        <v>0</v>
      </c>
    </row>
    <row r="19" spans="1:15">
      <c r="A19" s="9">
        <v>12</v>
      </c>
      <c r="B19" s="44" t="s">
        <v>457</v>
      </c>
      <c r="C19" s="87">
        <v>120</v>
      </c>
      <c r="D19" s="45" t="s">
        <v>245</v>
      </c>
      <c r="E19" s="116"/>
      <c r="F19" s="65">
        <f t="shared" si="0"/>
        <v>0</v>
      </c>
      <c r="G19" s="65">
        <f t="shared" si="1"/>
        <v>0</v>
      </c>
      <c r="H19" s="65"/>
      <c r="I19" s="65"/>
      <c r="J19" s="65"/>
      <c r="K19" s="65">
        <f t="shared" si="2"/>
        <v>0</v>
      </c>
      <c r="L19" s="65">
        <f t="shared" si="3"/>
        <v>0</v>
      </c>
      <c r="M19" s="65">
        <f t="shared" si="4"/>
        <v>0</v>
      </c>
      <c r="N19" s="65">
        <f t="shared" si="5"/>
        <v>0</v>
      </c>
      <c r="O19" s="65">
        <f t="shared" si="6"/>
        <v>0</v>
      </c>
    </row>
    <row r="20" spans="1:15">
      <c r="A20" s="9">
        <v>13</v>
      </c>
      <c r="B20" s="44" t="s">
        <v>458</v>
      </c>
      <c r="C20" s="87">
        <v>240</v>
      </c>
      <c r="D20" s="45" t="s">
        <v>36</v>
      </c>
      <c r="E20" s="116"/>
      <c r="F20" s="65">
        <f t="shared" si="0"/>
        <v>0</v>
      </c>
      <c r="G20" s="65">
        <f t="shared" si="1"/>
        <v>0</v>
      </c>
      <c r="H20" s="65"/>
      <c r="I20" s="65"/>
      <c r="J20" s="65"/>
      <c r="K20" s="65">
        <f t="shared" si="2"/>
        <v>0</v>
      </c>
      <c r="L20" s="65">
        <f t="shared" si="3"/>
        <v>0</v>
      </c>
      <c r="M20" s="65">
        <f t="shared" si="4"/>
        <v>0</v>
      </c>
      <c r="N20" s="65">
        <f t="shared" si="5"/>
        <v>0</v>
      </c>
      <c r="O20" s="65">
        <f t="shared" si="6"/>
        <v>0</v>
      </c>
    </row>
    <row r="21" spans="1:15">
      <c r="A21" s="9">
        <v>14</v>
      </c>
      <c r="B21" s="44" t="s">
        <v>459</v>
      </c>
      <c r="C21" s="87">
        <v>100</v>
      </c>
      <c r="D21" s="45" t="s">
        <v>36</v>
      </c>
      <c r="E21" s="116"/>
      <c r="F21" s="65">
        <f t="shared" si="0"/>
        <v>0</v>
      </c>
      <c r="G21" s="65">
        <f t="shared" si="1"/>
        <v>0</v>
      </c>
      <c r="H21" s="65"/>
      <c r="I21" s="65"/>
      <c r="J21" s="65"/>
      <c r="K21" s="65">
        <f t="shared" si="2"/>
        <v>0</v>
      </c>
      <c r="L21" s="65">
        <f t="shared" si="3"/>
        <v>0</v>
      </c>
      <c r="M21" s="65">
        <f t="shared" si="4"/>
        <v>0</v>
      </c>
      <c r="N21" s="65">
        <f t="shared" si="5"/>
        <v>0</v>
      </c>
      <c r="O21" s="65">
        <f t="shared" si="6"/>
        <v>0</v>
      </c>
    </row>
    <row r="22" spans="1:15" ht="24">
      <c r="A22" s="9">
        <v>15</v>
      </c>
      <c r="B22" s="44" t="s">
        <v>481</v>
      </c>
      <c r="C22" s="87">
        <v>750</v>
      </c>
      <c r="D22" s="45" t="s">
        <v>36</v>
      </c>
      <c r="E22" s="116"/>
      <c r="F22" s="65">
        <f t="shared" si="0"/>
        <v>0</v>
      </c>
      <c r="G22" s="65">
        <f t="shared" si="1"/>
        <v>0</v>
      </c>
      <c r="H22" s="65"/>
      <c r="I22" s="65"/>
      <c r="J22" s="65"/>
      <c r="K22" s="65">
        <f t="shared" si="2"/>
        <v>0</v>
      </c>
      <c r="L22" s="65">
        <f t="shared" si="3"/>
        <v>0</v>
      </c>
      <c r="M22" s="65">
        <f t="shared" si="4"/>
        <v>0</v>
      </c>
      <c r="N22" s="65">
        <f t="shared" si="5"/>
        <v>0</v>
      </c>
      <c r="O22" s="65">
        <f t="shared" si="6"/>
        <v>0</v>
      </c>
    </row>
    <row r="23" spans="1:15" ht="25.5" customHeight="1">
      <c r="A23" s="9">
        <v>16</v>
      </c>
      <c r="B23" s="44" t="s">
        <v>482</v>
      </c>
      <c r="C23" s="87">
        <v>200</v>
      </c>
      <c r="D23" s="45" t="s">
        <v>36</v>
      </c>
      <c r="E23" s="116"/>
      <c r="F23" s="65">
        <f t="shared" si="0"/>
        <v>0</v>
      </c>
      <c r="G23" s="65">
        <f t="shared" si="1"/>
        <v>0</v>
      </c>
      <c r="H23" s="65"/>
      <c r="I23" s="65"/>
      <c r="J23" s="65"/>
      <c r="K23" s="65">
        <f t="shared" si="2"/>
        <v>0</v>
      </c>
      <c r="L23" s="65">
        <f t="shared" si="3"/>
        <v>0</v>
      </c>
      <c r="M23" s="65">
        <f t="shared" si="4"/>
        <v>0</v>
      </c>
      <c r="N23" s="65">
        <f t="shared" si="5"/>
        <v>0</v>
      </c>
      <c r="O23" s="65">
        <f t="shared" si="6"/>
        <v>0</v>
      </c>
    </row>
    <row r="24" spans="1:15" ht="15.75">
      <c r="A24" s="9">
        <v>17</v>
      </c>
      <c r="B24" s="109" t="s">
        <v>460</v>
      </c>
      <c r="C24" s="87">
        <v>100</v>
      </c>
      <c r="D24" s="45" t="s">
        <v>36</v>
      </c>
      <c r="E24" s="116"/>
      <c r="F24" s="65">
        <f t="shared" si="0"/>
        <v>0</v>
      </c>
      <c r="G24" s="65">
        <f t="shared" si="1"/>
        <v>0</v>
      </c>
      <c r="H24" s="65"/>
      <c r="I24" s="65"/>
      <c r="J24" s="65"/>
      <c r="K24" s="65">
        <f t="shared" si="2"/>
        <v>0</v>
      </c>
      <c r="L24" s="65">
        <f t="shared" si="3"/>
        <v>0</v>
      </c>
      <c r="M24" s="65">
        <f t="shared" si="4"/>
        <v>0</v>
      </c>
      <c r="N24" s="65">
        <f t="shared" si="5"/>
        <v>0</v>
      </c>
      <c r="O24" s="65">
        <f t="shared" si="6"/>
        <v>0</v>
      </c>
    </row>
    <row r="25" spans="1:15" ht="15.75">
      <c r="A25" s="9">
        <v>18</v>
      </c>
      <c r="B25" s="109" t="s">
        <v>461</v>
      </c>
      <c r="C25" s="87">
        <v>270</v>
      </c>
      <c r="D25" s="45" t="s">
        <v>36</v>
      </c>
      <c r="E25" s="116"/>
      <c r="F25" s="65">
        <f t="shared" si="0"/>
        <v>0</v>
      </c>
      <c r="G25" s="65">
        <f t="shared" si="1"/>
        <v>0</v>
      </c>
      <c r="H25" s="65"/>
      <c r="I25" s="65"/>
      <c r="J25" s="65"/>
      <c r="K25" s="65">
        <f t="shared" si="2"/>
        <v>0</v>
      </c>
      <c r="L25" s="65">
        <f t="shared" si="3"/>
        <v>0</v>
      </c>
      <c r="M25" s="65">
        <f t="shared" si="4"/>
        <v>0</v>
      </c>
      <c r="N25" s="65">
        <f t="shared" si="5"/>
        <v>0</v>
      </c>
      <c r="O25" s="65">
        <f t="shared" si="6"/>
        <v>0</v>
      </c>
    </row>
    <row r="26" spans="1:15">
      <c r="A26" s="9">
        <v>19</v>
      </c>
      <c r="B26" s="44" t="s">
        <v>462</v>
      </c>
      <c r="C26" s="87">
        <v>60</v>
      </c>
      <c r="D26" s="45" t="s">
        <v>245</v>
      </c>
      <c r="E26" s="116"/>
      <c r="F26" s="65">
        <f t="shared" si="0"/>
        <v>0</v>
      </c>
      <c r="G26" s="65">
        <f t="shared" si="1"/>
        <v>0</v>
      </c>
      <c r="H26" s="65"/>
      <c r="I26" s="65"/>
      <c r="J26" s="65"/>
      <c r="K26" s="65">
        <f t="shared" si="2"/>
        <v>0</v>
      </c>
      <c r="L26" s="65">
        <f t="shared" si="3"/>
        <v>0</v>
      </c>
      <c r="M26" s="65">
        <f t="shared" si="4"/>
        <v>0</v>
      </c>
      <c r="N26" s="65">
        <f t="shared" si="5"/>
        <v>0</v>
      </c>
      <c r="O26" s="65">
        <f t="shared" si="6"/>
        <v>0</v>
      </c>
    </row>
    <row r="27" spans="1:15" ht="24">
      <c r="A27" s="9">
        <v>20</v>
      </c>
      <c r="B27" s="44" t="s">
        <v>483</v>
      </c>
      <c r="C27" s="87">
        <v>60</v>
      </c>
      <c r="D27" s="45" t="s">
        <v>36</v>
      </c>
      <c r="E27" s="116"/>
      <c r="F27" s="65">
        <f t="shared" si="0"/>
        <v>0</v>
      </c>
      <c r="G27" s="65">
        <f t="shared" si="1"/>
        <v>0</v>
      </c>
      <c r="H27" s="65"/>
      <c r="I27" s="65"/>
      <c r="J27" s="65"/>
      <c r="K27" s="65">
        <f t="shared" si="2"/>
        <v>0</v>
      </c>
      <c r="L27" s="65">
        <f t="shared" si="3"/>
        <v>0</v>
      </c>
      <c r="M27" s="65">
        <f t="shared" si="4"/>
        <v>0</v>
      </c>
      <c r="N27" s="65">
        <f t="shared" si="5"/>
        <v>0</v>
      </c>
      <c r="O27" s="65">
        <f t="shared" si="6"/>
        <v>0</v>
      </c>
    </row>
    <row r="28" spans="1:15" ht="24">
      <c r="A28" s="9">
        <v>21</v>
      </c>
      <c r="B28" s="44" t="s">
        <v>484</v>
      </c>
      <c r="C28" s="87">
        <v>90</v>
      </c>
      <c r="D28" s="45" t="s">
        <v>36</v>
      </c>
      <c r="E28" s="116"/>
      <c r="F28" s="65">
        <f t="shared" si="0"/>
        <v>0</v>
      </c>
      <c r="G28" s="65">
        <f t="shared" si="1"/>
        <v>0</v>
      </c>
      <c r="H28" s="65"/>
      <c r="I28" s="65"/>
      <c r="J28" s="65"/>
      <c r="K28" s="65">
        <f t="shared" si="2"/>
        <v>0</v>
      </c>
      <c r="L28" s="65">
        <f t="shared" si="3"/>
        <v>0</v>
      </c>
      <c r="M28" s="65">
        <f t="shared" si="4"/>
        <v>0</v>
      </c>
      <c r="N28" s="65">
        <f t="shared" si="5"/>
        <v>0</v>
      </c>
      <c r="O28" s="65">
        <f t="shared" si="6"/>
        <v>0</v>
      </c>
    </row>
    <row r="29" spans="1:15">
      <c r="A29" s="9">
        <v>22</v>
      </c>
      <c r="B29" s="44" t="s">
        <v>463</v>
      </c>
      <c r="C29" s="87">
        <v>20</v>
      </c>
      <c r="D29" s="45" t="s">
        <v>36</v>
      </c>
      <c r="E29" s="116"/>
      <c r="F29" s="65">
        <f t="shared" si="0"/>
        <v>0</v>
      </c>
      <c r="G29" s="65">
        <f t="shared" si="1"/>
        <v>0</v>
      </c>
      <c r="H29" s="65"/>
      <c r="I29" s="65"/>
      <c r="J29" s="65"/>
      <c r="K29" s="65">
        <f t="shared" si="2"/>
        <v>0</v>
      </c>
      <c r="L29" s="65">
        <f t="shared" si="3"/>
        <v>0</v>
      </c>
      <c r="M29" s="65">
        <f t="shared" si="4"/>
        <v>0</v>
      </c>
      <c r="N29" s="65">
        <f t="shared" si="5"/>
        <v>0</v>
      </c>
      <c r="O29" s="65">
        <f t="shared" si="6"/>
        <v>0</v>
      </c>
    </row>
    <row r="30" spans="1:15">
      <c r="A30" s="9">
        <v>23</v>
      </c>
      <c r="B30" s="44" t="s">
        <v>464</v>
      </c>
      <c r="C30" s="87">
        <v>30</v>
      </c>
      <c r="D30" s="45" t="s">
        <v>245</v>
      </c>
      <c r="E30" s="116"/>
      <c r="F30" s="65">
        <f t="shared" si="0"/>
        <v>0</v>
      </c>
      <c r="G30" s="65">
        <f t="shared" si="1"/>
        <v>0</v>
      </c>
      <c r="H30" s="65"/>
      <c r="I30" s="65"/>
      <c r="J30" s="65"/>
      <c r="K30" s="65">
        <f t="shared" si="2"/>
        <v>0</v>
      </c>
      <c r="L30" s="65">
        <f t="shared" si="3"/>
        <v>0</v>
      </c>
      <c r="M30" s="65">
        <f t="shared" si="4"/>
        <v>0</v>
      </c>
      <c r="N30" s="65">
        <f t="shared" si="5"/>
        <v>0</v>
      </c>
      <c r="O30" s="65">
        <f t="shared" si="6"/>
        <v>0</v>
      </c>
    </row>
    <row r="31" spans="1:15">
      <c r="A31" s="9">
        <v>24</v>
      </c>
      <c r="B31" s="44" t="s">
        <v>465</v>
      </c>
      <c r="C31" s="87">
        <v>300</v>
      </c>
      <c r="D31" s="45" t="s">
        <v>245</v>
      </c>
      <c r="E31" s="116"/>
      <c r="F31" s="65">
        <f t="shared" si="0"/>
        <v>0</v>
      </c>
      <c r="G31" s="65">
        <f t="shared" si="1"/>
        <v>0</v>
      </c>
      <c r="H31" s="65"/>
      <c r="I31" s="65"/>
      <c r="J31" s="65"/>
      <c r="K31" s="65">
        <f t="shared" si="2"/>
        <v>0</v>
      </c>
      <c r="L31" s="65">
        <f t="shared" si="3"/>
        <v>0</v>
      </c>
      <c r="M31" s="65">
        <f t="shared" si="4"/>
        <v>0</v>
      </c>
      <c r="N31" s="65">
        <f t="shared" si="5"/>
        <v>0</v>
      </c>
      <c r="O31" s="65">
        <f t="shared" si="6"/>
        <v>0</v>
      </c>
    </row>
    <row r="32" spans="1:15">
      <c r="A32" s="9">
        <v>25</v>
      </c>
      <c r="B32" s="44" t="s">
        <v>466</v>
      </c>
      <c r="C32" s="87">
        <v>100</v>
      </c>
      <c r="D32" s="45" t="s">
        <v>36</v>
      </c>
      <c r="E32" s="116"/>
      <c r="F32" s="65">
        <f t="shared" si="0"/>
        <v>0</v>
      </c>
      <c r="G32" s="65">
        <f t="shared" si="1"/>
        <v>0</v>
      </c>
      <c r="H32" s="65"/>
      <c r="I32" s="65"/>
      <c r="J32" s="65"/>
      <c r="K32" s="65">
        <f t="shared" si="2"/>
        <v>0</v>
      </c>
      <c r="L32" s="65">
        <f t="shared" si="3"/>
        <v>0</v>
      </c>
      <c r="M32" s="65">
        <f t="shared" si="4"/>
        <v>0</v>
      </c>
      <c r="N32" s="65">
        <f t="shared" si="5"/>
        <v>0</v>
      </c>
      <c r="O32" s="65">
        <f t="shared" si="6"/>
        <v>0</v>
      </c>
    </row>
    <row r="33" spans="1:15">
      <c r="A33" s="9">
        <v>26</v>
      </c>
      <c r="B33" s="44" t="s">
        <v>467</v>
      </c>
      <c r="C33" s="87">
        <v>50</v>
      </c>
      <c r="D33" s="45" t="s">
        <v>36</v>
      </c>
      <c r="E33" s="116"/>
      <c r="F33" s="65">
        <f t="shared" si="0"/>
        <v>0</v>
      </c>
      <c r="G33" s="65">
        <f t="shared" si="1"/>
        <v>0</v>
      </c>
      <c r="H33" s="65"/>
      <c r="I33" s="65"/>
      <c r="J33" s="65"/>
      <c r="K33" s="65">
        <f t="shared" si="2"/>
        <v>0</v>
      </c>
      <c r="L33" s="65">
        <f t="shared" si="3"/>
        <v>0</v>
      </c>
      <c r="M33" s="65">
        <f t="shared" si="4"/>
        <v>0</v>
      </c>
      <c r="N33" s="65">
        <f t="shared" si="5"/>
        <v>0</v>
      </c>
      <c r="O33" s="65">
        <f t="shared" si="6"/>
        <v>0</v>
      </c>
    </row>
    <row r="34" spans="1:15" ht="24">
      <c r="A34" s="9">
        <v>27</v>
      </c>
      <c r="B34" s="44" t="s">
        <v>468</v>
      </c>
      <c r="C34" s="87">
        <v>200</v>
      </c>
      <c r="D34" s="45" t="s">
        <v>36</v>
      </c>
      <c r="E34" s="116"/>
      <c r="F34" s="65">
        <f t="shared" si="0"/>
        <v>0</v>
      </c>
      <c r="G34" s="65">
        <f t="shared" si="1"/>
        <v>0</v>
      </c>
      <c r="H34" s="65"/>
      <c r="I34" s="65"/>
      <c r="J34" s="65"/>
      <c r="K34" s="65">
        <f t="shared" si="2"/>
        <v>0</v>
      </c>
      <c r="L34" s="65">
        <f t="shared" si="3"/>
        <v>0</v>
      </c>
      <c r="M34" s="65">
        <f t="shared" si="4"/>
        <v>0</v>
      </c>
      <c r="N34" s="65">
        <f t="shared" si="5"/>
        <v>0</v>
      </c>
      <c r="O34" s="65">
        <f t="shared" si="6"/>
        <v>0</v>
      </c>
    </row>
    <row r="35" spans="1:15" ht="24">
      <c r="A35" s="9">
        <v>28</v>
      </c>
      <c r="B35" s="44" t="s">
        <v>469</v>
      </c>
      <c r="C35" s="87">
        <v>1000</v>
      </c>
      <c r="D35" s="169" t="s">
        <v>580</v>
      </c>
      <c r="E35" s="116"/>
      <c r="F35" s="65">
        <f t="shared" si="0"/>
        <v>0</v>
      </c>
      <c r="G35" s="65">
        <f t="shared" si="1"/>
        <v>0</v>
      </c>
      <c r="H35" s="65"/>
      <c r="I35" s="65"/>
      <c r="J35" s="65"/>
      <c r="K35" s="65">
        <f t="shared" si="2"/>
        <v>0</v>
      </c>
      <c r="L35" s="65">
        <f t="shared" si="3"/>
        <v>0</v>
      </c>
      <c r="M35" s="65">
        <f t="shared" si="4"/>
        <v>0</v>
      </c>
      <c r="N35" s="65">
        <f t="shared" si="5"/>
        <v>0</v>
      </c>
      <c r="O35" s="65">
        <f t="shared" si="6"/>
        <v>0</v>
      </c>
    </row>
    <row r="36" spans="1:15">
      <c r="A36" s="9">
        <v>29</v>
      </c>
      <c r="B36" s="44" t="s">
        <v>470</v>
      </c>
      <c r="C36" s="87">
        <v>300</v>
      </c>
      <c r="D36" s="45" t="s">
        <v>36</v>
      </c>
      <c r="E36" s="116"/>
      <c r="F36" s="65">
        <f t="shared" si="0"/>
        <v>0</v>
      </c>
      <c r="G36" s="65">
        <f t="shared" si="1"/>
        <v>0</v>
      </c>
      <c r="H36" s="65"/>
      <c r="I36" s="65"/>
      <c r="J36" s="65"/>
      <c r="K36" s="65">
        <f t="shared" si="2"/>
        <v>0</v>
      </c>
      <c r="L36" s="65">
        <f t="shared" si="3"/>
        <v>0</v>
      </c>
      <c r="M36" s="65">
        <f t="shared" si="4"/>
        <v>0</v>
      </c>
      <c r="N36" s="65">
        <f t="shared" si="5"/>
        <v>0</v>
      </c>
      <c r="O36" s="65">
        <f t="shared" si="6"/>
        <v>0</v>
      </c>
    </row>
    <row r="37" spans="1:15">
      <c r="A37" s="9">
        <v>30</v>
      </c>
      <c r="B37" s="44" t="s">
        <v>471</v>
      </c>
      <c r="C37" s="87">
        <v>60</v>
      </c>
      <c r="D37" s="45" t="s">
        <v>36</v>
      </c>
      <c r="E37" s="116"/>
      <c r="F37" s="65">
        <f t="shared" si="0"/>
        <v>0</v>
      </c>
      <c r="G37" s="65">
        <f t="shared" si="1"/>
        <v>0</v>
      </c>
      <c r="H37" s="65"/>
      <c r="I37" s="65"/>
      <c r="J37" s="65"/>
      <c r="K37" s="65">
        <f t="shared" si="2"/>
        <v>0</v>
      </c>
      <c r="L37" s="65">
        <f t="shared" si="3"/>
        <v>0</v>
      </c>
      <c r="M37" s="65">
        <f t="shared" si="4"/>
        <v>0</v>
      </c>
      <c r="N37" s="65">
        <f t="shared" si="5"/>
        <v>0</v>
      </c>
      <c r="O37" s="65">
        <f t="shared" si="6"/>
        <v>0</v>
      </c>
    </row>
    <row r="38" spans="1:15">
      <c r="A38" s="9">
        <v>31</v>
      </c>
      <c r="B38" s="44" t="s">
        <v>472</v>
      </c>
      <c r="C38" s="87">
        <v>60</v>
      </c>
      <c r="D38" s="45" t="s">
        <v>36</v>
      </c>
      <c r="E38" s="116"/>
      <c r="F38" s="65">
        <f t="shared" si="0"/>
        <v>0</v>
      </c>
      <c r="G38" s="65">
        <f t="shared" si="1"/>
        <v>0</v>
      </c>
      <c r="H38" s="65"/>
      <c r="I38" s="65"/>
      <c r="J38" s="65"/>
      <c r="K38" s="65">
        <f t="shared" si="2"/>
        <v>0</v>
      </c>
      <c r="L38" s="65">
        <f t="shared" si="3"/>
        <v>0</v>
      </c>
      <c r="M38" s="65">
        <f t="shared" si="4"/>
        <v>0</v>
      </c>
      <c r="N38" s="65">
        <f t="shared" si="5"/>
        <v>0</v>
      </c>
      <c r="O38" s="65">
        <f t="shared" si="6"/>
        <v>0</v>
      </c>
    </row>
    <row r="39" spans="1:15" ht="24">
      <c r="A39" s="9">
        <v>32</v>
      </c>
      <c r="B39" s="44" t="s">
        <v>473</v>
      </c>
      <c r="C39" s="87">
        <v>1000</v>
      </c>
      <c r="D39" s="45" t="s">
        <v>36</v>
      </c>
      <c r="E39" s="116"/>
      <c r="F39" s="65">
        <f t="shared" si="0"/>
        <v>0</v>
      </c>
      <c r="G39" s="65">
        <f t="shared" si="1"/>
        <v>0</v>
      </c>
      <c r="H39" s="65"/>
      <c r="I39" s="65"/>
      <c r="J39" s="65"/>
      <c r="K39" s="65">
        <f t="shared" si="2"/>
        <v>0</v>
      </c>
      <c r="L39" s="65">
        <f t="shared" si="3"/>
        <v>0</v>
      </c>
      <c r="M39" s="65">
        <f t="shared" si="4"/>
        <v>0</v>
      </c>
      <c r="N39" s="65">
        <f t="shared" si="5"/>
        <v>0</v>
      </c>
      <c r="O39" s="65">
        <f t="shared" si="6"/>
        <v>0</v>
      </c>
    </row>
    <row r="40" spans="1:15">
      <c r="A40" s="9">
        <v>33</v>
      </c>
      <c r="B40" s="44" t="s">
        <v>474</v>
      </c>
      <c r="C40" s="87">
        <v>3000</v>
      </c>
      <c r="D40" s="45" t="s">
        <v>36</v>
      </c>
      <c r="E40" s="116"/>
      <c r="F40" s="65">
        <f t="shared" si="0"/>
        <v>0</v>
      </c>
      <c r="G40" s="65">
        <f t="shared" si="1"/>
        <v>0</v>
      </c>
      <c r="H40" s="65"/>
      <c r="I40" s="65"/>
      <c r="J40" s="65"/>
      <c r="K40" s="65">
        <f t="shared" si="2"/>
        <v>0</v>
      </c>
      <c r="L40" s="65">
        <f t="shared" si="3"/>
        <v>0</v>
      </c>
      <c r="M40" s="65">
        <f t="shared" si="4"/>
        <v>0</v>
      </c>
      <c r="N40" s="65">
        <f t="shared" si="5"/>
        <v>0</v>
      </c>
      <c r="O40" s="65">
        <f t="shared" si="6"/>
        <v>0</v>
      </c>
    </row>
    <row r="41" spans="1:15">
      <c r="A41" s="9">
        <v>34</v>
      </c>
      <c r="B41" s="44" t="s">
        <v>475</v>
      </c>
      <c r="C41" s="87">
        <v>50</v>
      </c>
      <c r="D41" s="45" t="s">
        <v>36</v>
      </c>
      <c r="E41" s="116"/>
      <c r="F41" s="65">
        <f t="shared" si="0"/>
        <v>0</v>
      </c>
      <c r="G41" s="65">
        <f t="shared" si="1"/>
        <v>0</v>
      </c>
      <c r="H41" s="65"/>
      <c r="I41" s="65"/>
      <c r="J41" s="65"/>
      <c r="K41" s="65">
        <f t="shared" si="2"/>
        <v>0</v>
      </c>
      <c r="L41" s="65">
        <f t="shared" si="3"/>
        <v>0</v>
      </c>
      <c r="M41" s="65">
        <f t="shared" si="4"/>
        <v>0</v>
      </c>
      <c r="N41" s="65">
        <f t="shared" si="5"/>
        <v>0</v>
      </c>
      <c r="O41" s="65">
        <f t="shared" si="6"/>
        <v>0</v>
      </c>
    </row>
    <row r="42" spans="1:15">
      <c r="A42" s="9">
        <v>35</v>
      </c>
      <c r="B42" s="44" t="s">
        <v>476</v>
      </c>
      <c r="C42" s="87">
        <v>510</v>
      </c>
      <c r="D42" s="45" t="s">
        <v>36</v>
      </c>
      <c r="E42" s="116"/>
      <c r="F42" s="65">
        <f t="shared" si="0"/>
        <v>0</v>
      </c>
      <c r="G42" s="65">
        <f t="shared" si="1"/>
        <v>0</v>
      </c>
      <c r="H42" s="65"/>
      <c r="I42" s="65"/>
      <c r="J42" s="65"/>
      <c r="K42" s="65">
        <f t="shared" si="2"/>
        <v>0</v>
      </c>
      <c r="L42" s="65">
        <f t="shared" si="3"/>
        <v>0</v>
      </c>
      <c r="M42" s="65">
        <f t="shared" si="4"/>
        <v>0</v>
      </c>
      <c r="N42" s="65">
        <f t="shared" si="5"/>
        <v>0</v>
      </c>
      <c r="O42" s="65">
        <f t="shared" si="6"/>
        <v>0</v>
      </c>
    </row>
    <row r="43" spans="1:15">
      <c r="A43" s="9">
        <v>36</v>
      </c>
      <c r="B43" s="44" t="s">
        <v>581</v>
      </c>
      <c r="C43" s="87">
        <v>60</v>
      </c>
      <c r="D43" s="110" t="s">
        <v>36</v>
      </c>
      <c r="E43" s="116"/>
      <c r="F43" s="65">
        <f t="shared" si="0"/>
        <v>0</v>
      </c>
      <c r="G43" s="65">
        <f t="shared" si="1"/>
        <v>0</v>
      </c>
      <c r="H43" s="65"/>
      <c r="I43" s="65"/>
      <c r="J43" s="65"/>
      <c r="K43" s="65">
        <f t="shared" si="2"/>
        <v>0</v>
      </c>
      <c r="L43" s="65">
        <f t="shared" si="3"/>
        <v>0</v>
      </c>
      <c r="M43" s="65">
        <f t="shared" si="4"/>
        <v>0</v>
      </c>
      <c r="N43" s="65">
        <f t="shared" si="5"/>
        <v>0</v>
      </c>
      <c r="O43" s="65">
        <f t="shared" si="6"/>
        <v>0</v>
      </c>
    </row>
    <row r="44" spans="1:15" ht="15.75">
      <c r="A44" s="148">
        <v>37</v>
      </c>
      <c r="B44" s="142" t="s">
        <v>564</v>
      </c>
      <c r="C44" s="143">
        <v>200</v>
      </c>
      <c r="D44" s="110" t="s">
        <v>565</v>
      </c>
      <c r="E44" s="144"/>
      <c r="F44" s="65">
        <f t="shared" si="0"/>
        <v>0</v>
      </c>
      <c r="G44" s="65">
        <f t="shared" si="1"/>
        <v>0</v>
      </c>
      <c r="H44" s="145"/>
      <c r="I44" s="145"/>
      <c r="J44" s="146"/>
      <c r="K44" s="65">
        <f t="shared" si="2"/>
        <v>0</v>
      </c>
      <c r="L44" s="65">
        <f t="shared" si="3"/>
        <v>0</v>
      </c>
      <c r="M44" s="65">
        <f t="shared" si="4"/>
        <v>0</v>
      </c>
      <c r="N44" s="65">
        <f t="shared" si="5"/>
        <v>0</v>
      </c>
      <c r="O44" s="65">
        <f t="shared" si="6"/>
        <v>0</v>
      </c>
    </row>
    <row r="45" spans="1:15" ht="15.75">
      <c r="A45" s="148">
        <v>38</v>
      </c>
      <c r="B45" s="142" t="s">
        <v>566</v>
      </c>
      <c r="C45" s="143">
        <v>15</v>
      </c>
      <c r="D45" s="110" t="s">
        <v>36</v>
      </c>
      <c r="E45" s="144"/>
      <c r="F45" s="65">
        <f t="shared" si="0"/>
        <v>0</v>
      </c>
      <c r="G45" s="65">
        <f t="shared" si="1"/>
        <v>0</v>
      </c>
      <c r="H45" s="145"/>
      <c r="I45" s="145"/>
      <c r="J45" s="146"/>
      <c r="K45" s="65">
        <f t="shared" si="2"/>
        <v>0</v>
      </c>
      <c r="L45" s="65">
        <f t="shared" si="3"/>
        <v>0</v>
      </c>
      <c r="M45" s="65">
        <f t="shared" si="4"/>
        <v>0</v>
      </c>
      <c r="N45" s="65">
        <f t="shared" si="5"/>
        <v>0</v>
      </c>
      <c r="O45" s="65">
        <f t="shared" si="6"/>
        <v>0</v>
      </c>
    </row>
    <row r="46" spans="1:15" ht="15.75">
      <c r="A46" s="148">
        <v>39</v>
      </c>
      <c r="B46" s="142" t="s">
        <v>567</v>
      </c>
      <c r="C46" s="143">
        <v>200</v>
      </c>
      <c r="D46" s="110" t="s">
        <v>568</v>
      </c>
      <c r="E46" s="144"/>
      <c r="F46" s="65">
        <f t="shared" si="0"/>
        <v>0</v>
      </c>
      <c r="G46" s="65">
        <f t="shared" si="1"/>
        <v>0</v>
      </c>
      <c r="H46" s="145"/>
      <c r="I46" s="145"/>
      <c r="J46" s="146"/>
      <c r="K46" s="65">
        <f t="shared" si="2"/>
        <v>0</v>
      </c>
      <c r="L46" s="65">
        <f t="shared" si="3"/>
        <v>0</v>
      </c>
      <c r="M46" s="65">
        <f t="shared" si="4"/>
        <v>0</v>
      </c>
      <c r="N46" s="65">
        <f t="shared" si="5"/>
        <v>0</v>
      </c>
      <c r="O46" s="65">
        <f t="shared" si="6"/>
        <v>0</v>
      </c>
    </row>
    <row r="47" spans="1:15">
      <c r="A47" s="149">
        <v>40</v>
      </c>
      <c r="B47" s="44" t="s">
        <v>477</v>
      </c>
      <c r="C47" s="87">
        <v>50</v>
      </c>
      <c r="D47" s="45" t="s">
        <v>245</v>
      </c>
      <c r="E47" s="116"/>
      <c r="F47" s="65">
        <f t="shared" si="0"/>
        <v>0</v>
      </c>
      <c r="G47" s="65">
        <f t="shared" si="1"/>
        <v>0</v>
      </c>
      <c r="H47" s="65"/>
      <c r="I47" s="65"/>
      <c r="J47" s="65"/>
      <c r="K47" s="65">
        <f t="shared" si="2"/>
        <v>0</v>
      </c>
      <c r="L47" s="65">
        <f t="shared" si="3"/>
        <v>0</v>
      </c>
      <c r="M47" s="65">
        <f t="shared" si="4"/>
        <v>0</v>
      </c>
      <c r="N47" s="65">
        <f t="shared" si="5"/>
        <v>0</v>
      </c>
      <c r="O47" s="65">
        <f t="shared" si="6"/>
        <v>0</v>
      </c>
    </row>
    <row r="48" spans="1:15">
      <c r="A48" s="205" t="s">
        <v>30</v>
      </c>
      <c r="B48" s="206"/>
      <c r="C48" s="99" t="s">
        <v>37</v>
      </c>
      <c r="D48" s="100" t="s">
        <v>37</v>
      </c>
      <c r="E48" s="100" t="s">
        <v>37</v>
      </c>
      <c r="F48" s="100" t="s">
        <v>37</v>
      </c>
      <c r="G48" s="100" t="s">
        <v>37</v>
      </c>
      <c r="H48" s="100" t="s">
        <v>37</v>
      </c>
      <c r="I48" s="100" t="s">
        <v>37</v>
      </c>
      <c r="J48" s="12" t="s">
        <v>37</v>
      </c>
      <c r="K48" s="12" t="s">
        <v>37</v>
      </c>
      <c r="L48" s="12" t="s">
        <v>37</v>
      </c>
      <c r="M48" s="63">
        <f>SUM(M9:M47)</f>
        <v>0</v>
      </c>
      <c r="N48" s="63">
        <f t="shared" si="5"/>
        <v>0</v>
      </c>
      <c r="O48" s="63">
        <f t="shared" si="6"/>
        <v>0</v>
      </c>
    </row>
    <row r="50" spans="1:15">
      <c r="A50" s="184" t="s">
        <v>485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</row>
    <row r="52" spans="1:15" ht="60">
      <c r="A52" s="6" t="s">
        <v>2</v>
      </c>
      <c r="B52" s="6" t="s">
        <v>3</v>
      </c>
      <c r="C52" s="114" t="s">
        <v>4</v>
      </c>
      <c r="D52" s="6" t="s">
        <v>5</v>
      </c>
      <c r="E52" s="6" t="s">
        <v>6</v>
      </c>
      <c r="F52" s="6" t="s">
        <v>7</v>
      </c>
      <c r="G52" s="6" t="s">
        <v>8</v>
      </c>
      <c r="H52" s="6" t="s">
        <v>9</v>
      </c>
      <c r="I52" s="6" t="s">
        <v>10</v>
      </c>
      <c r="J52" s="6" t="s">
        <v>11</v>
      </c>
      <c r="K52" s="6" t="s">
        <v>12</v>
      </c>
      <c r="L52" s="6" t="s">
        <v>13</v>
      </c>
      <c r="M52" s="6" t="s">
        <v>14</v>
      </c>
      <c r="N52" s="6" t="s">
        <v>15</v>
      </c>
      <c r="O52" s="6" t="s">
        <v>16</v>
      </c>
    </row>
    <row r="53" spans="1:15" ht="15.75">
      <c r="A53" s="50">
        <v>1</v>
      </c>
      <c r="B53" s="49">
        <v>2</v>
      </c>
      <c r="C53" s="118">
        <v>3</v>
      </c>
      <c r="D53" s="50">
        <v>4</v>
      </c>
      <c r="E53" s="50">
        <v>5</v>
      </c>
      <c r="F53" s="50">
        <v>6</v>
      </c>
      <c r="G53" s="50" t="s">
        <v>17</v>
      </c>
      <c r="H53" s="50">
        <v>8</v>
      </c>
      <c r="I53" s="50">
        <v>9</v>
      </c>
      <c r="J53" s="50">
        <v>10</v>
      </c>
      <c r="K53" s="50">
        <v>11</v>
      </c>
      <c r="L53" s="50" t="s">
        <v>18</v>
      </c>
      <c r="M53" s="50" t="s">
        <v>19</v>
      </c>
      <c r="N53" s="50" t="s">
        <v>20</v>
      </c>
      <c r="O53" s="50" t="s">
        <v>21</v>
      </c>
    </row>
    <row r="54" spans="1:15">
      <c r="A54" s="9">
        <v>1</v>
      </c>
      <c r="B54" s="44" t="s">
        <v>486</v>
      </c>
      <c r="C54" s="45">
        <v>15</v>
      </c>
      <c r="D54" s="117" t="s">
        <v>223</v>
      </c>
      <c r="E54" s="64"/>
      <c r="F54" s="65">
        <f>E54*0.085</f>
        <v>0</v>
      </c>
      <c r="G54" s="65">
        <f>E54+F54</f>
        <v>0</v>
      </c>
      <c r="H54" s="65"/>
      <c r="I54" s="65"/>
      <c r="J54" s="65"/>
      <c r="K54" s="65">
        <f>J54*0.085</f>
        <v>0</v>
      </c>
      <c r="L54" s="65">
        <f>+J54+K54</f>
        <v>0</v>
      </c>
      <c r="M54" s="65">
        <f>J54*C54</f>
        <v>0</v>
      </c>
      <c r="N54" s="65">
        <f>M54*0.085</f>
        <v>0</v>
      </c>
      <c r="O54" s="65">
        <f>+M54+N54</f>
        <v>0</v>
      </c>
    </row>
    <row r="55" spans="1:15">
      <c r="A55" s="9">
        <v>2</v>
      </c>
      <c r="B55" s="44" t="s">
        <v>487</v>
      </c>
      <c r="C55" s="45">
        <v>4</v>
      </c>
      <c r="D55" s="117" t="s">
        <v>223</v>
      </c>
      <c r="E55" s="64"/>
      <c r="F55" s="65">
        <f t="shared" ref="F55:F75" si="7">E55*0.085</f>
        <v>0</v>
      </c>
      <c r="G55" s="65">
        <f t="shared" ref="G55:G75" si="8">E55+F55</f>
        <v>0</v>
      </c>
      <c r="H55" s="65"/>
      <c r="I55" s="65"/>
      <c r="J55" s="65"/>
      <c r="K55" s="65">
        <f t="shared" ref="K55:K75" si="9">J55*0.085</f>
        <v>0</v>
      </c>
      <c r="L55" s="65">
        <f t="shared" ref="L55:L75" si="10">+J55+K55</f>
        <v>0</v>
      </c>
      <c r="M55" s="65">
        <f t="shared" ref="M55:M75" si="11">J55*C55</f>
        <v>0</v>
      </c>
      <c r="N55" s="65">
        <f t="shared" ref="N55:N76" si="12">M55*0.085</f>
        <v>0</v>
      </c>
      <c r="O55" s="65">
        <f t="shared" ref="O55:O76" si="13">+M55+N55</f>
        <v>0</v>
      </c>
    </row>
    <row r="56" spans="1:15">
      <c r="A56" s="9">
        <v>3</v>
      </c>
      <c r="B56" s="44" t="s">
        <v>488</v>
      </c>
      <c r="C56" s="45">
        <v>5</v>
      </c>
      <c r="D56" s="117" t="s">
        <v>223</v>
      </c>
      <c r="E56" s="64"/>
      <c r="F56" s="65">
        <f t="shared" si="7"/>
        <v>0</v>
      </c>
      <c r="G56" s="65">
        <f t="shared" si="8"/>
        <v>0</v>
      </c>
      <c r="H56" s="65"/>
      <c r="I56" s="65"/>
      <c r="J56" s="65"/>
      <c r="K56" s="65">
        <f t="shared" si="9"/>
        <v>0</v>
      </c>
      <c r="L56" s="65">
        <f t="shared" si="10"/>
        <v>0</v>
      </c>
      <c r="M56" s="65">
        <f t="shared" si="11"/>
        <v>0</v>
      </c>
      <c r="N56" s="65">
        <f t="shared" si="12"/>
        <v>0</v>
      </c>
      <c r="O56" s="65">
        <f t="shared" si="13"/>
        <v>0</v>
      </c>
    </row>
    <row r="57" spans="1:15">
      <c r="A57" s="9">
        <v>4</v>
      </c>
      <c r="B57" s="44" t="s">
        <v>489</v>
      </c>
      <c r="C57" s="45">
        <v>15</v>
      </c>
      <c r="D57" s="117" t="s">
        <v>223</v>
      </c>
      <c r="E57" s="64"/>
      <c r="F57" s="65">
        <f t="shared" si="7"/>
        <v>0</v>
      </c>
      <c r="G57" s="65">
        <f t="shared" si="8"/>
        <v>0</v>
      </c>
      <c r="H57" s="65"/>
      <c r="I57" s="65"/>
      <c r="J57" s="65"/>
      <c r="K57" s="65">
        <f t="shared" si="9"/>
        <v>0</v>
      </c>
      <c r="L57" s="65">
        <f t="shared" si="10"/>
        <v>0</v>
      </c>
      <c r="M57" s="65">
        <f t="shared" si="11"/>
        <v>0</v>
      </c>
      <c r="N57" s="65">
        <f t="shared" si="12"/>
        <v>0</v>
      </c>
      <c r="O57" s="65">
        <f t="shared" si="13"/>
        <v>0</v>
      </c>
    </row>
    <row r="58" spans="1:15">
      <c r="A58" s="9">
        <v>5</v>
      </c>
      <c r="B58" s="44" t="s">
        <v>490</v>
      </c>
      <c r="C58" s="45">
        <v>24</v>
      </c>
      <c r="D58" s="117" t="s">
        <v>223</v>
      </c>
      <c r="E58" s="64"/>
      <c r="F58" s="65">
        <f t="shared" si="7"/>
        <v>0</v>
      </c>
      <c r="G58" s="65">
        <f t="shared" si="8"/>
        <v>0</v>
      </c>
      <c r="H58" s="65"/>
      <c r="I58" s="65"/>
      <c r="J58" s="65"/>
      <c r="K58" s="65">
        <f t="shared" si="9"/>
        <v>0</v>
      </c>
      <c r="L58" s="65">
        <f t="shared" si="10"/>
        <v>0</v>
      </c>
      <c r="M58" s="65">
        <f t="shared" si="11"/>
        <v>0</v>
      </c>
      <c r="N58" s="65">
        <f t="shared" si="12"/>
        <v>0</v>
      </c>
      <c r="O58" s="65">
        <f t="shared" si="13"/>
        <v>0</v>
      </c>
    </row>
    <row r="59" spans="1:15">
      <c r="A59" s="9">
        <v>6</v>
      </c>
      <c r="B59" s="44" t="s">
        <v>491</v>
      </c>
      <c r="C59" s="45">
        <v>15</v>
      </c>
      <c r="D59" s="117" t="s">
        <v>223</v>
      </c>
      <c r="E59" s="64"/>
      <c r="F59" s="65">
        <f t="shared" si="7"/>
        <v>0</v>
      </c>
      <c r="G59" s="65">
        <f t="shared" si="8"/>
        <v>0</v>
      </c>
      <c r="H59" s="65"/>
      <c r="I59" s="65"/>
      <c r="J59" s="65"/>
      <c r="K59" s="65">
        <f t="shared" si="9"/>
        <v>0</v>
      </c>
      <c r="L59" s="65">
        <f t="shared" si="10"/>
        <v>0</v>
      </c>
      <c r="M59" s="65">
        <f t="shared" si="11"/>
        <v>0</v>
      </c>
      <c r="N59" s="65">
        <f t="shared" si="12"/>
        <v>0</v>
      </c>
      <c r="O59" s="65">
        <f t="shared" si="13"/>
        <v>0</v>
      </c>
    </row>
    <row r="60" spans="1:15">
      <c r="A60" s="9">
        <v>7</v>
      </c>
      <c r="B60" s="44" t="s">
        <v>492</v>
      </c>
      <c r="C60" s="45">
        <v>50</v>
      </c>
      <c r="D60" s="117" t="s">
        <v>223</v>
      </c>
      <c r="E60" s="64"/>
      <c r="F60" s="65">
        <f t="shared" si="7"/>
        <v>0</v>
      </c>
      <c r="G60" s="65">
        <f t="shared" si="8"/>
        <v>0</v>
      </c>
      <c r="H60" s="65"/>
      <c r="I60" s="65"/>
      <c r="J60" s="65"/>
      <c r="K60" s="65">
        <f t="shared" si="9"/>
        <v>0</v>
      </c>
      <c r="L60" s="65">
        <f t="shared" si="10"/>
        <v>0</v>
      </c>
      <c r="M60" s="65">
        <f t="shared" si="11"/>
        <v>0</v>
      </c>
      <c r="N60" s="65">
        <f t="shared" si="12"/>
        <v>0</v>
      </c>
      <c r="O60" s="65">
        <f t="shared" si="13"/>
        <v>0</v>
      </c>
    </row>
    <row r="61" spans="1:15">
      <c r="A61" s="9">
        <v>8</v>
      </c>
      <c r="B61" s="44" t="s">
        <v>493</v>
      </c>
      <c r="C61" s="45">
        <v>50</v>
      </c>
      <c r="D61" s="117" t="s">
        <v>223</v>
      </c>
      <c r="E61" s="64"/>
      <c r="F61" s="65">
        <f t="shared" si="7"/>
        <v>0</v>
      </c>
      <c r="G61" s="65">
        <f t="shared" si="8"/>
        <v>0</v>
      </c>
      <c r="H61" s="65"/>
      <c r="I61" s="65"/>
      <c r="J61" s="65"/>
      <c r="K61" s="65">
        <f t="shared" si="9"/>
        <v>0</v>
      </c>
      <c r="L61" s="65">
        <f t="shared" si="10"/>
        <v>0</v>
      </c>
      <c r="M61" s="65">
        <f t="shared" si="11"/>
        <v>0</v>
      </c>
      <c r="N61" s="65">
        <f t="shared" si="12"/>
        <v>0</v>
      </c>
      <c r="O61" s="65">
        <f t="shared" si="13"/>
        <v>0</v>
      </c>
    </row>
    <row r="62" spans="1:15">
      <c r="A62" s="9">
        <v>9</v>
      </c>
      <c r="B62" s="44" t="s">
        <v>494</v>
      </c>
      <c r="C62" s="45">
        <v>600</v>
      </c>
      <c r="D62" s="117" t="s">
        <v>223</v>
      </c>
      <c r="E62" s="64"/>
      <c r="F62" s="65">
        <f t="shared" si="7"/>
        <v>0</v>
      </c>
      <c r="G62" s="65">
        <f t="shared" si="8"/>
        <v>0</v>
      </c>
      <c r="H62" s="65"/>
      <c r="I62" s="65"/>
      <c r="J62" s="65"/>
      <c r="K62" s="65">
        <f t="shared" si="9"/>
        <v>0</v>
      </c>
      <c r="L62" s="65">
        <f t="shared" si="10"/>
        <v>0</v>
      </c>
      <c r="M62" s="65">
        <f t="shared" si="11"/>
        <v>0</v>
      </c>
      <c r="N62" s="65">
        <f t="shared" si="12"/>
        <v>0</v>
      </c>
      <c r="O62" s="65">
        <f t="shared" si="13"/>
        <v>0</v>
      </c>
    </row>
    <row r="63" spans="1:15">
      <c r="A63" s="9">
        <v>10</v>
      </c>
      <c r="B63" s="44" t="s">
        <v>495</v>
      </c>
      <c r="C63" s="45">
        <v>10</v>
      </c>
      <c r="D63" s="117" t="s">
        <v>223</v>
      </c>
      <c r="E63" s="64"/>
      <c r="F63" s="65">
        <f t="shared" si="7"/>
        <v>0</v>
      </c>
      <c r="G63" s="65">
        <f t="shared" si="8"/>
        <v>0</v>
      </c>
      <c r="H63" s="65"/>
      <c r="I63" s="65"/>
      <c r="J63" s="65"/>
      <c r="K63" s="65">
        <f t="shared" si="9"/>
        <v>0</v>
      </c>
      <c r="L63" s="65">
        <f t="shared" si="10"/>
        <v>0</v>
      </c>
      <c r="M63" s="65">
        <f t="shared" si="11"/>
        <v>0</v>
      </c>
      <c r="N63" s="65">
        <f t="shared" si="12"/>
        <v>0</v>
      </c>
      <c r="O63" s="65">
        <f t="shared" si="13"/>
        <v>0</v>
      </c>
    </row>
    <row r="64" spans="1:15">
      <c r="A64" s="9">
        <v>11</v>
      </c>
      <c r="B64" s="44" t="s">
        <v>496</v>
      </c>
      <c r="C64" s="45">
        <v>20</v>
      </c>
      <c r="D64" s="117" t="s">
        <v>223</v>
      </c>
      <c r="E64" s="64"/>
      <c r="F64" s="65">
        <f t="shared" si="7"/>
        <v>0</v>
      </c>
      <c r="G64" s="65">
        <f t="shared" si="8"/>
        <v>0</v>
      </c>
      <c r="H64" s="65"/>
      <c r="I64" s="65"/>
      <c r="J64" s="65"/>
      <c r="K64" s="65">
        <f t="shared" si="9"/>
        <v>0</v>
      </c>
      <c r="L64" s="65">
        <f t="shared" si="10"/>
        <v>0</v>
      </c>
      <c r="M64" s="65">
        <f t="shared" si="11"/>
        <v>0</v>
      </c>
      <c r="N64" s="65">
        <f t="shared" si="12"/>
        <v>0</v>
      </c>
      <c r="O64" s="65">
        <f t="shared" si="13"/>
        <v>0</v>
      </c>
    </row>
    <row r="65" spans="1:15">
      <c r="A65" s="9">
        <v>12</v>
      </c>
      <c r="B65" s="44" t="s">
        <v>507</v>
      </c>
      <c r="C65" s="45">
        <v>10</v>
      </c>
      <c r="D65" s="117" t="s">
        <v>223</v>
      </c>
      <c r="E65" s="64"/>
      <c r="F65" s="65">
        <f t="shared" si="7"/>
        <v>0</v>
      </c>
      <c r="G65" s="65">
        <f t="shared" si="8"/>
        <v>0</v>
      </c>
      <c r="H65" s="65"/>
      <c r="I65" s="65"/>
      <c r="J65" s="65"/>
      <c r="K65" s="65">
        <f t="shared" si="9"/>
        <v>0</v>
      </c>
      <c r="L65" s="65">
        <f t="shared" si="10"/>
        <v>0</v>
      </c>
      <c r="M65" s="65">
        <f t="shared" si="11"/>
        <v>0</v>
      </c>
      <c r="N65" s="65">
        <f t="shared" si="12"/>
        <v>0</v>
      </c>
      <c r="O65" s="65">
        <f t="shared" si="13"/>
        <v>0</v>
      </c>
    </row>
    <row r="66" spans="1:15">
      <c r="A66" s="9">
        <v>14</v>
      </c>
      <c r="B66" s="44" t="s">
        <v>497</v>
      </c>
      <c r="C66" s="45">
        <v>10</v>
      </c>
      <c r="D66" s="117" t="s">
        <v>223</v>
      </c>
      <c r="E66" s="64"/>
      <c r="F66" s="65">
        <f t="shared" si="7"/>
        <v>0</v>
      </c>
      <c r="G66" s="65">
        <f t="shared" si="8"/>
        <v>0</v>
      </c>
      <c r="H66" s="65"/>
      <c r="I66" s="65"/>
      <c r="J66" s="65"/>
      <c r="K66" s="65">
        <f t="shared" si="9"/>
        <v>0</v>
      </c>
      <c r="L66" s="65">
        <f t="shared" si="10"/>
        <v>0</v>
      </c>
      <c r="M66" s="65">
        <f t="shared" si="11"/>
        <v>0</v>
      </c>
      <c r="N66" s="65">
        <f t="shared" si="12"/>
        <v>0</v>
      </c>
      <c r="O66" s="65">
        <f t="shared" si="13"/>
        <v>0</v>
      </c>
    </row>
    <row r="67" spans="1:15">
      <c r="A67" s="9">
        <v>15</v>
      </c>
      <c r="B67" s="44" t="s">
        <v>498</v>
      </c>
      <c r="C67" s="45">
        <v>20</v>
      </c>
      <c r="D67" s="117" t="s">
        <v>223</v>
      </c>
      <c r="E67" s="64"/>
      <c r="F67" s="65">
        <f t="shared" si="7"/>
        <v>0</v>
      </c>
      <c r="G67" s="65">
        <f t="shared" si="8"/>
        <v>0</v>
      </c>
      <c r="H67" s="65"/>
      <c r="I67" s="65"/>
      <c r="J67" s="65"/>
      <c r="K67" s="65">
        <f t="shared" si="9"/>
        <v>0</v>
      </c>
      <c r="L67" s="65">
        <f t="shared" si="10"/>
        <v>0</v>
      </c>
      <c r="M67" s="65">
        <f t="shared" si="11"/>
        <v>0</v>
      </c>
      <c r="N67" s="65">
        <f t="shared" si="12"/>
        <v>0</v>
      </c>
      <c r="O67" s="65">
        <f t="shared" si="13"/>
        <v>0</v>
      </c>
    </row>
    <row r="68" spans="1:15">
      <c r="A68" s="9">
        <v>16</v>
      </c>
      <c r="B68" s="44" t="s">
        <v>499</v>
      </c>
      <c r="C68" s="45">
        <v>5</v>
      </c>
      <c r="D68" s="117" t="s">
        <v>223</v>
      </c>
      <c r="E68" s="64"/>
      <c r="F68" s="65">
        <f t="shared" si="7"/>
        <v>0</v>
      </c>
      <c r="G68" s="65">
        <f t="shared" si="8"/>
        <v>0</v>
      </c>
      <c r="H68" s="65"/>
      <c r="I68" s="65"/>
      <c r="J68" s="65"/>
      <c r="K68" s="65">
        <f t="shared" si="9"/>
        <v>0</v>
      </c>
      <c r="L68" s="65">
        <f t="shared" si="10"/>
        <v>0</v>
      </c>
      <c r="M68" s="65">
        <f t="shared" si="11"/>
        <v>0</v>
      </c>
      <c r="N68" s="65">
        <f t="shared" si="12"/>
        <v>0</v>
      </c>
      <c r="O68" s="65">
        <f t="shared" si="13"/>
        <v>0</v>
      </c>
    </row>
    <row r="69" spans="1:15">
      <c r="A69" s="9">
        <v>17</v>
      </c>
      <c r="B69" s="44" t="s">
        <v>500</v>
      </c>
      <c r="C69" s="45">
        <v>6</v>
      </c>
      <c r="D69" s="117" t="s">
        <v>223</v>
      </c>
      <c r="E69" s="64"/>
      <c r="F69" s="65">
        <f t="shared" si="7"/>
        <v>0</v>
      </c>
      <c r="G69" s="65">
        <f t="shared" si="8"/>
        <v>0</v>
      </c>
      <c r="H69" s="65"/>
      <c r="I69" s="65"/>
      <c r="J69" s="65"/>
      <c r="K69" s="65">
        <f t="shared" si="9"/>
        <v>0</v>
      </c>
      <c r="L69" s="65">
        <f t="shared" si="10"/>
        <v>0</v>
      </c>
      <c r="M69" s="65">
        <f t="shared" si="11"/>
        <v>0</v>
      </c>
      <c r="N69" s="65">
        <f t="shared" si="12"/>
        <v>0</v>
      </c>
      <c r="O69" s="65">
        <f t="shared" si="13"/>
        <v>0</v>
      </c>
    </row>
    <row r="70" spans="1:15">
      <c r="A70" s="9">
        <v>18</v>
      </c>
      <c r="B70" s="44" t="s">
        <v>501</v>
      </c>
      <c r="C70" s="45">
        <v>15</v>
      </c>
      <c r="D70" s="117" t="s">
        <v>223</v>
      </c>
      <c r="E70" s="64"/>
      <c r="F70" s="65">
        <f t="shared" si="7"/>
        <v>0</v>
      </c>
      <c r="G70" s="65">
        <f t="shared" si="8"/>
        <v>0</v>
      </c>
      <c r="H70" s="65"/>
      <c r="I70" s="65"/>
      <c r="J70" s="65"/>
      <c r="K70" s="65">
        <f t="shared" si="9"/>
        <v>0</v>
      </c>
      <c r="L70" s="65">
        <f t="shared" si="10"/>
        <v>0</v>
      </c>
      <c r="M70" s="65">
        <f t="shared" si="11"/>
        <v>0</v>
      </c>
      <c r="N70" s="65">
        <f t="shared" si="12"/>
        <v>0</v>
      </c>
      <c r="O70" s="65">
        <f t="shared" si="13"/>
        <v>0</v>
      </c>
    </row>
    <row r="71" spans="1:15">
      <c r="A71" s="9">
        <v>19</v>
      </c>
      <c r="B71" s="44" t="s">
        <v>502</v>
      </c>
      <c r="C71" s="45">
        <v>10</v>
      </c>
      <c r="D71" s="117" t="s">
        <v>223</v>
      </c>
      <c r="E71" s="64"/>
      <c r="F71" s="65">
        <f t="shared" si="7"/>
        <v>0</v>
      </c>
      <c r="G71" s="65">
        <f t="shared" si="8"/>
        <v>0</v>
      </c>
      <c r="H71" s="65"/>
      <c r="I71" s="65"/>
      <c r="J71" s="65"/>
      <c r="K71" s="65">
        <f t="shared" si="9"/>
        <v>0</v>
      </c>
      <c r="L71" s="65">
        <f t="shared" si="10"/>
        <v>0</v>
      </c>
      <c r="M71" s="65">
        <f t="shared" si="11"/>
        <v>0</v>
      </c>
      <c r="N71" s="65">
        <f t="shared" si="12"/>
        <v>0</v>
      </c>
      <c r="O71" s="65">
        <f t="shared" si="13"/>
        <v>0</v>
      </c>
    </row>
    <row r="72" spans="1:15">
      <c r="A72" s="9">
        <v>20</v>
      </c>
      <c r="B72" s="44" t="s">
        <v>503</v>
      </c>
      <c r="C72" s="45">
        <v>20</v>
      </c>
      <c r="D72" s="117" t="s">
        <v>223</v>
      </c>
      <c r="E72" s="64"/>
      <c r="F72" s="65">
        <f t="shared" si="7"/>
        <v>0</v>
      </c>
      <c r="G72" s="65">
        <f t="shared" si="8"/>
        <v>0</v>
      </c>
      <c r="H72" s="65"/>
      <c r="I72" s="65"/>
      <c r="J72" s="65"/>
      <c r="K72" s="65">
        <f t="shared" si="9"/>
        <v>0</v>
      </c>
      <c r="L72" s="65">
        <f t="shared" si="10"/>
        <v>0</v>
      </c>
      <c r="M72" s="65">
        <f t="shared" si="11"/>
        <v>0</v>
      </c>
      <c r="N72" s="65">
        <f t="shared" si="12"/>
        <v>0</v>
      </c>
      <c r="O72" s="65">
        <f t="shared" si="13"/>
        <v>0</v>
      </c>
    </row>
    <row r="73" spans="1:15">
      <c r="A73" s="9">
        <v>21</v>
      </c>
      <c r="B73" s="44" t="s">
        <v>504</v>
      </c>
      <c r="C73" s="45">
        <v>30</v>
      </c>
      <c r="D73" s="117" t="s">
        <v>223</v>
      </c>
      <c r="E73" s="64"/>
      <c r="F73" s="65">
        <f t="shared" si="7"/>
        <v>0</v>
      </c>
      <c r="G73" s="65">
        <f t="shared" si="8"/>
        <v>0</v>
      </c>
      <c r="H73" s="65"/>
      <c r="I73" s="65"/>
      <c r="J73" s="65"/>
      <c r="K73" s="65">
        <f t="shared" si="9"/>
        <v>0</v>
      </c>
      <c r="L73" s="65">
        <f t="shared" si="10"/>
        <v>0</v>
      </c>
      <c r="M73" s="65">
        <f t="shared" si="11"/>
        <v>0</v>
      </c>
      <c r="N73" s="65">
        <f t="shared" si="12"/>
        <v>0</v>
      </c>
      <c r="O73" s="65">
        <f t="shared" si="13"/>
        <v>0</v>
      </c>
    </row>
    <row r="74" spans="1:15">
      <c r="A74" s="9">
        <v>22</v>
      </c>
      <c r="B74" s="44" t="s">
        <v>505</v>
      </c>
      <c r="C74" s="45">
        <v>30</v>
      </c>
      <c r="D74" s="117" t="s">
        <v>223</v>
      </c>
      <c r="E74" s="64"/>
      <c r="F74" s="65">
        <f t="shared" si="7"/>
        <v>0</v>
      </c>
      <c r="G74" s="65">
        <f t="shared" si="8"/>
        <v>0</v>
      </c>
      <c r="H74" s="65"/>
      <c r="I74" s="65"/>
      <c r="J74" s="65"/>
      <c r="K74" s="65">
        <f t="shared" si="9"/>
        <v>0</v>
      </c>
      <c r="L74" s="65">
        <f t="shared" si="10"/>
        <v>0</v>
      </c>
      <c r="M74" s="65">
        <f t="shared" si="11"/>
        <v>0</v>
      </c>
      <c r="N74" s="65">
        <f t="shared" si="12"/>
        <v>0</v>
      </c>
      <c r="O74" s="65">
        <f t="shared" si="13"/>
        <v>0</v>
      </c>
    </row>
    <row r="75" spans="1:15">
      <c r="A75" s="9">
        <v>23</v>
      </c>
      <c r="B75" s="44" t="s">
        <v>506</v>
      </c>
      <c r="C75" s="45">
        <v>20</v>
      </c>
      <c r="D75" s="117" t="s">
        <v>223</v>
      </c>
      <c r="E75" s="64"/>
      <c r="F75" s="65">
        <f t="shared" si="7"/>
        <v>0</v>
      </c>
      <c r="G75" s="65">
        <f t="shared" si="8"/>
        <v>0</v>
      </c>
      <c r="H75" s="65"/>
      <c r="I75" s="65"/>
      <c r="J75" s="65"/>
      <c r="K75" s="65">
        <f t="shared" si="9"/>
        <v>0</v>
      </c>
      <c r="L75" s="65">
        <f t="shared" si="10"/>
        <v>0</v>
      </c>
      <c r="M75" s="65">
        <f t="shared" si="11"/>
        <v>0</v>
      </c>
      <c r="N75" s="65">
        <f t="shared" si="12"/>
        <v>0</v>
      </c>
      <c r="O75" s="65">
        <f t="shared" si="13"/>
        <v>0</v>
      </c>
    </row>
    <row r="76" spans="1:15">
      <c r="A76" s="205" t="s">
        <v>30</v>
      </c>
      <c r="B76" s="206"/>
      <c r="C76" s="99" t="s">
        <v>37</v>
      </c>
      <c r="D76" s="100" t="s">
        <v>37</v>
      </c>
      <c r="E76" s="100" t="s">
        <v>37</v>
      </c>
      <c r="F76" s="100" t="s">
        <v>37</v>
      </c>
      <c r="G76" s="100" t="s">
        <v>37</v>
      </c>
      <c r="H76" s="100" t="s">
        <v>37</v>
      </c>
      <c r="I76" s="100" t="s">
        <v>37</v>
      </c>
      <c r="J76" s="12" t="s">
        <v>37</v>
      </c>
      <c r="K76" s="12" t="s">
        <v>37</v>
      </c>
      <c r="L76" s="12" t="s">
        <v>37</v>
      </c>
      <c r="M76" s="63">
        <f>SUM(M54:M75)</f>
        <v>0</v>
      </c>
      <c r="N76" s="63">
        <f t="shared" si="12"/>
        <v>0</v>
      </c>
      <c r="O76" s="63">
        <f t="shared" si="13"/>
        <v>0</v>
      </c>
    </row>
    <row r="78" spans="1:15">
      <c r="A78" s="184" t="s">
        <v>508</v>
      </c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</row>
    <row r="80" spans="1:15" ht="60">
      <c r="A80" s="6" t="s">
        <v>2</v>
      </c>
      <c r="B80" s="6" t="s">
        <v>3</v>
      </c>
      <c r="C80" s="114" t="s">
        <v>4</v>
      </c>
      <c r="D80" s="6" t="s">
        <v>5</v>
      </c>
      <c r="E80" s="6" t="s">
        <v>6</v>
      </c>
      <c r="F80" s="6" t="s">
        <v>7</v>
      </c>
      <c r="G80" s="6" t="s">
        <v>8</v>
      </c>
      <c r="H80" s="6" t="s">
        <v>9</v>
      </c>
      <c r="I80" s="6" t="s">
        <v>10</v>
      </c>
      <c r="J80" s="6" t="s">
        <v>11</v>
      </c>
      <c r="K80" s="6" t="s">
        <v>12</v>
      </c>
      <c r="L80" s="6" t="s">
        <v>13</v>
      </c>
      <c r="M80" s="6" t="s">
        <v>14</v>
      </c>
      <c r="N80" s="6" t="s">
        <v>15</v>
      </c>
      <c r="O80" s="6" t="s">
        <v>16</v>
      </c>
    </row>
    <row r="81" spans="1:15" ht="15.75">
      <c r="A81" s="50">
        <v>1</v>
      </c>
      <c r="B81" s="49">
        <v>2</v>
      </c>
      <c r="C81" s="118">
        <v>3</v>
      </c>
      <c r="D81" s="50">
        <v>4</v>
      </c>
      <c r="E81" s="50">
        <v>5</v>
      </c>
      <c r="F81" s="50">
        <v>6</v>
      </c>
      <c r="G81" s="50" t="s">
        <v>17</v>
      </c>
      <c r="H81" s="50">
        <v>8</v>
      </c>
      <c r="I81" s="50">
        <v>9</v>
      </c>
      <c r="J81" s="50">
        <v>10</v>
      </c>
      <c r="K81" s="50">
        <v>11</v>
      </c>
      <c r="L81" s="50" t="s">
        <v>18</v>
      </c>
      <c r="M81" s="50" t="s">
        <v>19</v>
      </c>
      <c r="N81" s="50" t="s">
        <v>20</v>
      </c>
      <c r="O81" s="50" t="s">
        <v>21</v>
      </c>
    </row>
    <row r="82" spans="1:15">
      <c r="A82" s="9">
        <v>1</v>
      </c>
      <c r="B82" s="44" t="s">
        <v>509</v>
      </c>
      <c r="C82" s="45">
        <v>60</v>
      </c>
      <c r="D82" s="117" t="s">
        <v>36</v>
      </c>
      <c r="E82" s="64"/>
      <c r="F82" s="65">
        <f>E82*0.085</f>
        <v>0</v>
      </c>
      <c r="G82" s="65">
        <f>E82+F82</f>
        <v>0</v>
      </c>
      <c r="H82" s="65"/>
      <c r="I82" s="65"/>
      <c r="J82" s="65"/>
      <c r="K82" s="65">
        <f>J82*0.085</f>
        <v>0</v>
      </c>
      <c r="L82" s="65">
        <f>+J82+K82</f>
        <v>0</v>
      </c>
      <c r="M82" s="65">
        <f>J82*C82</f>
        <v>0</v>
      </c>
      <c r="N82" s="65">
        <f>M82*0.085</f>
        <v>0</v>
      </c>
      <c r="O82" s="65">
        <f>+M82+N82</f>
        <v>0</v>
      </c>
    </row>
    <row r="83" spans="1:15">
      <c r="A83" s="9">
        <v>2</v>
      </c>
      <c r="B83" s="44" t="s">
        <v>510</v>
      </c>
      <c r="C83" s="45">
        <v>60</v>
      </c>
      <c r="D83" s="117" t="s">
        <v>36</v>
      </c>
      <c r="E83" s="64"/>
      <c r="F83" s="65">
        <f t="shared" ref="F83:F88" si="14">E83*0.085</f>
        <v>0</v>
      </c>
      <c r="G83" s="65">
        <f t="shared" ref="G83:G88" si="15">E83+F83</f>
        <v>0</v>
      </c>
      <c r="H83" s="65"/>
      <c r="I83" s="65"/>
      <c r="J83" s="65"/>
      <c r="K83" s="65">
        <f t="shared" ref="K83:K88" si="16">J83*0.085</f>
        <v>0</v>
      </c>
      <c r="L83" s="65">
        <f t="shared" ref="L83:L88" si="17">+J83+K83</f>
        <v>0</v>
      </c>
      <c r="M83" s="65">
        <f t="shared" ref="M83:M88" si="18">J83*C83</f>
        <v>0</v>
      </c>
      <c r="N83" s="65">
        <f t="shared" ref="N83:N89" si="19">M83*0.085</f>
        <v>0</v>
      </c>
      <c r="O83" s="65">
        <f t="shared" ref="O83:O89" si="20">+M83+N83</f>
        <v>0</v>
      </c>
    </row>
    <row r="84" spans="1:15">
      <c r="A84" s="9">
        <v>3</v>
      </c>
      <c r="B84" s="44" t="s">
        <v>511</v>
      </c>
      <c r="C84" s="45">
        <v>50</v>
      </c>
      <c r="D84" s="117" t="s">
        <v>36</v>
      </c>
      <c r="E84" s="64"/>
      <c r="F84" s="65">
        <f t="shared" si="14"/>
        <v>0</v>
      </c>
      <c r="G84" s="65">
        <f t="shared" si="15"/>
        <v>0</v>
      </c>
      <c r="H84" s="65"/>
      <c r="I84" s="65"/>
      <c r="J84" s="65"/>
      <c r="K84" s="65">
        <f t="shared" si="16"/>
        <v>0</v>
      </c>
      <c r="L84" s="65">
        <f t="shared" si="17"/>
        <v>0</v>
      </c>
      <c r="M84" s="65">
        <f t="shared" si="18"/>
        <v>0</v>
      </c>
      <c r="N84" s="65">
        <f t="shared" si="19"/>
        <v>0</v>
      </c>
      <c r="O84" s="65">
        <f t="shared" si="20"/>
        <v>0</v>
      </c>
    </row>
    <row r="85" spans="1:15">
      <c r="A85" s="9">
        <v>4</v>
      </c>
      <c r="B85" s="44" t="s">
        <v>512</v>
      </c>
      <c r="C85" s="45">
        <v>50</v>
      </c>
      <c r="D85" s="117" t="s">
        <v>36</v>
      </c>
      <c r="E85" s="64"/>
      <c r="F85" s="65">
        <f t="shared" si="14"/>
        <v>0</v>
      </c>
      <c r="G85" s="65">
        <f t="shared" si="15"/>
        <v>0</v>
      </c>
      <c r="H85" s="65"/>
      <c r="I85" s="65"/>
      <c r="J85" s="65"/>
      <c r="K85" s="65">
        <f t="shared" si="16"/>
        <v>0</v>
      </c>
      <c r="L85" s="65">
        <f t="shared" si="17"/>
        <v>0</v>
      </c>
      <c r="M85" s="65">
        <f t="shared" si="18"/>
        <v>0</v>
      </c>
      <c r="N85" s="65">
        <f t="shared" si="19"/>
        <v>0</v>
      </c>
      <c r="O85" s="65">
        <f t="shared" si="20"/>
        <v>0</v>
      </c>
    </row>
    <row r="86" spans="1:15">
      <c r="A86" s="9">
        <v>5</v>
      </c>
      <c r="B86" s="44" t="s">
        <v>513</v>
      </c>
      <c r="C86" s="45">
        <v>50</v>
      </c>
      <c r="D86" s="117" t="s">
        <v>36</v>
      </c>
      <c r="E86" s="64"/>
      <c r="F86" s="65">
        <f t="shared" si="14"/>
        <v>0</v>
      </c>
      <c r="G86" s="65">
        <f t="shared" si="15"/>
        <v>0</v>
      </c>
      <c r="H86" s="65"/>
      <c r="I86" s="65"/>
      <c r="J86" s="65"/>
      <c r="K86" s="65">
        <f t="shared" si="16"/>
        <v>0</v>
      </c>
      <c r="L86" s="65">
        <f t="shared" si="17"/>
        <v>0</v>
      </c>
      <c r="M86" s="65">
        <f t="shared" si="18"/>
        <v>0</v>
      </c>
      <c r="N86" s="65">
        <f t="shared" si="19"/>
        <v>0</v>
      </c>
      <c r="O86" s="65">
        <f t="shared" si="20"/>
        <v>0</v>
      </c>
    </row>
    <row r="87" spans="1:15">
      <c r="A87" s="9">
        <v>6</v>
      </c>
      <c r="B87" s="44" t="s">
        <v>514</v>
      </c>
      <c r="C87" s="45">
        <v>15</v>
      </c>
      <c r="D87" s="117" t="s">
        <v>36</v>
      </c>
      <c r="E87" s="64"/>
      <c r="F87" s="65">
        <f t="shared" si="14"/>
        <v>0</v>
      </c>
      <c r="G87" s="65">
        <f t="shared" si="15"/>
        <v>0</v>
      </c>
      <c r="H87" s="65"/>
      <c r="I87" s="65"/>
      <c r="J87" s="65"/>
      <c r="K87" s="65">
        <f t="shared" si="16"/>
        <v>0</v>
      </c>
      <c r="L87" s="65">
        <f t="shared" si="17"/>
        <v>0</v>
      </c>
      <c r="M87" s="65">
        <f t="shared" si="18"/>
        <v>0</v>
      </c>
      <c r="N87" s="65">
        <f t="shared" si="19"/>
        <v>0</v>
      </c>
      <c r="O87" s="65">
        <f t="shared" si="20"/>
        <v>0</v>
      </c>
    </row>
    <row r="88" spans="1:15">
      <c r="A88" s="9">
        <v>7</v>
      </c>
      <c r="B88" s="44" t="s">
        <v>515</v>
      </c>
      <c r="C88" s="45">
        <v>15</v>
      </c>
      <c r="D88" s="117" t="s">
        <v>36</v>
      </c>
      <c r="E88" s="64"/>
      <c r="F88" s="65">
        <f t="shared" si="14"/>
        <v>0</v>
      </c>
      <c r="G88" s="65">
        <f t="shared" si="15"/>
        <v>0</v>
      </c>
      <c r="H88" s="65"/>
      <c r="I88" s="65"/>
      <c r="J88" s="65"/>
      <c r="K88" s="65">
        <f t="shared" si="16"/>
        <v>0</v>
      </c>
      <c r="L88" s="65">
        <f t="shared" si="17"/>
        <v>0</v>
      </c>
      <c r="M88" s="65">
        <f t="shared" si="18"/>
        <v>0</v>
      </c>
      <c r="N88" s="65">
        <f t="shared" si="19"/>
        <v>0</v>
      </c>
      <c r="O88" s="65">
        <f t="shared" si="20"/>
        <v>0</v>
      </c>
    </row>
    <row r="89" spans="1:15" ht="15.75">
      <c r="A89" s="205" t="s">
        <v>30</v>
      </c>
      <c r="B89" s="206"/>
      <c r="C89" s="99" t="s">
        <v>37</v>
      </c>
      <c r="D89" s="100" t="s">
        <v>37</v>
      </c>
      <c r="E89" s="100" t="s">
        <v>37</v>
      </c>
      <c r="F89" s="100" t="s">
        <v>37</v>
      </c>
      <c r="G89" s="100" t="s">
        <v>37</v>
      </c>
      <c r="H89" s="100" t="s">
        <v>37</v>
      </c>
      <c r="I89" s="100" t="s">
        <v>37</v>
      </c>
      <c r="J89" s="12" t="s">
        <v>37</v>
      </c>
      <c r="K89" s="12" t="s">
        <v>37</v>
      </c>
      <c r="L89" s="12" t="s">
        <v>37</v>
      </c>
      <c r="M89" s="74">
        <f>SUM(M82:M88)</f>
        <v>0</v>
      </c>
      <c r="N89" s="74">
        <f t="shared" si="19"/>
        <v>0</v>
      </c>
      <c r="O89" s="74">
        <f t="shared" si="20"/>
        <v>0</v>
      </c>
    </row>
    <row r="91" spans="1:15">
      <c r="A91" s="184" t="s">
        <v>557</v>
      </c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</row>
    <row r="93" spans="1:15" ht="60">
      <c r="A93" s="6" t="s">
        <v>2</v>
      </c>
      <c r="B93" s="6" t="s">
        <v>3</v>
      </c>
      <c r="C93" s="114" t="s">
        <v>4</v>
      </c>
      <c r="D93" s="6" t="s">
        <v>5</v>
      </c>
      <c r="E93" s="6" t="s">
        <v>6</v>
      </c>
      <c r="F93" s="6" t="s">
        <v>7</v>
      </c>
      <c r="G93" s="6" t="s">
        <v>8</v>
      </c>
      <c r="H93" s="6" t="s">
        <v>9</v>
      </c>
      <c r="I93" s="6" t="s">
        <v>10</v>
      </c>
      <c r="J93" s="6" t="s">
        <v>11</v>
      </c>
      <c r="K93" s="6" t="s">
        <v>12</v>
      </c>
      <c r="L93" s="6" t="s">
        <v>13</v>
      </c>
      <c r="M93" s="6" t="s">
        <v>14</v>
      </c>
      <c r="N93" s="6" t="s">
        <v>15</v>
      </c>
      <c r="O93" s="6" t="s">
        <v>16</v>
      </c>
    </row>
    <row r="94" spans="1:15" ht="15.75">
      <c r="A94" s="50">
        <v>1</v>
      </c>
      <c r="B94" s="49">
        <v>2</v>
      </c>
      <c r="C94" s="118">
        <v>3</v>
      </c>
      <c r="D94" s="50">
        <v>4</v>
      </c>
      <c r="E94" s="50">
        <v>5</v>
      </c>
      <c r="F94" s="50">
        <v>6</v>
      </c>
      <c r="G94" s="50" t="s">
        <v>17</v>
      </c>
      <c r="H94" s="50">
        <v>8</v>
      </c>
      <c r="I94" s="50">
        <v>9</v>
      </c>
      <c r="J94" s="50">
        <v>10</v>
      </c>
      <c r="K94" s="50">
        <v>11</v>
      </c>
      <c r="L94" s="50" t="s">
        <v>18</v>
      </c>
      <c r="M94" s="50" t="s">
        <v>19</v>
      </c>
      <c r="N94" s="50" t="s">
        <v>20</v>
      </c>
      <c r="O94" s="50" t="s">
        <v>21</v>
      </c>
    </row>
    <row r="95" spans="1:15">
      <c r="A95" s="9">
        <v>1</v>
      </c>
      <c r="B95" s="44" t="s">
        <v>516</v>
      </c>
      <c r="C95" s="45">
        <v>30</v>
      </c>
      <c r="D95" s="117" t="s">
        <v>245</v>
      </c>
      <c r="E95" s="64"/>
      <c r="F95" s="65">
        <f>E95*0.085</f>
        <v>0</v>
      </c>
      <c r="G95" s="65">
        <f>E95+F95</f>
        <v>0</v>
      </c>
      <c r="H95" s="65"/>
      <c r="I95" s="65"/>
      <c r="J95" s="65"/>
      <c r="K95" s="65">
        <f>J95*0.085</f>
        <v>0</v>
      </c>
      <c r="L95" s="65">
        <f>+J95+K95</f>
        <v>0</v>
      </c>
      <c r="M95" s="65">
        <f>J95*C95</f>
        <v>0</v>
      </c>
      <c r="N95" s="65">
        <f>M95*0.085</f>
        <v>0</v>
      </c>
      <c r="O95" s="65">
        <f>+M95+N95</f>
        <v>0</v>
      </c>
    </row>
    <row r="96" spans="1:15">
      <c r="A96" s="9">
        <v>2</v>
      </c>
      <c r="B96" s="44" t="s">
        <v>517</v>
      </c>
      <c r="C96" s="45">
        <v>20</v>
      </c>
      <c r="D96" s="117" t="s">
        <v>245</v>
      </c>
      <c r="E96" s="64"/>
      <c r="F96" s="65">
        <f>E96*0.085</f>
        <v>0</v>
      </c>
      <c r="G96" s="65">
        <f>E96+F96</f>
        <v>0</v>
      </c>
      <c r="H96" s="65"/>
      <c r="I96" s="65"/>
      <c r="J96" s="65"/>
      <c r="K96" s="65">
        <f>J96*0.085</f>
        <v>0</v>
      </c>
      <c r="L96" s="65">
        <f>+J96+K96</f>
        <v>0</v>
      </c>
      <c r="M96" s="65">
        <f>J96*C96</f>
        <v>0</v>
      </c>
      <c r="N96" s="65">
        <f>M96*0.085</f>
        <v>0</v>
      </c>
      <c r="O96" s="65">
        <f>+M96+N96</f>
        <v>0</v>
      </c>
    </row>
    <row r="97" spans="1:15" ht="15.75">
      <c r="A97" s="205" t="s">
        <v>30</v>
      </c>
      <c r="B97" s="206"/>
      <c r="C97" s="99" t="s">
        <v>37</v>
      </c>
      <c r="D97" s="100" t="s">
        <v>37</v>
      </c>
      <c r="E97" s="100" t="s">
        <v>37</v>
      </c>
      <c r="F97" s="100" t="s">
        <v>37</v>
      </c>
      <c r="G97" s="100" t="s">
        <v>37</v>
      </c>
      <c r="H97" s="100" t="s">
        <v>37</v>
      </c>
      <c r="I97" s="100" t="s">
        <v>37</v>
      </c>
      <c r="J97" s="12" t="s">
        <v>37</v>
      </c>
      <c r="K97" s="12" t="s">
        <v>37</v>
      </c>
      <c r="L97" s="12" t="s">
        <v>37</v>
      </c>
      <c r="M97" s="74">
        <f>SUM(M95:M96)</f>
        <v>0</v>
      </c>
      <c r="N97" s="74">
        <f>M97*0.085</f>
        <v>0</v>
      </c>
      <c r="O97" s="74">
        <f>+M97+N97</f>
        <v>0</v>
      </c>
    </row>
    <row r="99" spans="1:15">
      <c r="A99" s="181" t="s">
        <v>69</v>
      </c>
      <c r="B99" s="177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1:15">
      <c r="A100" s="18" t="s">
        <v>70</v>
      </c>
      <c r="B100" s="19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5">
      <c r="A101" s="20" t="s">
        <v>71</v>
      </c>
      <c r="B101" s="21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5">
      <c r="A102" s="20" t="s">
        <v>72</v>
      </c>
      <c r="B102" s="21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5">
      <c r="A103" s="18" t="s">
        <v>73</v>
      </c>
      <c r="B103" s="19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5">
      <c r="A104" s="176" t="s">
        <v>74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5"/>
    </row>
    <row r="105" spans="1:15">
      <c r="A105" s="176" t="s">
        <v>75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</row>
    <row r="106" spans="1:15">
      <c r="A106" s="176" t="s">
        <v>76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</row>
    <row r="107" spans="1:15">
      <c r="A107" s="176" t="s">
        <v>229</v>
      </c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</row>
    <row r="108" spans="1:15">
      <c r="A108" s="176" t="s">
        <v>77</v>
      </c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</row>
    <row r="109" spans="1:15">
      <c r="A109" s="176" t="s">
        <v>78</v>
      </c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</row>
    <row r="110" spans="1:15">
      <c r="A110" s="176" t="s">
        <v>79</v>
      </c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</row>
    <row r="111" spans="1:15">
      <c r="A111" s="176" t="s">
        <v>80</v>
      </c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</row>
    <row r="112" spans="1:15">
      <c r="A112" s="176" t="s">
        <v>81</v>
      </c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</row>
    <row r="113" spans="1:15">
      <c r="A113" s="176" t="s">
        <v>82</v>
      </c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</row>
    <row r="114" spans="1:15">
      <c r="A114" s="174" t="s">
        <v>83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</row>
    <row r="115" spans="1:15">
      <c r="C115"/>
    </row>
    <row r="116" spans="1:15">
      <c r="A116" s="176" t="s">
        <v>84</v>
      </c>
      <c r="B116" s="177"/>
      <c r="C116" s="22"/>
      <c r="D116" s="23"/>
      <c r="E116" s="23"/>
      <c r="F116" s="23"/>
      <c r="G116" s="23" t="s">
        <v>85</v>
      </c>
      <c r="H116" s="23"/>
      <c r="I116" s="23"/>
      <c r="J116" s="23"/>
      <c r="K116" s="23"/>
      <c r="L116" s="23" t="s">
        <v>86</v>
      </c>
    </row>
  </sheetData>
  <mergeCells count="22">
    <mergeCell ref="A106:N106"/>
    <mergeCell ref="A107:O107"/>
    <mergeCell ref="A108:O108"/>
    <mergeCell ref="A109:O109"/>
    <mergeCell ref="A114:O114"/>
    <mergeCell ref="A116:B116"/>
    <mergeCell ref="A110:O110"/>
    <mergeCell ref="A111:O111"/>
    <mergeCell ref="A112:O112"/>
    <mergeCell ref="A113:O113"/>
    <mergeCell ref="A89:B89"/>
    <mergeCell ref="A91:O91"/>
    <mergeCell ref="A97:B97"/>
    <mergeCell ref="A99:B99"/>
    <mergeCell ref="A104:O104"/>
    <mergeCell ref="A105:O105"/>
    <mergeCell ref="A3:O3"/>
    <mergeCell ref="A5:O5"/>
    <mergeCell ref="A48:B48"/>
    <mergeCell ref="A50:O50"/>
    <mergeCell ref="A76:B76"/>
    <mergeCell ref="A78:O78"/>
  </mergeCells>
  <phoneticPr fontId="15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A25" sqref="A25:IV25"/>
    </sheetView>
  </sheetViews>
  <sheetFormatPr defaultRowHeight="15"/>
  <cols>
    <col min="1" max="1" width="3.28515625" customWidth="1"/>
    <col min="2" max="2" width="12.42578125" style="1" customWidth="1"/>
    <col min="3" max="3" width="6.28515625" customWidth="1"/>
    <col min="4" max="4" width="4.7109375" customWidth="1"/>
    <col min="5" max="5" width="7.28515625" customWidth="1"/>
    <col min="6" max="6" width="5.7109375" customWidth="1"/>
    <col min="7" max="7" width="6.28515625" customWidth="1"/>
    <col min="9" max="9" width="6.85546875" customWidth="1"/>
    <col min="10" max="10" width="7.42578125" customWidth="1"/>
    <col min="11" max="11" width="7.5703125" customWidth="1"/>
  </cols>
  <sheetData>
    <row r="1" spans="1:15" ht="16.5">
      <c r="A1" s="3" t="s">
        <v>0</v>
      </c>
      <c r="B1" s="2"/>
      <c r="C1" s="111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  <c r="N1" s="3"/>
      <c r="O1" s="3"/>
    </row>
    <row r="2" spans="1:15" ht="16.5">
      <c r="A2" s="3"/>
      <c r="B2" s="2"/>
      <c r="C2" s="1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178" t="s">
        <v>518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A4" s="24"/>
      <c r="B4" s="82"/>
      <c r="C4" s="11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184" t="s">
        <v>519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7" spans="1:15" ht="60">
      <c r="A7" s="6" t="s">
        <v>2</v>
      </c>
      <c r="B7" s="6" t="s">
        <v>3</v>
      </c>
      <c r="C7" s="114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</row>
    <row r="8" spans="1:15" ht="15.75">
      <c r="A8" s="50">
        <v>1</v>
      </c>
      <c r="B8" s="49">
        <v>2</v>
      </c>
      <c r="C8" s="118">
        <v>3</v>
      </c>
      <c r="D8" s="50">
        <v>4</v>
      </c>
      <c r="E8" s="50">
        <v>5</v>
      </c>
      <c r="F8" s="50">
        <v>6</v>
      </c>
      <c r="G8" s="50" t="s">
        <v>17</v>
      </c>
      <c r="H8" s="50">
        <v>8</v>
      </c>
      <c r="I8" s="50">
        <v>9</v>
      </c>
      <c r="J8" s="50">
        <v>10</v>
      </c>
      <c r="K8" s="50">
        <v>11</v>
      </c>
      <c r="L8" s="50" t="s">
        <v>18</v>
      </c>
      <c r="M8" s="50" t="s">
        <v>19</v>
      </c>
      <c r="N8" s="50" t="s">
        <v>20</v>
      </c>
      <c r="O8" s="50" t="s">
        <v>21</v>
      </c>
    </row>
    <row r="9" spans="1:15">
      <c r="A9" s="9">
        <v>1</v>
      </c>
      <c r="B9" s="44" t="s">
        <v>520</v>
      </c>
      <c r="C9" s="45">
        <v>1500</v>
      </c>
      <c r="D9" s="117" t="s">
        <v>245</v>
      </c>
      <c r="E9" s="64"/>
      <c r="F9" s="65">
        <f>E9*0.085</f>
        <v>0</v>
      </c>
      <c r="G9" s="65">
        <f>E9+F9</f>
        <v>0</v>
      </c>
      <c r="H9" s="65"/>
      <c r="I9" s="65"/>
      <c r="J9" s="65"/>
      <c r="K9" s="65">
        <f>J9*0.085</f>
        <v>0</v>
      </c>
      <c r="L9" s="65">
        <f>+J9+K9</f>
        <v>0</v>
      </c>
      <c r="M9" s="65">
        <f>J9*C9</f>
        <v>0</v>
      </c>
      <c r="N9" s="65">
        <f>M9*0.085</f>
        <v>0</v>
      </c>
      <c r="O9" s="65">
        <f>+M9+N9</f>
        <v>0</v>
      </c>
    </row>
    <row r="10" spans="1:15">
      <c r="A10" s="9">
        <v>2</v>
      </c>
      <c r="B10" s="44" t="s">
        <v>521</v>
      </c>
      <c r="C10" s="45">
        <v>200</v>
      </c>
      <c r="D10" s="117" t="s">
        <v>245</v>
      </c>
      <c r="E10" s="64"/>
      <c r="F10" s="65">
        <f t="shared" ref="F10:F15" si="0">E10*0.085</f>
        <v>0</v>
      </c>
      <c r="G10" s="65">
        <f t="shared" ref="G10:G15" si="1">E10+F10</f>
        <v>0</v>
      </c>
      <c r="H10" s="65"/>
      <c r="I10" s="65"/>
      <c r="J10" s="65"/>
      <c r="K10" s="65">
        <f t="shared" ref="K10:K15" si="2">J10*0.085</f>
        <v>0</v>
      </c>
      <c r="L10" s="65">
        <f t="shared" ref="L10:L15" si="3">+J10+K10</f>
        <v>0</v>
      </c>
      <c r="M10" s="65">
        <f t="shared" ref="M10:M15" si="4">J10*C10</f>
        <v>0</v>
      </c>
      <c r="N10" s="65">
        <f t="shared" ref="N10:N16" si="5">M10*0.085</f>
        <v>0</v>
      </c>
      <c r="O10" s="65">
        <f t="shared" ref="O10:O16" si="6">+M10+N10</f>
        <v>0</v>
      </c>
    </row>
    <row r="11" spans="1:15">
      <c r="A11" s="9">
        <v>3</v>
      </c>
      <c r="B11" s="44" t="s">
        <v>522</v>
      </c>
      <c r="C11" s="45">
        <v>250</v>
      </c>
      <c r="D11" s="117" t="s">
        <v>245</v>
      </c>
      <c r="E11" s="64"/>
      <c r="F11" s="65">
        <f t="shared" si="0"/>
        <v>0</v>
      </c>
      <c r="G11" s="65">
        <f t="shared" si="1"/>
        <v>0</v>
      </c>
      <c r="H11" s="65"/>
      <c r="I11" s="65"/>
      <c r="J11" s="65"/>
      <c r="K11" s="65">
        <f t="shared" si="2"/>
        <v>0</v>
      </c>
      <c r="L11" s="65">
        <f t="shared" si="3"/>
        <v>0</v>
      </c>
      <c r="M11" s="65">
        <f t="shared" si="4"/>
        <v>0</v>
      </c>
      <c r="N11" s="65">
        <f t="shared" si="5"/>
        <v>0</v>
      </c>
      <c r="O11" s="65">
        <f t="shared" si="6"/>
        <v>0</v>
      </c>
    </row>
    <row r="12" spans="1:15">
      <c r="A12" s="9">
        <v>4</v>
      </c>
      <c r="B12" s="44" t="s">
        <v>523</v>
      </c>
      <c r="C12" s="45">
        <v>100</v>
      </c>
      <c r="D12" s="117" t="s">
        <v>245</v>
      </c>
      <c r="E12" s="64"/>
      <c r="F12" s="65">
        <f t="shared" si="0"/>
        <v>0</v>
      </c>
      <c r="G12" s="65">
        <f t="shared" si="1"/>
        <v>0</v>
      </c>
      <c r="H12" s="65"/>
      <c r="I12" s="65"/>
      <c r="J12" s="65"/>
      <c r="K12" s="65">
        <f t="shared" si="2"/>
        <v>0</v>
      </c>
      <c r="L12" s="65">
        <f t="shared" si="3"/>
        <v>0</v>
      </c>
      <c r="M12" s="65">
        <f t="shared" si="4"/>
        <v>0</v>
      </c>
      <c r="N12" s="65">
        <f t="shared" si="5"/>
        <v>0</v>
      </c>
      <c r="O12" s="65">
        <f t="shared" si="6"/>
        <v>0</v>
      </c>
    </row>
    <row r="13" spans="1:15">
      <c r="A13" s="9">
        <v>5</v>
      </c>
      <c r="B13" s="44" t="s">
        <v>524</v>
      </c>
      <c r="C13" s="45">
        <v>20</v>
      </c>
      <c r="D13" s="117" t="s">
        <v>245</v>
      </c>
      <c r="E13" s="64"/>
      <c r="F13" s="65">
        <f t="shared" si="0"/>
        <v>0</v>
      </c>
      <c r="G13" s="65">
        <f t="shared" si="1"/>
        <v>0</v>
      </c>
      <c r="H13" s="65"/>
      <c r="I13" s="65"/>
      <c r="J13" s="65"/>
      <c r="K13" s="65">
        <f t="shared" si="2"/>
        <v>0</v>
      </c>
      <c r="L13" s="65">
        <f t="shared" si="3"/>
        <v>0</v>
      </c>
      <c r="M13" s="65">
        <f t="shared" si="4"/>
        <v>0</v>
      </c>
      <c r="N13" s="65">
        <f t="shared" si="5"/>
        <v>0</v>
      </c>
      <c r="O13" s="65">
        <f t="shared" si="6"/>
        <v>0</v>
      </c>
    </row>
    <row r="14" spans="1:15">
      <c r="A14" s="9">
        <v>6</v>
      </c>
      <c r="B14" s="44" t="s">
        <v>525</v>
      </c>
      <c r="C14" s="45">
        <v>10</v>
      </c>
      <c r="D14" s="117" t="s">
        <v>245</v>
      </c>
      <c r="E14" s="64"/>
      <c r="F14" s="65">
        <f t="shared" si="0"/>
        <v>0</v>
      </c>
      <c r="G14" s="65">
        <f t="shared" si="1"/>
        <v>0</v>
      </c>
      <c r="H14" s="65"/>
      <c r="I14" s="65"/>
      <c r="J14" s="65"/>
      <c r="K14" s="65">
        <f t="shared" si="2"/>
        <v>0</v>
      </c>
      <c r="L14" s="65">
        <f t="shared" si="3"/>
        <v>0</v>
      </c>
      <c r="M14" s="65">
        <f t="shared" si="4"/>
        <v>0</v>
      </c>
      <c r="N14" s="65">
        <f t="shared" si="5"/>
        <v>0</v>
      </c>
      <c r="O14" s="65">
        <f t="shared" si="6"/>
        <v>0</v>
      </c>
    </row>
    <row r="15" spans="1:15">
      <c r="A15" s="9">
        <v>7</v>
      </c>
      <c r="B15" s="44" t="s">
        <v>526</v>
      </c>
      <c r="C15" s="45">
        <v>10</v>
      </c>
      <c r="D15" s="117" t="s">
        <v>36</v>
      </c>
      <c r="E15" s="64"/>
      <c r="F15" s="65">
        <f t="shared" si="0"/>
        <v>0</v>
      </c>
      <c r="G15" s="65">
        <f t="shared" si="1"/>
        <v>0</v>
      </c>
      <c r="H15" s="65"/>
      <c r="I15" s="65"/>
      <c r="J15" s="65"/>
      <c r="K15" s="65">
        <f t="shared" si="2"/>
        <v>0</v>
      </c>
      <c r="L15" s="65">
        <f t="shared" si="3"/>
        <v>0</v>
      </c>
      <c r="M15" s="65">
        <f t="shared" si="4"/>
        <v>0</v>
      </c>
      <c r="N15" s="65">
        <f t="shared" si="5"/>
        <v>0</v>
      </c>
      <c r="O15" s="65">
        <f t="shared" si="6"/>
        <v>0</v>
      </c>
    </row>
    <row r="16" spans="1:15" ht="15.75">
      <c r="A16" s="205" t="s">
        <v>30</v>
      </c>
      <c r="B16" s="206"/>
      <c r="C16" s="99" t="s">
        <v>37</v>
      </c>
      <c r="D16" s="100" t="s">
        <v>37</v>
      </c>
      <c r="E16" s="100" t="s">
        <v>37</v>
      </c>
      <c r="F16" s="100" t="s">
        <v>37</v>
      </c>
      <c r="G16" s="100" t="s">
        <v>37</v>
      </c>
      <c r="H16" s="100" t="s">
        <v>37</v>
      </c>
      <c r="I16" s="100" t="s">
        <v>37</v>
      </c>
      <c r="J16" s="100" t="s">
        <v>37</v>
      </c>
      <c r="K16" s="100" t="s">
        <v>37</v>
      </c>
      <c r="L16" s="100" t="s">
        <v>37</v>
      </c>
      <c r="M16" s="119">
        <f>SUM(M9:M15)</f>
        <v>0</v>
      </c>
      <c r="N16" s="119">
        <f t="shared" si="5"/>
        <v>0</v>
      </c>
      <c r="O16" s="119">
        <f t="shared" si="6"/>
        <v>0</v>
      </c>
    </row>
    <row r="18" spans="1:15">
      <c r="A18" s="184" t="s">
        <v>528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</row>
    <row r="20" spans="1:15" ht="60">
      <c r="A20" s="6" t="s">
        <v>2</v>
      </c>
      <c r="B20" s="6" t="s">
        <v>3</v>
      </c>
      <c r="C20" s="6" t="s">
        <v>4</v>
      </c>
      <c r="D20" s="6" t="s">
        <v>5</v>
      </c>
      <c r="E20" s="6" t="s">
        <v>6</v>
      </c>
      <c r="F20" s="6" t="s">
        <v>7</v>
      </c>
      <c r="G20" s="6" t="s">
        <v>8</v>
      </c>
      <c r="H20" s="6" t="s">
        <v>9</v>
      </c>
      <c r="I20" s="6" t="s">
        <v>10</v>
      </c>
      <c r="J20" s="6" t="s">
        <v>11</v>
      </c>
      <c r="K20" s="6" t="s">
        <v>12</v>
      </c>
      <c r="L20" s="6" t="s">
        <v>13</v>
      </c>
      <c r="M20" s="6" t="s">
        <v>14</v>
      </c>
      <c r="N20" s="6" t="s">
        <v>15</v>
      </c>
      <c r="O20" s="6" t="s">
        <v>16</v>
      </c>
    </row>
    <row r="21" spans="1:15" ht="15.75">
      <c r="A21" s="14">
        <v>1</v>
      </c>
      <c r="B21" s="6">
        <v>2</v>
      </c>
      <c r="C21" s="14">
        <v>3</v>
      </c>
      <c r="D21" s="14">
        <v>4</v>
      </c>
      <c r="E21" s="14">
        <v>5</v>
      </c>
      <c r="F21" s="14">
        <v>6</v>
      </c>
      <c r="G21" s="14" t="s">
        <v>17</v>
      </c>
      <c r="H21" s="14">
        <v>8</v>
      </c>
      <c r="I21" s="14">
        <v>9</v>
      </c>
      <c r="J21" s="14">
        <v>10</v>
      </c>
      <c r="K21" s="14">
        <v>11</v>
      </c>
      <c r="L21" s="14" t="s">
        <v>18</v>
      </c>
      <c r="M21" s="14" t="s">
        <v>19</v>
      </c>
      <c r="N21" s="14" t="s">
        <v>20</v>
      </c>
      <c r="O21" s="14" t="s">
        <v>21</v>
      </c>
    </row>
    <row r="22" spans="1:15" ht="24">
      <c r="A22" s="9">
        <v>1</v>
      </c>
      <c r="B22" s="4" t="s">
        <v>527</v>
      </c>
      <c r="C22" s="40">
        <v>50</v>
      </c>
      <c r="D22" s="41" t="s">
        <v>36</v>
      </c>
      <c r="E22" s="66"/>
      <c r="F22" s="65">
        <f>E22*0.085</f>
        <v>0</v>
      </c>
      <c r="G22" s="65">
        <f>E22+F22</f>
        <v>0</v>
      </c>
      <c r="H22" s="65"/>
      <c r="I22" s="65"/>
      <c r="J22" s="65"/>
      <c r="K22" s="65">
        <f>J22*0.085</f>
        <v>0</v>
      </c>
      <c r="L22" s="65">
        <f>+J22+K22</f>
        <v>0</v>
      </c>
      <c r="M22" s="65">
        <f>J22*C22</f>
        <v>0</v>
      </c>
      <c r="N22" s="65">
        <f>M22*0.085</f>
        <v>0</v>
      </c>
      <c r="O22" s="65">
        <f>+M22+N22</f>
        <v>0</v>
      </c>
    </row>
    <row r="23" spans="1:15">
      <c r="A23" s="179" t="s">
        <v>30</v>
      </c>
      <c r="B23" s="180"/>
      <c r="C23" s="12" t="s">
        <v>37</v>
      </c>
      <c r="D23" s="12" t="s">
        <v>37</v>
      </c>
      <c r="E23" s="12" t="s">
        <v>37</v>
      </c>
      <c r="F23" s="12" t="s">
        <v>37</v>
      </c>
      <c r="G23" s="12" t="s">
        <v>37</v>
      </c>
      <c r="H23" s="12" t="s">
        <v>37</v>
      </c>
      <c r="I23" s="12" t="s">
        <v>37</v>
      </c>
      <c r="J23" s="12" t="s">
        <v>37</v>
      </c>
      <c r="K23" s="12" t="s">
        <v>37</v>
      </c>
      <c r="L23" s="12" t="s">
        <v>37</v>
      </c>
      <c r="M23" s="63">
        <f>+M22</f>
        <v>0</v>
      </c>
      <c r="N23" s="63">
        <f>+N22</f>
        <v>0</v>
      </c>
      <c r="O23" s="63">
        <f>+O22</f>
        <v>0</v>
      </c>
    </row>
    <row r="25" spans="1:15">
      <c r="A25" s="184" t="s">
        <v>529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</row>
    <row r="27" spans="1:15" ht="60">
      <c r="A27" s="6" t="s">
        <v>2</v>
      </c>
      <c r="B27" s="6" t="s">
        <v>3</v>
      </c>
      <c r="C27" s="6" t="s">
        <v>4</v>
      </c>
      <c r="D27" s="6" t="s">
        <v>5</v>
      </c>
      <c r="E27" s="6" t="s">
        <v>6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  <c r="K27" s="6" t="s">
        <v>12</v>
      </c>
      <c r="L27" s="6" t="s">
        <v>13</v>
      </c>
      <c r="M27" s="6" t="s">
        <v>14</v>
      </c>
      <c r="N27" s="6" t="s">
        <v>15</v>
      </c>
      <c r="O27" s="6" t="s">
        <v>16</v>
      </c>
    </row>
    <row r="28" spans="1:15" ht="15.75">
      <c r="A28" s="14">
        <v>1</v>
      </c>
      <c r="B28" s="6">
        <v>2</v>
      </c>
      <c r="C28" s="14">
        <v>3</v>
      </c>
      <c r="D28" s="14">
        <v>4</v>
      </c>
      <c r="E28" s="14">
        <v>5</v>
      </c>
      <c r="F28" s="14">
        <v>6</v>
      </c>
      <c r="G28" s="14" t="s">
        <v>17</v>
      </c>
      <c r="H28" s="14">
        <v>8</v>
      </c>
      <c r="I28" s="14">
        <v>9</v>
      </c>
      <c r="J28" s="14">
        <v>10</v>
      </c>
      <c r="K28" s="14">
        <v>11</v>
      </c>
      <c r="L28" s="14" t="s">
        <v>18</v>
      </c>
      <c r="M28" s="14" t="s">
        <v>19</v>
      </c>
      <c r="N28" s="14" t="s">
        <v>20</v>
      </c>
      <c r="O28" s="14" t="s">
        <v>21</v>
      </c>
    </row>
    <row r="29" spans="1:15" ht="36">
      <c r="A29" s="9">
        <v>1</v>
      </c>
      <c r="B29" s="4" t="s">
        <v>530</v>
      </c>
      <c r="C29" s="40">
        <v>140</v>
      </c>
      <c r="D29" s="41" t="s">
        <v>36</v>
      </c>
      <c r="E29" s="66"/>
      <c r="F29" s="65">
        <f>E29*0.085</f>
        <v>0</v>
      </c>
      <c r="G29" s="65">
        <f>E29+F29</f>
        <v>0</v>
      </c>
      <c r="H29" s="65"/>
      <c r="I29" s="65"/>
      <c r="J29" s="65"/>
      <c r="K29" s="65">
        <f>J29*0.085</f>
        <v>0</v>
      </c>
      <c r="L29" s="65">
        <f>+J29+K29</f>
        <v>0</v>
      </c>
      <c r="M29" s="65">
        <f>J29*C29</f>
        <v>0</v>
      </c>
      <c r="N29" s="65">
        <f>M29*0.085</f>
        <v>0</v>
      </c>
      <c r="O29" s="65">
        <f>+M29+N29</f>
        <v>0</v>
      </c>
    </row>
    <row r="30" spans="1:15">
      <c r="A30" s="179" t="s">
        <v>30</v>
      </c>
      <c r="B30" s="180"/>
      <c r="C30" s="12" t="s">
        <v>37</v>
      </c>
      <c r="D30" s="12" t="s">
        <v>37</v>
      </c>
      <c r="E30" s="12" t="s">
        <v>37</v>
      </c>
      <c r="F30" s="12" t="s">
        <v>37</v>
      </c>
      <c r="G30" s="12" t="s">
        <v>37</v>
      </c>
      <c r="H30" s="12" t="s">
        <v>37</v>
      </c>
      <c r="I30" s="12" t="s">
        <v>37</v>
      </c>
      <c r="J30" s="12" t="s">
        <v>37</v>
      </c>
      <c r="K30" s="12" t="s">
        <v>37</v>
      </c>
      <c r="L30" s="12" t="s">
        <v>37</v>
      </c>
      <c r="M30" s="63">
        <f>+M29</f>
        <v>0</v>
      </c>
      <c r="N30" s="63">
        <f>+N29</f>
        <v>0</v>
      </c>
      <c r="O30" s="63">
        <f>+O29</f>
        <v>0</v>
      </c>
    </row>
    <row r="32" spans="1:15">
      <c r="A32" s="181" t="s">
        <v>69</v>
      </c>
      <c r="B32" s="17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5">
      <c r="A33" s="18" t="s">
        <v>70</v>
      </c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>
      <c r="A34" s="20" t="s">
        <v>71</v>
      </c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5">
      <c r="A35" s="20" t="s">
        <v>72</v>
      </c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5">
      <c r="A36" s="18" t="s">
        <v>73</v>
      </c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5">
      <c r="A37" s="176" t="s">
        <v>74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5"/>
    </row>
    <row r="38" spans="1:15">
      <c r="A38" s="176" t="s">
        <v>75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</row>
    <row r="39" spans="1:15">
      <c r="A39" s="176" t="s">
        <v>76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</row>
    <row r="40" spans="1:15">
      <c r="A40" s="176" t="s">
        <v>229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>
      <c r="A41" s="176" t="s">
        <v>77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</row>
    <row r="42" spans="1:15">
      <c r="A42" s="176" t="s">
        <v>78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</row>
    <row r="43" spans="1:15">
      <c r="A43" s="176" t="s">
        <v>79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>
      <c r="A44" s="176" t="s">
        <v>80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>
      <c r="A45" s="176" t="s">
        <v>81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6" spans="1:15">
      <c r="A46" s="176" t="s">
        <v>82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</row>
    <row r="47" spans="1:15">
      <c r="A47" s="174" t="s">
        <v>83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</row>
    <row r="48" spans="1:15">
      <c r="B48"/>
    </row>
    <row r="49" spans="1:12">
      <c r="A49" s="176" t="s">
        <v>84</v>
      </c>
      <c r="B49" s="177"/>
      <c r="C49" s="22"/>
      <c r="D49" s="23"/>
      <c r="E49" s="23"/>
      <c r="F49" s="23"/>
      <c r="G49" s="23" t="s">
        <v>85</v>
      </c>
      <c r="H49" s="23"/>
      <c r="I49" s="23"/>
      <c r="J49" s="23"/>
      <c r="K49" s="23"/>
      <c r="L49" s="23" t="s">
        <v>86</v>
      </c>
    </row>
  </sheetData>
  <mergeCells count="20">
    <mergeCell ref="A47:O47"/>
    <mergeCell ref="A49:B49"/>
    <mergeCell ref="A41:O41"/>
    <mergeCell ref="A42:O42"/>
    <mergeCell ref="A43:O43"/>
    <mergeCell ref="A44:O44"/>
    <mergeCell ref="A45:O45"/>
    <mergeCell ref="A46:O46"/>
    <mergeCell ref="A30:B30"/>
    <mergeCell ref="A32:B32"/>
    <mergeCell ref="A37:O37"/>
    <mergeCell ref="A38:O38"/>
    <mergeCell ref="A39:N39"/>
    <mergeCell ref="A40:O40"/>
    <mergeCell ref="A3:O3"/>
    <mergeCell ref="A5:O5"/>
    <mergeCell ref="A16:B16"/>
    <mergeCell ref="A18:O18"/>
    <mergeCell ref="A23:B23"/>
    <mergeCell ref="A25:O25"/>
  </mergeCells>
  <phoneticPr fontId="15" type="noConversion"/>
  <pageMargins left="0.75" right="0.75" top="1" bottom="1" header="0.5" footer="0.5"/>
  <pageSetup paperSize="9" orientation="landscape" horizontalDpi="300" verticalDpi="300" r:id="rId1"/>
  <headerFooter alignWithMargins="0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O56"/>
  <sheetViews>
    <sheetView tabSelected="1" topLeftCell="A3" workbookViewId="0">
      <selection activeCell="O37" sqref="O37"/>
    </sheetView>
  </sheetViews>
  <sheetFormatPr defaultRowHeight="15"/>
  <cols>
    <col min="1" max="1" width="3.85546875" customWidth="1"/>
    <col min="2" max="2" width="13.28515625" style="1" customWidth="1"/>
    <col min="3" max="3" width="5.42578125" customWidth="1"/>
    <col min="4" max="4" width="4.42578125" customWidth="1"/>
    <col min="5" max="5" width="7" customWidth="1"/>
    <col min="6" max="6" width="6.42578125" customWidth="1"/>
    <col min="7" max="7" width="7.42578125" customWidth="1"/>
    <col min="10" max="10" width="8" customWidth="1"/>
    <col min="11" max="11" width="7.425781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531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6" spans="1:15" ht="60">
      <c r="A6" s="79" t="s">
        <v>2</v>
      </c>
      <c r="B6" s="79" t="s">
        <v>3</v>
      </c>
      <c r="C6" s="80" t="s">
        <v>4</v>
      </c>
      <c r="D6" s="79" t="s">
        <v>5</v>
      </c>
      <c r="E6" s="81" t="s">
        <v>6</v>
      </c>
      <c r="F6" s="79" t="s">
        <v>7</v>
      </c>
      <c r="G6" s="79" t="s">
        <v>8</v>
      </c>
      <c r="H6" s="79" t="s">
        <v>9</v>
      </c>
      <c r="I6" s="79" t="s">
        <v>10</v>
      </c>
      <c r="J6" s="79" t="s">
        <v>11</v>
      </c>
      <c r="K6" s="79" t="s">
        <v>12</v>
      </c>
      <c r="L6" s="79" t="s">
        <v>13</v>
      </c>
      <c r="M6" s="79" t="s">
        <v>14</v>
      </c>
      <c r="N6" s="79" t="s">
        <v>15</v>
      </c>
      <c r="O6" s="79" t="s">
        <v>16</v>
      </c>
    </row>
    <row r="7" spans="1:15" ht="15.75">
      <c r="A7" s="50">
        <v>1</v>
      </c>
      <c r="B7" s="49">
        <v>2</v>
      </c>
      <c r="C7" s="89">
        <v>3</v>
      </c>
      <c r="D7" s="50">
        <v>4</v>
      </c>
      <c r="E7" s="90">
        <v>5</v>
      </c>
      <c r="F7" s="50">
        <v>6</v>
      </c>
      <c r="G7" s="50" t="s">
        <v>17</v>
      </c>
      <c r="H7" s="50">
        <v>8</v>
      </c>
      <c r="I7" s="50">
        <v>9</v>
      </c>
      <c r="J7" s="50">
        <v>10</v>
      </c>
      <c r="K7" s="50">
        <v>11</v>
      </c>
      <c r="L7" s="50" t="s">
        <v>18</v>
      </c>
      <c r="M7" s="50" t="s">
        <v>19</v>
      </c>
      <c r="N7" s="50" t="s">
        <v>20</v>
      </c>
      <c r="O7" s="50" t="s">
        <v>21</v>
      </c>
    </row>
    <row r="8" spans="1:15" ht="24">
      <c r="A8" s="93">
        <v>1</v>
      </c>
      <c r="B8" s="105" t="s">
        <v>582</v>
      </c>
      <c r="C8" s="92">
        <v>40</v>
      </c>
      <c r="D8" s="170" t="s">
        <v>36</v>
      </c>
      <c r="E8" s="96"/>
      <c r="F8" s="96">
        <f>E8*0.085</f>
        <v>0</v>
      </c>
      <c r="G8" s="96">
        <f>+E8+F8</f>
        <v>0</v>
      </c>
      <c r="H8" s="96"/>
      <c r="I8" s="96"/>
      <c r="J8" s="96"/>
      <c r="K8" s="96">
        <f>J8*0.085</f>
        <v>0</v>
      </c>
      <c r="L8" s="96">
        <f>+J8+K8</f>
        <v>0</v>
      </c>
      <c r="M8" s="96">
        <f>J8*C8</f>
        <v>0</v>
      </c>
      <c r="N8" s="96">
        <f>M8*0.085</f>
        <v>0</v>
      </c>
      <c r="O8" s="96">
        <f>+M8+N8</f>
        <v>0</v>
      </c>
    </row>
    <row r="9" spans="1:15" ht="24">
      <c r="A9" s="93">
        <v>2</v>
      </c>
      <c r="B9" s="105" t="s">
        <v>583</v>
      </c>
      <c r="C9" s="92">
        <v>40</v>
      </c>
      <c r="D9" s="170" t="s">
        <v>36</v>
      </c>
      <c r="E9" s="96"/>
      <c r="F9" s="96">
        <f t="shared" ref="F9:F36" si="0">E9*0.085</f>
        <v>0</v>
      </c>
      <c r="G9" s="96">
        <f t="shared" ref="G9:G36" si="1">+E9+F9</f>
        <v>0</v>
      </c>
      <c r="H9" s="96"/>
      <c r="I9" s="96"/>
      <c r="J9" s="96"/>
      <c r="K9" s="96">
        <f t="shared" ref="K9:K36" si="2">J9*0.085</f>
        <v>0</v>
      </c>
      <c r="L9" s="96">
        <f t="shared" ref="L9:L36" si="3">+J9+K9</f>
        <v>0</v>
      </c>
      <c r="M9" s="96">
        <f t="shared" ref="M9:M36" si="4">J9*C9</f>
        <v>0</v>
      </c>
      <c r="N9" s="96">
        <f t="shared" ref="N9:N37" si="5">M9*0.085</f>
        <v>0</v>
      </c>
      <c r="O9" s="96">
        <f t="shared" ref="O9:O37" si="6">+M9+N9</f>
        <v>0</v>
      </c>
    </row>
    <row r="10" spans="1:15">
      <c r="A10" s="93">
        <v>3</v>
      </c>
      <c r="B10" s="105" t="s">
        <v>586</v>
      </c>
      <c r="C10" s="92">
        <v>20</v>
      </c>
      <c r="D10" s="170" t="s">
        <v>36</v>
      </c>
      <c r="E10" s="96"/>
      <c r="F10" s="96">
        <f t="shared" si="0"/>
        <v>0</v>
      </c>
      <c r="G10" s="96">
        <f t="shared" si="1"/>
        <v>0</v>
      </c>
      <c r="H10" s="96"/>
      <c r="I10" s="96"/>
      <c r="J10" s="96"/>
      <c r="K10" s="96">
        <f t="shared" si="2"/>
        <v>0</v>
      </c>
      <c r="L10" s="96">
        <f t="shared" si="3"/>
        <v>0</v>
      </c>
      <c r="M10" s="96">
        <f t="shared" si="4"/>
        <v>0</v>
      </c>
      <c r="N10" s="96">
        <f t="shared" si="5"/>
        <v>0</v>
      </c>
      <c r="O10" s="96">
        <f t="shared" si="6"/>
        <v>0</v>
      </c>
    </row>
    <row r="11" spans="1:15">
      <c r="A11" s="93">
        <v>4</v>
      </c>
      <c r="B11" s="105" t="s">
        <v>587</v>
      </c>
      <c r="C11" s="92">
        <v>40</v>
      </c>
      <c r="D11" s="170" t="s">
        <v>36</v>
      </c>
      <c r="E11" s="96"/>
      <c r="F11" s="96">
        <f t="shared" si="0"/>
        <v>0</v>
      </c>
      <c r="G11" s="96">
        <f t="shared" si="1"/>
        <v>0</v>
      </c>
      <c r="H11" s="96"/>
      <c r="I11" s="96"/>
      <c r="J11" s="96"/>
      <c r="K11" s="96">
        <f t="shared" si="2"/>
        <v>0</v>
      </c>
      <c r="L11" s="96">
        <f t="shared" si="3"/>
        <v>0</v>
      </c>
      <c r="M11" s="96">
        <f t="shared" si="4"/>
        <v>0</v>
      </c>
      <c r="N11" s="96">
        <f t="shared" si="5"/>
        <v>0</v>
      </c>
      <c r="O11" s="96">
        <f t="shared" si="6"/>
        <v>0</v>
      </c>
    </row>
    <row r="12" spans="1:15">
      <c r="A12" s="93">
        <v>5</v>
      </c>
      <c r="B12" s="105" t="s">
        <v>588</v>
      </c>
      <c r="C12" s="92">
        <v>20</v>
      </c>
      <c r="D12" s="92" t="s">
        <v>36</v>
      </c>
      <c r="E12" s="96"/>
      <c r="F12" s="96">
        <f t="shared" si="0"/>
        <v>0</v>
      </c>
      <c r="G12" s="96">
        <f t="shared" si="1"/>
        <v>0</v>
      </c>
      <c r="H12" s="96"/>
      <c r="I12" s="96"/>
      <c r="J12" s="96"/>
      <c r="K12" s="96">
        <f t="shared" si="2"/>
        <v>0</v>
      </c>
      <c r="L12" s="96">
        <f t="shared" si="3"/>
        <v>0</v>
      </c>
      <c r="M12" s="96">
        <f t="shared" si="4"/>
        <v>0</v>
      </c>
      <c r="N12" s="96">
        <f t="shared" si="5"/>
        <v>0</v>
      </c>
      <c r="O12" s="96">
        <f t="shared" si="6"/>
        <v>0</v>
      </c>
    </row>
    <row r="13" spans="1:15" ht="24">
      <c r="A13" s="93">
        <v>6</v>
      </c>
      <c r="B13" s="105" t="s">
        <v>589</v>
      </c>
      <c r="C13" s="92">
        <v>40</v>
      </c>
      <c r="D13" s="163" t="s">
        <v>36</v>
      </c>
      <c r="E13" s="96"/>
      <c r="F13" s="96">
        <f t="shared" si="0"/>
        <v>0</v>
      </c>
      <c r="G13" s="96">
        <f t="shared" si="1"/>
        <v>0</v>
      </c>
      <c r="H13" s="96"/>
      <c r="I13" s="96"/>
      <c r="J13" s="96"/>
      <c r="K13" s="96">
        <f t="shared" si="2"/>
        <v>0</v>
      </c>
      <c r="L13" s="96">
        <f t="shared" si="3"/>
        <v>0</v>
      </c>
      <c r="M13" s="96">
        <f t="shared" si="4"/>
        <v>0</v>
      </c>
      <c r="N13" s="96">
        <f t="shared" si="5"/>
        <v>0</v>
      </c>
      <c r="O13" s="96">
        <f t="shared" si="6"/>
        <v>0</v>
      </c>
    </row>
    <row r="14" spans="1:15" ht="16.5" customHeight="1">
      <c r="A14" s="93">
        <v>7</v>
      </c>
      <c r="B14" s="105" t="s">
        <v>590</v>
      </c>
      <c r="C14" s="92">
        <v>40</v>
      </c>
      <c r="D14" s="163" t="s">
        <v>36</v>
      </c>
      <c r="E14" s="96"/>
      <c r="F14" s="96">
        <f t="shared" si="0"/>
        <v>0</v>
      </c>
      <c r="G14" s="96">
        <f t="shared" si="1"/>
        <v>0</v>
      </c>
      <c r="H14" s="96"/>
      <c r="I14" s="96"/>
      <c r="J14" s="96"/>
      <c r="K14" s="96">
        <f t="shared" si="2"/>
        <v>0</v>
      </c>
      <c r="L14" s="96">
        <f t="shared" si="3"/>
        <v>0</v>
      </c>
      <c r="M14" s="96">
        <f t="shared" si="4"/>
        <v>0</v>
      </c>
      <c r="N14" s="96">
        <f t="shared" si="5"/>
        <v>0</v>
      </c>
      <c r="O14" s="96">
        <f t="shared" si="6"/>
        <v>0</v>
      </c>
    </row>
    <row r="15" spans="1:15" ht="13.5" customHeight="1">
      <c r="A15" s="93">
        <v>8</v>
      </c>
      <c r="B15" s="105" t="s">
        <v>532</v>
      </c>
      <c r="C15" s="92">
        <v>5</v>
      </c>
      <c r="D15" s="92" t="s">
        <v>36</v>
      </c>
      <c r="E15" s="96"/>
      <c r="F15" s="96">
        <f t="shared" si="0"/>
        <v>0</v>
      </c>
      <c r="G15" s="96">
        <f t="shared" si="1"/>
        <v>0</v>
      </c>
      <c r="H15" s="96"/>
      <c r="I15" s="96"/>
      <c r="J15" s="96"/>
      <c r="K15" s="96">
        <f t="shared" si="2"/>
        <v>0</v>
      </c>
      <c r="L15" s="96">
        <f t="shared" si="3"/>
        <v>0</v>
      </c>
      <c r="M15" s="96">
        <f t="shared" si="4"/>
        <v>0</v>
      </c>
      <c r="N15" s="96">
        <f t="shared" si="5"/>
        <v>0</v>
      </c>
      <c r="O15" s="96">
        <f t="shared" si="6"/>
        <v>0</v>
      </c>
    </row>
    <row r="16" spans="1:15">
      <c r="A16" s="93">
        <v>9</v>
      </c>
      <c r="B16" s="105" t="s">
        <v>533</v>
      </c>
      <c r="C16" s="92">
        <v>20</v>
      </c>
      <c r="D16" s="92" t="s">
        <v>36</v>
      </c>
      <c r="E16" s="96"/>
      <c r="F16" s="96">
        <f t="shared" si="0"/>
        <v>0</v>
      </c>
      <c r="G16" s="96">
        <f t="shared" si="1"/>
        <v>0</v>
      </c>
      <c r="H16" s="96"/>
      <c r="I16" s="96"/>
      <c r="J16" s="96"/>
      <c r="K16" s="96">
        <f t="shared" si="2"/>
        <v>0</v>
      </c>
      <c r="L16" s="96">
        <f t="shared" si="3"/>
        <v>0</v>
      </c>
      <c r="M16" s="96">
        <f t="shared" si="4"/>
        <v>0</v>
      </c>
      <c r="N16" s="96">
        <f t="shared" si="5"/>
        <v>0</v>
      </c>
      <c r="O16" s="96">
        <f t="shared" si="6"/>
        <v>0</v>
      </c>
    </row>
    <row r="17" spans="1:15">
      <c r="A17" s="93">
        <v>10</v>
      </c>
      <c r="B17" s="105" t="s">
        <v>534</v>
      </c>
      <c r="C17" s="92">
        <v>5</v>
      </c>
      <c r="D17" s="92" t="s">
        <v>36</v>
      </c>
      <c r="E17" s="96"/>
      <c r="F17" s="96">
        <f t="shared" si="0"/>
        <v>0</v>
      </c>
      <c r="G17" s="96">
        <f t="shared" si="1"/>
        <v>0</v>
      </c>
      <c r="H17" s="96"/>
      <c r="I17" s="96"/>
      <c r="J17" s="96"/>
      <c r="K17" s="96">
        <f t="shared" si="2"/>
        <v>0</v>
      </c>
      <c r="L17" s="96">
        <f t="shared" si="3"/>
        <v>0</v>
      </c>
      <c r="M17" s="96">
        <f t="shared" si="4"/>
        <v>0</v>
      </c>
      <c r="N17" s="96">
        <f t="shared" si="5"/>
        <v>0</v>
      </c>
      <c r="O17" s="96">
        <f t="shared" si="6"/>
        <v>0</v>
      </c>
    </row>
    <row r="18" spans="1:15" ht="16.5" customHeight="1">
      <c r="A18" s="93">
        <v>11</v>
      </c>
      <c r="B18" s="105" t="s">
        <v>585</v>
      </c>
      <c r="C18" s="92">
        <v>10</v>
      </c>
      <c r="D18" s="163" t="s">
        <v>36</v>
      </c>
      <c r="E18" s="96"/>
      <c r="F18" s="96">
        <f t="shared" si="0"/>
        <v>0</v>
      </c>
      <c r="G18" s="96">
        <f t="shared" si="1"/>
        <v>0</v>
      </c>
      <c r="H18" s="96"/>
      <c r="I18" s="96"/>
      <c r="J18" s="96"/>
      <c r="K18" s="96">
        <f t="shared" si="2"/>
        <v>0</v>
      </c>
      <c r="L18" s="96">
        <f t="shared" si="3"/>
        <v>0</v>
      </c>
      <c r="M18" s="96">
        <f t="shared" si="4"/>
        <v>0</v>
      </c>
      <c r="N18" s="96">
        <f t="shared" si="5"/>
        <v>0</v>
      </c>
      <c r="O18" s="96">
        <f t="shared" si="6"/>
        <v>0</v>
      </c>
    </row>
    <row r="19" spans="1:15" ht="24">
      <c r="A19" s="93">
        <v>12</v>
      </c>
      <c r="B19" s="105" t="s">
        <v>591</v>
      </c>
      <c r="C19" s="92">
        <v>30</v>
      </c>
      <c r="D19" s="170" t="s">
        <v>36</v>
      </c>
      <c r="E19" s="96"/>
      <c r="F19" s="96">
        <f t="shared" si="0"/>
        <v>0</v>
      </c>
      <c r="G19" s="96">
        <f t="shared" si="1"/>
        <v>0</v>
      </c>
      <c r="H19" s="96"/>
      <c r="I19" s="96"/>
      <c r="J19" s="96"/>
      <c r="K19" s="96">
        <f t="shared" si="2"/>
        <v>0</v>
      </c>
      <c r="L19" s="96">
        <f t="shared" si="3"/>
        <v>0</v>
      </c>
      <c r="M19" s="96">
        <f t="shared" si="4"/>
        <v>0</v>
      </c>
      <c r="N19" s="96">
        <f t="shared" si="5"/>
        <v>0</v>
      </c>
      <c r="O19" s="96">
        <f t="shared" si="6"/>
        <v>0</v>
      </c>
    </row>
    <row r="20" spans="1:15">
      <c r="A20" s="93">
        <v>13</v>
      </c>
      <c r="B20" s="105" t="s">
        <v>592</v>
      </c>
      <c r="C20" s="92">
        <v>30</v>
      </c>
      <c r="D20" s="170" t="s">
        <v>36</v>
      </c>
      <c r="E20" s="96"/>
      <c r="F20" s="96">
        <f t="shared" si="0"/>
        <v>0</v>
      </c>
      <c r="G20" s="96">
        <f t="shared" si="1"/>
        <v>0</v>
      </c>
      <c r="H20" s="96"/>
      <c r="I20" s="96"/>
      <c r="J20" s="96"/>
      <c r="K20" s="96">
        <f t="shared" si="2"/>
        <v>0</v>
      </c>
      <c r="L20" s="96">
        <f t="shared" si="3"/>
        <v>0</v>
      </c>
      <c r="M20" s="96">
        <f t="shared" si="4"/>
        <v>0</v>
      </c>
      <c r="N20" s="96">
        <f t="shared" si="5"/>
        <v>0</v>
      </c>
      <c r="O20" s="96">
        <f t="shared" si="6"/>
        <v>0</v>
      </c>
    </row>
    <row r="21" spans="1:15">
      <c r="A21" s="93">
        <v>14</v>
      </c>
      <c r="B21" s="105" t="s">
        <v>593</v>
      </c>
      <c r="C21" s="92">
        <v>30</v>
      </c>
      <c r="D21" s="92" t="s">
        <v>36</v>
      </c>
      <c r="E21" s="96"/>
      <c r="F21" s="96">
        <f t="shared" si="0"/>
        <v>0</v>
      </c>
      <c r="G21" s="96">
        <f t="shared" si="1"/>
        <v>0</v>
      </c>
      <c r="H21" s="96"/>
      <c r="I21" s="96"/>
      <c r="J21" s="96"/>
      <c r="K21" s="96">
        <f t="shared" si="2"/>
        <v>0</v>
      </c>
      <c r="L21" s="96">
        <f t="shared" si="3"/>
        <v>0</v>
      </c>
      <c r="M21" s="96">
        <f t="shared" si="4"/>
        <v>0</v>
      </c>
      <c r="N21" s="96">
        <f t="shared" si="5"/>
        <v>0</v>
      </c>
      <c r="O21" s="96">
        <f t="shared" si="6"/>
        <v>0</v>
      </c>
    </row>
    <row r="22" spans="1:15" ht="12" customHeight="1">
      <c r="A22" s="93">
        <v>15</v>
      </c>
      <c r="B22" s="105" t="s">
        <v>594</v>
      </c>
      <c r="C22" s="92">
        <v>40</v>
      </c>
      <c r="D22" s="170" t="s">
        <v>36</v>
      </c>
      <c r="E22" s="96"/>
      <c r="F22" s="96">
        <f t="shared" si="0"/>
        <v>0</v>
      </c>
      <c r="G22" s="96">
        <f t="shared" si="1"/>
        <v>0</v>
      </c>
      <c r="H22" s="96"/>
      <c r="I22" s="96"/>
      <c r="J22" s="96"/>
      <c r="K22" s="96">
        <f t="shared" si="2"/>
        <v>0</v>
      </c>
      <c r="L22" s="96">
        <f t="shared" si="3"/>
        <v>0</v>
      </c>
      <c r="M22" s="96">
        <f t="shared" si="4"/>
        <v>0</v>
      </c>
      <c r="N22" s="96">
        <f t="shared" si="5"/>
        <v>0</v>
      </c>
      <c r="O22" s="96">
        <f t="shared" si="6"/>
        <v>0</v>
      </c>
    </row>
    <row r="23" spans="1:15" ht="13.5" customHeight="1">
      <c r="A23" s="93">
        <v>16</v>
      </c>
      <c r="B23" s="105" t="s">
        <v>595</v>
      </c>
      <c r="C23" s="92">
        <v>40</v>
      </c>
      <c r="D23" s="170" t="s">
        <v>36</v>
      </c>
      <c r="E23" s="96"/>
      <c r="F23" s="96">
        <f t="shared" si="0"/>
        <v>0</v>
      </c>
      <c r="G23" s="96">
        <f t="shared" si="1"/>
        <v>0</v>
      </c>
      <c r="H23" s="96"/>
      <c r="I23" s="96"/>
      <c r="J23" s="96"/>
      <c r="K23" s="96">
        <f t="shared" si="2"/>
        <v>0</v>
      </c>
      <c r="L23" s="96">
        <f t="shared" si="3"/>
        <v>0</v>
      </c>
      <c r="M23" s="96">
        <f t="shared" si="4"/>
        <v>0</v>
      </c>
      <c r="N23" s="96">
        <f t="shared" si="5"/>
        <v>0</v>
      </c>
      <c r="O23" s="96">
        <f t="shared" si="6"/>
        <v>0</v>
      </c>
    </row>
    <row r="24" spans="1:15" ht="24">
      <c r="A24" s="93">
        <v>17</v>
      </c>
      <c r="B24" s="105" t="s">
        <v>535</v>
      </c>
      <c r="C24" s="92">
        <v>50</v>
      </c>
      <c r="D24" s="170" t="s">
        <v>599</v>
      </c>
      <c r="E24" s="96"/>
      <c r="F24" s="96">
        <f t="shared" si="0"/>
        <v>0</v>
      </c>
      <c r="G24" s="96">
        <f t="shared" si="1"/>
        <v>0</v>
      </c>
      <c r="H24" s="96"/>
      <c r="I24" s="96"/>
      <c r="J24" s="96"/>
      <c r="K24" s="96">
        <f t="shared" si="2"/>
        <v>0</v>
      </c>
      <c r="L24" s="96">
        <f t="shared" si="3"/>
        <v>0</v>
      </c>
      <c r="M24" s="96">
        <f t="shared" si="4"/>
        <v>0</v>
      </c>
      <c r="N24" s="96">
        <f t="shared" si="5"/>
        <v>0</v>
      </c>
      <c r="O24" s="96">
        <f t="shared" si="6"/>
        <v>0</v>
      </c>
    </row>
    <row r="25" spans="1:15">
      <c r="A25" s="93">
        <v>18</v>
      </c>
      <c r="B25" s="105" t="s">
        <v>536</v>
      </c>
      <c r="C25" s="92">
        <v>60</v>
      </c>
      <c r="D25" s="92" t="s">
        <v>245</v>
      </c>
      <c r="E25" s="96"/>
      <c r="F25" s="96">
        <f t="shared" si="0"/>
        <v>0</v>
      </c>
      <c r="G25" s="96">
        <f t="shared" si="1"/>
        <v>0</v>
      </c>
      <c r="H25" s="96"/>
      <c r="I25" s="96"/>
      <c r="J25" s="96"/>
      <c r="K25" s="96">
        <f t="shared" si="2"/>
        <v>0</v>
      </c>
      <c r="L25" s="96">
        <f t="shared" si="3"/>
        <v>0</v>
      </c>
      <c r="M25" s="96">
        <f t="shared" si="4"/>
        <v>0</v>
      </c>
      <c r="N25" s="96">
        <f t="shared" si="5"/>
        <v>0</v>
      </c>
      <c r="O25" s="96">
        <f t="shared" si="6"/>
        <v>0</v>
      </c>
    </row>
    <row r="26" spans="1:15" ht="24">
      <c r="A26" s="93">
        <v>19</v>
      </c>
      <c r="B26" s="105" t="s">
        <v>584</v>
      </c>
      <c r="C26" s="92">
        <v>70</v>
      </c>
      <c r="D26" s="163" t="s">
        <v>612</v>
      </c>
      <c r="E26" s="96"/>
      <c r="F26" s="96">
        <f t="shared" si="0"/>
        <v>0</v>
      </c>
      <c r="G26" s="96">
        <f t="shared" si="1"/>
        <v>0</v>
      </c>
      <c r="H26" s="96"/>
      <c r="I26" s="96"/>
      <c r="J26" s="96"/>
      <c r="K26" s="96">
        <f t="shared" si="2"/>
        <v>0</v>
      </c>
      <c r="L26" s="96">
        <f t="shared" si="3"/>
        <v>0</v>
      </c>
      <c r="M26" s="96">
        <f t="shared" si="4"/>
        <v>0</v>
      </c>
      <c r="N26" s="96">
        <f t="shared" si="5"/>
        <v>0</v>
      </c>
      <c r="O26" s="96">
        <f t="shared" si="6"/>
        <v>0</v>
      </c>
    </row>
    <row r="27" spans="1:15">
      <c r="A27" s="93">
        <v>20</v>
      </c>
      <c r="B27" s="105" t="s">
        <v>537</v>
      </c>
      <c r="C27" s="92">
        <v>30</v>
      </c>
      <c r="D27" s="92" t="s">
        <v>245</v>
      </c>
      <c r="E27" s="96"/>
      <c r="F27" s="96">
        <f t="shared" si="0"/>
        <v>0</v>
      </c>
      <c r="G27" s="96">
        <f t="shared" si="1"/>
        <v>0</v>
      </c>
      <c r="H27" s="96"/>
      <c r="I27" s="96"/>
      <c r="J27" s="96"/>
      <c r="K27" s="96">
        <f t="shared" si="2"/>
        <v>0</v>
      </c>
      <c r="L27" s="96">
        <f t="shared" si="3"/>
        <v>0</v>
      </c>
      <c r="M27" s="96">
        <f t="shared" si="4"/>
        <v>0</v>
      </c>
      <c r="N27" s="96">
        <f t="shared" si="5"/>
        <v>0</v>
      </c>
      <c r="O27" s="96">
        <f t="shared" si="6"/>
        <v>0</v>
      </c>
    </row>
    <row r="28" spans="1:15">
      <c r="A28" s="93">
        <v>21</v>
      </c>
      <c r="B28" s="105" t="s">
        <v>596</v>
      </c>
      <c r="C28" s="92">
        <v>60</v>
      </c>
      <c r="D28" s="170" t="s">
        <v>602</v>
      </c>
      <c r="E28" s="96"/>
      <c r="F28" s="96">
        <f t="shared" si="0"/>
        <v>0</v>
      </c>
      <c r="G28" s="96">
        <f t="shared" si="1"/>
        <v>0</v>
      </c>
      <c r="H28" s="96"/>
      <c r="I28" s="96"/>
      <c r="J28" s="96"/>
      <c r="K28" s="96">
        <f t="shared" si="2"/>
        <v>0</v>
      </c>
      <c r="L28" s="96">
        <f t="shared" si="3"/>
        <v>0</v>
      </c>
      <c r="M28" s="96">
        <f t="shared" si="4"/>
        <v>0</v>
      </c>
      <c r="N28" s="96">
        <f t="shared" si="5"/>
        <v>0</v>
      </c>
      <c r="O28" s="96">
        <f t="shared" si="6"/>
        <v>0</v>
      </c>
    </row>
    <row r="29" spans="1:15">
      <c r="A29" s="93">
        <v>22</v>
      </c>
      <c r="B29" s="105" t="s">
        <v>538</v>
      </c>
      <c r="C29" s="92">
        <v>20</v>
      </c>
      <c r="D29" s="92" t="s">
        <v>36</v>
      </c>
      <c r="E29" s="96"/>
      <c r="F29" s="96">
        <f t="shared" si="0"/>
        <v>0</v>
      </c>
      <c r="G29" s="96">
        <f t="shared" si="1"/>
        <v>0</v>
      </c>
      <c r="H29" s="96"/>
      <c r="I29" s="96"/>
      <c r="J29" s="96"/>
      <c r="K29" s="96">
        <f t="shared" si="2"/>
        <v>0</v>
      </c>
      <c r="L29" s="96">
        <f t="shared" si="3"/>
        <v>0</v>
      </c>
      <c r="M29" s="96">
        <f t="shared" si="4"/>
        <v>0</v>
      </c>
      <c r="N29" s="96">
        <f t="shared" si="5"/>
        <v>0</v>
      </c>
      <c r="O29" s="96">
        <f t="shared" si="6"/>
        <v>0</v>
      </c>
    </row>
    <row r="30" spans="1:15" ht="24">
      <c r="A30" s="93">
        <v>23</v>
      </c>
      <c r="B30" s="105" t="s">
        <v>545</v>
      </c>
      <c r="C30" s="92">
        <v>120</v>
      </c>
      <c r="D30" s="92" t="s">
        <v>36</v>
      </c>
      <c r="E30" s="96"/>
      <c r="F30" s="96">
        <f t="shared" si="0"/>
        <v>0</v>
      </c>
      <c r="G30" s="96">
        <f t="shared" si="1"/>
        <v>0</v>
      </c>
      <c r="H30" s="96"/>
      <c r="I30" s="96"/>
      <c r="J30" s="96"/>
      <c r="K30" s="96">
        <f t="shared" si="2"/>
        <v>0</v>
      </c>
      <c r="L30" s="96">
        <f t="shared" si="3"/>
        <v>0</v>
      </c>
      <c r="M30" s="96">
        <f t="shared" si="4"/>
        <v>0</v>
      </c>
      <c r="N30" s="96">
        <f t="shared" si="5"/>
        <v>0</v>
      </c>
      <c r="O30" s="96">
        <f t="shared" si="6"/>
        <v>0</v>
      </c>
    </row>
    <row r="31" spans="1:15">
      <c r="A31" s="93">
        <v>24</v>
      </c>
      <c r="B31" s="105" t="s">
        <v>539</v>
      </c>
      <c r="C31" s="92">
        <v>15</v>
      </c>
      <c r="D31" s="92" t="s">
        <v>546</v>
      </c>
      <c r="E31" s="96"/>
      <c r="F31" s="96">
        <f t="shared" si="0"/>
        <v>0</v>
      </c>
      <c r="G31" s="96">
        <f t="shared" si="1"/>
        <v>0</v>
      </c>
      <c r="H31" s="96"/>
      <c r="I31" s="96"/>
      <c r="J31" s="96"/>
      <c r="K31" s="96">
        <f t="shared" si="2"/>
        <v>0</v>
      </c>
      <c r="L31" s="96">
        <f t="shared" si="3"/>
        <v>0</v>
      </c>
      <c r="M31" s="96">
        <f t="shared" si="4"/>
        <v>0</v>
      </c>
      <c r="N31" s="96">
        <f t="shared" si="5"/>
        <v>0</v>
      </c>
      <c r="O31" s="96">
        <f t="shared" si="6"/>
        <v>0</v>
      </c>
    </row>
    <row r="32" spans="1:15" ht="11.25" customHeight="1">
      <c r="A32" s="93">
        <v>25</v>
      </c>
      <c r="B32" s="120" t="s">
        <v>540</v>
      </c>
      <c r="C32" s="92">
        <v>40</v>
      </c>
      <c r="D32" s="92" t="s">
        <v>36</v>
      </c>
      <c r="E32" s="96"/>
      <c r="F32" s="96">
        <f t="shared" si="0"/>
        <v>0</v>
      </c>
      <c r="G32" s="96">
        <f t="shared" si="1"/>
        <v>0</v>
      </c>
      <c r="H32" s="96"/>
      <c r="I32" s="96"/>
      <c r="J32" s="96"/>
      <c r="K32" s="96">
        <f t="shared" si="2"/>
        <v>0</v>
      </c>
      <c r="L32" s="96">
        <f t="shared" si="3"/>
        <v>0</v>
      </c>
      <c r="M32" s="96">
        <f t="shared" si="4"/>
        <v>0</v>
      </c>
      <c r="N32" s="96">
        <f t="shared" si="5"/>
        <v>0</v>
      </c>
      <c r="O32" s="96">
        <f t="shared" si="6"/>
        <v>0</v>
      </c>
    </row>
    <row r="33" spans="1:15" ht="24">
      <c r="A33" s="93">
        <v>26</v>
      </c>
      <c r="B33" s="120" t="s">
        <v>541</v>
      </c>
      <c r="C33" s="92">
        <v>40</v>
      </c>
      <c r="D33" s="92" t="s">
        <v>36</v>
      </c>
      <c r="E33" s="96"/>
      <c r="F33" s="96">
        <f t="shared" si="0"/>
        <v>0</v>
      </c>
      <c r="G33" s="96">
        <f t="shared" si="1"/>
        <v>0</v>
      </c>
      <c r="H33" s="96"/>
      <c r="I33" s="96"/>
      <c r="J33" s="96"/>
      <c r="K33" s="96">
        <f t="shared" si="2"/>
        <v>0</v>
      </c>
      <c r="L33" s="96">
        <f t="shared" si="3"/>
        <v>0</v>
      </c>
      <c r="M33" s="96">
        <f t="shared" si="4"/>
        <v>0</v>
      </c>
      <c r="N33" s="96">
        <f t="shared" si="5"/>
        <v>0</v>
      </c>
      <c r="O33" s="96">
        <f t="shared" si="6"/>
        <v>0</v>
      </c>
    </row>
    <row r="34" spans="1:15" ht="24">
      <c r="A34" s="93">
        <v>27</v>
      </c>
      <c r="B34" s="120" t="s">
        <v>542</v>
      </c>
      <c r="C34" s="92">
        <v>40</v>
      </c>
      <c r="D34" s="92" t="s">
        <v>36</v>
      </c>
      <c r="E34" s="96"/>
      <c r="F34" s="96">
        <f t="shared" si="0"/>
        <v>0</v>
      </c>
      <c r="G34" s="96">
        <f t="shared" si="1"/>
        <v>0</v>
      </c>
      <c r="H34" s="96"/>
      <c r="I34" s="96"/>
      <c r="J34" s="96"/>
      <c r="K34" s="96">
        <f t="shared" si="2"/>
        <v>0</v>
      </c>
      <c r="L34" s="96">
        <f t="shared" si="3"/>
        <v>0</v>
      </c>
      <c r="M34" s="96">
        <f t="shared" si="4"/>
        <v>0</v>
      </c>
      <c r="N34" s="96">
        <f t="shared" si="5"/>
        <v>0</v>
      </c>
      <c r="O34" s="96">
        <f t="shared" si="6"/>
        <v>0</v>
      </c>
    </row>
    <row r="35" spans="1:15" ht="24">
      <c r="A35" s="93">
        <v>28</v>
      </c>
      <c r="B35" s="120" t="s">
        <v>543</v>
      </c>
      <c r="C35" s="92">
        <v>10</v>
      </c>
      <c r="D35" s="92" t="s">
        <v>36</v>
      </c>
      <c r="E35" s="96"/>
      <c r="F35" s="96">
        <f t="shared" si="0"/>
        <v>0</v>
      </c>
      <c r="G35" s="96">
        <f t="shared" si="1"/>
        <v>0</v>
      </c>
      <c r="H35" s="96"/>
      <c r="I35" s="96"/>
      <c r="J35" s="96"/>
      <c r="K35" s="96">
        <f t="shared" si="2"/>
        <v>0</v>
      </c>
      <c r="L35" s="96">
        <f t="shared" si="3"/>
        <v>0</v>
      </c>
      <c r="M35" s="96">
        <f t="shared" si="4"/>
        <v>0</v>
      </c>
      <c r="N35" s="96">
        <f t="shared" si="5"/>
        <v>0</v>
      </c>
      <c r="O35" s="96">
        <f t="shared" si="6"/>
        <v>0</v>
      </c>
    </row>
    <row r="36" spans="1:15" ht="24">
      <c r="A36" s="93">
        <v>29</v>
      </c>
      <c r="B36" s="120" t="s">
        <v>544</v>
      </c>
      <c r="C36" s="92">
        <v>5</v>
      </c>
      <c r="D36" s="92" t="s">
        <v>36</v>
      </c>
      <c r="E36" s="96"/>
      <c r="F36" s="96">
        <f t="shared" si="0"/>
        <v>0</v>
      </c>
      <c r="G36" s="96">
        <f t="shared" si="1"/>
        <v>0</v>
      </c>
      <c r="H36" s="96"/>
      <c r="I36" s="96"/>
      <c r="J36" s="96"/>
      <c r="K36" s="96">
        <f t="shared" si="2"/>
        <v>0</v>
      </c>
      <c r="L36" s="96">
        <f t="shared" si="3"/>
        <v>0</v>
      </c>
      <c r="M36" s="96">
        <f t="shared" si="4"/>
        <v>0</v>
      </c>
      <c r="N36" s="96">
        <f t="shared" si="5"/>
        <v>0</v>
      </c>
      <c r="O36" s="96">
        <f t="shared" si="6"/>
        <v>0</v>
      </c>
    </row>
    <row r="37" spans="1:15">
      <c r="A37" s="207" t="s">
        <v>30</v>
      </c>
      <c r="B37" s="207"/>
      <c r="C37" s="99" t="s">
        <v>37</v>
      </c>
      <c r="D37" s="100" t="s">
        <v>37</v>
      </c>
      <c r="E37" s="101" t="s">
        <v>37</v>
      </c>
      <c r="F37" s="101" t="s">
        <v>37</v>
      </c>
      <c r="G37" s="101" t="s">
        <v>37</v>
      </c>
      <c r="H37" s="101" t="s">
        <v>37</v>
      </c>
      <c r="I37" s="101" t="s">
        <v>37</v>
      </c>
      <c r="J37" s="101" t="s">
        <v>37</v>
      </c>
      <c r="K37" s="101" t="s">
        <v>37</v>
      </c>
      <c r="L37" s="101" t="s">
        <v>37</v>
      </c>
      <c r="M37" s="102">
        <f>SUM(M8:M36)</f>
        <v>0</v>
      </c>
      <c r="N37" s="102">
        <f t="shared" si="5"/>
        <v>0</v>
      </c>
      <c r="O37" s="102">
        <f t="shared" si="6"/>
        <v>0</v>
      </c>
    </row>
    <row r="39" spans="1:15">
      <c r="A39" s="181" t="s">
        <v>69</v>
      </c>
      <c r="B39" s="177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5">
      <c r="A40" s="18" t="s">
        <v>70</v>
      </c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5">
      <c r="A41" s="20" t="s">
        <v>71</v>
      </c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5">
      <c r="A42" s="20" t="s">
        <v>72</v>
      </c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5">
      <c r="A43" s="18" t="s">
        <v>73</v>
      </c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>
      <c r="A44" s="176" t="s">
        <v>74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5"/>
    </row>
    <row r="45" spans="1:15">
      <c r="A45" s="176" t="s">
        <v>75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6" spans="1:15">
      <c r="A46" s="176" t="s">
        <v>76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</row>
    <row r="47" spans="1:15">
      <c r="A47" s="176" t="s">
        <v>229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</row>
    <row r="48" spans="1:15">
      <c r="A48" s="176" t="s">
        <v>77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1:15">
      <c r="A49" s="176" t="s">
        <v>78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</row>
    <row r="50" spans="1:15">
      <c r="A50" s="176" t="s">
        <v>79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</row>
    <row r="51" spans="1:15">
      <c r="A51" s="176" t="s">
        <v>80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</row>
    <row r="52" spans="1:15">
      <c r="A52" s="176" t="s">
        <v>81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</row>
    <row r="53" spans="1:15">
      <c r="A53" s="176" t="s">
        <v>82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</row>
    <row r="54" spans="1:15">
      <c r="A54" s="174" t="s">
        <v>83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</row>
    <row r="56" spans="1:15">
      <c r="A56" s="176" t="s">
        <v>84</v>
      </c>
      <c r="B56" s="177"/>
      <c r="C56" s="22"/>
      <c r="D56" s="23"/>
      <c r="E56" s="23"/>
      <c r="F56" s="23"/>
      <c r="G56" s="23" t="s">
        <v>85</v>
      </c>
      <c r="H56" s="23"/>
      <c r="I56" s="23"/>
      <c r="J56" s="23"/>
      <c r="K56" s="23"/>
      <c r="L56" s="23" t="s">
        <v>86</v>
      </c>
    </row>
  </sheetData>
  <mergeCells count="15">
    <mergeCell ref="A47:O47"/>
    <mergeCell ref="A48:O48"/>
    <mergeCell ref="A53:O53"/>
    <mergeCell ref="A54:O54"/>
    <mergeCell ref="A56:B56"/>
    <mergeCell ref="A49:O49"/>
    <mergeCell ref="A50:O50"/>
    <mergeCell ref="A51:O51"/>
    <mergeCell ref="A52:O52"/>
    <mergeCell ref="A3:O3"/>
    <mergeCell ref="A37:B37"/>
    <mergeCell ref="A39:B39"/>
    <mergeCell ref="A44:O44"/>
    <mergeCell ref="A45:O45"/>
    <mergeCell ref="A46:N46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0"/>
  <sheetViews>
    <sheetView topLeftCell="A50" zoomScaleNormal="200" workbookViewId="0">
      <selection activeCell="A77" sqref="A77:O77"/>
    </sheetView>
  </sheetViews>
  <sheetFormatPr defaultRowHeight="15"/>
  <cols>
    <col min="1" max="1" width="3.28515625" customWidth="1"/>
    <col min="2" max="2" width="14.7109375" style="1" customWidth="1"/>
    <col min="3" max="3" width="5.5703125" customWidth="1"/>
    <col min="4" max="4" width="4.85546875" customWidth="1"/>
    <col min="5" max="5" width="6.7109375" customWidth="1"/>
    <col min="6" max="6" width="6.85546875" bestFit="1" customWidth="1"/>
    <col min="7" max="7" width="8.5703125" bestFit="1" customWidth="1"/>
    <col min="11" max="11" width="7" customWidth="1"/>
  </cols>
  <sheetData>
    <row r="1" spans="1:16" ht="16.5">
      <c r="A1" s="3" t="s">
        <v>0</v>
      </c>
      <c r="B1" s="2"/>
      <c r="C1" s="3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6" ht="15.75">
      <c r="A2" s="5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>
      <c r="A3" s="178" t="s">
        <v>133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5"/>
    </row>
    <row r="4" spans="1:16" s="28" customFormat="1" ht="15.75">
      <c r="A4" s="29"/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ht="15.75">
      <c r="A5" s="178" t="s">
        <v>146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5"/>
    </row>
    <row r="6" spans="1:16" ht="15.75">
      <c r="A6" s="5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8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5"/>
    </row>
    <row r="8" spans="1:16" ht="15.75">
      <c r="A8" s="25">
        <v>1</v>
      </c>
      <c r="B8" s="32">
        <v>2</v>
      </c>
      <c r="C8" s="25">
        <v>3</v>
      </c>
      <c r="D8" s="25">
        <v>4</v>
      </c>
      <c r="E8" s="25">
        <v>5</v>
      </c>
      <c r="F8" s="25">
        <v>6</v>
      </c>
      <c r="G8" s="25" t="s">
        <v>17</v>
      </c>
      <c r="H8" s="25">
        <v>8</v>
      </c>
      <c r="I8" s="25">
        <v>9</v>
      </c>
      <c r="J8" s="25">
        <v>10</v>
      </c>
      <c r="K8" s="25">
        <v>11</v>
      </c>
      <c r="L8" s="25" t="s">
        <v>18</v>
      </c>
      <c r="M8" s="25" t="s">
        <v>19</v>
      </c>
      <c r="N8" s="25" t="s">
        <v>20</v>
      </c>
      <c r="O8" s="25" t="s">
        <v>21</v>
      </c>
      <c r="P8" s="5"/>
    </row>
    <row r="9" spans="1:16" ht="15.75">
      <c r="A9" s="8" t="s">
        <v>111</v>
      </c>
      <c r="B9" s="10" t="s">
        <v>134</v>
      </c>
      <c r="C9" s="11">
        <v>150</v>
      </c>
      <c r="D9" s="147" t="s">
        <v>36</v>
      </c>
      <c r="E9" s="70"/>
      <c r="F9" s="70">
        <f>E9*0.085</f>
        <v>0</v>
      </c>
      <c r="G9" s="70">
        <f>+E9+F9</f>
        <v>0</v>
      </c>
      <c r="H9" s="70"/>
      <c r="I9" s="70"/>
      <c r="J9" s="70"/>
      <c r="K9" s="70">
        <f>J9*0.085</f>
        <v>0</v>
      </c>
      <c r="L9" s="70">
        <f>+J9+K9</f>
        <v>0</v>
      </c>
      <c r="M9" s="70">
        <f>+J9*C9</f>
        <v>0</v>
      </c>
      <c r="N9" s="70">
        <f>+M9*0.085</f>
        <v>0</v>
      </c>
      <c r="O9" s="70">
        <f>+M9+N9</f>
        <v>0</v>
      </c>
      <c r="P9" s="5"/>
    </row>
    <row r="10" spans="1:16" ht="15.75">
      <c r="A10" s="8" t="s">
        <v>112</v>
      </c>
      <c r="B10" s="10" t="s">
        <v>135</v>
      </c>
      <c r="C10" s="11">
        <v>150</v>
      </c>
      <c r="D10" s="147" t="s">
        <v>36</v>
      </c>
      <c r="E10" s="70"/>
      <c r="F10" s="70">
        <f t="shared" ref="F10:F17" si="0">E10*0.085</f>
        <v>0</v>
      </c>
      <c r="G10" s="70">
        <f t="shared" ref="G10:G17" si="1">+E10+F10</f>
        <v>0</v>
      </c>
      <c r="H10" s="70"/>
      <c r="I10" s="70"/>
      <c r="J10" s="70"/>
      <c r="K10" s="70">
        <f t="shared" ref="K10:K17" si="2">J10*0.085</f>
        <v>0</v>
      </c>
      <c r="L10" s="70">
        <f t="shared" ref="L10:L17" si="3">+J10+K10</f>
        <v>0</v>
      </c>
      <c r="M10" s="70">
        <f t="shared" ref="M10:M17" si="4">+J10*C10</f>
        <v>0</v>
      </c>
      <c r="N10" s="70">
        <f t="shared" ref="N10:N18" si="5">+M10*0.085</f>
        <v>0</v>
      </c>
      <c r="O10" s="70">
        <f t="shared" ref="O10:O18" si="6">+M10+N10</f>
        <v>0</v>
      </c>
      <c r="P10" s="5"/>
    </row>
    <row r="11" spans="1:16" ht="15.75">
      <c r="A11" s="8" t="s">
        <v>113</v>
      </c>
      <c r="B11" s="10" t="s">
        <v>136</v>
      </c>
      <c r="C11" s="11">
        <v>100</v>
      </c>
      <c r="D11" s="147" t="s">
        <v>36</v>
      </c>
      <c r="E11" s="70"/>
      <c r="F11" s="70">
        <f t="shared" si="0"/>
        <v>0</v>
      </c>
      <c r="G11" s="70">
        <f t="shared" si="1"/>
        <v>0</v>
      </c>
      <c r="H11" s="70"/>
      <c r="I11" s="70"/>
      <c r="J11" s="70"/>
      <c r="K11" s="70">
        <f t="shared" si="2"/>
        <v>0</v>
      </c>
      <c r="L11" s="70">
        <f t="shared" si="3"/>
        <v>0</v>
      </c>
      <c r="M11" s="70">
        <f t="shared" si="4"/>
        <v>0</v>
      </c>
      <c r="N11" s="70">
        <f t="shared" si="5"/>
        <v>0</v>
      </c>
      <c r="O11" s="70">
        <f t="shared" si="6"/>
        <v>0</v>
      </c>
      <c r="P11" s="5"/>
    </row>
    <row r="12" spans="1:16" ht="15.75">
      <c r="A12" s="8" t="s">
        <v>114</v>
      </c>
      <c r="B12" s="10" t="s">
        <v>137</v>
      </c>
      <c r="C12" s="11">
        <v>150</v>
      </c>
      <c r="D12" s="147" t="s">
        <v>36</v>
      </c>
      <c r="E12" s="70"/>
      <c r="F12" s="70">
        <f t="shared" si="0"/>
        <v>0</v>
      </c>
      <c r="G12" s="70">
        <f t="shared" si="1"/>
        <v>0</v>
      </c>
      <c r="H12" s="70"/>
      <c r="I12" s="70"/>
      <c r="J12" s="70"/>
      <c r="K12" s="70">
        <f t="shared" si="2"/>
        <v>0</v>
      </c>
      <c r="L12" s="70">
        <f t="shared" si="3"/>
        <v>0</v>
      </c>
      <c r="M12" s="70">
        <f t="shared" si="4"/>
        <v>0</v>
      </c>
      <c r="N12" s="70">
        <f t="shared" si="5"/>
        <v>0</v>
      </c>
      <c r="O12" s="70">
        <f t="shared" si="6"/>
        <v>0</v>
      </c>
      <c r="P12" s="5"/>
    </row>
    <row r="13" spans="1:16" ht="15.75">
      <c r="A13" s="8" t="s">
        <v>115</v>
      </c>
      <c r="B13" s="10" t="s">
        <v>138</v>
      </c>
      <c r="C13" s="11">
        <v>150</v>
      </c>
      <c r="D13" s="147" t="s">
        <v>36</v>
      </c>
      <c r="E13" s="70"/>
      <c r="F13" s="70">
        <f t="shared" si="0"/>
        <v>0</v>
      </c>
      <c r="G13" s="70">
        <f t="shared" si="1"/>
        <v>0</v>
      </c>
      <c r="H13" s="70"/>
      <c r="I13" s="70"/>
      <c r="J13" s="70"/>
      <c r="K13" s="70">
        <f t="shared" si="2"/>
        <v>0</v>
      </c>
      <c r="L13" s="70">
        <f t="shared" si="3"/>
        <v>0</v>
      </c>
      <c r="M13" s="70">
        <f t="shared" si="4"/>
        <v>0</v>
      </c>
      <c r="N13" s="70">
        <f t="shared" si="5"/>
        <v>0</v>
      </c>
      <c r="O13" s="70">
        <f t="shared" si="6"/>
        <v>0</v>
      </c>
      <c r="P13" s="5"/>
    </row>
    <row r="14" spans="1:16" ht="15.75">
      <c r="A14" s="8" t="s">
        <v>116</v>
      </c>
      <c r="B14" s="10" t="s">
        <v>139</v>
      </c>
      <c r="C14" s="11">
        <v>50</v>
      </c>
      <c r="D14" s="147" t="s">
        <v>36</v>
      </c>
      <c r="E14" s="70"/>
      <c r="F14" s="70">
        <f t="shared" si="0"/>
        <v>0</v>
      </c>
      <c r="G14" s="70">
        <f t="shared" si="1"/>
        <v>0</v>
      </c>
      <c r="H14" s="70"/>
      <c r="I14" s="70"/>
      <c r="J14" s="70"/>
      <c r="K14" s="70">
        <f t="shared" si="2"/>
        <v>0</v>
      </c>
      <c r="L14" s="70">
        <f t="shared" si="3"/>
        <v>0</v>
      </c>
      <c r="M14" s="70">
        <f t="shared" si="4"/>
        <v>0</v>
      </c>
      <c r="N14" s="70">
        <f t="shared" si="5"/>
        <v>0</v>
      </c>
      <c r="O14" s="70">
        <f t="shared" si="6"/>
        <v>0</v>
      </c>
      <c r="P14" s="5"/>
    </row>
    <row r="15" spans="1:16" ht="15.75">
      <c r="A15" s="8" t="s">
        <v>117</v>
      </c>
      <c r="B15" s="10" t="s">
        <v>140</v>
      </c>
      <c r="C15" s="11">
        <v>50</v>
      </c>
      <c r="D15" s="147" t="s">
        <v>36</v>
      </c>
      <c r="E15" s="70"/>
      <c r="F15" s="70">
        <f t="shared" si="0"/>
        <v>0</v>
      </c>
      <c r="G15" s="70">
        <f t="shared" si="1"/>
        <v>0</v>
      </c>
      <c r="H15" s="70"/>
      <c r="I15" s="70"/>
      <c r="J15" s="70"/>
      <c r="K15" s="70">
        <f t="shared" si="2"/>
        <v>0</v>
      </c>
      <c r="L15" s="70">
        <f t="shared" si="3"/>
        <v>0</v>
      </c>
      <c r="M15" s="70">
        <f t="shared" si="4"/>
        <v>0</v>
      </c>
      <c r="N15" s="70">
        <f t="shared" si="5"/>
        <v>0</v>
      </c>
      <c r="O15" s="70">
        <f t="shared" si="6"/>
        <v>0</v>
      </c>
      <c r="P15" s="5"/>
    </row>
    <row r="16" spans="1:16" ht="15.75">
      <c r="A16" s="8" t="s">
        <v>118</v>
      </c>
      <c r="B16" s="10" t="s">
        <v>141</v>
      </c>
      <c r="C16" s="11">
        <v>50</v>
      </c>
      <c r="D16" s="147" t="s">
        <v>36</v>
      </c>
      <c r="E16" s="70"/>
      <c r="F16" s="70">
        <f t="shared" si="0"/>
        <v>0</v>
      </c>
      <c r="G16" s="70">
        <f t="shared" si="1"/>
        <v>0</v>
      </c>
      <c r="H16" s="70"/>
      <c r="I16" s="70"/>
      <c r="J16" s="70"/>
      <c r="K16" s="70">
        <f t="shared" si="2"/>
        <v>0</v>
      </c>
      <c r="L16" s="70">
        <f t="shared" si="3"/>
        <v>0</v>
      </c>
      <c r="M16" s="70">
        <f t="shared" si="4"/>
        <v>0</v>
      </c>
      <c r="N16" s="70">
        <f t="shared" si="5"/>
        <v>0</v>
      </c>
      <c r="O16" s="70">
        <f t="shared" si="6"/>
        <v>0</v>
      </c>
      <c r="P16" s="5"/>
    </row>
    <row r="17" spans="1:16" ht="15.75">
      <c r="A17" s="8" t="s">
        <v>119</v>
      </c>
      <c r="B17" s="10" t="s">
        <v>142</v>
      </c>
      <c r="C17" s="11">
        <v>90</v>
      </c>
      <c r="D17" s="147" t="s">
        <v>36</v>
      </c>
      <c r="E17" s="70"/>
      <c r="F17" s="70">
        <f t="shared" si="0"/>
        <v>0</v>
      </c>
      <c r="G17" s="70">
        <f t="shared" si="1"/>
        <v>0</v>
      </c>
      <c r="H17" s="70"/>
      <c r="I17" s="70"/>
      <c r="J17" s="70"/>
      <c r="K17" s="70">
        <f t="shared" si="2"/>
        <v>0</v>
      </c>
      <c r="L17" s="70">
        <f t="shared" si="3"/>
        <v>0</v>
      </c>
      <c r="M17" s="70">
        <f t="shared" si="4"/>
        <v>0</v>
      </c>
      <c r="N17" s="70">
        <f t="shared" si="5"/>
        <v>0</v>
      </c>
      <c r="O17" s="70">
        <f t="shared" si="6"/>
        <v>0</v>
      </c>
      <c r="P17" s="5"/>
    </row>
    <row r="18" spans="1:16" ht="15.75">
      <c r="A18" s="190" t="s">
        <v>30</v>
      </c>
      <c r="B18" s="192"/>
      <c r="C18" s="12" t="s">
        <v>37</v>
      </c>
      <c r="D18" s="12" t="s">
        <v>37</v>
      </c>
      <c r="E18" s="12" t="s">
        <v>37</v>
      </c>
      <c r="F18" s="12" t="s">
        <v>37</v>
      </c>
      <c r="G18" s="12" t="s">
        <v>37</v>
      </c>
      <c r="H18" s="12" t="s">
        <v>37</v>
      </c>
      <c r="I18" s="12" t="s">
        <v>37</v>
      </c>
      <c r="J18" s="12" t="s">
        <v>37</v>
      </c>
      <c r="K18" s="12" t="s">
        <v>37</v>
      </c>
      <c r="L18" s="12" t="s">
        <v>37</v>
      </c>
      <c r="M18" s="69">
        <f>SUM(M9:M17)</f>
        <v>0</v>
      </c>
      <c r="N18" s="69">
        <f t="shared" si="5"/>
        <v>0</v>
      </c>
      <c r="O18" s="69">
        <f t="shared" si="6"/>
        <v>0</v>
      </c>
      <c r="P18" s="5"/>
    </row>
    <row r="19" spans="1:16" ht="15.75">
      <c r="A19" s="5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.75">
      <c r="A20" s="178" t="s">
        <v>145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5"/>
    </row>
    <row r="21" spans="1:16" ht="15.75">
      <c r="A21" s="5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48">
      <c r="A22" s="6" t="s">
        <v>2</v>
      </c>
      <c r="B22" s="6" t="s">
        <v>3</v>
      </c>
      <c r="C22" s="6" t="s">
        <v>4</v>
      </c>
      <c r="D22" s="6" t="s">
        <v>5</v>
      </c>
      <c r="E22" s="6" t="s">
        <v>6</v>
      </c>
      <c r="F22" s="6" t="s">
        <v>7</v>
      </c>
      <c r="G22" s="6" t="s">
        <v>8</v>
      </c>
      <c r="H22" s="6" t="s">
        <v>9</v>
      </c>
      <c r="I22" s="6" t="s">
        <v>10</v>
      </c>
      <c r="J22" s="6" t="s">
        <v>11</v>
      </c>
      <c r="K22" s="6" t="s">
        <v>12</v>
      </c>
      <c r="L22" s="6" t="s">
        <v>13</v>
      </c>
      <c r="M22" s="6" t="s">
        <v>14</v>
      </c>
      <c r="N22" s="6" t="s">
        <v>15</v>
      </c>
      <c r="O22" s="6" t="s">
        <v>16</v>
      </c>
      <c r="P22" s="5"/>
    </row>
    <row r="23" spans="1:16" ht="15.75">
      <c r="A23" s="25">
        <v>1</v>
      </c>
      <c r="B23" s="32">
        <v>2</v>
      </c>
      <c r="C23" s="25">
        <v>3</v>
      </c>
      <c r="D23" s="25">
        <v>4</v>
      </c>
      <c r="E23" s="25">
        <v>5</v>
      </c>
      <c r="F23" s="25">
        <v>6</v>
      </c>
      <c r="G23" s="25" t="s">
        <v>17</v>
      </c>
      <c r="H23" s="25">
        <v>8</v>
      </c>
      <c r="I23" s="25">
        <v>9</v>
      </c>
      <c r="J23" s="25">
        <v>10</v>
      </c>
      <c r="K23" s="25">
        <v>11</v>
      </c>
      <c r="L23" s="25" t="s">
        <v>18</v>
      </c>
      <c r="M23" s="25" t="s">
        <v>19</v>
      </c>
      <c r="N23" s="25" t="s">
        <v>20</v>
      </c>
      <c r="O23" s="25" t="s">
        <v>21</v>
      </c>
      <c r="P23" s="5"/>
    </row>
    <row r="24" spans="1:16" ht="15.75">
      <c r="A24" s="8" t="s">
        <v>111</v>
      </c>
      <c r="B24" s="10" t="s">
        <v>147</v>
      </c>
      <c r="C24" s="11">
        <v>700</v>
      </c>
      <c r="D24" s="11" t="s">
        <v>36</v>
      </c>
      <c r="E24" s="66"/>
      <c r="F24" s="70">
        <f>E24*0.085</f>
        <v>0</v>
      </c>
      <c r="G24" s="70">
        <f>+E24+F24</f>
        <v>0</v>
      </c>
      <c r="H24" s="70"/>
      <c r="I24" s="70"/>
      <c r="J24" s="70"/>
      <c r="K24" s="70">
        <f>J24*0.085</f>
        <v>0</v>
      </c>
      <c r="L24" s="70">
        <f>+J24+K24</f>
        <v>0</v>
      </c>
      <c r="M24" s="70">
        <f>+J24*C24</f>
        <v>0</v>
      </c>
      <c r="N24" s="70">
        <f>+M24*0.085</f>
        <v>0</v>
      </c>
      <c r="O24" s="70">
        <f>+M24+N24</f>
        <v>0</v>
      </c>
      <c r="P24" s="5"/>
    </row>
    <row r="25" spans="1:16" ht="15.75">
      <c r="A25" s="8" t="s">
        <v>112</v>
      </c>
      <c r="B25" s="10" t="s">
        <v>148</v>
      </c>
      <c r="C25" s="11">
        <v>600</v>
      </c>
      <c r="D25" s="11" t="s">
        <v>36</v>
      </c>
      <c r="E25" s="66"/>
      <c r="F25" s="70">
        <f t="shared" ref="F25:F38" si="7">E25*0.085</f>
        <v>0</v>
      </c>
      <c r="G25" s="70">
        <f t="shared" ref="G25:G38" si="8">+E25+F25</f>
        <v>0</v>
      </c>
      <c r="H25" s="70"/>
      <c r="I25" s="70"/>
      <c r="J25" s="70"/>
      <c r="K25" s="70">
        <f t="shared" ref="K25:K38" si="9">J25*0.085</f>
        <v>0</v>
      </c>
      <c r="L25" s="70">
        <f t="shared" ref="L25:L38" si="10">+J25+K25</f>
        <v>0</v>
      </c>
      <c r="M25" s="70">
        <f t="shared" ref="M25:M38" si="11">+J25*C25</f>
        <v>0</v>
      </c>
      <c r="N25" s="70">
        <f t="shared" ref="N25:N38" si="12">+M25*0.085</f>
        <v>0</v>
      </c>
      <c r="O25" s="70">
        <f t="shared" ref="O25:O38" si="13">+M25+N25</f>
        <v>0</v>
      </c>
      <c r="P25" s="5"/>
    </row>
    <row r="26" spans="1:16" ht="15.75">
      <c r="A26" s="8" t="s">
        <v>113</v>
      </c>
      <c r="B26" s="10" t="s">
        <v>149</v>
      </c>
      <c r="C26" s="11">
        <v>400</v>
      </c>
      <c r="D26" s="11" t="s">
        <v>36</v>
      </c>
      <c r="E26" s="66"/>
      <c r="F26" s="70">
        <f t="shared" si="7"/>
        <v>0</v>
      </c>
      <c r="G26" s="70">
        <f t="shared" si="8"/>
        <v>0</v>
      </c>
      <c r="H26" s="70"/>
      <c r="I26" s="70"/>
      <c r="J26" s="70"/>
      <c r="K26" s="70">
        <f t="shared" si="9"/>
        <v>0</v>
      </c>
      <c r="L26" s="70">
        <f t="shared" si="10"/>
        <v>0</v>
      </c>
      <c r="M26" s="70">
        <f t="shared" si="11"/>
        <v>0</v>
      </c>
      <c r="N26" s="70">
        <f t="shared" si="12"/>
        <v>0</v>
      </c>
      <c r="O26" s="70">
        <f t="shared" si="13"/>
        <v>0</v>
      </c>
      <c r="P26" s="5"/>
    </row>
    <row r="27" spans="1:16" ht="15.75">
      <c r="A27" s="8" t="s">
        <v>114</v>
      </c>
      <c r="B27" s="10" t="s">
        <v>150</v>
      </c>
      <c r="C27" s="11">
        <v>100</v>
      </c>
      <c r="D27" s="11" t="s">
        <v>36</v>
      </c>
      <c r="E27" s="66"/>
      <c r="F27" s="70">
        <f t="shared" si="7"/>
        <v>0</v>
      </c>
      <c r="G27" s="70">
        <f t="shared" si="8"/>
        <v>0</v>
      </c>
      <c r="H27" s="70"/>
      <c r="I27" s="70"/>
      <c r="J27" s="70"/>
      <c r="K27" s="70">
        <f t="shared" si="9"/>
        <v>0</v>
      </c>
      <c r="L27" s="70">
        <f t="shared" si="10"/>
        <v>0</v>
      </c>
      <c r="M27" s="70">
        <f t="shared" si="11"/>
        <v>0</v>
      </c>
      <c r="N27" s="70">
        <f t="shared" si="12"/>
        <v>0</v>
      </c>
      <c r="O27" s="70">
        <f t="shared" si="13"/>
        <v>0</v>
      </c>
      <c r="P27" s="5"/>
    </row>
    <row r="28" spans="1:16" ht="24">
      <c r="A28" s="8" t="s">
        <v>115</v>
      </c>
      <c r="B28" s="10" t="s">
        <v>151</v>
      </c>
      <c r="C28" s="11">
        <v>50</v>
      </c>
      <c r="D28" s="11" t="s">
        <v>36</v>
      </c>
      <c r="E28" s="66"/>
      <c r="F28" s="70">
        <f t="shared" si="7"/>
        <v>0</v>
      </c>
      <c r="G28" s="70">
        <f t="shared" si="8"/>
        <v>0</v>
      </c>
      <c r="H28" s="70"/>
      <c r="I28" s="70"/>
      <c r="J28" s="70"/>
      <c r="K28" s="70">
        <f t="shared" si="9"/>
        <v>0</v>
      </c>
      <c r="L28" s="70">
        <f t="shared" si="10"/>
        <v>0</v>
      </c>
      <c r="M28" s="70">
        <f t="shared" si="11"/>
        <v>0</v>
      </c>
      <c r="N28" s="70">
        <f t="shared" si="12"/>
        <v>0</v>
      </c>
      <c r="O28" s="70">
        <f t="shared" si="13"/>
        <v>0</v>
      </c>
      <c r="P28" s="5"/>
    </row>
    <row r="29" spans="1:16" ht="15.75">
      <c r="A29" s="8" t="s">
        <v>116</v>
      </c>
      <c r="B29" s="10" t="s">
        <v>152</v>
      </c>
      <c r="C29" s="11">
        <v>170</v>
      </c>
      <c r="D29" s="11" t="s">
        <v>36</v>
      </c>
      <c r="E29" s="66"/>
      <c r="F29" s="70">
        <f t="shared" si="7"/>
        <v>0</v>
      </c>
      <c r="G29" s="70">
        <f t="shared" si="8"/>
        <v>0</v>
      </c>
      <c r="H29" s="70"/>
      <c r="I29" s="70"/>
      <c r="J29" s="70"/>
      <c r="K29" s="70">
        <f t="shared" si="9"/>
        <v>0</v>
      </c>
      <c r="L29" s="70">
        <f t="shared" si="10"/>
        <v>0</v>
      </c>
      <c r="M29" s="70">
        <f t="shared" si="11"/>
        <v>0</v>
      </c>
      <c r="N29" s="70">
        <f t="shared" si="12"/>
        <v>0</v>
      </c>
      <c r="O29" s="70">
        <f t="shared" si="13"/>
        <v>0</v>
      </c>
      <c r="P29" s="5"/>
    </row>
    <row r="30" spans="1:16" ht="15.75">
      <c r="A30" s="8" t="s">
        <v>117</v>
      </c>
      <c r="B30" s="10" t="s">
        <v>153</v>
      </c>
      <c r="C30" s="11">
        <v>270</v>
      </c>
      <c r="D30" s="11" t="s">
        <v>36</v>
      </c>
      <c r="E30" s="66"/>
      <c r="F30" s="70">
        <f t="shared" si="7"/>
        <v>0</v>
      </c>
      <c r="G30" s="70">
        <f t="shared" si="8"/>
        <v>0</v>
      </c>
      <c r="H30" s="70"/>
      <c r="I30" s="70"/>
      <c r="J30" s="70"/>
      <c r="K30" s="70">
        <f t="shared" si="9"/>
        <v>0</v>
      </c>
      <c r="L30" s="70">
        <f t="shared" si="10"/>
        <v>0</v>
      </c>
      <c r="M30" s="70">
        <f t="shared" si="11"/>
        <v>0</v>
      </c>
      <c r="N30" s="70">
        <f t="shared" si="12"/>
        <v>0</v>
      </c>
      <c r="O30" s="70">
        <f t="shared" si="13"/>
        <v>0</v>
      </c>
      <c r="P30" s="5"/>
    </row>
    <row r="31" spans="1:16" ht="15.75">
      <c r="A31" s="8" t="s">
        <v>118</v>
      </c>
      <c r="B31" s="10" t="s">
        <v>154</v>
      </c>
      <c r="C31" s="11">
        <v>100</v>
      </c>
      <c r="D31" s="11" t="s">
        <v>36</v>
      </c>
      <c r="E31" s="66"/>
      <c r="F31" s="70">
        <f t="shared" si="7"/>
        <v>0</v>
      </c>
      <c r="G31" s="70">
        <f t="shared" si="8"/>
        <v>0</v>
      </c>
      <c r="H31" s="70"/>
      <c r="I31" s="70"/>
      <c r="J31" s="70"/>
      <c r="K31" s="70">
        <f t="shared" si="9"/>
        <v>0</v>
      </c>
      <c r="L31" s="70">
        <f t="shared" si="10"/>
        <v>0</v>
      </c>
      <c r="M31" s="70">
        <f t="shared" si="11"/>
        <v>0</v>
      </c>
      <c r="N31" s="70">
        <f t="shared" si="12"/>
        <v>0</v>
      </c>
      <c r="O31" s="70">
        <f t="shared" si="13"/>
        <v>0</v>
      </c>
      <c r="P31" s="5"/>
    </row>
    <row r="32" spans="1:16" ht="15.75">
      <c r="A32" s="8" t="s">
        <v>119</v>
      </c>
      <c r="B32" s="10" t="s">
        <v>155</v>
      </c>
      <c r="C32" s="11">
        <v>70</v>
      </c>
      <c r="D32" s="11" t="s">
        <v>36</v>
      </c>
      <c r="E32" s="66"/>
      <c r="F32" s="70">
        <f t="shared" si="7"/>
        <v>0</v>
      </c>
      <c r="G32" s="70">
        <f t="shared" si="8"/>
        <v>0</v>
      </c>
      <c r="H32" s="70"/>
      <c r="I32" s="70"/>
      <c r="J32" s="70"/>
      <c r="K32" s="70">
        <f t="shared" si="9"/>
        <v>0</v>
      </c>
      <c r="L32" s="70">
        <f t="shared" si="10"/>
        <v>0</v>
      </c>
      <c r="M32" s="70">
        <f t="shared" si="11"/>
        <v>0</v>
      </c>
      <c r="N32" s="70">
        <f t="shared" si="12"/>
        <v>0</v>
      </c>
      <c r="O32" s="70">
        <f t="shared" si="13"/>
        <v>0</v>
      </c>
      <c r="P32" s="5"/>
    </row>
    <row r="33" spans="1:16" ht="15.75">
      <c r="A33" s="8" t="s">
        <v>120</v>
      </c>
      <c r="B33" s="10" t="s">
        <v>156</v>
      </c>
      <c r="C33" s="11">
        <v>200</v>
      </c>
      <c r="D33" s="11" t="s">
        <v>36</v>
      </c>
      <c r="E33" s="66"/>
      <c r="F33" s="70">
        <f t="shared" si="7"/>
        <v>0</v>
      </c>
      <c r="G33" s="70">
        <f t="shared" si="8"/>
        <v>0</v>
      </c>
      <c r="H33" s="71"/>
      <c r="I33" s="71"/>
      <c r="J33" s="71"/>
      <c r="K33" s="70">
        <f t="shared" si="9"/>
        <v>0</v>
      </c>
      <c r="L33" s="70">
        <f t="shared" si="10"/>
        <v>0</v>
      </c>
      <c r="M33" s="70">
        <f t="shared" si="11"/>
        <v>0</v>
      </c>
      <c r="N33" s="70">
        <f t="shared" si="12"/>
        <v>0</v>
      </c>
      <c r="O33" s="70">
        <f t="shared" si="13"/>
        <v>0</v>
      </c>
      <c r="P33" s="5"/>
    </row>
    <row r="34" spans="1:16" ht="15.75">
      <c r="A34" s="8" t="s">
        <v>121</v>
      </c>
      <c r="B34" s="10" t="s">
        <v>157</v>
      </c>
      <c r="C34" s="11">
        <v>50</v>
      </c>
      <c r="D34" s="11" t="s">
        <v>36</v>
      </c>
      <c r="E34" s="66"/>
      <c r="F34" s="70">
        <f t="shared" si="7"/>
        <v>0</v>
      </c>
      <c r="G34" s="70">
        <f t="shared" si="8"/>
        <v>0</v>
      </c>
      <c r="H34" s="71"/>
      <c r="I34" s="71"/>
      <c r="J34" s="71"/>
      <c r="K34" s="70">
        <f t="shared" si="9"/>
        <v>0</v>
      </c>
      <c r="L34" s="70">
        <f t="shared" si="10"/>
        <v>0</v>
      </c>
      <c r="M34" s="70">
        <f t="shared" si="11"/>
        <v>0</v>
      </c>
      <c r="N34" s="70">
        <f t="shared" si="12"/>
        <v>0</v>
      </c>
      <c r="O34" s="70">
        <f t="shared" si="13"/>
        <v>0</v>
      </c>
      <c r="P34" s="5"/>
    </row>
    <row r="35" spans="1:16" ht="15.75">
      <c r="A35" s="8" t="s">
        <v>122</v>
      </c>
      <c r="B35" s="10" t="s">
        <v>158</v>
      </c>
      <c r="C35" s="11">
        <v>30</v>
      </c>
      <c r="D35" s="11" t="s">
        <v>36</v>
      </c>
      <c r="E35" s="66"/>
      <c r="F35" s="70">
        <f t="shared" si="7"/>
        <v>0</v>
      </c>
      <c r="G35" s="70">
        <f t="shared" si="8"/>
        <v>0</v>
      </c>
      <c r="H35" s="71"/>
      <c r="I35" s="71"/>
      <c r="J35" s="71"/>
      <c r="K35" s="70">
        <f t="shared" si="9"/>
        <v>0</v>
      </c>
      <c r="L35" s="70">
        <f t="shared" si="10"/>
        <v>0</v>
      </c>
      <c r="M35" s="70">
        <f t="shared" si="11"/>
        <v>0</v>
      </c>
      <c r="N35" s="70">
        <f t="shared" si="12"/>
        <v>0</v>
      </c>
      <c r="O35" s="70">
        <f t="shared" si="13"/>
        <v>0</v>
      </c>
      <c r="P35" s="5"/>
    </row>
    <row r="36" spans="1:16" ht="15.75">
      <c r="A36" s="8" t="s">
        <v>123</v>
      </c>
      <c r="B36" s="10" t="s">
        <v>159</v>
      </c>
      <c r="C36" s="11">
        <v>30</v>
      </c>
      <c r="D36" s="11" t="s">
        <v>36</v>
      </c>
      <c r="E36" s="66"/>
      <c r="F36" s="70">
        <f t="shared" si="7"/>
        <v>0</v>
      </c>
      <c r="G36" s="70">
        <f t="shared" si="8"/>
        <v>0</v>
      </c>
      <c r="H36" s="71"/>
      <c r="I36" s="71"/>
      <c r="J36" s="71"/>
      <c r="K36" s="70">
        <f t="shared" si="9"/>
        <v>0</v>
      </c>
      <c r="L36" s="70">
        <f t="shared" si="10"/>
        <v>0</v>
      </c>
      <c r="M36" s="70">
        <f t="shared" si="11"/>
        <v>0</v>
      </c>
      <c r="N36" s="70">
        <f t="shared" si="12"/>
        <v>0</v>
      </c>
      <c r="O36" s="70">
        <f t="shared" si="13"/>
        <v>0</v>
      </c>
      <c r="P36" s="5"/>
    </row>
    <row r="37" spans="1:16" ht="24">
      <c r="A37" s="8" t="s">
        <v>124</v>
      </c>
      <c r="B37" s="10" t="s">
        <v>160</v>
      </c>
      <c r="C37" s="11">
        <v>90</v>
      </c>
      <c r="D37" s="11" t="s">
        <v>36</v>
      </c>
      <c r="E37" s="66"/>
      <c r="F37" s="70">
        <f t="shared" si="7"/>
        <v>0</v>
      </c>
      <c r="G37" s="70">
        <f t="shared" si="8"/>
        <v>0</v>
      </c>
      <c r="H37" s="71"/>
      <c r="I37" s="71"/>
      <c r="J37" s="71"/>
      <c r="K37" s="70">
        <f t="shared" si="9"/>
        <v>0</v>
      </c>
      <c r="L37" s="70">
        <f t="shared" si="10"/>
        <v>0</v>
      </c>
      <c r="M37" s="70">
        <f t="shared" si="11"/>
        <v>0</v>
      </c>
      <c r="N37" s="70">
        <f t="shared" si="12"/>
        <v>0</v>
      </c>
      <c r="O37" s="70">
        <f t="shared" si="13"/>
        <v>0</v>
      </c>
      <c r="P37" s="5"/>
    </row>
    <row r="38" spans="1:16" ht="15.75">
      <c r="A38" s="8" t="s">
        <v>125</v>
      </c>
      <c r="B38" s="10" t="s">
        <v>161</v>
      </c>
      <c r="C38" s="11">
        <v>170</v>
      </c>
      <c r="D38" s="11" t="s">
        <v>36</v>
      </c>
      <c r="E38" s="66"/>
      <c r="F38" s="70">
        <f t="shared" si="7"/>
        <v>0</v>
      </c>
      <c r="G38" s="70">
        <f t="shared" si="8"/>
        <v>0</v>
      </c>
      <c r="H38" s="71"/>
      <c r="I38" s="71"/>
      <c r="J38" s="71"/>
      <c r="K38" s="70">
        <f t="shared" si="9"/>
        <v>0</v>
      </c>
      <c r="L38" s="70">
        <f t="shared" si="10"/>
        <v>0</v>
      </c>
      <c r="M38" s="70">
        <f t="shared" si="11"/>
        <v>0</v>
      </c>
      <c r="N38" s="70">
        <f t="shared" si="12"/>
        <v>0</v>
      </c>
      <c r="O38" s="70">
        <f t="shared" si="13"/>
        <v>0</v>
      </c>
      <c r="P38" s="5"/>
    </row>
    <row r="39" spans="1:16" ht="15.75">
      <c r="A39" s="190" t="s">
        <v>30</v>
      </c>
      <c r="B39" s="191"/>
      <c r="C39" s="12" t="s">
        <v>37</v>
      </c>
      <c r="D39" s="12" t="s">
        <v>37</v>
      </c>
      <c r="E39" s="12" t="s">
        <v>37</v>
      </c>
      <c r="F39" s="12" t="s">
        <v>37</v>
      </c>
      <c r="G39" s="12" t="s">
        <v>37</v>
      </c>
      <c r="H39" s="12" t="s">
        <v>37</v>
      </c>
      <c r="I39" s="12" t="s">
        <v>37</v>
      </c>
      <c r="J39" s="12" t="s">
        <v>37</v>
      </c>
      <c r="K39" s="12" t="s">
        <v>37</v>
      </c>
      <c r="L39" s="12" t="s">
        <v>37</v>
      </c>
      <c r="M39" s="72">
        <f>SUM(M24:M38)</f>
        <v>0</v>
      </c>
      <c r="N39" s="72">
        <f>SUM(N24:N38)</f>
        <v>0</v>
      </c>
      <c r="O39" s="72">
        <f>SUM(O24:O38)</f>
        <v>0</v>
      </c>
      <c r="P39" s="5"/>
    </row>
    <row r="40" spans="1:16" ht="15.75">
      <c r="A40" s="5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5.75">
      <c r="A41" s="178" t="s">
        <v>162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5"/>
    </row>
    <row r="42" spans="1:16" ht="15.75">
      <c r="A42" s="5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48">
      <c r="A43" s="6" t="s">
        <v>2</v>
      </c>
      <c r="B43" s="6" t="s">
        <v>3</v>
      </c>
      <c r="C43" s="6" t="s">
        <v>4</v>
      </c>
      <c r="D43" s="6" t="s">
        <v>5</v>
      </c>
      <c r="E43" s="6" t="s">
        <v>6</v>
      </c>
      <c r="F43" s="6" t="s">
        <v>7</v>
      </c>
      <c r="G43" s="6" t="s">
        <v>8</v>
      </c>
      <c r="H43" s="6" t="s">
        <v>9</v>
      </c>
      <c r="I43" s="6" t="s">
        <v>10</v>
      </c>
      <c r="J43" s="6" t="s">
        <v>11</v>
      </c>
      <c r="K43" s="6" t="s">
        <v>12</v>
      </c>
      <c r="L43" s="6" t="s">
        <v>13</v>
      </c>
      <c r="M43" s="6" t="s">
        <v>14</v>
      </c>
      <c r="N43" s="6" t="s">
        <v>15</v>
      </c>
      <c r="O43" s="6" t="s">
        <v>16</v>
      </c>
      <c r="P43" s="5"/>
    </row>
    <row r="44" spans="1:16" ht="15.75">
      <c r="A44" s="25">
        <v>1</v>
      </c>
      <c r="B44" s="32">
        <v>2</v>
      </c>
      <c r="C44" s="25">
        <v>3</v>
      </c>
      <c r="D44" s="25">
        <v>4</v>
      </c>
      <c r="E44" s="25">
        <v>5</v>
      </c>
      <c r="F44" s="25">
        <v>6</v>
      </c>
      <c r="G44" s="25" t="s">
        <v>17</v>
      </c>
      <c r="H44" s="25">
        <v>8</v>
      </c>
      <c r="I44" s="25">
        <v>9</v>
      </c>
      <c r="J44" s="25">
        <v>10</v>
      </c>
      <c r="K44" s="25">
        <v>11</v>
      </c>
      <c r="L44" s="25" t="s">
        <v>18</v>
      </c>
      <c r="M44" s="25" t="s">
        <v>19</v>
      </c>
      <c r="N44" s="25" t="s">
        <v>20</v>
      </c>
      <c r="O44" s="25" t="s">
        <v>21</v>
      </c>
      <c r="P44" s="5"/>
    </row>
    <row r="45" spans="1:16" ht="24">
      <c r="A45" s="8" t="s">
        <v>111</v>
      </c>
      <c r="B45" s="10" t="s">
        <v>163</v>
      </c>
      <c r="C45" s="11">
        <v>500</v>
      </c>
      <c r="D45" s="11" t="s">
        <v>36</v>
      </c>
      <c r="E45" s="66"/>
      <c r="F45" s="70">
        <f>E45*0.085</f>
        <v>0</v>
      </c>
      <c r="G45" s="70">
        <f>+E45+F45</f>
        <v>0</v>
      </c>
      <c r="H45" s="70"/>
      <c r="I45" s="70"/>
      <c r="J45" s="70"/>
      <c r="K45" s="70">
        <f>J45*0.085</f>
        <v>0</v>
      </c>
      <c r="L45" s="70">
        <f>+J45+K45</f>
        <v>0</v>
      </c>
      <c r="M45" s="70">
        <f>+J45*C45</f>
        <v>0</v>
      </c>
      <c r="N45" s="70">
        <f>+M45*0.085</f>
        <v>0</v>
      </c>
      <c r="O45" s="70">
        <f>+M45+N45</f>
        <v>0</v>
      </c>
      <c r="P45" s="5"/>
    </row>
    <row r="46" spans="1:16" ht="15.75">
      <c r="A46" s="8" t="s">
        <v>112</v>
      </c>
      <c r="B46" s="10" t="s">
        <v>164</v>
      </c>
      <c r="C46" s="11">
        <v>500</v>
      </c>
      <c r="D46" s="11" t="s">
        <v>36</v>
      </c>
      <c r="E46" s="66"/>
      <c r="F46" s="70">
        <f>E46*0.085</f>
        <v>0</v>
      </c>
      <c r="G46" s="70">
        <f>+E46+F46</f>
        <v>0</v>
      </c>
      <c r="H46" s="70"/>
      <c r="I46" s="70"/>
      <c r="J46" s="70"/>
      <c r="K46" s="70">
        <f>J46*0.085</f>
        <v>0</v>
      </c>
      <c r="L46" s="70">
        <f>+J46+K46</f>
        <v>0</v>
      </c>
      <c r="M46" s="70">
        <f>+J46*C46</f>
        <v>0</v>
      </c>
      <c r="N46" s="70">
        <f>+M46*0.085</f>
        <v>0</v>
      </c>
      <c r="O46" s="70">
        <f>+M46+N46</f>
        <v>0</v>
      </c>
      <c r="P46" s="5"/>
    </row>
    <row r="47" spans="1:16" ht="15.75">
      <c r="A47" s="190" t="s">
        <v>30</v>
      </c>
      <c r="B47" s="191"/>
      <c r="C47" s="12" t="s">
        <v>37</v>
      </c>
      <c r="D47" s="12" t="s">
        <v>37</v>
      </c>
      <c r="E47" s="12" t="s">
        <v>37</v>
      </c>
      <c r="F47" s="12" t="s">
        <v>37</v>
      </c>
      <c r="G47" s="12" t="s">
        <v>37</v>
      </c>
      <c r="H47" s="12" t="s">
        <v>37</v>
      </c>
      <c r="I47" s="12" t="s">
        <v>37</v>
      </c>
      <c r="J47" s="12" t="s">
        <v>37</v>
      </c>
      <c r="K47" s="12" t="s">
        <v>37</v>
      </c>
      <c r="L47" s="69">
        <f>SUM(L45:L46)</f>
        <v>0</v>
      </c>
      <c r="M47" s="69">
        <f>SUM(M45:M46)</f>
        <v>0</v>
      </c>
      <c r="N47" s="69">
        <f>SUM(N45:N46)</f>
        <v>0</v>
      </c>
      <c r="O47" s="69">
        <f>SUM(O45:O46)</f>
        <v>0</v>
      </c>
      <c r="P47" s="5"/>
    </row>
    <row r="48" spans="1:16" ht="15.75">
      <c r="A48" s="5"/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33"/>
      <c r="P48" s="5"/>
    </row>
    <row r="49" spans="1:16" ht="15.75">
      <c r="A49" s="178" t="s">
        <v>165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5"/>
    </row>
    <row r="50" spans="1:16" ht="15.75">
      <c r="A50" s="5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48">
      <c r="A51" s="6" t="s">
        <v>2</v>
      </c>
      <c r="B51" s="6" t="s">
        <v>3</v>
      </c>
      <c r="C51" s="6" t="s">
        <v>4</v>
      </c>
      <c r="D51" s="6" t="s">
        <v>5</v>
      </c>
      <c r="E51" s="6" t="s">
        <v>6</v>
      </c>
      <c r="F51" s="6" t="s">
        <v>7</v>
      </c>
      <c r="G51" s="6" t="s">
        <v>8</v>
      </c>
      <c r="H51" s="6" t="s">
        <v>9</v>
      </c>
      <c r="I51" s="6" t="s">
        <v>10</v>
      </c>
      <c r="J51" s="6" t="s">
        <v>11</v>
      </c>
      <c r="K51" s="6" t="s">
        <v>12</v>
      </c>
      <c r="L51" s="6" t="s">
        <v>13</v>
      </c>
      <c r="M51" s="6" t="s">
        <v>14</v>
      </c>
      <c r="N51" s="6" t="s">
        <v>15</v>
      </c>
      <c r="O51" s="6" t="s">
        <v>16</v>
      </c>
      <c r="P51" s="5"/>
    </row>
    <row r="52" spans="1:16" ht="15.75">
      <c r="A52" s="25">
        <v>1</v>
      </c>
      <c r="B52" s="32">
        <v>2</v>
      </c>
      <c r="C52" s="25">
        <v>3</v>
      </c>
      <c r="D52" s="25">
        <v>4</v>
      </c>
      <c r="E52" s="25">
        <v>5</v>
      </c>
      <c r="F52" s="25">
        <v>6</v>
      </c>
      <c r="G52" s="25" t="s">
        <v>17</v>
      </c>
      <c r="H52" s="25">
        <v>8</v>
      </c>
      <c r="I52" s="25">
        <v>9</v>
      </c>
      <c r="J52" s="25">
        <v>10</v>
      </c>
      <c r="K52" s="25">
        <v>11</v>
      </c>
      <c r="L52" s="25" t="s">
        <v>18</v>
      </c>
      <c r="M52" s="25" t="s">
        <v>19</v>
      </c>
      <c r="N52" s="25" t="s">
        <v>20</v>
      </c>
      <c r="O52" s="25" t="s">
        <v>21</v>
      </c>
      <c r="P52" s="5"/>
    </row>
    <row r="53" spans="1:16" ht="15.75">
      <c r="A53" s="8" t="s">
        <v>111</v>
      </c>
      <c r="B53" s="7" t="s">
        <v>166</v>
      </c>
      <c r="C53" s="34">
        <v>2000</v>
      </c>
      <c r="D53" s="34" t="s">
        <v>36</v>
      </c>
      <c r="E53" s="70"/>
      <c r="F53" s="70">
        <f>+E53*0.085</f>
        <v>0</v>
      </c>
      <c r="G53" s="70">
        <f>+E53+F53</f>
        <v>0</v>
      </c>
      <c r="H53" s="70"/>
      <c r="I53" s="70"/>
      <c r="J53" s="70"/>
      <c r="K53" s="70">
        <f>J53*0.085</f>
        <v>0</v>
      </c>
      <c r="L53" s="70">
        <f>+J53+K53</f>
        <v>0</v>
      </c>
      <c r="M53" s="70">
        <f>J53*C53</f>
        <v>0</v>
      </c>
      <c r="N53" s="70">
        <f>M53*0.085</f>
        <v>0</v>
      </c>
      <c r="O53" s="70">
        <f>+M53+N53</f>
        <v>0</v>
      </c>
      <c r="P53" s="5"/>
    </row>
    <row r="54" spans="1:16" ht="15.75">
      <c r="A54" s="190" t="s">
        <v>30</v>
      </c>
      <c r="B54" s="191"/>
      <c r="C54" s="12" t="s">
        <v>37</v>
      </c>
      <c r="D54" s="12" t="s">
        <v>37</v>
      </c>
      <c r="E54" s="12" t="s">
        <v>37</v>
      </c>
      <c r="F54" s="12" t="s">
        <v>37</v>
      </c>
      <c r="G54" s="12" t="s">
        <v>37</v>
      </c>
      <c r="H54" s="12" t="s">
        <v>37</v>
      </c>
      <c r="I54" s="12" t="s">
        <v>37</v>
      </c>
      <c r="J54" s="12" t="s">
        <v>37</v>
      </c>
      <c r="K54" s="12" t="s">
        <v>37</v>
      </c>
      <c r="L54" s="12" t="s">
        <v>37</v>
      </c>
      <c r="M54" s="69">
        <f>+M53</f>
        <v>0</v>
      </c>
      <c r="N54" s="69">
        <f>+N53</f>
        <v>0</v>
      </c>
      <c r="O54" s="69">
        <f>+O53</f>
        <v>0</v>
      </c>
      <c r="P54" s="5"/>
    </row>
    <row r="55" spans="1:16" ht="15.75">
      <c r="A55" s="5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5.75">
      <c r="A56" s="178" t="s">
        <v>167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5"/>
    </row>
    <row r="57" spans="1:16" ht="15.75">
      <c r="A57" s="5"/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48">
      <c r="A58" s="6" t="s">
        <v>2</v>
      </c>
      <c r="B58" s="6" t="s">
        <v>3</v>
      </c>
      <c r="C58" s="6" t="s">
        <v>4</v>
      </c>
      <c r="D58" s="6" t="s">
        <v>5</v>
      </c>
      <c r="E58" s="6" t="s">
        <v>6</v>
      </c>
      <c r="F58" s="6" t="s">
        <v>7</v>
      </c>
      <c r="G58" s="6" t="s">
        <v>8</v>
      </c>
      <c r="H58" s="6" t="s">
        <v>9</v>
      </c>
      <c r="I58" s="6" t="s">
        <v>10</v>
      </c>
      <c r="J58" s="6" t="s">
        <v>11</v>
      </c>
      <c r="K58" s="6" t="s">
        <v>12</v>
      </c>
      <c r="L58" s="6" t="s">
        <v>13</v>
      </c>
      <c r="M58" s="6" t="s">
        <v>14</v>
      </c>
      <c r="N58" s="6" t="s">
        <v>15</v>
      </c>
      <c r="O58" s="6" t="s">
        <v>16</v>
      </c>
      <c r="P58" s="5"/>
    </row>
    <row r="59" spans="1:16" ht="15.75">
      <c r="A59" s="25">
        <v>1</v>
      </c>
      <c r="B59" s="32">
        <v>2</v>
      </c>
      <c r="C59" s="25">
        <v>3</v>
      </c>
      <c r="D59" s="25">
        <v>4</v>
      </c>
      <c r="E59" s="25">
        <v>5</v>
      </c>
      <c r="F59" s="25">
        <v>6</v>
      </c>
      <c r="G59" s="25" t="s">
        <v>17</v>
      </c>
      <c r="H59" s="25">
        <v>8</v>
      </c>
      <c r="I59" s="25">
        <v>9</v>
      </c>
      <c r="J59" s="25">
        <v>10</v>
      </c>
      <c r="K59" s="25">
        <v>11</v>
      </c>
      <c r="L59" s="25" t="s">
        <v>18</v>
      </c>
      <c r="M59" s="25" t="s">
        <v>19</v>
      </c>
      <c r="N59" s="25" t="s">
        <v>20</v>
      </c>
      <c r="O59" s="25" t="s">
        <v>21</v>
      </c>
      <c r="P59" s="5"/>
    </row>
    <row r="60" spans="1:16" ht="15.75">
      <c r="A60" s="8" t="s">
        <v>111</v>
      </c>
      <c r="B60" s="10" t="s">
        <v>168</v>
      </c>
      <c r="C60" s="11">
        <v>50</v>
      </c>
      <c r="D60" s="11" t="s">
        <v>36</v>
      </c>
      <c r="E60" s="66"/>
      <c r="F60" s="70">
        <f t="shared" ref="F60:F65" si="14">E60*0.085</f>
        <v>0</v>
      </c>
      <c r="G60" s="70">
        <f t="shared" ref="G60:G65" si="15">+E60+F60</f>
        <v>0</v>
      </c>
      <c r="H60" s="70"/>
      <c r="I60" s="70"/>
      <c r="J60" s="70"/>
      <c r="K60" s="70">
        <f t="shared" ref="K60:K65" si="16">J60*0.085</f>
        <v>0</v>
      </c>
      <c r="L60" s="70">
        <f t="shared" ref="L60:L65" si="17">+J60+K60</f>
        <v>0</v>
      </c>
      <c r="M60" s="70">
        <f t="shared" ref="M60:M65" si="18">+J60*C60</f>
        <v>0</v>
      </c>
      <c r="N60" s="70">
        <f>+M60*0.085</f>
        <v>0</v>
      </c>
      <c r="O60" s="70">
        <f>+M60+N60</f>
        <v>0</v>
      </c>
      <c r="P60" s="5"/>
    </row>
    <row r="61" spans="1:16" ht="15.75">
      <c r="A61" s="8" t="s">
        <v>112</v>
      </c>
      <c r="B61" s="10" t="s">
        <v>169</v>
      </c>
      <c r="C61" s="11">
        <v>330</v>
      </c>
      <c r="D61" s="11" t="s">
        <v>36</v>
      </c>
      <c r="E61" s="66"/>
      <c r="F61" s="70">
        <f t="shared" si="14"/>
        <v>0</v>
      </c>
      <c r="G61" s="70">
        <f t="shared" si="15"/>
        <v>0</v>
      </c>
      <c r="H61" s="70"/>
      <c r="I61" s="70"/>
      <c r="J61" s="70"/>
      <c r="K61" s="70">
        <f t="shared" si="16"/>
        <v>0</v>
      </c>
      <c r="L61" s="70">
        <f t="shared" si="17"/>
        <v>0</v>
      </c>
      <c r="M61" s="70">
        <f t="shared" si="18"/>
        <v>0</v>
      </c>
      <c r="N61" s="70">
        <f t="shared" ref="N61:N66" si="19">+M61*0.085</f>
        <v>0</v>
      </c>
      <c r="O61" s="70">
        <f t="shared" ref="O61:O66" si="20">+M61+N61</f>
        <v>0</v>
      </c>
      <c r="P61" s="5"/>
    </row>
    <row r="62" spans="1:16" ht="15.75">
      <c r="A62" s="8" t="s">
        <v>113</v>
      </c>
      <c r="B62" s="10" t="s">
        <v>170</v>
      </c>
      <c r="C62" s="11">
        <v>400</v>
      </c>
      <c r="D62" s="11" t="s">
        <v>36</v>
      </c>
      <c r="E62" s="66"/>
      <c r="F62" s="70">
        <f t="shared" si="14"/>
        <v>0</v>
      </c>
      <c r="G62" s="70">
        <f t="shared" si="15"/>
        <v>0</v>
      </c>
      <c r="H62" s="70"/>
      <c r="I62" s="70"/>
      <c r="J62" s="70"/>
      <c r="K62" s="70">
        <f t="shared" si="16"/>
        <v>0</v>
      </c>
      <c r="L62" s="70">
        <f t="shared" si="17"/>
        <v>0</v>
      </c>
      <c r="M62" s="70">
        <f t="shared" si="18"/>
        <v>0</v>
      </c>
      <c r="N62" s="70">
        <f t="shared" si="19"/>
        <v>0</v>
      </c>
      <c r="O62" s="70">
        <f t="shared" si="20"/>
        <v>0</v>
      </c>
      <c r="P62" s="5"/>
    </row>
    <row r="63" spans="1:16" ht="15.75">
      <c r="A63" s="8" t="s">
        <v>114</v>
      </c>
      <c r="B63" s="10" t="s">
        <v>171</v>
      </c>
      <c r="C63" s="11">
        <v>150</v>
      </c>
      <c r="D63" s="11" t="s">
        <v>36</v>
      </c>
      <c r="E63" s="66"/>
      <c r="F63" s="70">
        <f t="shared" si="14"/>
        <v>0</v>
      </c>
      <c r="G63" s="70">
        <f t="shared" si="15"/>
        <v>0</v>
      </c>
      <c r="H63" s="70"/>
      <c r="I63" s="70"/>
      <c r="J63" s="70"/>
      <c r="K63" s="70">
        <f t="shared" si="16"/>
        <v>0</v>
      </c>
      <c r="L63" s="70">
        <f t="shared" si="17"/>
        <v>0</v>
      </c>
      <c r="M63" s="70">
        <f t="shared" si="18"/>
        <v>0</v>
      </c>
      <c r="N63" s="70">
        <f t="shared" si="19"/>
        <v>0</v>
      </c>
      <c r="O63" s="70">
        <f t="shared" si="20"/>
        <v>0</v>
      </c>
      <c r="P63" s="5"/>
    </row>
    <row r="64" spans="1:16" ht="15.75">
      <c r="A64" s="8" t="s">
        <v>115</v>
      </c>
      <c r="B64" s="10" t="s">
        <v>548</v>
      </c>
      <c r="C64" s="11">
        <v>90</v>
      </c>
      <c r="D64" s="11" t="s">
        <v>36</v>
      </c>
      <c r="E64" s="66"/>
      <c r="F64" s="70">
        <f t="shared" si="14"/>
        <v>0</v>
      </c>
      <c r="G64" s="70">
        <f t="shared" si="15"/>
        <v>0</v>
      </c>
      <c r="H64" s="70"/>
      <c r="I64" s="70"/>
      <c r="J64" s="70"/>
      <c r="K64" s="70">
        <f t="shared" si="16"/>
        <v>0</v>
      </c>
      <c r="L64" s="70">
        <f t="shared" si="17"/>
        <v>0</v>
      </c>
      <c r="M64" s="70">
        <f t="shared" si="18"/>
        <v>0</v>
      </c>
      <c r="N64" s="70">
        <f t="shared" si="19"/>
        <v>0</v>
      </c>
      <c r="O64" s="70">
        <f t="shared" si="20"/>
        <v>0</v>
      </c>
      <c r="P64" s="5"/>
    </row>
    <row r="65" spans="1:16" ht="15.75">
      <c r="A65" s="8" t="s">
        <v>116</v>
      </c>
      <c r="B65" s="10" t="s">
        <v>172</v>
      </c>
      <c r="C65" s="11">
        <v>50</v>
      </c>
      <c r="D65" s="11" t="s">
        <v>36</v>
      </c>
      <c r="E65" s="66"/>
      <c r="F65" s="70">
        <f t="shared" si="14"/>
        <v>0</v>
      </c>
      <c r="G65" s="70">
        <f t="shared" si="15"/>
        <v>0</v>
      </c>
      <c r="H65" s="70"/>
      <c r="I65" s="70"/>
      <c r="J65" s="70"/>
      <c r="K65" s="70">
        <f t="shared" si="16"/>
        <v>0</v>
      </c>
      <c r="L65" s="70">
        <f t="shared" si="17"/>
        <v>0</v>
      </c>
      <c r="M65" s="70">
        <f t="shared" si="18"/>
        <v>0</v>
      </c>
      <c r="N65" s="70">
        <f t="shared" si="19"/>
        <v>0</v>
      </c>
      <c r="O65" s="70">
        <f t="shared" si="20"/>
        <v>0</v>
      </c>
      <c r="P65" s="5"/>
    </row>
    <row r="66" spans="1:16" ht="15.75">
      <c r="A66" s="187" t="s">
        <v>30</v>
      </c>
      <c r="B66" s="189"/>
      <c r="C66" s="12" t="s">
        <v>37</v>
      </c>
      <c r="D66" s="12" t="s">
        <v>37</v>
      </c>
      <c r="E66" s="12" t="s">
        <v>37</v>
      </c>
      <c r="F66" s="12" t="s">
        <v>37</v>
      </c>
      <c r="G66" s="12" t="s">
        <v>37</v>
      </c>
      <c r="H66" s="12" t="s">
        <v>37</v>
      </c>
      <c r="I66" s="12" t="s">
        <v>37</v>
      </c>
      <c r="J66" s="12" t="s">
        <v>37</v>
      </c>
      <c r="K66" s="12" t="s">
        <v>37</v>
      </c>
      <c r="L66" s="12" t="s">
        <v>37</v>
      </c>
      <c r="M66" s="69">
        <f>SUM(M60:M65)</f>
        <v>0</v>
      </c>
      <c r="N66" s="69">
        <f t="shared" si="19"/>
        <v>0</v>
      </c>
      <c r="O66" s="69">
        <f t="shared" si="20"/>
        <v>0</v>
      </c>
      <c r="P66" s="5"/>
    </row>
    <row r="67" spans="1:16" ht="15.75">
      <c r="A67" s="5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.75">
      <c r="A68" s="181" t="s">
        <v>69</v>
      </c>
      <c r="B68" s="177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P68" s="5"/>
    </row>
    <row r="69" spans="1:16" ht="15.75">
      <c r="A69" s="18" t="s">
        <v>70</v>
      </c>
      <c r="B69" s="19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P69" s="5"/>
    </row>
    <row r="70" spans="1:16" ht="15.75">
      <c r="A70" s="20" t="s">
        <v>71</v>
      </c>
      <c r="B70" s="21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P70" s="5"/>
    </row>
    <row r="71" spans="1:16" ht="15.75">
      <c r="A71" s="20" t="s">
        <v>72</v>
      </c>
      <c r="B71" s="21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P71" s="5"/>
    </row>
    <row r="72" spans="1:16" ht="15.75">
      <c r="A72" s="18" t="s">
        <v>73</v>
      </c>
      <c r="B72" s="19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P72" s="5"/>
    </row>
    <row r="73" spans="1:16" ht="15.75">
      <c r="A73" s="176" t="s">
        <v>74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5"/>
      <c r="P73" s="5"/>
    </row>
    <row r="74" spans="1:16" ht="15.75">
      <c r="A74" s="176" t="s">
        <v>75</v>
      </c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5"/>
    </row>
    <row r="75" spans="1:16" ht="15.75">
      <c r="A75" s="176" t="s">
        <v>76</v>
      </c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P75" s="5"/>
    </row>
    <row r="76" spans="1:16" ht="39" customHeight="1">
      <c r="A76" s="176" t="s">
        <v>617</v>
      </c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5"/>
    </row>
    <row r="77" spans="1:16" ht="29.25" customHeight="1">
      <c r="A77" s="176" t="s">
        <v>77</v>
      </c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5"/>
    </row>
    <row r="78" spans="1:16" ht="15.75">
      <c r="A78" s="176" t="s">
        <v>78</v>
      </c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5"/>
    </row>
    <row r="79" spans="1:16" ht="15.75">
      <c r="A79" s="176" t="s">
        <v>79</v>
      </c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5"/>
    </row>
    <row r="80" spans="1:16" ht="15.75">
      <c r="A80" s="176" t="s">
        <v>80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5"/>
    </row>
    <row r="81" spans="1:16" ht="15.75">
      <c r="A81" s="176" t="s">
        <v>81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5"/>
    </row>
    <row r="82" spans="1:16" ht="15.75">
      <c r="A82" s="176" t="s">
        <v>82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5"/>
    </row>
    <row r="83" spans="1:16" ht="15.75">
      <c r="A83" s="174" t="s">
        <v>83</v>
      </c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5"/>
    </row>
    <row r="84" spans="1:16" ht="15.75">
      <c r="A84" s="5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5.75">
      <c r="A85" s="176" t="s">
        <v>84</v>
      </c>
      <c r="B85" s="177"/>
      <c r="C85" s="22"/>
      <c r="D85" s="23"/>
      <c r="E85" s="23"/>
      <c r="F85" s="23"/>
      <c r="G85" s="23" t="s">
        <v>85</v>
      </c>
      <c r="H85" s="23"/>
      <c r="I85" s="23"/>
      <c r="J85" s="23"/>
      <c r="K85" s="23"/>
      <c r="L85" s="23" t="s">
        <v>86</v>
      </c>
      <c r="M85" s="5"/>
      <c r="N85" s="5"/>
      <c r="O85" s="5"/>
      <c r="P85" s="5"/>
    </row>
    <row r="86" spans="1:16" ht="15.75">
      <c r="A86" s="5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.75">
      <c r="A87" s="5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.75">
      <c r="A88" s="5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5.75">
      <c r="A89" s="5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.75">
      <c r="A90" s="5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5.75">
      <c r="A91" s="5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.75">
      <c r="A92" s="5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5.75">
      <c r="A93" s="5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5.75">
      <c r="A94" s="5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.75">
      <c r="A95" s="5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5.75">
      <c r="A96" s="5"/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5.75">
      <c r="A97" s="5"/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5.75">
      <c r="A98" s="5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5.75">
      <c r="A99" s="5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5.75">
      <c r="A100" s="5"/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5.75">
      <c r="A101" s="5"/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5.75">
      <c r="A102" s="5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5.75">
      <c r="A103" s="5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5.75">
      <c r="A104" s="5"/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5.75">
      <c r="A105" s="5"/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5.75">
      <c r="A106" s="5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5.75">
      <c r="A107" s="5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5.75">
      <c r="A108" s="5"/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5.75">
      <c r="A109" s="5"/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5.75">
      <c r="A110" s="5"/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5.75">
      <c r="A111" s="5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5.75">
      <c r="A112" s="5"/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5.75">
      <c r="A113" s="5"/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5.75">
      <c r="A114" s="5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>
      <c r="A115" s="5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>
      <c r="A116" s="5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.75">
      <c r="A117" s="5"/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15.75">
      <c r="A118" s="5"/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5.75">
      <c r="A119" s="5"/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5.75">
      <c r="A120" s="5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5.75">
      <c r="A121" s="5"/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15.75">
      <c r="A122" s="5"/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5.75">
      <c r="A123" s="5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>
      <c r="A124" s="5"/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>
      <c r="A125" s="5"/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.75">
      <c r="A126" s="5"/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5.75">
      <c r="A127" s="5"/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15.75">
      <c r="A128" s="5"/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5.75">
      <c r="A129" s="5"/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5.75">
      <c r="A130" s="5"/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5.75">
      <c r="A131" s="5"/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5.75">
      <c r="A132" s="5"/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5.75">
      <c r="A133" s="5"/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15.75">
      <c r="A134" s="5"/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5.75">
      <c r="A135" s="5"/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15.75">
      <c r="A136" s="5"/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5.75">
      <c r="A137" s="5"/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15.75">
      <c r="A138" s="5"/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5.75">
      <c r="A139" s="5"/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5.75">
      <c r="A140" s="5"/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5.75">
      <c r="A141" s="5"/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5.75">
      <c r="A142" s="5"/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5.75">
      <c r="A143" s="5"/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5.75">
      <c r="A144" s="5"/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5.75">
      <c r="A145" s="5"/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5.75">
      <c r="A146" s="5"/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5.75">
      <c r="A147" s="5"/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5.75">
      <c r="A148" s="5"/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5.75">
      <c r="A149" s="5"/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5.75">
      <c r="A150" s="5"/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5.75">
      <c r="A151" s="5"/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5.75">
      <c r="A152" s="5"/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5.75">
      <c r="A153" s="5"/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5.75">
      <c r="A154" s="5"/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5.75">
      <c r="A155" s="5"/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5.75">
      <c r="A156" s="5"/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5.75">
      <c r="A157" s="5"/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5.75">
      <c r="A158" s="5"/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5.75">
      <c r="A159" s="5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.75">
      <c r="A160" s="5"/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>
      <c r="A161" s="5"/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5.75">
      <c r="A162" s="5"/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5.75">
      <c r="A163" s="5"/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5.75">
      <c r="A164" s="5"/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.75">
      <c r="A165" s="5"/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.75">
      <c r="A166" s="5"/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.75">
      <c r="A167" s="5"/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5.75">
      <c r="A168" s="5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.75">
      <c r="A169" s="5"/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5.75">
      <c r="A170" s="5"/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>
      <c r="A171" s="5"/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5.75">
      <c r="A172" s="5"/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5.75">
      <c r="A173" s="5"/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5.75">
      <c r="A174" s="5"/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5.75">
      <c r="A175" s="5"/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5.75">
      <c r="A176" s="5"/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5.75">
      <c r="A177" s="5"/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5.75">
      <c r="A178" s="5"/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5.75">
      <c r="A179" s="5"/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ht="15.75">
      <c r="A180" s="5"/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5.75">
      <c r="A181" s="5"/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ht="15.75">
      <c r="A182" s="5"/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5.75">
      <c r="A183" s="5"/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ht="15.75">
      <c r="A184" s="5"/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5.75">
      <c r="A185" s="5"/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5.75">
      <c r="A186" s="5"/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5.75">
      <c r="A187" s="5"/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15.75">
      <c r="A188" s="5"/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5.75">
      <c r="A189" s="5"/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ht="15.75">
      <c r="A190" s="5"/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5.75">
      <c r="A191" s="5"/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ht="15.75">
      <c r="A192" s="5"/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5.75">
      <c r="A193" s="5"/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15.75">
      <c r="A194" s="5"/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5.75">
      <c r="A195" s="5"/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ht="15.75">
      <c r="A196" s="5"/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5.75">
      <c r="A197" s="5"/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ht="15.75">
      <c r="A198" s="5"/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5.75">
      <c r="A199" s="5"/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ht="15.75">
      <c r="A200" s="5"/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5.75">
      <c r="A201" s="5"/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ht="15.75">
      <c r="A202" s="5"/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.75">
      <c r="A203" s="5"/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>
      <c r="A204" s="5"/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.75">
      <c r="A205" s="5"/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.75">
      <c r="A206" s="5"/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5.75">
      <c r="A207" s="5"/>
      <c r="B207" s="4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ht="15.75">
      <c r="A208" s="5"/>
      <c r="B208" s="4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5.75">
      <c r="A209" s="5"/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5.75">
      <c r="A210" s="5"/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5.75">
      <c r="A211" s="5"/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>
      <c r="A212" s="5"/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>
      <c r="A213" s="5"/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5.75">
      <c r="A214" s="5"/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5.75">
      <c r="A215" s="5"/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5.75">
      <c r="A216" s="5"/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5.75">
      <c r="A217" s="5"/>
      <c r="B217" s="4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ht="15.75">
      <c r="A218" s="5"/>
      <c r="B218" s="4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5.75">
      <c r="A219" s="5"/>
      <c r="B219" s="4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ht="15.75">
      <c r="A220" s="5"/>
      <c r="B220" s="4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5.75">
      <c r="A221" s="5"/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ht="15.75">
      <c r="A222" s="5"/>
      <c r="B222" s="4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5.75">
      <c r="A223" s="5"/>
      <c r="B223" s="4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ht="15.75">
      <c r="A224" s="5"/>
      <c r="B224" s="4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5.75">
      <c r="A225" s="5"/>
      <c r="B225" s="4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ht="15.75">
      <c r="A226" s="5"/>
      <c r="B226" s="4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5.75">
      <c r="A227" s="5"/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15.75">
      <c r="A228" s="5"/>
      <c r="B228" s="4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5.75">
      <c r="A229" s="5"/>
      <c r="B229" s="4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5.75">
      <c r="A230" s="5"/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5.75">
      <c r="A231" s="5"/>
      <c r="B231" s="4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5.75">
      <c r="A232" s="5"/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5.75">
      <c r="A233" s="5"/>
      <c r="B233" s="4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ht="15.75">
      <c r="A234" s="5"/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5.75">
      <c r="A235" s="5"/>
      <c r="B235" s="4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ht="15.75">
      <c r="A236" s="5"/>
      <c r="B236" s="4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5.75">
      <c r="A237" s="5"/>
      <c r="B237" s="4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ht="15.75">
      <c r="A238" s="5"/>
      <c r="B238" s="4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5.75">
      <c r="A239" s="5"/>
      <c r="B239" s="4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ht="15.75">
      <c r="A240" s="5"/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</sheetData>
  <mergeCells count="24">
    <mergeCell ref="A3:O3"/>
    <mergeCell ref="A18:B18"/>
    <mergeCell ref="A5:O5"/>
    <mergeCell ref="A20:O20"/>
    <mergeCell ref="A41:O41"/>
    <mergeCell ref="A47:B47"/>
    <mergeCell ref="A39:B39"/>
    <mergeCell ref="A74:O74"/>
    <mergeCell ref="A75:N75"/>
    <mergeCell ref="A76:O76"/>
    <mergeCell ref="A77:O77"/>
    <mergeCell ref="A54:B54"/>
    <mergeCell ref="A80:O80"/>
    <mergeCell ref="A73:O73"/>
    <mergeCell ref="A85:B85"/>
    <mergeCell ref="A81:O81"/>
    <mergeCell ref="A82:O82"/>
    <mergeCell ref="A83:O83"/>
    <mergeCell ref="A49:O49"/>
    <mergeCell ref="A78:O78"/>
    <mergeCell ref="A79:O79"/>
    <mergeCell ref="A56:O56"/>
    <mergeCell ref="A66:B66"/>
    <mergeCell ref="A68:B68"/>
  </mergeCells>
  <phoneticPr fontId="15" type="noConversion"/>
  <pageMargins left="0.7" right="0.7" top="0.75" bottom="0.75" header="0.3" footer="0.3"/>
  <pageSetup paperSize="9" orientation="landscape" r:id="rId1"/>
  <rowBreaks count="3" manualBreakCount="3">
    <brk id="18" max="16383" man="1"/>
    <brk id="39" max="16383" man="1"/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M19" sqref="M19"/>
    </sheetView>
  </sheetViews>
  <sheetFormatPr defaultRowHeight="15"/>
  <cols>
    <col min="1" max="1" width="3.140625" customWidth="1"/>
    <col min="2" max="2" width="14.85546875" customWidth="1"/>
    <col min="3" max="3" width="6.42578125" customWidth="1"/>
    <col min="4" max="4" width="5.85546875" customWidth="1"/>
    <col min="5" max="5" width="7.28515625" customWidth="1"/>
    <col min="6" max="6" width="6.28515625" customWidth="1"/>
    <col min="7" max="7" width="7.42578125" customWidth="1"/>
    <col min="9" max="9" width="7.85546875" customWidth="1"/>
    <col min="11" max="11" width="6.28515625" customWidth="1"/>
  </cols>
  <sheetData>
    <row r="1" spans="1:15" ht="16.5">
      <c r="A1" s="3" t="s">
        <v>0</v>
      </c>
      <c r="B1" s="2"/>
      <c r="C1" s="3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173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 ht="48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</row>
    <row r="6" spans="1:15" ht="15.75">
      <c r="A6" s="25">
        <v>1</v>
      </c>
      <c r="B6" s="32">
        <v>2</v>
      </c>
      <c r="C6" s="50">
        <v>3</v>
      </c>
      <c r="D6" s="25">
        <v>4</v>
      </c>
      <c r="E6" s="25">
        <v>5</v>
      </c>
      <c r="F6" s="25">
        <v>6</v>
      </c>
      <c r="G6" s="25" t="s">
        <v>17</v>
      </c>
      <c r="H6" s="25">
        <v>8</v>
      </c>
      <c r="I6" s="25">
        <v>9</v>
      </c>
      <c r="J6" s="25">
        <v>10</v>
      </c>
      <c r="K6" s="25">
        <v>11</v>
      </c>
      <c r="L6" s="25" t="s">
        <v>18</v>
      </c>
      <c r="M6" s="25" t="s">
        <v>19</v>
      </c>
      <c r="N6" s="25" t="s">
        <v>20</v>
      </c>
      <c r="O6" s="25" t="s">
        <v>21</v>
      </c>
    </row>
    <row r="7" spans="1:15" ht="24">
      <c r="A7" s="8" t="s">
        <v>111</v>
      </c>
      <c r="B7" s="10" t="s">
        <v>174</v>
      </c>
      <c r="C7" s="45">
        <v>2100</v>
      </c>
      <c r="D7" s="51" t="s">
        <v>36</v>
      </c>
      <c r="E7" s="70"/>
      <c r="F7" s="70">
        <f>E7*0.085</f>
        <v>0</v>
      </c>
      <c r="G7" s="70">
        <f>+E7+F7</f>
        <v>0</v>
      </c>
      <c r="H7" s="70"/>
      <c r="I7" s="70"/>
      <c r="J7" s="70"/>
      <c r="K7" s="70">
        <f>J7*0.085</f>
        <v>0</v>
      </c>
      <c r="L7" s="70">
        <f>+J7+K7</f>
        <v>0</v>
      </c>
      <c r="M7" s="70">
        <f>+J7*C7</f>
        <v>0</v>
      </c>
      <c r="N7" s="70">
        <f>+M7*0.085</f>
        <v>0</v>
      </c>
      <c r="O7" s="70">
        <f>+M7+N7</f>
        <v>0</v>
      </c>
    </row>
    <row r="8" spans="1:15" ht="24">
      <c r="A8" s="8" t="s">
        <v>112</v>
      </c>
      <c r="B8" s="10" t="s">
        <v>175</v>
      </c>
      <c r="C8" s="45">
        <v>100</v>
      </c>
      <c r="D8" s="51" t="s">
        <v>36</v>
      </c>
      <c r="E8" s="70"/>
      <c r="F8" s="70">
        <f t="shared" ref="F8:F18" si="0">E8*0.085</f>
        <v>0</v>
      </c>
      <c r="G8" s="70">
        <f t="shared" ref="G8:G18" si="1">+E8+F8</f>
        <v>0</v>
      </c>
      <c r="H8" s="70"/>
      <c r="I8" s="70"/>
      <c r="J8" s="70"/>
      <c r="K8" s="70">
        <f t="shared" ref="K8:K18" si="2">J8*0.085</f>
        <v>0</v>
      </c>
      <c r="L8" s="70">
        <f t="shared" ref="L8:L18" si="3">+J8+K8</f>
        <v>0</v>
      </c>
      <c r="M8" s="70">
        <f t="shared" ref="M8:M18" si="4">+J8*C8</f>
        <v>0</v>
      </c>
      <c r="N8" s="70">
        <f t="shared" ref="N8:N19" si="5">+M8*0.085</f>
        <v>0</v>
      </c>
      <c r="O8" s="70">
        <f t="shared" ref="O8:O19" si="6">+M8+N8</f>
        <v>0</v>
      </c>
    </row>
    <row r="9" spans="1:15" ht="24">
      <c r="A9" s="8" t="s">
        <v>113</v>
      </c>
      <c r="B9" s="10" t="s">
        <v>176</v>
      </c>
      <c r="C9" s="45">
        <v>110</v>
      </c>
      <c r="D9" s="51" t="s">
        <v>36</v>
      </c>
      <c r="E9" s="70"/>
      <c r="F9" s="70">
        <f t="shared" si="0"/>
        <v>0</v>
      </c>
      <c r="G9" s="70">
        <f t="shared" si="1"/>
        <v>0</v>
      </c>
      <c r="H9" s="70"/>
      <c r="I9" s="70"/>
      <c r="J9" s="70"/>
      <c r="K9" s="70">
        <f t="shared" si="2"/>
        <v>0</v>
      </c>
      <c r="L9" s="70">
        <f t="shared" si="3"/>
        <v>0</v>
      </c>
      <c r="M9" s="70">
        <f t="shared" si="4"/>
        <v>0</v>
      </c>
      <c r="N9" s="70">
        <f t="shared" si="5"/>
        <v>0</v>
      </c>
      <c r="O9" s="70">
        <f t="shared" si="6"/>
        <v>0</v>
      </c>
    </row>
    <row r="10" spans="1:15" ht="24">
      <c r="A10" s="8" t="s">
        <v>114</v>
      </c>
      <c r="B10" s="10" t="s">
        <v>177</v>
      </c>
      <c r="C10" s="45">
        <v>430</v>
      </c>
      <c r="D10" s="51" t="s">
        <v>36</v>
      </c>
      <c r="E10" s="70"/>
      <c r="F10" s="70">
        <f t="shared" si="0"/>
        <v>0</v>
      </c>
      <c r="G10" s="70">
        <f t="shared" si="1"/>
        <v>0</v>
      </c>
      <c r="H10" s="70"/>
      <c r="I10" s="70"/>
      <c r="J10" s="70"/>
      <c r="K10" s="70">
        <f t="shared" si="2"/>
        <v>0</v>
      </c>
      <c r="L10" s="70">
        <f t="shared" si="3"/>
        <v>0</v>
      </c>
      <c r="M10" s="70">
        <f t="shared" si="4"/>
        <v>0</v>
      </c>
      <c r="N10" s="70">
        <f t="shared" si="5"/>
        <v>0</v>
      </c>
      <c r="O10" s="70">
        <f t="shared" si="6"/>
        <v>0</v>
      </c>
    </row>
    <row r="11" spans="1:15" ht="15.75">
      <c r="A11" s="8" t="s">
        <v>115</v>
      </c>
      <c r="B11" s="10" t="s">
        <v>178</v>
      </c>
      <c r="C11" s="45">
        <v>2000</v>
      </c>
      <c r="D11" s="51" t="s">
        <v>36</v>
      </c>
      <c r="E11" s="70"/>
      <c r="F11" s="70">
        <f t="shared" si="0"/>
        <v>0</v>
      </c>
      <c r="G11" s="70">
        <f t="shared" si="1"/>
        <v>0</v>
      </c>
      <c r="H11" s="70"/>
      <c r="I11" s="70"/>
      <c r="J11" s="70"/>
      <c r="K11" s="70">
        <f t="shared" si="2"/>
        <v>0</v>
      </c>
      <c r="L11" s="70">
        <f t="shared" si="3"/>
        <v>0</v>
      </c>
      <c r="M11" s="70">
        <f t="shared" si="4"/>
        <v>0</v>
      </c>
      <c r="N11" s="70">
        <f t="shared" si="5"/>
        <v>0</v>
      </c>
      <c r="O11" s="70">
        <f t="shared" si="6"/>
        <v>0</v>
      </c>
    </row>
    <row r="12" spans="1:15" ht="24">
      <c r="A12" s="8" t="s">
        <v>116</v>
      </c>
      <c r="B12" s="10" t="s">
        <v>179</v>
      </c>
      <c r="C12" s="45">
        <v>490</v>
      </c>
      <c r="D12" s="51" t="s">
        <v>36</v>
      </c>
      <c r="E12" s="70"/>
      <c r="F12" s="70">
        <f t="shared" si="0"/>
        <v>0</v>
      </c>
      <c r="G12" s="70">
        <f t="shared" si="1"/>
        <v>0</v>
      </c>
      <c r="H12" s="70"/>
      <c r="I12" s="70"/>
      <c r="J12" s="70"/>
      <c r="K12" s="70">
        <f t="shared" si="2"/>
        <v>0</v>
      </c>
      <c r="L12" s="70">
        <f t="shared" si="3"/>
        <v>0</v>
      </c>
      <c r="M12" s="70">
        <f t="shared" si="4"/>
        <v>0</v>
      </c>
      <c r="N12" s="70">
        <f t="shared" si="5"/>
        <v>0</v>
      </c>
      <c r="O12" s="70">
        <f t="shared" si="6"/>
        <v>0</v>
      </c>
    </row>
    <row r="13" spans="1:15" ht="15.75">
      <c r="A13" s="8" t="s">
        <v>117</v>
      </c>
      <c r="B13" s="10" t="s">
        <v>180</v>
      </c>
      <c r="C13" s="45">
        <v>180</v>
      </c>
      <c r="D13" s="51" t="s">
        <v>36</v>
      </c>
      <c r="E13" s="70"/>
      <c r="F13" s="70">
        <f t="shared" si="0"/>
        <v>0</v>
      </c>
      <c r="G13" s="70">
        <f t="shared" si="1"/>
        <v>0</v>
      </c>
      <c r="H13" s="70"/>
      <c r="I13" s="70"/>
      <c r="J13" s="70"/>
      <c r="K13" s="70">
        <f t="shared" si="2"/>
        <v>0</v>
      </c>
      <c r="L13" s="70">
        <f t="shared" si="3"/>
        <v>0</v>
      </c>
      <c r="M13" s="70">
        <f t="shared" si="4"/>
        <v>0</v>
      </c>
      <c r="N13" s="70">
        <f t="shared" si="5"/>
        <v>0</v>
      </c>
      <c r="O13" s="70">
        <f t="shared" si="6"/>
        <v>0</v>
      </c>
    </row>
    <row r="14" spans="1:15" ht="15.75">
      <c r="A14" s="8" t="s">
        <v>118</v>
      </c>
      <c r="B14" s="10" t="s">
        <v>243</v>
      </c>
      <c r="C14" s="45">
        <v>560</v>
      </c>
      <c r="D14" s="51" t="s">
        <v>36</v>
      </c>
      <c r="E14" s="70"/>
      <c r="F14" s="70">
        <f t="shared" si="0"/>
        <v>0</v>
      </c>
      <c r="G14" s="70">
        <f t="shared" si="1"/>
        <v>0</v>
      </c>
      <c r="H14" s="70"/>
      <c r="I14" s="70"/>
      <c r="J14" s="70"/>
      <c r="K14" s="70">
        <f t="shared" si="2"/>
        <v>0</v>
      </c>
      <c r="L14" s="70">
        <f t="shared" si="3"/>
        <v>0</v>
      </c>
      <c r="M14" s="70">
        <f t="shared" si="4"/>
        <v>0</v>
      </c>
      <c r="N14" s="70">
        <f t="shared" si="5"/>
        <v>0</v>
      </c>
      <c r="O14" s="70">
        <f t="shared" si="6"/>
        <v>0</v>
      </c>
    </row>
    <row r="15" spans="1:15" ht="15.75">
      <c r="A15" s="8" t="s">
        <v>119</v>
      </c>
      <c r="B15" s="10" t="s">
        <v>181</v>
      </c>
      <c r="C15" s="45">
        <v>240</v>
      </c>
      <c r="D15" s="51" t="s">
        <v>36</v>
      </c>
      <c r="E15" s="70"/>
      <c r="F15" s="70">
        <f t="shared" si="0"/>
        <v>0</v>
      </c>
      <c r="G15" s="70">
        <f t="shared" si="1"/>
        <v>0</v>
      </c>
      <c r="H15" s="70"/>
      <c r="I15" s="70"/>
      <c r="J15" s="70"/>
      <c r="K15" s="70">
        <f t="shared" si="2"/>
        <v>0</v>
      </c>
      <c r="L15" s="70">
        <f t="shared" si="3"/>
        <v>0</v>
      </c>
      <c r="M15" s="70">
        <f t="shared" si="4"/>
        <v>0</v>
      </c>
      <c r="N15" s="70">
        <f t="shared" si="5"/>
        <v>0</v>
      </c>
      <c r="O15" s="70">
        <f t="shared" si="6"/>
        <v>0</v>
      </c>
    </row>
    <row r="16" spans="1:15" ht="18" customHeight="1">
      <c r="A16" s="8" t="s">
        <v>120</v>
      </c>
      <c r="B16" s="10" t="s">
        <v>182</v>
      </c>
      <c r="C16" s="45">
        <v>220</v>
      </c>
      <c r="D16" s="51" t="s">
        <v>36</v>
      </c>
      <c r="E16" s="70"/>
      <c r="F16" s="70">
        <f t="shared" si="0"/>
        <v>0</v>
      </c>
      <c r="G16" s="70">
        <f t="shared" si="1"/>
        <v>0</v>
      </c>
      <c r="H16" s="70"/>
      <c r="I16" s="70"/>
      <c r="J16" s="70"/>
      <c r="K16" s="70">
        <f t="shared" si="2"/>
        <v>0</v>
      </c>
      <c r="L16" s="70">
        <f t="shared" si="3"/>
        <v>0</v>
      </c>
      <c r="M16" s="70">
        <f t="shared" si="4"/>
        <v>0</v>
      </c>
      <c r="N16" s="70">
        <f t="shared" si="5"/>
        <v>0</v>
      </c>
      <c r="O16" s="70">
        <f t="shared" si="6"/>
        <v>0</v>
      </c>
    </row>
    <row r="17" spans="1:15" ht="15.75">
      <c r="A17" s="8" t="s">
        <v>121</v>
      </c>
      <c r="B17" s="10" t="s">
        <v>183</v>
      </c>
      <c r="C17" s="45">
        <v>840</v>
      </c>
      <c r="D17" s="51" t="s">
        <v>36</v>
      </c>
      <c r="E17" s="70"/>
      <c r="F17" s="70">
        <f t="shared" si="0"/>
        <v>0</v>
      </c>
      <c r="G17" s="70">
        <f t="shared" si="1"/>
        <v>0</v>
      </c>
      <c r="H17" s="70"/>
      <c r="I17" s="70"/>
      <c r="J17" s="70"/>
      <c r="K17" s="70">
        <f t="shared" si="2"/>
        <v>0</v>
      </c>
      <c r="L17" s="70">
        <f t="shared" si="3"/>
        <v>0</v>
      </c>
      <c r="M17" s="70">
        <f t="shared" si="4"/>
        <v>0</v>
      </c>
      <c r="N17" s="70">
        <f t="shared" si="5"/>
        <v>0</v>
      </c>
      <c r="O17" s="70">
        <f t="shared" si="6"/>
        <v>0</v>
      </c>
    </row>
    <row r="18" spans="1:15" ht="15.75">
      <c r="A18" s="8" t="s">
        <v>122</v>
      </c>
      <c r="B18" s="10" t="s">
        <v>184</v>
      </c>
      <c r="C18" s="45">
        <v>30</v>
      </c>
      <c r="D18" s="51" t="s">
        <v>36</v>
      </c>
      <c r="E18" s="70"/>
      <c r="F18" s="70">
        <f t="shared" si="0"/>
        <v>0</v>
      </c>
      <c r="G18" s="70">
        <f t="shared" si="1"/>
        <v>0</v>
      </c>
      <c r="H18" s="70"/>
      <c r="I18" s="70"/>
      <c r="J18" s="70"/>
      <c r="K18" s="70">
        <f t="shared" si="2"/>
        <v>0</v>
      </c>
      <c r="L18" s="70">
        <f t="shared" si="3"/>
        <v>0</v>
      </c>
      <c r="M18" s="70">
        <f t="shared" si="4"/>
        <v>0</v>
      </c>
      <c r="N18" s="70">
        <f t="shared" si="5"/>
        <v>0</v>
      </c>
      <c r="O18" s="70">
        <f t="shared" si="6"/>
        <v>0</v>
      </c>
    </row>
    <row r="19" spans="1:15" ht="15.75">
      <c r="A19" s="190" t="s">
        <v>30</v>
      </c>
      <c r="B19" s="192"/>
      <c r="C19" s="45"/>
      <c r="D19" s="52" t="s">
        <v>37</v>
      </c>
      <c r="E19" s="12" t="s">
        <v>37</v>
      </c>
      <c r="F19" s="12" t="s">
        <v>37</v>
      </c>
      <c r="G19" s="12" t="s">
        <v>37</v>
      </c>
      <c r="H19" s="12" t="s">
        <v>37</v>
      </c>
      <c r="I19" s="12" t="s">
        <v>37</v>
      </c>
      <c r="J19" s="12" t="s">
        <v>37</v>
      </c>
      <c r="K19" s="12" t="s">
        <v>37</v>
      </c>
      <c r="L19" s="12" t="s">
        <v>37</v>
      </c>
      <c r="M19" s="69">
        <f>SUM(M7:M18)</f>
        <v>0</v>
      </c>
      <c r="N19" s="69">
        <f t="shared" si="5"/>
        <v>0</v>
      </c>
      <c r="O19" s="69">
        <f t="shared" si="6"/>
        <v>0</v>
      </c>
    </row>
    <row r="21" spans="1:15">
      <c r="A21" s="181" t="s">
        <v>69</v>
      </c>
      <c r="B21" s="177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5">
      <c r="A22" s="18" t="s">
        <v>70</v>
      </c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5">
      <c r="A23" s="20" t="s">
        <v>71</v>
      </c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>
      <c r="A24" s="20" t="s">
        <v>72</v>
      </c>
      <c r="B24" s="2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5">
      <c r="A25" s="18" t="s">
        <v>73</v>
      </c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>
      <c r="A26" s="176" t="s">
        <v>74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5"/>
    </row>
    <row r="27" spans="1:15">
      <c r="A27" s="176" t="s">
        <v>75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</row>
    <row r="28" spans="1:15">
      <c r="A28" s="176" t="s">
        <v>76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</row>
    <row r="29" spans="1:15">
      <c r="A29" s="176" t="s">
        <v>229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</row>
    <row r="30" spans="1:15" ht="25.5" customHeight="1">
      <c r="A30" s="176" t="s">
        <v>77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</row>
    <row r="31" spans="1:15">
      <c r="A31" s="176" t="s">
        <v>78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</row>
    <row r="32" spans="1:15">
      <c r="A32" s="176" t="s">
        <v>79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</row>
    <row r="33" spans="1:15">
      <c r="A33" s="176" t="s">
        <v>80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</row>
    <row r="34" spans="1:15">
      <c r="A34" s="176" t="s">
        <v>81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</row>
    <row r="35" spans="1:15">
      <c r="A35" s="176" t="s">
        <v>82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</row>
    <row r="36" spans="1:15">
      <c r="A36" s="174" t="s">
        <v>83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</row>
    <row r="38" spans="1:15">
      <c r="A38" s="176" t="s">
        <v>84</v>
      </c>
      <c r="B38" s="177"/>
      <c r="C38" s="22"/>
      <c r="D38" s="23"/>
      <c r="E38" s="23"/>
      <c r="F38" s="23"/>
      <c r="G38" s="23" t="s">
        <v>85</v>
      </c>
      <c r="H38" s="23"/>
      <c r="I38" s="23"/>
      <c r="J38" s="23"/>
      <c r="K38" s="23"/>
      <c r="L38" s="23" t="s">
        <v>86</v>
      </c>
    </row>
  </sheetData>
  <mergeCells count="15">
    <mergeCell ref="A28:N28"/>
    <mergeCell ref="A3:O3"/>
    <mergeCell ref="A19:B19"/>
    <mergeCell ref="A21:B21"/>
    <mergeCell ref="A26:O26"/>
    <mergeCell ref="A27:O27"/>
    <mergeCell ref="A38:B38"/>
    <mergeCell ref="A35:O35"/>
    <mergeCell ref="A36:O36"/>
    <mergeCell ref="A29:O29"/>
    <mergeCell ref="A30:O30"/>
    <mergeCell ref="A31:O31"/>
    <mergeCell ref="A32:O32"/>
    <mergeCell ref="A33:O33"/>
    <mergeCell ref="A34:O34"/>
  </mergeCells>
  <phoneticPr fontId="1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7"/>
  <sheetViews>
    <sheetView workbookViewId="0">
      <selection activeCell="M28" sqref="M28"/>
    </sheetView>
  </sheetViews>
  <sheetFormatPr defaultRowHeight="15"/>
  <cols>
    <col min="1" max="1" width="3.42578125" customWidth="1"/>
    <col min="2" max="2" width="9.7109375" style="1" customWidth="1"/>
    <col min="3" max="3" width="7.140625" customWidth="1"/>
    <col min="4" max="4" width="4.85546875" customWidth="1"/>
    <col min="9" max="9" width="7.85546875" customWidth="1"/>
    <col min="10" max="10" width="8.140625" customWidth="1"/>
    <col min="11" max="11" width="6.7109375" customWidth="1"/>
  </cols>
  <sheetData>
    <row r="1" spans="1:15" ht="16.5">
      <c r="A1" s="3" t="s">
        <v>0</v>
      </c>
      <c r="B1" s="2"/>
      <c r="C1" s="3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185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 ht="60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</row>
    <row r="6" spans="1:15" ht="15.75">
      <c r="A6" s="25">
        <v>1</v>
      </c>
      <c r="B6" s="32">
        <v>2</v>
      </c>
      <c r="C6" s="25">
        <v>3</v>
      </c>
      <c r="D6" s="25">
        <v>4</v>
      </c>
      <c r="E6" s="25">
        <v>5</v>
      </c>
      <c r="F6" s="25">
        <v>6</v>
      </c>
      <c r="G6" s="25" t="s">
        <v>17</v>
      </c>
      <c r="H6" s="25">
        <v>8</v>
      </c>
      <c r="I6" s="25">
        <v>9</v>
      </c>
      <c r="J6" s="25">
        <v>10</v>
      </c>
      <c r="K6" s="25">
        <v>11</v>
      </c>
      <c r="L6" s="25" t="s">
        <v>18</v>
      </c>
      <c r="M6" s="25" t="s">
        <v>19</v>
      </c>
      <c r="N6" s="25" t="s">
        <v>20</v>
      </c>
      <c r="O6" s="25" t="s">
        <v>21</v>
      </c>
    </row>
    <row r="7" spans="1:15">
      <c r="A7" s="85" t="s">
        <v>111</v>
      </c>
      <c r="B7" s="84" t="s">
        <v>186</v>
      </c>
      <c r="C7" s="12">
        <v>300</v>
      </c>
      <c r="D7" s="12" t="s">
        <v>36</v>
      </c>
      <c r="E7" s="65"/>
      <c r="F7" s="65">
        <f>E7*0.085</f>
        <v>0</v>
      </c>
      <c r="G7" s="65">
        <f>+E7+F7</f>
        <v>0</v>
      </c>
      <c r="H7" s="65"/>
      <c r="I7" s="65"/>
      <c r="J7" s="65"/>
      <c r="K7" s="65">
        <f>J7*0.085</f>
        <v>0</v>
      </c>
      <c r="L7" s="65">
        <f>+J7+K7</f>
        <v>0</v>
      </c>
      <c r="M7" s="65">
        <f>+J7*C7</f>
        <v>0</v>
      </c>
      <c r="N7" s="65">
        <f>+M7*0.085</f>
        <v>0</v>
      </c>
      <c r="O7" s="65">
        <f>+M7+N7</f>
        <v>0</v>
      </c>
    </row>
    <row r="8" spans="1:15">
      <c r="A8" s="85" t="s">
        <v>112</v>
      </c>
      <c r="B8" s="84" t="s">
        <v>187</v>
      </c>
      <c r="C8" s="12">
        <v>2000</v>
      </c>
      <c r="D8" s="12" t="s">
        <v>36</v>
      </c>
      <c r="E8" s="65"/>
      <c r="F8" s="65">
        <f t="shared" ref="F8:F27" si="0">E8*0.085</f>
        <v>0</v>
      </c>
      <c r="G8" s="65">
        <f t="shared" ref="G8:G27" si="1">+E8+F8</f>
        <v>0</v>
      </c>
      <c r="H8" s="65"/>
      <c r="I8" s="65"/>
      <c r="J8" s="65"/>
      <c r="K8" s="65">
        <f t="shared" ref="K8:K27" si="2">J8*0.085</f>
        <v>0</v>
      </c>
      <c r="L8" s="65">
        <f t="shared" ref="L8:L27" si="3">+J8+K8</f>
        <v>0</v>
      </c>
      <c r="M8" s="65">
        <f t="shared" ref="M8:M27" si="4">+J8*C8</f>
        <v>0</v>
      </c>
      <c r="N8" s="65">
        <f t="shared" ref="N8:N28" si="5">+M8*0.085</f>
        <v>0</v>
      </c>
      <c r="O8" s="65">
        <f t="shared" ref="O8:O28" si="6">+M8+N8</f>
        <v>0</v>
      </c>
    </row>
    <row r="9" spans="1:15">
      <c r="A9" s="85" t="s">
        <v>113</v>
      </c>
      <c r="B9" s="84" t="s">
        <v>188</v>
      </c>
      <c r="C9" s="12">
        <v>90</v>
      </c>
      <c r="D9" s="12" t="s">
        <v>36</v>
      </c>
      <c r="E9" s="65"/>
      <c r="F9" s="65">
        <f t="shared" si="0"/>
        <v>0</v>
      </c>
      <c r="G9" s="65">
        <f t="shared" si="1"/>
        <v>0</v>
      </c>
      <c r="H9" s="65"/>
      <c r="I9" s="65"/>
      <c r="J9" s="65"/>
      <c r="K9" s="65">
        <f t="shared" si="2"/>
        <v>0</v>
      </c>
      <c r="L9" s="65">
        <f t="shared" si="3"/>
        <v>0</v>
      </c>
      <c r="M9" s="65">
        <f t="shared" si="4"/>
        <v>0</v>
      </c>
      <c r="N9" s="65">
        <f t="shared" si="5"/>
        <v>0</v>
      </c>
      <c r="O9" s="65">
        <f t="shared" si="6"/>
        <v>0</v>
      </c>
    </row>
    <row r="10" spans="1:15">
      <c r="A10" s="85" t="s">
        <v>114</v>
      </c>
      <c r="B10" s="84" t="s">
        <v>189</v>
      </c>
      <c r="C10" s="12">
        <v>180</v>
      </c>
      <c r="D10" s="12" t="s">
        <v>36</v>
      </c>
      <c r="E10" s="65"/>
      <c r="F10" s="65">
        <f t="shared" si="0"/>
        <v>0</v>
      </c>
      <c r="G10" s="65">
        <f t="shared" si="1"/>
        <v>0</v>
      </c>
      <c r="H10" s="65"/>
      <c r="I10" s="65"/>
      <c r="J10" s="65"/>
      <c r="K10" s="65">
        <f t="shared" si="2"/>
        <v>0</v>
      </c>
      <c r="L10" s="65">
        <f t="shared" si="3"/>
        <v>0</v>
      </c>
      <c r="M10" s="65">
        <f t="shared" si="4"/>
        <v>0</v>
      </c>
      <c r="N10" s="65">
        <f t="shared" si="5"/>
        <v>0</v>
      </c>
      <c r="O10" s="65">
        <f t="shared" si="6"/>
        <v>0</v>
      </c>
    </row>
    <row r="11" spans="1:15" ht="24">
      <c r="A11" s="85" t="s">
        <v>115</v>
      </c>
      <c r="B11" s="84" t="s">
        <v>190</v>
      </c>
      <c r="C11" s="12">
        <v>30</v>
      </c>
      <c r="D11" s="12" t="s">
        <v>36</v>
      </c>
      <c r="E11" s="65"/>
      <c r="F11" s="65">
        <f t="shared" si="0"/>
        <v>0</v>
      </c>
      <c r="G11" s="65">
        <f t="shared" si="1"/>
        <v>0</v>
      </c>
      <c r="H11" s="65"/>
      <c r="I11" s="65"/>
      <c r="J11" s="65"/>
      <c r="K11" s="65">
        <f t="shared" si="2"/>
        <v>0</v>
      </c>
      <c r="L11" s="65">
        <f t="shared" si="3"/>
        <v>0</v>
      </c>
      <c r="M11" s="65">
        <f t="shared" si="4"/>
        <v>0</v>
      </c>
      <c r="N11" s="65">
        <f t="shared" si="5"/>
        <v>0</v>
      </c>
      <c r="O11" s="65">
        <f t="shared" si="6"/>
        <v>0</v>
      </c>
    </row>
    <row r="12" spans="1:15" ht="24">
      <c r="A12" s="85" t="s">
        <v>116</v>
      </c>
      <c r="B12" s="84" t="s">
        <v>191</v>
      </c>
      <c r="C12" s="12">
        <v>30</v>
      </c>
      <c r="D12" s="12" t="s">
        <v>36</v>
      </c>
      <c r="E12" s="65"/>
      <c r="F12" s="65">
        <f t="shared" si="0"/>
        <v>0</v>
      </c>
      <c r="G12" s="65">
        <f t="shared" si="1"/>
        <v>0</v>
      </c>
      <c r="H12" s="65"/>
      <c r="I12" s="65"/>
      <c r="J12" s="65"/>
      <c r="K12" s="65">
        <f t="shared" si="2"/>
        <v>0</v>
      </c>
      <c r="L12" s="65">
        <f t="shared" si="3"/>
        <v>0</v>
      </c>
      <c r="M12" s="65">
        <f t="shared" si="4"/>
        <v>0</v>
      </c>
      <c r="N12" s="65">
        <f t="shared" si="5"/>
        <v>0</v>
      </c>
      <c r="O12" s="65">
        <f t="shared" si="6"/>
        <v>0</v>
      </c>
    </row>
    <row r="13" spans="1:15">
      <c r="A13" s="85" t="s">
        <v>117</v>
      </c>
      <c r="B13" s="84" t="s">
        <v>192</v>
      </c>
      <c r="C13" s="12">
        <v>30</v>
      </c>
      <c r="D13" s="12" t="s">
        <v>36</v>
      </c>
      <c r="E13" s="65"/>
      <c r="F13" s="65">
        <f t="shared" si="0"/>
        <v>0</v>
      </c>
      <c r="G13" s="65">
        <f t="shared" si="1"/>
        <v>0</v>
      </c>
      <c r="H13" s="65"/>
      <c r="I13" s="65"/>
      <c r="J13" s="65"/>
      <c r="K13" s="65">
        <f t="shared" si="2"/>
        <v>0</v>
      </c>
      <c r="L13" s="65">
        <f t="shared" si="3"/>
        <v>0</v>
      </c>
      <c r="M13" s="65">
        <f t="shared" si="4"/>
        <v>0</v>
      </c>
      <c r="N13" s="65">
        <f t="shared" si="5"/>
        <v>0</v>
      </c>
      <c r="O13" s="65">
        <f t="shared" si="6"/>
        <v>0</v>
      </c>
    </row>
    <row r="14" spans="1:15">
      <c r="A14" s="85" t="s">
        <v>118</v>
      </c>
      <c r="B14" s="84" t="s">
        <v>193</v>
      </c>
      <c r="C14" s="12">
        <v>600</v>
      </c>
      <c r="D14" s="12" t="s">
        <v>36</v>
      </c>
      <c r="E14" s="65"/>
      <c r="F14" s="65">
        <f t="shared" si="0"/>
        <v>0</v>
      </c>
      <c r="G14" s="65">
        <f t="shared" si="1"/>
        <v>0</v>
      </c>
      <c r="H14" s="65"/>
      <c r="I14" s="65"/>
      <c r="J14" s="65"/>
      <c r="K14" s="65">
        <f t="shared" si="2"/>
        <v>0</v>
      </c>
      <c r="L14" s="65">
        <f t="shared" si="3"/>
        <v>0</v>
      </c>
      <c r="M14" s="65">
        <f t="shared" si="4"/>
        <v>0</v>
      </c>
      <c r="N14" s="65">
        <f t="shared" si="5"/>
        <v>0</v>
      </c>
      <c r="O14" s="65">
        <f t="shared" si="6"/>
        <v>0</v>
      </c>
    </row>
    <row r="15" spans="1:15">
      <c r="A15" s="85" t="s">
        <v>119</v>
      </c>
      <c r="B15" s="84" t="s">
        <v>194</v>
      </c>
      <c r="C15" s="12">
        <v>150</v>
      </c>
      <c r="D15" s="12" t="s">
        <v>36</v>
      </c>
      <c r="E15" s="65"/>
      <c r="F15" s="65">
        <f t="shared" si="0"/>
        <v>0</v>
      </c>
      <c r="G15" s="65">
        <f t="shared" si="1"/>
        <v>0</v>
      </c>
      <c r="H15" s="65"/>
      <c r="I15" s="65"/>
      <c r="J15" s="65"/>
      <c r="K15" s="65">
        <f t="shared" si="2"/>
        <v>0</v>
      </c>
      <c r="L15" s="65">
        <f t="shared" si="3"/>
        <v>0</v>
      </c>
      <c r="M15" s="65">
        <f t="shared" si="4"/>
        <v>0</v>
      </c>
      <c r="N15" s="65">
        <f t="shared" si="5"/>
        <v>0</v>
      </c>
      <c r="O15" s="65">
        <f t="shared" si="6"/>
        <v>0</v>
      </c>
    </row>
    <row r="16" spans="1:15" ht="27.75" customHeight="1">
      <c r="A16" s="85" t="s">
        <v>120</v>
      </c>
      <c r="B16" s="84" t="s">
        <v>613</v>
      </c>
      <c r="C16" s="12">
        <v>240</v>
      </c>
      <c r="D16" s="11" t="s">
        <v>36</v>
      </c>
      <c r="E16" s="65"/>
      <c r="F16" s="65">
        <f t="shared" si="0"/>
        <v>0</v>
      </c>
      <c r="G16" s="65">
        <f t="shared" si="1"/>
        <v>0</v>
      </c>
      <c r="H16" s="65"/>
      <c r="I16" s="65"/>
      <c r="J16" s="65"/>
      <c r="K16" s="65">
        <f t="shared" si="2"/>
        <v>0</v>
      </c>
      <c r="L16" s="65">
        <f t="shared" si="3"/>
        <v>0</v>
      </c>
      <c r="M16" s="65">
        <f t="shared" si="4"/>
        <v>0</v>
      </c>
      <c r="N16" s="65">
        <f t="shared" si="5"/>
        <v>0</v>
      </c>
      <c r="O16" s="65">
        <f t="shared" si="6"/>
        <v>0</v>
      </c>
    </row>
    <row r="17" spans="1:15">
      <c r="A17" s="85" t="s">
        <v>121</v>
      </c>
      <c r="B17" s="84" t="s">
        <v>195</v>
      </c>
      <c r="C17" s="12">
        <v>240</v>
      </c>
      <c r="D17" s="11" t="s">
        <v>36</v>
      </c>
      <c r="E17" s="65"/>
      <c r="F17" s="65">
        <f t="shared" si="0"/>
        <v>0</v>
      </c>
      <c r="G17" s="65">
        <f t="shared" si="1"/>
        <v>0</v>
      </c>
      <c r="H17" s="65"/>
      <c r="I17" s="65"/>
      <c r="J17" s="65"/>
      <c r="K17" s="65">
        <f t="shared" si="2"/>
        <v>0</v>
      </c>
      <c r="L17" s="65">
        <f t="shared" si="3"/>
        <v>0</v>
      </c>
      <c r="M17" s="65">
        <f t="shared" si="4"/>
        <v>0</v>
      </c>
      <c r="N17" s="65">
        <f t="shared" si="5"/>
        <v>0</v>
      </c>
      <c r="O17" s="65">
        <f t="shared" si="6"/>
        <v>0</v>
      </c>
    </row>
    <row r="18" spans="1:15">
      <c r="A18" s="85" t="s">
        <v>122</v>
      </c>
      <c r="B18" s="84" t="s">
        <v>196</v>
      </c>
      <c r="C18" s="12">
        <v>120</v>
      </c>
      <c r="D18" s="11" t="s">
        <v>36</v>
      </c>
      <c r="E18" s="65"/>
      <c r="F18" s="65">
        <f t="shared" si="0"/>
        <v>0</v>
      </c>
      <c r="G18" s="65">
        <f t="shared" si="1"/>
        <v>0</v>
      </c>
      <c r="H18" s="65"/>
      <c r="I18" s="65"/>
      <c r="J18" s="65"/>
      <c r="K18" s="65">
        <f t="shared" si="2"/>
        <v>0</v>
      </c>
      <c r="L18" s="65">
        <f t="shared" si="3"/>
        <v>0</v>
      </c>
      <c r="M18" s="65">
        <f t="shared" si="4"/>
        <v>0</v>
      </c>
      <c r="N18" s="65">
        <f t="shared" si="5"/>
        <v>0</v>
      </c>
      <c r="O18" s="65">
        <f t="shared" si="6"/>
        <v>0</v>
      </c>
    </row>
    <row r="19" spans="1:15">
      <c r="A19" s="85" t="s">
        <v>123</v>
      </c>
      <c r="B19" s="84" t="s">
        <v>197</v>
      </c>
      <c r="C19" s="12">
        <v>450</v>
      </c>
      <c r="D19" s="11" t="s">
        <v>36</v>
      </c>
      <c r="E19" s="65"/>
      <c r="F19" s="65">
        <f t="shared" si="0"/>
        <v>0</v>
      </c>
      <c r="G19" s="65">
        <f t="shared" si="1"/>
        <v>0</v>
      </c>
      <c r="H19" s="65"/>
      <c r="I19" s="65"/>
      <c r="J19" s="65"/>
      <c r="K19" s="65">
        <f t="shared" si="2"/>
        <v>0</v>
      </c>
      <c r="L19" s="65">
        <f t="shared" si="3"/>
        <v>0</v>
      </c>
      <c r="M19" s="65">
        <f t="shared" si="4"/>
        <v>0</v>
      </c>
      <c r="N19" s="65">
        <f t="shared" si="5"/>
        <v>0</v>
      </c>
      <c r="O19" s="65">
        <f t="shared" si="6"/>
        <v>0</v>
      </c>
    </row>
    <row r="20" spans="1:15">
      <c r="A20" s="85" t="s">
        <v>124</v>
      </c>
      <c r="B20" s="84" t="s">
        <v>198</v>
      </c>
      <c r="C20" s="12">
        <v>180</v>
      </c>
      <c r="D20" s="11" t="s">
        <v>36</v>
      </c>
      <c r="E20" s="65"/>
      <c r="F20" s="65">
        <f t="shared" si="0"/>
        <v>0</v>
      </c>
      <c r="G20" s="65">
        <f t="shared" si="1"/>
        <v>0</v>
      </c>
      <c r="H20" s="65"/>
      <c r="I20" s="65"/>
      <c r="J20" s="65"/>
      <c r="K20" s="65">
        <f t="shared" si="2"/>
        <v>0</v>
      </c>
      <c r="L20" s="65">
        <f t="shared" si="3"/>
        <v>0</v>
      </c>
      <c r="M20" s="65">
        <f t="shared" si="4"/>
        <v>0</v>
      </c>
      <c r="N20" s="65">
        <f t="shared" si="5"/>
        <v>0</v>
      </c>
      <c r="O20" s="65">
        <f t="shared" si="6"/>
        <v>0</v>
      </c>
    </row>
    <row r="21" spans="1:15">
      <c r="A21" s="85" t="s">
        <v>125</v>
      </c>
      <c r="B21" s="84" t="s">
        <v>199</v>
      </c>
      <c r="C21" s="12">
        <v>15</v>
      </c>
      <c r="D21" s="11" t="s">
        <v>36</v>
      </c>
      <c r="E21" s="65"/>
      <c r="F21" s="65">
        <f t="shared" si="0"/>
        <v>0</v>
      </c>
      <c r="G21" s="65">
        <f t="shared" si="1"/>
        <v>0</v>
      </c>
      <c r="H21" s="65"/>
      <c r="I21" s="65"/>
      <c r="J21" s="65"/>
      <c r="K21" s="65">
        <f t="shared" si="2"/>
        <v>0</v>
      </c>
      <c r="L21" s="65">
        <f t="shared" si="3"/>
        <v>0</v>
      </c>
      <c r="M21" s="65">
        <f t="shared" si="4"/>
        <v>0</v>
      </c>
      <c r="N21" s="65">
        <f t="shared" si="5"/>
        <v>0</v>
      </c>
      <c r="O21" s="65">
        <f t="shared" si="6"/>
        <v>0</v>
      </c>
    </row>
    <row r="22" spans="1:15">
      <c r="A22" s="85" t="s">
        <v>126</v>
      </c>
      <c r="B22" s="84" t="s">
        <v>200</v>
      </c>
      <c r="C22" s="12">
        <v>60</v>
      </c>
      <c r="D22" s="11" t="s">
        <v>36</v>
      </c>
      <c r="E22" s="65"/>
      <c r="F22" s="65">
        <f t="shared" si="0"/>
        <v>0</v>
      </c>
      <c r="G22" s="65">
        <f t="shared" si="1"/>
        <v>0</v>
      </c>
      <c r="H22" s="65"/>
      <c r="I22" s="65"/>
      <c r="J22" s="65"/>
      <c r="K22" s="65">
        <f t="shared" si="2"/>
        <v>0</v>
      </c>
      <c r="L22" s="65">
        <f t="shared" si="3"/>
        <v>0</v>
      </c>
      <c r="M22" s="65">
        <f t="shared" si="4"/>
        <v>0</v>
      </c>
      <c r="N22" s="65">
        <f t="shared" si="5"/>
        <v>0</v>
      </c>
      <c r="O22" s="65">
        <f t="shared" si="6"/>
        <v>0</v>
      </c>
    </row>
    <row r="23" spans="1:15">
      <c r="A23" s="85" t="s">
        <v>127</v>
      </c>
      <c r="B23" s="84" t="s">
        <v>201</v>
      </c>
      <c r="C23" s="12">
        <v>30</v>
      </c>
      <c r="D23" s="11" t="s">
        <v>36</v>
      </c>
      <c r="E23" s="65"/>
      <c r="F23" s="65">
        <f t="shared" si="0"/>
        <v>0</v>
      </c>
      <c r="G23" s="65">
        <f t="shared" si="1"/>
        <v>0</v>
      </c>
      <c r="H23" s="65"/>
      <c r="I23" s="65"/>
      <c r="J23" s="65"/>
      <c r="K23" s="65">
        <f t="shared" si="2"/>
        <v>0</v>
      </c>
      <c r="L23" s="65">
        <f t="shared" si="3"/>
        <v>0</v>
      </c>
      <c r="M23" s="65">
        <f t="shared" si="4"/>
        <v>0</v>
      </c>
      <c r="N23" s="65">
        <f t="shared" si="5"/>
        <v>0</v>
      </c>
      <c r="O23" s="65">
        <f t="shared" si="6"/>
        <v>0</v>
      </c>
    </row>
    <row r="24" spans="1:15">
      <c r="A24" s="85" t="s">
        <v>128</v>
      </c>
      <c r="B24" s="84" t="s">
        <v>202</v>
      </c>
      <c r="C24" s="12">
        <v>30</v>
      </c>
      <c r="D24" s="11" t="s">
        <v>36</v>
      </c>
      <c r="E24" s="65"/>
      <c r="F24" s="65">
        <f t="shared" si="0"/>
        <v>0</v>
      </c>
      <c r="G24" s="65">
        <f t="shared" si="1"/>
        <v>0</v>
      </c>
      <c r="H24" s="65"/>
      <c r="I24" s="65"/>
      <c r="J24" s="65"/>
      <c r="K24" s="65">
        <f t="shared" si="2"/>
        <v>0</v>
      </c>
      <c r="L24" s="65">
        <f t="shared" si="3"/>
        <v>0</v>
      </c>
      <c r="M24" s="65">
        <f t="shared" si="4"/>
        <v>0</v>
      </c>
      <c r="N24" s="65">
        <f t="shared" si="5"/>
        <v>0</v>
      </c>
      <c r="O24" s="65">
        <f t="shared" si="6"/>
        <v>0</v>
      </c>
    </row>
    <row r="25" spans="1:15">
      <c r="A25" s="85" t="s">
        <v>129</v>
      </c>
      <c r="B25" s="84" t="s">
        <v>203</v>
      </c>
      <c r="C25" s="12">
        <v>18</v>
      </c>
      <c r="D25" s="11" t="s">
        <v>36</v>
      </c>
      <c r="E25" s="65"/>
      <c r="F25" s="65">
        <f t="shared" si="0"/>
        <v>0</v>
      </c>
      <c r="G25" s="65">
        <f t="shared" si="1"/>
        <v>0</v>
      </c>
      <c r="H25" s="65"/>
      <c r="I25" s="65"/>
      <c r="J25" s="65"/>
      <c r="K25" s="65">
        <f t="shared" si="2"/>
        <v>0</v>
      </c>
      <c r="L25" s="65">
        <f t="shared" si="3"/>
        <v>0</v>
      </c>
      <c r="M25" s="65">
        <f t="shared" si="4"/>
        <v>0</v>
      </c>
      <c r="N25" s="65">
        <f t="shared" si="5"/>
        <v>0</v>
      </c>
      <c r="O25" s="65">
        <f t="shared" si="6"/>
        <v>0</v>
      </c>
    </row>
    <row r="26" spans="1:15">
      <c r="A26" s="85" t="s">
        <v>130</v>
      </c>
      <c r="B26" s="84" t="s">
        <v>204</v>
      </c>
      <c r="C26" s="12">
        <v>200</v>
      </c>
      <c r="D26" s="11" t="s">
        <v>36</v>
      </c>
      <c r="E26" s="65"/>
      <c r="F26" s="65">
        <f t="shared" si="0"/>
        <v>0</v>
      </c>
      <c r="G26" s="65">
        <f t="shared" si="1"/>
        <v>0</v>
      </c>
      <c r="H26" s="65"/>
      <c r="I26" s="65"/>
      <c r="J26" s="65"/>
      <c r="K26" s="65">
        <f t="shared" si="2"/>
        <v>0</v>
      </c>
      <c r="L26" s="65">
        <f t="shared" si="3"/>
        <v>0</v>
      </c>
      <c r="M26" s="65">
        <f t="shared" si="4"/>
        <v>0</v>
      </c>
      <c r="N26" s="65">
        <f t="shared" si="5"/>
        <v>0</v>
      </c>
      <c r="O26" s="65">
        <f t="shared" si="6"/>
        <v>0</v>
      </c>
    </row>
    <row r="27" spans="1:15">
      <c r="A27" s="85" t="s">
        <v>131</v>
      </c>
      <c r="B27" s="84" t="s">
        <v>205</v>
      </c>
      <c r="C27" s="12">
        <v>80</v>
      </c>
      <c r="D27" s="11" t="s">
        <v>36</v>
      </c>
      <c r="E27" s="65"/>
      <c r="F27" s="65">
        <f t="shared" si="0"/>
        <v>0</v>
      </c>
      <c r="G27" s="65">
        <f t="shared" si="1"/>
        <v>0</v>
      </c>
      <c r="H27" s="65"/>
      <c r="I27" s="65"/>
      <c r="J27" s="65"/>
      <c r="K27" s="65">
        <f t="shared" si="2"/>
        <v>0</v>
      </c>
      <c r="L27" s="65">
        <f t="shared" si="3"/>
        <v>0</v>
      </c>
      <c r="M27" s="65">
        <f t="shared" si="4"/>
        <v>0</v>
      </c>
      <c r="N27" s="65">
        <f t="shared" si="5"/>
        <v>0</v>
      </c>
      <c r="O27" s="65">
        <f t="shared" si="6"/>
        <v>0</v>
      </c>
    </row>
    <row r="28" spans="1:15">
      <c r="A28" s="193" t="s">
        <v>30</v>
      </c>
      <c r="B28" s="194"/>
      <c r="C28" s="12" t="s">
        <v>37</v>
      </c>
      <c r="D28" s="12" t="s">
        <v>37</v>
      </c>
      <c r="E28" s="12" t="s">
        <v>37</v>
      </c>
      <c r="F28" s="12" t="s">
        <v>37</v>
      </c>
      <c r="G28" s="12" t="s">
        <v>37</v>
      </c>
      <c r="H28" s="12" t="s">
        <v>37</v>
      </c>
      <c r="I28" s="12" t="s">
        <v>37</v>
      </c>
      <c r="J28" s="12" t="s">
        <v>37</v>
      </c>
      <c r="K28" s="12" t="s">
        <v>37</v>
      </c>
      <c r="L28" s="12" t="s">
        <v>37</v>
      </c>
      <c r="M28" s="63">
        <f>SUM(M7:M27)</f>
        <v>0</v>
      </c>
      <c r="N28" s="63">
        <f t="shared" si="5"/>
        <v>0</v>
      </c>
      <c r="O28" s="63">
        <f t="shared" si="6"/>
        <v>0</v>
      </c>
    </row>
    <row r="30" spans="1:15">
      <c r="A30" s="181" t="s">
        <v>69</v>
      </c>
      <c r="B30" s="177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5">
      <c r="A31" s="18" t="s">
        <v>70</v>
      </c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5">
      <c r="A32" s="20" t="s">
        <v>71</v>
      </c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5">
      <c r="A33" s="20" t="s">
        <v>72</v>
      </c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5">
      <c r="A34" s="18" t="s">
        <v>73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5">
      <c r="A35" s="176" t="s">
        <v>74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5"/>
    </row>
    <row r="36" spans="1:15">
      <c r="A36" s="176" t="s">
        <v>75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</row>
    <row r="37" spans="1:15">
      <c r="A37" s="176" t="s">
        <v>76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</row>
    <row r="38" spans="1:15">
      <c r="A38" s="176" t="s">
        <v>229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</row>
    <row r="39" spans="1:15" ht="27.75" customHeight="1">
      <c r="A39" s="176" t="s">
        <v>77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</row>
    <row r="40" spans="1:15">
      <c r="A40" s="176" t="s">
        <v>78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>
      <c r="A41" s="176" t="s">
        <v>79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</row>
    <row r="42" spans="1:15">
      <c r="A42" s="176" t="s">
        <v>80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</row>
    <row r="43" spans="1:15">
      <c r="A43" s="176" t="s">
        <v>81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>
      <c r="A44" s="176" t="s">
        <v>82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>
      <c r="A45" s="174" t="s">
        <v>83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7" spans="1:15">
      <c r="A47" s="176" t="s">
        <v>84</v>
      </c>
      <c r="B47" s="177"/>
      <c r="C47" s="22"/>
      <c r="D47" s="23"/>
      <c r="E47" s="23"/>
      <c r="F47" s="23"/>
      <c r="G47" s="23" t="s">
        <v>85</v>
      </c>
      <c r="H47" s="23"/>
      <c r="I47" s="23"/>
      <c r="J47" s="23"/>
      <c r="K47" s="23"/>
      <c r="L47" s="23" t="s">
        <v>86</v>
      </c>
    </row>
  </sheetData>
  <mergeCells count="15">
    <mergeCell ref="A37:N37"/>
    <mergeCell ref="A3:O3"/>
    <mergeCell ref="A28:B28"/>
    <mergeCell ref="A30:B30"/>
    <mergeCell ref="A35:O35"/>
    <mergeCell ref="A36:O36"/>
    <mergeCell ref="A47:B47"/>
    <mergeCell ref="A44:O44"/>
    <mergeCell ref="A45:O45"/>
    <mergeCell ref="A38:O38"/>
    <mergeCell ref="A39:O39"/>
    <mergeCell ref="A40:O40"/>
    <mergeCell ref="A41:O41"/>
    <mergeCell ref="A42:O42"/>
    <mergeCell ref="A43:O43"/>
  </mergeCells>
  <phoneticPr fontId="15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4"/>
  <sheetViews>
    <sheetView workbookViewId="0">
      <selection activeCell="M35" sqref="M35"/>
    </sheetView>
  </sheetViews>
  <sheetFormatPr defaultRowHeight="15"/>
  <cols>
    <col min="1" max="1" width="3.28515625" customWidth="1"/>
    <col min="2" max="2" width="13.5703125" customWidth="1"/>
    <col min="3" max="3" width="6.5703125" customWidth="1"/>
    <col min="4" max="4" width="5.28515625" customWidth="1"/>
    <col min="5" max="5" width="8" customWidth="1"/>
    <col min="6" max="6" width="6.140625" customWidth="1"/>
    <col min="9" max="9" width="7.140625" customWidth="1"/>
    <col min="11" max="11" width="6.5703125" customWidth="1"/>
  </cols>
  <sheetData>
    <row r="1" spans="1:15" ht="16.5">
      <c r="A1" s="3" t="s">
        <v>0</v>
      </c>
      <c r="B1" s="2"/>
      <c r="C1" s="3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206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>
      <c r="A5" s="178" t="s">
        <v>226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1:15">
      <c r="B6" s="1"/>
    </row>
    <row r="7" spans="1:15" ht="48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</row>
    <row r="8" spans="1:15" ht="15.75">
      <c r="A8" s="25">
        <v>1</v>
      </c>
      <c r="B8" s="32">
        <v>2</v>
      </c>
      <c r="C8" s="25">
        <v>3</v>
      </c>
      <c r="D8" s="25">
        <v>4</v>
      </c>
      <c r="E8" s="25">
        <v>5</v>
      </c>
      <c r="F8" s="25">
        <v>6</v>
      </c>
      <c r="G8" s="25" t="s">
        <v>17</v>
      </c>
      <c r="H8" s="25">
        <v>8</v>
      </c>
      <c r="I8" s="25">
        <v>9</v>
      </c>
      <c r="J8" s="25">
        <v>10</v>
      </c>
      <c r="K8" s="25">
        <v>11</v>
      </c>
      <c r="L8" s="25" t="s">
        <v>18</v>
      </c>
      <c r="M8" s="25" t="s">
        <v>19</v>
      </c>
      <c r="N8" s="25" t="s">
        <v>20</v>
      </c>
      <c r="O8" s="25" t="s">
        <v>21</v>
      </c>
    </row>
    <row r="9" spans="1:15" ht="15.75">
      <c r="A9" s="8" t="s">
        <v>111</v>
      </c>
      <c r="B9" s="10" t="s">
        <v>207</v>
      </c>
      <c r="C9" s="13">
        <v>840</v>
      </c>
      <c r="D9" s="11" t="s">
        <v>36</v>
      </c>
      <c r="E9" s="73"/>
      <c r="F9" s="70">
        <f>E9*0.085</f>
        <v>0</v>
      </c>
      <c r="G9" s="70">
        <f>+E9+F9</f>
        <v>0</v>
      </c>
      <c r="H9" s="70"/>
      <c r="I9" s="70"/>
      <c r="J9" s="70"/>
      <c r="K9" s="70">
        <f>J9*0.085</f>
        <v>0</v>
      </c>
      <c r="L9" s="70">
        <f>+J9+K9</f>
        <v>0</v>
      </c>
      <c r="M9" s="70">
        <f>+J9*C9</f>
        <v>0</v>
      </c>
      <c r="N9" s="70">
        <f>+M9*0.085</f>
        <v>0</v>
      </c>
      <c r="O9" s="70">
        <f>+M9+N9</f>
        <v>0</v>
      </c>
    </row>
    <row r="10" spans="1:15" ht="15.75">
      <c r="A10" s="8" t="s">
        <v>112</v>
      </c>
      <c r="B10" s="8" t="s">
        <v>213</v>
      </c>
      <c r="C10" s="13">
        <v>180</v>
      </c>
      <c r="D10" s="11" t="s">
        <v>36</v>
      </c>
      <c r="E10" s="70"/>
      <c r="F10" s="70">
        <f t="shared" ref="F10:F27" si="0">E10*0.085</f>
        <v>0</v>
      </c>
      <c r="G10" s="70">
        <f t="shared" ref="G10:G27" si="1">+E10+F10</f>
        <v>0</v>
      </c>
      <c r="H10" s="70"/>
      <c r="I10" s="70"/>
      <c r="J10" s="70"/>
      <c r="K10" s="70">
        <f t="shared" ref="K10:K27" si="2">J10*0.085</f>
        <v>0</v>
      </c>
      <c r="L10" s="70">
        <f t="shared" ref="L10:L27" si="3">+J10+K10</f>
        <v>0</v>
      </c>
      <c r="M10" s="70">
        <f t="shared" ref="M10:M27" si="4">+J10*C10</f>
        <v>0</v>
      </c>
      <c r="N10" s="70">
        <f t="shared" ref="N10:N28" si="5">+M10*0.085</f>
        <v>0</v>
      </c>
      <c r="O10" s="70">
        <f t="shared" ref="O10:O28" si="6">+M10+N10</f>
        <v>0</v>
      </c>
    </row>
    <row r="11" spans="1:15" ht="15.75">
      <c r="A11" s="8" t="s">
        <v>113</v>
      </c>
      <c r="B11" s="10" t="s">
        <v>208</v>
      </c>
      <c r="C11" s="13">
        <v>200</v>
      </c>
      <c r="D11" s="11" t="s">
        <v>36</v>
      </c>
      <c r="E11" s="73"/>
      <c r="F11" s="70">
        <f t="shared" si="0"/>
        <v>0</v>
      </c>
      <c r="G11" s="70">
        <f t="shared" si="1"/>
        <v>0</v>
      </c>
      <c r="H11" s="70"/>
      <c r="I11" s="70"/>
      <c r="J11" s="70"/>
      <c r="K11" s="70">
        <f t="shared" si="2"/>
        <v>0</v>
      </c>
      <c r="L11" s="70">
        <f t="shared" si="3"/>
        <v>0</v>
      </c>
      <c r="M11" s="70">
        <f t="shared" si="4"/>
        <v>0</v>
      </c>
      <c r="N11" s="70">
        <f t="shared" si="5"/>
        <v>0</v>
      </c>
      <c r="O11" s="70">
        <f t="shared" si="6"/>
        <v>0</v>
      </c>
    </row>
    <row r="12" spans="1:15" ht="15.75">
      <c r="A12" s="8" t="s">
        <v>114</v>
      </c>
      <c r="B12" s="10" t="s">
        <v>209</v>
      </c>
      <c r="C12" s="13">
        <v>1890</v>
      </c>
      <c r="D12" s="11" t="s">
        <v>36</v>
      </c>
      <c r="E12" s="73"/>
      <c r="F12" s="70">
        <f t="shared" si="0"/>
        <v>0</v>
      </c>
      <c r="G12" s="70">
        <f t="shared" si="1"/>
        <v>0</v>
      </c>
      <c r="H12" s="70"/>
      <c r="I12" s="70"/>
      <c r="J12" s="70"/>
      <c r="K12" s="70">
        <f t="shared" si="2"/>
        <v>0</v>
      </c>
      <c r="L12" s="70">
        <f t="shared" si="3"/>
        <v>0</v>
      </c>
      <c r="M12" s="70">
        <f t="shared" si="4"/>
        <v>0</v>
      </c>
      <c r="N12" s="70">
        <f t="shared" si="5"/>
        <v>0</v>
      </c>
      <c r="O12" s="70">
        <f t="shared" si="6"/>
        <v>0</v>
      </c>
    </row>
    <row r="13" spans="1:15" ht="15.75">
      <c r="A13" s="8" t="s">
        <v>115</v>
      </c>
      <c r="B13" s="10" t="s">
        <v>210</v>
      </c>
      <c r="C13" s="13">
        <v>180</v>
      </c>
      <c r="D13" s="11" t="s">
        <v>36</v>
      </c>
      <c r="E13" s="73"/>
      <c r="F13" s="70">
        <f t="shared" si="0"/>
        <v>0</v>
      </c>
      <c r="G13" s="70">
        <f t="shared" si="1"/>
        <v>0</v>
      </c>
      <c r="H13" s="70"/>
      <c r="I13" s="70"/>
      <c r="J13" s="70"/>
      <c r="K13" s="70">
        <f t="shared" si="2"/>
        <v>0</v>
      </c>
      <c r="L13" s="70">
        <f t="shared" si="3"/>
        <v>0</v>
      </c>
      <c r="M13" s="70">
        <f t="shared" si="4"/>
        <v>0</v>
      </c>
      <c r="N13" s="70">
        <f t="shared" si="5"/>
        <v>0</v>
      </c>
      <c r="O13" s="70">
        <f t="shared" si="6"/>
        <v>0</v>
      </c>
    </row>
    <row r="14" spans="1:15" ht="15.75">
      <c r="A14" s="8" t="s">
        <v>116</v>
      </c>
      <c r="B14" s="10" t="s">
        <v>211</v>
      </c>
      <c r="C14" s="13">
        <v>520</v>
      </c>
      <c r="D14" s="11" t="s">
        <v>36</v>
      </c>
      <c r="E14" s="73"/>
      <c r="F14" s="70">
        <f t="shared" si="0"/>
        <v>0</v>
      </c>
      <c r="G14" s="70">
        <f t="shared" si="1"/>
        <v>0</v>
      </c>
      <c r="H14" s="70"/>
      <c r="I14" s="70"/>
      <c r="J14" s="70"/>
      <c r="K14" s="70">
        <f t="shared" si="2"/>
        <v>0</v>
      </c>
      <c r="L14" s="70">
        <f t="shared" si="3"/>
        <v>0</v>
      </c>
      <c r="M14" s="70">
        <f t="shared" si="4"/>
        <v>0</v>
      </c>
      <c r="N14" s="70">
        <f t="shared" si="5"/>
        <v>0</v>
      </c>
      <c r="O14" s="70">
        <f t="shared" si="6"/>
        <v>0</v>
      </c>
    </row>
    <row r="15" spans="1:15" ht="15.75">
      <c r="A15" s="8" t="s">
        <v>117</v>
      </c>
      <c r="B15" s="10" t="s">
        <v>212</v>
      </c>
      <c r="C15" s="13">
        <v>170</v>
      </c>
      <c r="D15" s="11" t="s">
        <v>36</v>
      </c>
      <c r="E15" s="73"/>
      <c r="F15" s="70">
        <f t="shared" si="0"/>
        <v>0</v>
      </c>
      <c r="G15" s="70">
        <f t="shared" si="1"/>
        <v>0</v>
      </c>
      <c r="H15" s="70"/>
      <c r="I15" s="70"/>
      <c r="J15" s="70"/>
      <c r="K15" s="70">
        <f t="shared" si="2"/>
        <v>0</v>
      </c>
      <c r="L15" s="70">
        <f t="shared" si="3"/>
        <v>0</v>
      </c>
      <c r="M15" s="70">
        <f t="shared" si="4"/>
        <v>0</v>
      </c>
      <c r="N15" s="70">
        <f t="shared" si="5"/>
        <v>0</v>
      </c>
      <c r="O15" s="70">
        <f t="shared" si="6"/>
        <v>0</v>
      </c>
    </row>
    <row r="16" spans="1:15" ht="15.75">
      <c r="A16" s="8" t="s">
        <v>118</v>
      </c>
      <c r="B16" s="10" t="s">
        <v>214</v>
      </c>
      <c r="C16" s="13">
        <v>450</v>
      </c>
      <c r="D16" s="11" t="s">
        <v>36</v>
      </c>
      <c r="E16" s="66"/>
      <c r="F16" s="70">
        <f t="shared" si="0"/>
        <v>0</v>
      </c>
      <c r="G16" s="70">
        <f t="shared" si="1"/>
        <v>0</v>
      </c>
      <c r="H16" s="70"/>
      <c r="I16" s="70"/>
      <c r="J16" s="70"/>
      <c r="K16" s="70">
        <f t="shared" si="2"/>
        <v>0</v>
      </c>
      <c r="L16" s="70">
        <f t="shared" si="3"/>
        <v>0</v>
      </c>
      <c r="M16" s="70">
        <f t="shared" si="4"/>
        <v>0</v>
      </c>
      <c r="N16" s="70">
        <f t="shared" si="5"/>
        <v>0</v>
      </c>
      <c r="O16" s="70">
        <f t="shared" si="6"/>
        <v>0</v>
      </c>
    </row>
    <row r="17" spans="1:15" ht="24">
      <c r="A17" s="8" t="s">
        <v>119</v>
      </c>
      <c r="B17" s="10" t="s">
        <v>215</v>
      </c>
      <c r="C17" s="13">
        <v>540</v>
      </c>
      <c r="D17" s="11" t="s">
        <v>36</v>
      </c>
      <c r="E17" s="66"/>
      <c r="F17" s="70">
        <f t="shared" si="0"/>
        <v>0</v>
      </c>
      <c r="G17" s="70">
        <f t="shared" si="1"/>
        <v>0</v>
      </c>
      <c r="H17" s="70"/>
      <c r="I17" s="70"/>
      <c r="J17" s="70"/>
      <c r="K17" s="70">
        <f t="shared" si="2"/>
        <v>0</v>
      </c>
      <c r="L17" s="70">
        <f t="shared" si="3"/>
        <v>0</v>
      </c>
      <c r="M17" s="70">
        <f t="shared" si="4"/>
        <v>0</v>
      </c>
      <c r="N17" s="70">
        <f t="shared" si="5"/>
        <v>0</v>
      </c>
      <c r="O17" s="70">
        <f t="shared" si="6"/>
        <v>0</v>
      </c>
    </row>
    <row r="18" spans="1:15" ht="15.75">
      <c r="A18" s="8" t="s">
        <v>120</v>
      </c>
      <c r="B18" s="10" t="s">
        <v>216</v>
      </c>
      <c r="C18" s="13">
        <v>150</v>
      </c>
      <c r="D18" s="11" t="s">
        <v>36</v>
      </c>
      <c r="E18" s="66"/>
      <c r="F18" s="70">
        <f t="shared" si="0"/>
        <v>0</v>
      </c>
      <c r="G18" s="70">
        <f t="shared" si="1"/>
        <v>0</v>
      </c>
      <c r="H18" s="70"/>
      <c r="I18" s="70"/>
      <c r="J18" s="70"/>
      <c r="K18" s="70">
        <f t="shared" si="2"/>
        <v>0</v>
      </c>
      <c r="L18" s="70">
        <f t="shared" si="3"/>
        <v>0</v>
      </c>
      <c r="M18" s="70">
        <f t="shared" si="4"/>
        <v>0</v>
      </c>
      <c r="N18" s="70">
        <f t="shared" si="5"/>
        <v>0</v>
      </c>
      <c r="O18" s="70">
        <f t="shared" si="6"/>
        <v>0</v>
      </c>
    </row>
    <row r="19" spans="1:15" ht="15.75">
      <c r="A19" s="8" t="s">
        <v>121</v>
      </c>
      <c r="B19" s="10" t="s">
        <v>217</v>
      </c>
      <c r="C19" s="13">
        <v>150</v>
      </c>
      <c r="D19" s="11" t="s">
        <v>36</v>
      </c>
      <c r="E19" s="66"/>
      <c r="F19" s="70">
        <f t="shared" si="0"/>
        <v>0</v>
      </c>
      <c r="G19" s="70">
        <f t="shared" si="1"/>
        <v>0</v>
      </c>
      <c r="H19" s="70"/>
      <c r="I19" s="70"/>
      <c r="J19" s="70"/>
      <c r="K19" s="70">
        <f t="shared" si="2"/>
        <v>0</v>
      </c>
      <c r="L19" s="70">
        <f t="shared" si="3"/>
        <v>0</v>
      </c>
      <c r="M19" s="70">
        <f t="shared" si="4"/>
        <v>0</v>
      </c>
      <c r="N19" s="70">
        <f t="shared" si="5"/>
        <v>0</v>
      </c>
      <c r="O19" s="70">
        <f t="shared" si="6"/>
        <v>0</v>
      </c>
    </row>
    <row r="20" spans="1:15" ht="24">
      <c r="A20" s="8" t="s">
        <v>122</v>
      </c>
      <c r="B20" s="10" t="s">
        <v>218</v>
      </c>
      <c r="C20" s="13">
        <v>2500</v>
      </c>
      <c r="D20" s="147" t="s">
        <v>598</v>
      </c>
      <c r="E20" s="66"/>
      <c r="F20" s="70">
        <f t="shared" si="0"/>
        <v>0</v>
      </c>
      <c r="G20" s="70">
        <f t="shared" si="1"/>
        <v>0</v>
      </c>
      <c r="H20" s="70"/>
      <c r="I20" s="70"/>
      <c r="J20" s="70"/>
      <c r="K20" s="70">
        <f t="shared" si="2"/>
        <v>0</v>
      </c>
      <c r="L20" s="70">
        <f t="shared" si="3"/>
        <v>0</v>
      </c>
      <c r="M20" s="70">
        <f t="shared" si="4"/>
        <v>0</v>
      </c>
      <c r="N20" s="70">
        <f t="shared" si="5"/>
        <v>0</v>
      </c>
      <c r="O20" s="70">
        <f t="shared" si="6"/>
        <v>0</v>
      </c>
    </row>
    <row r="21" spans="1:15" ht="24">
      <c r="A21" s="8" t="s">
        <v>123</v>
      </c>
      <c r="B21" s="10" t="s">
        <v>219</v>
      </c>
      <c r="C21" s="13">
        <v>1000</v>
      </c>
      <c r="D21" s="147" t="s">
        <v>223</v>
      </c>
      <c r="E21" s="66"/>
      <c r="F21" s="70">
        <f t="shared" si="0"/>
        <v>0</v>
      </c>
      <c r="G21" s="70">
        <f t="shared" si="1"/>
        <v>0</v>
      </c>
      <c r="H21" s="70"/>
      <c r="I21" s="70"/>
      <c r="J21" s="70"/>
      <c r="K21" s="70">
        <f t="shared" si="2"/>
        <v>0</v>
      </c>
      <c r="L21" s="70">
        <f t="shared" si="3"/>
        <v>0</v>
      </c>
      <c r="M21" s="70">
        <f t="shared" si="4"/>
        <v>0</v>
      </c>
      <c r="N21" s="70">
        <f t="shared" si="5"/>
        <v>0</v>
      </c>
      <c r="O21" s="70">
        <f t="shared" si="6"/>
        <v>0</v>
      </c>
    </row>
    <row r="22" spans="1:15" ht="24">
      <c r="A22" s="8" t="s">
        <v>124</v>
      </c>
      <c r="B22" s="10" t="s">
        <v>220</v>
      </c>
      <c r="C22" s="13">
        <v>2500</v>
      </c>
      <c r="D22" s="147" t="s">
        <v>599</v>
      </c>
      <c r="E22" s="66"/>
      <c r="F22" s="70">
        <f t="shared" si="0"/>
        <v>0</v>
      </c>
      <c r="G22" s="70">
        <f t="shared" si="1"/>
        <v>0</v>
      </c>
      <c r="H22" s="70"/>
      <c r="I22" s="70"/>
      <c r="J22" s="70"/>
      <c r="K22" s="70">
        <f t="shared" si="2"/>
        <v>0</v>
      </c>
      <c r="L22" s="70">
        <f t="shared" si="3"/>
        <v>0</v>
      </c>
      <c r="M22" s="70">
        <f t="shared" si="4"/>
        <v>0</v>
      </c>
      <c r="N22" s="70">
        <f t="shared" si="5"/>
        <v>0</v>
      </c>
      <c r="O22" s="70">
        <f t="shared" si="6"/>
        <v>0</v>
      </c>
    </row>
    <row r="23" spans="1:15" ht="15.75">
      <c r="A23" s="8" t="s">
        <v>125</v>
      </c>
      <c r="B23" s="10" t="s">
        <v>221</v>
      </c>
      <c r="C23" s="13">
        <v>100</v>
      </c>
      <c r="D23" s="11" t="s">
        <v>36</v>
      </c>
      <c r="E23" s="66"/>
      <c r="F23" s="70">
        <f t="shared" si="0"/>
        <v>0</v>
      </c>
      <c r="G23" s="70">
        <f t="shared" si="1"/>
        <v>0</v>
      </c>
      <c r="H23" s="70"/>
      <c r="I23" s="70"/>
      <c r="J23" s="70"/>
      <c r="K23" s="70">
        <f t="shared" si="2"/>
        <v>0</v>
      </c>
      <c r="L23" s="70">
        <f t="shared" si="3"/>
        <v>0</v>
      </c>
      <c r="M23" s="70">
        <f t="shared" si="4"/>
        <v>0</v>
      </c>
      <c r="N23" s="70">
        <f t="shared" si="5"/>
        <v>0</v>
      </c>
      <c r="O23" s="70">
        <f t="shared" si="6"/>
        <v>0</v>
      </c>
    </row>
    <row r="24" spans="1:15" ht="15.75">
      <c r="A24" s="8" t="s">
        <v>126</v>
      </c>
      <c r="B24" s="10" t="s">
        <v>222</v>
      </c>
      <c r="C24" s="13">
        <v>150</v>
      </c>
      <c r="D24" s="11" t="s">
        <v>36</v>
      </c>
      <c r="E24" s="66"/>
      <c r="F24" s="70">
        <f t="shared" si="0"/>
        <v>0</v>
      </c>
      <c r="G24" s="70">
        <f t="shared" si="1"/>
        <v>0</v>
      </c>
      <c r="H24" s="70"/>
      <c r="I24" s="70"/>
      <c r="J24" s="70"/>
      <c r="K24" s="70">
        <f t="shared" si="2"/>
        <v>0</v>
      </c>
      <c r="L24" s="70">
        <f t="shared" si="3"/>
        <v>0</v>
      </c>
      <c r="M24" s="70">
        <f t="shared" si="4"/>
        <v>0</v>
      </c>
      <c r="N24" s="70">
        <f t="shared" si="5"/>
        <v>0</v>
      </c>
      <c r="O24" s="70">
        <f t="shared" si="6"/>
        <v>0</v>
      </c>
    </row>
    <row r="25" spans="1:15" ht="15.75">
      <c r="A25" s="8" t="s">
        <v>127</v>
      </c>
      <c r="B25" s="10" t="s">
        <v>224</v>
      </c>
      <c r="C25" s="13">
        <v>300</v>
      </c>
      <c r="D25" s="11" t="s">
        <v>36</v>
      </c>
      <c r="E25" s="70"/>
      <c r="F25" s="70">
        <f t="shared" si="0"/>
        <v>0</v>
      </c>
      <c r="G25" s="70">
        <f t="shared" si="1"/>
        <v>0</v>
      </c>
      <c r="H25" s="70"/>
      <c r="I25" s="70"/>
      <c r="J25" s="70"/>
      <c r="K25" s="70">
        <f t="shared" si="2"/>
        <v>0</v>
      </c>
      <c r="L25" s="70">
        <f t="shared" si="3"/>
        <v>0</v>
      </c>
      <c r="M25" s="70">
        <f t="shared" si="4"/>
        <v>0</v>
      </c>
      <c r="N25" s="70">
        <f t="shared" si="5"/>
        <v>0</v>
      </c>
      <c r="O25" s="70">
        <f t="shared" si="6"/>
        <v>0</v>
      </c>
    </row>
    <row r="26" spans="1:15" ht="15.75">
      <c r="A26" s="8" t="s">
        <v>128</v>
      </c>
      <c r="B26" s="10" t="s">
        <v>232</v>
      </c>
      <c r="C26" s="13">
        <v>100</v>
      </c>
      <c r="D26" s="11" t="s">
        <v>36</v>
      </c>
      <c r="E26" s="70"/>
      <c r="F26" s="70">
        <f t="shared" si="0"/>
        <v>0</v>
      </c>
      <c r="G26" s="70">
        <f t="shared" si="1"/>
        <v>0</v>
      </c>
      <c r="H26" s="70"/>
      <c r="I26" s="70"/>
      <c r="J26" s="70"/>
      <c r="K26" s="70">
        <f t="shared" si="2"/>
        <v>0</v>
      </c>
      <c r="L26" s="70">
        <f t="shared" si="3"/>
        <v>0</v>
      </c>
      <c r="M26" s="70">
        <f t="shared" si="4"/>
        <v>0</v>
      </c>
      <c r="N26" s="70">
        <f t="shared" si="5"/>
        <v>0</v>
      </c>
      <c r="O26" s="70">
        <f t="shared" si="6"/>
        <v>0</v>
      </c>
    </row>
    <row r="27" spans="1:15" ht="15.75">
      <c r="A27" s="8" t="s">
        <v>129</v>
      </c>
      <c r="B27" s="10" t="s">
        <v>225</v>
      </c>
      <c r="C27" s="13">
        <v>120</v>
      </c>
      <c r="D27" s="11" t="s">
        <v>36</v>
      </c>
      <c r="E27" s="70"/>
      <c r="F27" s="70">
        <f t="shared" si="0"/>
        <v>0</v>
      </c>
      <c r="G27" s="70">
        <f t="shared" si="1"/>
        <v>0</v>
      </c>
      <c r="H27" s="70"/>
      <c r="I27" s="70"/>
      <c r="J27" s="70"/>
      <c r="K27" s="70">
        <f t="shared" si="2"/>
        <v>0</v>
      </c>
      <c r="L27" s="70">
        <f t="shared" si="3"/>
        <v>0</v>
      </c>
      <c r="M27" s="70">
        <f t="shared" si="4"/>
        <v>0</v>
      </c>
      <c r="N27" s="70">
        <f t="shared" si="5"/>
        <v>0</v>
      </c>
      <c r="O27" s="70">
        <f t="shared" si="6"/>
        <v>0</v>
      </c>
    </row>
    <row r="28" spans="1:15" ht="15.75">
      <c r="A28" s="187" t="s">
        <v>30</v>
      </c>
      <c r="B28" s="187"/>
      <c r="C28" s="12" t="s">
        <v>37</v>
      </c>
      <c r="D28" s="12" t="s">
        <v>37</v>
      </c>
      <c r="E28" s="12" t="s">
        <v>37</v>
      </c>
      <c r="F28" s="12" t="s">
        <v>37</v>
      </c>
      <c r="G28" s="12" t="s">
        <v>37</v>
      </c>
      <c r="H28" s="12" t="s">
        <v>37</v>
      </c>
      <c r="I28" s="12" t="s">
        <v>37</v>
      </c>
      <c r="J28" s="12" t="s">
        <v>37</v>
      </c>
      <c r="K28" s="12" t="s">
        <v>37</v>
      </c>
      <c r="L28" s="12" t="s">
        <v>37</v>
      </c>
      <c r="M28" s="69">
        <f>SUM(M9:M27)</f>
        <v>0</v>
      </c>
      <c r="N28" s="69">
        <f t="shared" si="5"/>
        <v>0</v>
      </c>
      <c r="O28" s="69">
        <f t="shared" si="6"/>
        <v>0</v>
      </c>
    </row>
    <row r="29" spans="1:15" ht="15.75">
      <c r="A29" s="36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/>
      <c r="N29" s="38"/>
      <c r="O29" s="38"/>
    </row>
    <row r="30" spans="1:15">
      <c r="A30" s="178" t="s">
        <v>227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</row>
    <row r="32" spans="1:15" ht="48">
      <c r="A32" s="6" t="s">
        <v>2</v>
      </c>
      <c r="B32" s="6" t="s">
        <v>3</v>
      </c>
      <c r="C32" s="6" t="s">
        <v>4</v>
      </c>
      <c r="D32" s="6" t="s">
        <v>5</v>
      </c>
      <c r="E32" s="6" t="s">
        <v>6</v>
      </c>
      <c r="F32" s="6" t="s">
        <v>7</v>
      </c>
      <c r="G32" s="6" t="s">
        <v>8</v>
      </c>
      <c r="H32" s="6" t="s">
        <v>9</v>
      </c>
      <c r="I32" s="6" t="s">
        <v>10</v>
      </c>
      <c r="J32" s="6" t="s">
        <v>11</v>
      </c>
      <c r="K32" s="6" t="s">
        <v>12</v>
      </c>
      <c r="L32" s="6" t="s">
        <v>13</v>
      </c>
      <c r="M32" s="6" t="s">
        <v>14</v>
      </c>
      <c r="N32" s="6" t="s">
        <v>15</v>
      </c>
      <c r="O32" s="6" t="s">
        <v>16</v>
      </c>
    </row>
    <row r="33" spans="1:15" ht="15.75">
      <c r="A33" s="14">
        <v>1</v>
      </c>
      <c r="B33" s="14">
        <v>2</v>
      </c>
      <c r="C33" s="14">
        <v>3</v>
      </c>
      <c r="D33" s="14">
        <v>4</v>
      </c>
      <c r="E33" s="14">
        <v>5</v>
      </c>
      <c r="F33" s="14">
        <v>6</v>
      </c>
      <c r="G33" s="14" t="s">
        <v>17</v>
      </c>
      <c r="H33" s="14">
        <v>8</v>
      </c>
      <c r="I33" s="14">
        <v>9</v>
      </c>
      <c r="J33" s="14">
        <v>10</v>
      </c>
      <c r="K33" s="14">
        <v>11</v>
      </c>
      <c r="L33" s="14" t="s">
        <v>18</v>
      </c>
      <c r="M33" s="14" t="s">
        <v>19</v>
      </c>
      <c r="N33" s="14" t="s">
        <v>20</v>
      </c>
      <c r="O33" s="14" t="s">
        <v>21</v>
      </c>
    </row>
    <row r="34" spans="1:15">
      <c r="A34" s="140">
        <v>1</v>
      </c>
      <c r="B34" s="39" t="s">
        <v>228</v>
      </c>
      <c r="C34" s="40">
        <v>20500</v>
      </c>
      <c r="D34" s="41" t="s">
        <v>22</v>
      </c>
      <c r="E34" s="66"/>
      <c r="F34" s="65">
        <f>E34*0.085</f>
        <v>0</v>
      </c>
      <c r="G34" s="65">
        <f>E34+F34</f>
        <v>0</v>
      </c>
      <c r="H34" s="65"/>
      <c r="I34" s="65"/>
      <c r="J34" s="65"/>
      <c r="K34" s="65">
        <f>J34*0.085</f>
        <v>0</v>
      </c>
      <c r="L34" s="65">
        <f>+J34+K34</f>
        <v>0</v>
      </c>
      <c r="M34" s="65">
        <f>J34*C34</f>
        <v>0</v>
      </c>
      <c r="N34" s="65">
        <f>M34*0.085</f>
        <v>0</v>
      </c>
      <c r="O34" s="65">
        <f>+M34+N34</f>
        <v>0</v>
      </c>
    </row>
    <row r="35" spans="1:15">
      <c r="A35" s="179" t="s">
        <v>30</v>
      </c>
      <c r="B35" s="180"/>
      <c r="C35" s="12" t="s">
        <v>37</v>
      </c>
      <c r="D35" s="12" t="s">
        <v>37</v>
      </c>
      <c r="E35" s="12" t="s">
        <v>37</v>
      </c>
      <c r="F35" s="12" t="s">
        <v>37</v>
      </c>
      <c r="G35" s="12" t="s">
        <v>37</v>
      </c>
      <c r="H35" s="12" t="s">
        <v>37</v>
      </c>
      <c r="I35" s="12" t="s">
        <v>37</v>
      </c>
      <c r="J35" s="12" t="s">
        <v>37</v>
      </c>
      <c r="K35" s="12" t="s">
        <v>37</v>
      </c>
      <c r="L35" s="12" t="s">
        <v>37</v>
      </c>
      <c r="M35" s="63">
        <f>+M34</f>
        <v>0</v>
      </c>
      <c r="N35" s="63">
        <f>+N34</f>
        <v>0</v>
      </c>
      <c r="O35" s="63">
        <f>+O34</f>
        <v>0</v>
      </c>
    </row>
    <row r="36" spans="1:15">
      <c r="B36" s="1"/>
    </row>
    <row r="37" spans="1:15">
      <c r="A37" s="181" t="s">
        <v>69</v>
      </c>
      <c r="B37" s="177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5">
      <c r="A38" s="18" t="s">
        <v>70</v>
      </c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20" t="s">
        <v>71</v>
      </c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5">
      <c r="A40" s="20" t="s">
        <v>72</v>
      </c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5">
      <c r="A41" s="18" t="s">
        <v>73</v>
      </c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>
      <c r="A42" s="176" t="s">
        <v>74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5"/>
    </row>
    <row r="43" spans="1:15">
      <c r="A43" s="176" t="s">
        <v>75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>
      <c r="A44" s="176" t="s">
        <v>76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</row>
    <row r="45" spans="1:15">
      <c r="A45" s="176" t="s">
        <v>229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6" spans="1:15" ht="27" customHeight="1">
      <c r="A46" s="176" t="s">
        <v>77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</row>
    <row r="47" spans="1:15">
      <c r="A47" s="176" t="s">
        <v>78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</row>
    <row r="48" spans="1:15">
      <c r="A48" s="176" t="s">
        <v>79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1:15">
      <c r="A49" s="176" t="s">
        <v>80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</row>
    <row r="50" spans="1:15">
      <c r="A50" s="176" t="s">
        <v>81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</row>
    <row r="51" spans="1:15">
      <c r="A51" s="176" t="s">
        <v>82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</row>
    <row r="52" spans="1:15">
      <c r="A52" s="174" t="s">
        <v>83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</row>
    <row r="54" spans="1:15">
      <c r="A54" s="176" t="s">
        <v>84</v>
      </c>
      <c r="B54" s="177"/>
      <c r="C54" s="22"/>
      <c r="D54" s="23"/>
      <c r="E54" s="23"/>
      <c r="F54" s="23"/>
      <c r="G54" s="23" t="s">
        <v>85</v>
      </c>
      <c r="H54" s="23"/>
      <c r="I54" s="23"/>
      <c r="J54" s="23"/>
      <c r="K54" s="23"/>
      <c r="L54" s="23" t="s">
        <v>86</v>
      </c>
    </row>
  </sheetData>
  <mergeCells count="18">
    <mergeCell ref="A44:N44"/>
    <mergeCell ref="A3:O3"/>
    <mergeCell ref="A28:B28"/>
    <mergeCell ref="A37:B37"/>
    <mergeCell ref="A42:O42"/>
    <mergeCell ref="A5:O5"/>
    <mergeCell ref="A30:O30"/>
    <mergeCell ref="A35:B35"/>
    <mergeCell ref="A54:B54"/>
    <mergeCell ref="A43:O43"/>
    <mergeCell ref="A51:O51"/>
    <mergeCell ref="A52:O52"/>
    <mergeCell ref="A47:O47"/>
    <mergeCell ref="A48:O48"/>
    <mergeCell ref="A49:O49"/>
    <mergeCell ref="A45:O45"/>
    <mergeCell ref="A46:O46"/>
    <mergeCell ref="A50:O50"/>
  </mergeCells>
  <phoneticPr fontId="15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M32" sqref="M32"/>
    </sheetView>
  </sheetViews>
  <sheetFormatPr defaultRowHeight="15"/>
  <cols>
    <col min="1" max="1" width="3.42578125" customWidth="1"/>
    <col min="2" max="2" width="8.42578125" customWidth="1"/>
    <col min="3" max="3" width="5.42578125" customWidth="1"/>
    <col min="4" max="4" width="5.5703125" style="159" customWidth="1"/>
    <col min="5" max="5" width="7.140625" customWidth="1"/>
    <col min="6" max="6" width="6.5703125" customWidth="1"/>
  </cols>
  <sheetData>
    <row r="1" spans="1:15" ht="16.5">
      <c r="A1" s="3" t="s">
        <v>0</v>
      </c>
      <c r="B1" s="2"/>
      <c r="C1" s="3"/>
      <c r="D1" s="151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"/>
      <c r="D2" s="157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230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A4" s="35"/>
      <c r="B4" s="35"/>
      <c r="C4" s="35"/>
      <c r="D4" s="16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>
      <c r="A5" s="178" t="s">
        <v>231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7" spans="1:15" ht="48">
      <c r="A7" s="6" t="s">
        <v>2</v>
      </c>
      <c r="B7" s="6" t="s">
        <v>3</v>
      </c>
      <c r="C7" s="6" t="s">
        <v>4</v>
      </c>
      <c r="D7" s="154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</row>
    <row r="8" spans="1:15" ht="15.75">
      <c r="A8" s="14">
        <v>1</v>
      </c>
      <c r="B8" s="6">
        <v>2</v>
      </c>
      <c r="C8" s="14">
        <v>3</v>
      </c>
      <c r="D8" s="155">
        <v>4</v>
      </c>
      <c r="E8" s="14">
        <v>5</v>
      </c>
      <c r="F8" s="14">
        <v>6</v>
      </c>
      <c r="G8" s="14" t="s">
        <v>17</v>
      </c>
      <c r="H8" s="14">
        <v>8</v>
      </c>
      <c r="I8" s="14">
        <v>9</v>
      </c>
      <c r="J8" s="14">
        <v>10</v>
      </c>
      <c r="K8" s="14">
        <v>11</v>
      </c>
      <c r="L8" s="14" t="s">
        <v>18</v>
      </c>
      <c r="M8" s="14" t="s">
        <v>19</v>
      </c>
      <c r="N8" s="14" t="s">
        <v>20</v>
      </c>
      <c r="O8" s="14" t="s">
        <v>21</v>
      </c>
    </row>
    <row r="9" spans="1:15" ht="15.75">
      <c r="A9" s="8" t="s">
        <v>111</v>
      </c>
      <c r="B9" s="44" t="s">
        <v>233</v>
      </c>
      <c r="C9" s="45">
        <v>500</v>
      </c>
      <c r="D9" s="110" t="s">
        <v>36</v>
      </c>
      <c r="E9" s="66"/>
      <c r="F9" s="70">
        <f>E9*0.085</f>
        <v>0</v>
      </c>
      <c r="G9" s="70">
        <f>+E9+F9</f>
        <v>0</v>
      </c>
      <c r="H9" s="70"/>
      <c r="I9" s="70"/>
      <c r="J9" s="70"/>
      <c r="K9" s="70">
        <f>J9*0.085</f>
        <v>0</v>
      </c>
      <c r="L9" s="70">
        <f>+J9+K9</f>
        <v>0</v>
      </c>
      <c r="M9" s="70">
        <f>+J9*C9</f>
        <v>0</v>
      </c>
      <c r="N9" s="70">
        <f>+M9*0.085</f>
        <v>0</v>
      </c>
      <c r="O9" s="70">
        <f>+M9+N9</f>
        <v>0</v>
      </c>
    </row>
    <row r="10" spans="1:15" ht="15.75">
      <c r="A10" s="141" t="s">
        <v>112</v>
      </c>
      <c r="B10" s="142" t="s">
        <v>563</v>
      </c>
      <c r="C10" s="51">
        <v>200</v>
      </c>
      <c r="D10" s="110" t="s">
        <v>36</v>
      </c>
      <c r="E10" s="144"/>
      <c r="F10" s="70">
        <f>E10*0.085</f>
        <v>0</v>
      </c>
      <c r="G10" s="70">
        <f>+E10+F10</f>
        <v>0</v>
      </c>
      <c r="H10" s="145"/>
      <c r="I10" s="145"/>
      <c r="J10" s="146"/>
      <c r="K10" s="70">
        <f>J10*0.085</f>
        <v>0</v>
      </c>
      <c r="L10" s="70">
        <f>+J10+K10</f>
        <v>0</v>
      </c>
      <c r="M10" s="70">
        <f>+J10*C10</f>
        <v>0</v>
      </c>
      <c r="N10" s="70">
        <f>+M10*0.085</f>
        <v>0</v>
      </c>
      <c r="O10" s="70">
        <f>+M10+N10</f>
        <v>0</v>
      </c>
    </row>
    <row r="11" spans="1:15" ht="36">
      <c r="A11" s="8" t="s">
        <v>113</v>
      </c>
      <c r="B11" s="44" t="s">
        <v>562</v>
      </c>
      <c r="C11" s="45">
        <v>400</v>
      </c>
      <c r="D11" s="110" t="s">
        <v>36</v>
      </c>
      <c r="E11" s="70"/>
      <c r="F11" s="70">
        <f>E11*0.085</f>
        <v>0</v>
      </c>
      <c r="G11" s="70">
        <f>+E11+F11</f>
        <v>0</v>
      </c>
      <c r="H11" s="70"/>
      <c r="I11" s="70"/>
      <c r="J11" s="70"/>
      <c r="K11" s="70">
        <f>J11*0.085</f>
        <v>0</v>
      </c>
      <c r="L11" s="70">
        <f>+J11+K11</f>
        <v>0</v>
      </c>
      <c r="M11" s="70">
        <f>+J11*C11</f>
        <v>0</v>
      </c>
      <c r="N11" s="70">
        <f>+M11*0.085</f>
        <v>0</v>
      </c>
      <c r="O11" s="70">
        <f>+M11+N11</f>
        <v>0</v>
      </c>
    </row>
    <row r="12" spans="1:15" ht="15.75">
      <c r="A12" s="195" t="s">
        <v>30</v>
      </c>
      <c r="B12" s="196"/>
      <c r="C12" s="12" t="s">
        <v>37</v>
      </c>
      <c r="D12" s="156" t="s">
        <v>37</v>
      </c>
      <c r="E12" s="12" t="s">
        <v>37</v>
      </c>
      <c r="F12" s="12" t="s">
        <v>37</v>
      </c>
      <c r="G12" s="12" t="s">
        <v>37</v>
      </c>
      <c r="H12" s="12" t="s">
        <v>37</v>
      </c>
      <c r="I12" s="12" t="s">
        <v>37</v>
      </c>
      <c r="J12" s="12" t="s">
        <v>37</v>
      </c>
      <c r="K12" s="12" t="s">
        <v>37</v>
      </c>
      <c r="L12" s="12" t="s">
        <v>37</v>
      </c>
      <c r="M12" s="74">
        <f>SUM(M9:M11)</f>
        <v>0</v>
      </c>
      <c r="N12" s="74">
        <f>SUM(N9:N11)</f>
        <v>0</v>
      </c>
      <c r="O12" s="74">
        <f>SUM(O9:O11)</f>
        <v>0</v>
      </c>
    </row>
    <row r="14" spans="1:15">
      <c r="A14" s="178" t="s">
        <v>238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6" spans="1:15" ht="48">
      <c r="A16" s="6" t="s">
        <v>2</v>
      </c>
      <c r="B16" s="6" t="s">
        <v>3</v>
      </c>
      <c r="C16" s="6" t="s">
        <v>4</v>
      </c>
      <c r="D16" s="154" t="s">
        <v>5</v>
      </c>
      <c r="E16" s="6" t="s">
        <v>6</v>
      </c>
      <c r="F16" s="6" t="s">
        <v>7</v>
      </c>
      <c r="G16" s="6" t="s">
        <v>8</v>
      </c>
      <c r="H16" s="6" t="s">
        <v>9</v>
      </c>
      <c r="I16" s="6" t="s">
        <v>10</v>
      </c>
      <c r="J16" s="6" t="s">
        <v>11</v>
      </c>
      <c r="K16" s="6" t="s">
        <v>12</v>
      </c>
      <c r="L16" s="6" t="s">
        <v>13</v>
      </c>
      <c r="M16" s="6" t="s">
        <v>14</v>
      </c>
      <c r="N16" s="6" t="s">
        <v>15</v>
      </c>
      <c r="O16" s="6" t="s">
        <v>16</v>
      </c>
    </row>
    <row r="17" spans="1:15" ht="15.75">
      <c r="A17" s="14">
        <v>1</v>
      </c>
      <c r="B17" s="6">
        <v>2</v>
      </c>
      <c r="C17" s="14">
        <v>3</v>
      </c>
      <c r="D17" s="155">
        <v>4</v>
      </c>
      <c r="E17" s="14">
        <v>5</v>
      </c>
      <c r="F17" s="14">
        <v>6</v>
      </c>
      <c r="G17" s="14" t="s">
        <v>17</v>
      </c>
      <c r="H17" s="14">
        <v>8</v>
      </c>
      <c r="I17" s="14">
        <v>9</v>
      </c>
      <c r="J17" s="14">
        <v>10</v>
      </c>
      <c r="K17" s="14">
        <v>11</v>
      </c>
      <c r="L17" s="14" t="s">
        <v>18</v>
      </c>
      <c r="M17" s="14" t="s">
        <v>19</v>
      </c>
      <c r="N17" s="14" t="s">
        <v>20</v>
      </c>
      <c r="O17" s="14" t="s">
        <v>21</v>
      </c>
    </row>
    <row r="18" spans="1:15" ht="15.75">
      <c r="A18" s="8" t="s">
        <v>111</v>
      </c>
      <c r="B18" s="44" t="s">
        <v>234</v>
      </c>
      <c r="C18" s="45">
        <v>400</v>
      </c>
      <c r="D18" s="110" t="s">
        <v>36</v>
      </c>
      <c r="E18" s="66"/>
      <c r="F18" s="70">
        <f>E18*0.085</f>
        <v>0</v>
      </c>
      <c r="G18" s="70">
        <f>+E18+F18</f>
        <v>0</v>
      </c>
      <c r="H18" s="70"/>
      <c r="I18" s="70"/>
      <c r="J18" s="70"/>
      <c r="K18" s="70">
        <f>J18*0.085</f>
        <v>0</v>
      </c>
      <c r="L18" s="70">
        <f>+J18+K18</f>
        <v>0</v>
      </c>
      <c r="M18" s="70">
        <f>+J18*C18</f>
        <v>0</v>
      </c>
      <c r="N18" s="70">
        <f>+M18*0.085</f>
        <v>0</v>
      </c>
      <c r="O18" s="70">
        <f>+M18+N18</f>
        <v>0</v>
      </c>
    </row>
    <row r="19" spans="1:15" ht="15.75">
      <c r="A19" s="141" t="s">
        <v>112</v>
      </c>
      <c r="B19" s="142" t="s">
        <v>561</v>
      </c>
      <c r="C19" s="143">
        <v>200</v>
      </c>
      <c r="D19" s="110" t="s">
        <v>36</v>
      </c>
      <c r="E19" s="144"/>
      <c r="F19" s="70">
        <f>E19*0.085</f>
        <v>0</v>
      </c>
      <c r="G19" s="70">
        <f>+E19+F19</f>
        <v>0</v>
      </c>
      <c r="H19" s="145"/>
      <c r="I19" s="145"/>
      <c r="J19" s="146"/>
      <c r="K19" s="146"/>
      <c r="L19" s="70">
        <f>+J19+K19</f>
        <v>0</v>
      </c>
      <c r="M19" s="70">
        <f>+J19*C19</f>
        <v>0</v>
      </c>
      <c r="N19" s="70">
        <f>+M19*0.085</f>
        <v>0</v>
      </c>
      <c r="O19" s="70">
        <f>+M19+N19</f>
        <v>0</v>
      </c>
    </row>
    <row r="20" spans="1:15" ht="24">
      <c r="A20" s="8" t="s">
        <v>112</v>
      </c>
      <c r="B20" s="44" t="s">
        <v>235</v>
      </c>
      <c r="C20" s="45">
        <v>300</v>
      </c>
      <c r="D20" s="110" t="s">
        <v>36</v>
      </c>
      <c r="E20" s="70"/>
      <c r="F20" s="70">
        <f>E20*0.085</f>
        <v>0</v>
      </c>
      <c r="G20" s="70">
        <f>+E20+F20</f>
        <v>0</v>
      </c>
      <c r="H20" s="70"/>
      <c r="I20" s="70"/>
      <c r="J20" s="70"/>
      <c r="K20" s="70">
        <f>J20*0.085</f>
        <v>0</v>
      </c>
      <c r="L20" s="70">
        <f>+J20+K20</f>
        <v>0</v>
      </c>
      <c r="M20" s="70">
        <f>+J20*C20</f>
        <v>0</v>
      </c>
      <c r="N20" s="70">
        <f>+M20*0.085</f>
        <v>0</v>
      </c>
      <c r="O20" s="70">
        <f>+M20+N20</f>
        <v>0</v>
      </c>
    </row>
    <row r="21" spans="1:15" ht="24">
      <c r="A21" s="46" t="s">
        <v>113</v>
      </c>
      <c r="B21" s="44" t="s">
        <v>236</v>
      </c>
      <c r="C21" s="45">
        <v>60</v>
      </c>
      <c r="D21" s="110" t="s">
        <v>36</v>
      </c>
      <c r="E21" s="75"/>
      <c r="F21" s="70">
        <f>E21*0.085</f>
        <v>0</v>
      </c>
      <c r="G21" s="70">
        <f>+E21+F21</f>
        <v>0</v>
      </c>
      <c r="H21" s="75"/>
      <c r="I21" s="75"/>
      <c r="J21" s="75"/>
      <c r="K21" s="70">
        <f>J21*0.085</f>
        <v>0</v>
      </c>
      <c r="L21" s="70">
        <f>+J21+K21</f>
        <v>0</v>
      </c>
      <c r="M21" s="70">
        <f>+J21*C21</f>
        <v>0</v>
      </c>
      <c r="N21" s="70">
        <f>+M21*0.085</f>
        <v>0</v>
      </c>
      <c r="O21" s="70">
        <f>+M21+N21</f>
        <v>0</v>
      </c>
    </row>
    <row r="22" spans="1:15" ht="24">
      <c r="A22" s="46" t="s">
        <v>114</v>
      </c>
      <c r="B22" s="44" t="s">
        <v>237</v>
      </c>
      <c r="C22" s="45">
        <v>100</v>
      </c>
      <c r="D22" s="110" t="s">
        <v>36</v>
      </c>
      <c r="E22" s="75"/>
      <c r="F22" s="70">
        <f>E22*0.085</f>
        <v>0</v>
      </c>
      <c r="G22" s="70">
        <f>+E22+F22</f>
        <v>0</v>
      </c>
      <c r="H22" s="75"/>
      <c r="I22" s="75"/>
      <c r="J22" s="75"/>
      <c r="K22" s="70">
        <f>J22*0.085</f>
        <v>0</v>
      </c>
      <c r="L22" s="70">
        <f>+J22+K22</f>
        <v>0</v>
      </c>
      <c r="M22" s="70">
        <f>+J22*C22</f>
        <v>0</v>
      </c>
      <c r="N22" s="70">
        <f>+M22*0.085</f>
        <v>0</v>
      </c>
      <c r="O22" s="70">
        <f>+M22+N22</f>
        <v>0</v>
      </c>
    </row>
    <row r="23" spans="1:15" ht="15.75">
      <c r="A23" s="195" t="s">
        <v>30</v>
      </c>
      <c r="B23" s="196"/>
      <c r="C23" s="12" t="s">
        <v>37</v>
      </c>
      <c r="D23" s="156" t="s">
        <v>37</v>
      </c>
      <c r="E23" s="12" t="s">
        <v>37</v>
      </c>
      <c r="F23" s="12" t="s">
        <v>37</v>
      </c>
      <c r="G23" s="12" t="s">
        <v>37</v>
      </c>
      <c r="H23" s="12" t="s">
        <v>37</v>
      </c>
      <c r="I23" s="12" t="s">
        <v>37</v>
      </c>
      <c r="J23" s="12" t="s">
        <v>37</v>
      </c>
      <c r="K23" s="12" t="s">
        <v>37</v>
      </c>
      <c r="L23" s="12" t="s">
        <v>37</v>
      </c>
      <c r="M23" s="74">
        <f>SUM(M18:M22)</f>
        <v>0</v>
      </c>
      <c r="N23" s="74">
        <f>SUM(N18:N22)</f>
        <v>0</v>
      </c>
      <c r="O23" s="74">
        <f>SUM(O18:O22)</f>
        <v>0</v>
      </c>
    </row>
    <row r="25" spans="1:15">
      <c r="A25" s="178" t="s">
        <v>239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</row>
    <row r="27" spans="1:15" ht="48">
      <c r="A27" s="6" t="s">
        <v>2</v>
      </c>
      <c r="B27" s="6" t="s">
        <v>3</v>
      </c>
      <c r="C27" s="6" t="s">
        <v>4</v>
      </c>
      <c r="D27" s="154" t="s">
        <v>5</v>
      </c>
      <c r="E27" s="6" t="s">
        <v>6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  <c r="K27" s="6" t="s">
        <v>12</v>
      </c>
      <c r="L27" s="6" t="s">
        <v>13</v>
      </c>
      <c r="M27" s="6" t="s">
        <v>14</v>
      </c>
      <c r="N27" s="6" t="s">
        <v>15</v>
      </c>
      <c r="O27" s="6" t="s">
        <v>16</v>
      </c>
    </row>
    <row r="28" spans="1:15" ht="15.75">
      <c r="A28" s="14">
        <v>1</v>
      </c>
      <c r="B28" s="49">
        <v>2</v>
      </c>
      <c r="C28" s="50">
        <v>3</v>
      </c>
      <c r="D28" s="162">
        <v>4</v>
      </c>
      <c r="E28" s="14">
        <v>5</v>
      </c>
      <c r="F28" s="14">
        <v>6</v>
      </c>
      <c r="G28" s="14" t="s">
        <v>17</v>
      </c>
      <c r="H28" s="14">
        <v>8</v>
      </c>
      <c r="I28" s="14">
        <v>9</v>
      </c>
      <c r="J28" s="14">
        <v>10</v>
      </c>
      <c r="K28" s="14">
        <v>11</v>
      </c>
      <c r="L28" s="14" t="s">
        <v>18</v>
      </c>
      <c r="M28" s="14" t="s">
        <v>19</v>
      </c>
      <c r="N28" s="14" t="s">
        <v>20</v>
      </c>
      <c r="O28" s="14" t="s">
        <v>21</v>
      </c>
    </row>
    <row r="29" spans="1:15" ht="48">
      <c r="A29" s="47" t="s">
        <v>111</v>
      </c>
      <c r="B29" s="44" t="s">
        <v>240</v>
      </c>
      <c r="C29" s="45">
        <v>150</v>
      </c>
      <c r="D29" s="110" t="s">
        <v>36</v>
      </c>
      <c r="E29" s="76"/>
      <c r="F29" s="70">
        <f>E29*0.085</f>
        <v>0</v>
      </c>
      <c r="G29" s="70">
        <f>+E29+F29</f>
        <v>0</v>
      </c>
      <c r="H29" s="70"/>
      <c r="I29" s="70"/>
      <c r="J29" s="70"/>
      <c r="K29" s="70">
        <f>J29*0.085</f>
        <v>0</v>
      </c>
      <c r="L29" s="70">
        <f>+J29+K29</f>
        <v>0</v>
      </c>
      <c r="M29" s="70">
        <f>+J29*C29</f>
        <v>0</v>
      </c>
      <c r="N29" s="70">
        <f>+M29*0.085</f>
        <v>0</v>
      </c>
      <c r="O29" s="70">
        <f>+M29+N29</f>
        <v>0</v>
      </c>
    </row>
    <row r="30" spans="1:15" ht="24">
      <c r="A30" s="47" t="s">
        <v>112</v>
      </c>
      <c r="B30" s="44" t="s">
        <v>241</v>
      </c>
      <c r="C30" s="45">
        <v>120</v>
      </c>
      <c r="D30" s="110" t="s">
        <v>36</v>
      </c>
      <c r="E30" s="77"/>
      <c r="F30" s="70">
        <f>E30*0.085</f>
        <v>0</v>
      </c>
      <c r="G30" s="70">
        <f>+E30+F30</f>
        <v>0</v>
      </c>
      <c r="H30" s="70"/>
      <c r="I30" s="70"/>
      <c r="J30" s="70"/>
      <c r="K30" s="70">
        <f>J30*0.085</f>
        <v>0</v>
      </c>
      <c r="L30" s="70">
        <f>+J30+K30</f>
        <v>0</v>
      </c>
      <c r="M30" s="70">
        <f>+J30*C30</f>
        <v>0</v>
      </c>
      <c r="N30" s="70">
        <f>+M30*0.085</f>
        <v>0</v>
      </c>
      <c r="O30" s="70">
        <f>+M30+N30</f>
        <v>0</v>
      </c>
    </row>
    <row r="31" spans="1:15" ht="24">
      <c r="A31" s="48" t="s">
        <v>113</v>
      </c>
      <c r="B31" s="44" t="s">
        <v>242</v>
      </c>
      <c r="C31" s="45">
        <v>1550</v>
      </c>
      <c r="D31" s="110" t="s">
        <v>571</v>
      </c>
      <c r="E31" s="78"/>
      <c r="F31" s="70">
        <f>E31*0.085</f>
        <v>0</v>
      </c>
      <c r="G31" s="70">
        <f>+E31+F31</f>
        <v>0</v>
      </c>
      <c r="H31" s="75"/>
      <c r="I31" s="75"/>
      <c r="J31" s="75"/>
      <c r="K31" s="70">
        <f>J31*0.085</f>
        <v>0</v>
      </c>
      <c r="L31" s="70">
        <f>+J31+K31</f>
        <v>0</v>
      </c>
      <c r="M31" s="70">
        <f>+J31*C31</f>
        <v>0</v>
      </c>
      <c r="N31" s="70">
        <f>+M31*0.085</f>
        <v>0</v>
      </c>
      <c r="O31" s="70">
        <f>+M31+N31</f>
        <v>0</v>
      </c>
    </row>
    <row r="32" spans="1:15" ht="15.75">
      <c r="A32" s="195" t="s">
        <v>30</v>
      </c>
      <c r="B32" s="196"/>
      <c r="C32" s="12" t="s">
        <v>37</v>
      </c>
      <c r="D32" s="156" t="s">
        <v>37</v>
      </c>
      <c r="E32" s="12" t="s">
        <v>37</v>
      </c>
      <c r="F32" s="12" t="s">
        <v>37</v>
      </c>
      <c r="G32" s="12" t="s">
        <v>37</v>
      </c>
      <c r="H32" s="12" t="s">
        <v>37</v>
      </c>
      <c r="I32" s="12" t="s">
        <v>37</v>
      </c>
      <c r="J32" s="12" t="s">
        <v>37</v>
      </c>
      <c r="K32" s="12" t="s">
        <v>37</v>
      </c>
      <c r="L32" s="12" t="s">
        <v>37</v>
      </c>
      <c r="M32" s="74">
        <f>SUM(M29:M31)</f>
        <v>0</v>
      </c>
      <c r="N32" s="74">
        <f>SUM(N29:N31)</f>
        <v>0</v>
      </c>
      <c r="O32" s="74">
        <f>SUM(O29:O31)</f>
        <v>0</v>
      </c>
    </row>
    <row r="34" spans="1:15">
      <c r="A34" s="181" t="s">
        <v>69</v>
      </c>
      <c r="B34" s="177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5">
      <c r="A35" s="18" t="s">
        <v>70</v>
      </c>
      <c r="B35" s="1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5">
      <c r="A36" s="20" t="s">
        <v>71</v>
      </c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5">
      <c r="A37" s="20" t="s">
        <v>72</v>
      </c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5">
      <c r="A38" s="18" t="s">
        <v>73</v>
      </c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76" t="s">
        <v>74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5"/>
    </row>
    <row r="40" spans="1:15">
      <c r="A40" s="176" t="s">
        <v>75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>
      <c r="A41" s="176" t="s">
        <v>76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</row>
    <row r="42" spans="1:15">
      <c r="A42" s="176" t="s">
        <v>229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</row>
    <row r="43" spans="1:15" ht="24.75" customHeight="1">
      <c r="A43" s="176" t="s">
        <v>77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</row>
    <row r="44" spans="1:15">
      <c r="A44" s="176" t="s">
        <v>78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>
      <c r="A45" s="176" t="s">
        <v>79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</row>
    <row r="46" spans="1:15">
      <c r="A46" s="176" t="s">
        <v>80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</row>
    <row r="47" spans="1:15">
      <c r="A47" s="176" t="s">
        <v>81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</row>
    <row r="48" spans="1:15">
      <c r="A48" s="176" t="s">
        <v>82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1:15">
      <c r="A49" s="174" t="s">
        <v>83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</row>
    <row r="51" spans="1:15">
      <c r="A51" s="176" t="s">
        <v>84</v>
      </c>
      <c r="B51" s="177"/>
      <c r="C51" s="22"/>
      <c r="D51" s="23"/>
      <c r="E51" s="23"/>
      <c r="F51" s="23"/>
      <c r="G51" s="23" t="s">
        <v>85</v>
      </c>
      <c r="H51" s="23"/>
      <c r="I51" s="23"/>
      <c r="J51" s="23"/>
      <c r="K51" s="23"/>
      <c r="L51" s="23" t="s">
        <v>86</v>
      </c>
    </row>
  </sheetData>
  <mergeCells count="20">
    <mergeCell ref="A3:O3"/>
    <mergeCell ref="A5:O5"/>
    <mergeCell ref="A12:B12"/>
    <mergeCell ref="A14:O14"/>
    <mergeCell ref="A39:O39"/>
    <mergeCell ref="A40:O40"/>
    <mergeCell ref="A41:N41"/>
    <mergeCell ref="A42:O42"/>
    <mergeCell ref="A23:B23"/>
    <mergeCell ref="A25:O25"/>
    <mergeCell ref="A32:B32"/>
    <mergeCell ref="A34:B34"/>
    <mergeCell ref="A47:O47"/>
    <mergeCell ref="A48:O48"/>
    <mergeCell ref="A49:O49"/>
    <mergeCell ref="A51:B51"/>
    <mergeCell ref="A43:O43"/>
    <mergeCell ref="A44:O44"/>
    <mergeCell ref="A45:O45"/>
    <mergeCell ref="A46:O46"/>
  </mergeCells>
  <phoneticPr fontId="15" type="noConversion"/>
  <pageMargins left="0.7" right="0.7" top="0.75" bottom="0.75" header="0.3" footer="0.3"/>
  <pageSetup paperSize="9" orientation="landscape" horizontalDpi="300" verticalDpi="300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63"/>
  <sheetViews>
    <sheetView topLeftCell="A8" workbookViewId="0">
      <selection activeCell="H40" sqref="H40"/>
    </sheetView>
  </sheetViews>
  <sheetFormatPr defaultRowHeight="15"/>
  <cols>
    <col min="1" max="1" width="2.7109375" customWidth="1"/>
    <col min="2" max="2" width="16" style="1" customWidth="1"/>
    <col min="3" max="3" width="5.28515625" style="59" customWidth="1"/>
    <col min="4" max="4" width="5.42578125" style="159" customWidth="1"/>
    <col min="5" max="5" width="7.140625" customWidth="1"/>
    <col min="6" max="6" width="5.85546875" customWidth="1"/>
    <col min="7" max="7" width="7.28515625" customWidth="1"/>
    <col min="9" max="9" width="7.42578125" customWidth="1"/>
    <col min="10" max="10" width="7.7109375" customWidth="1"/>
    <col min="11" max="11" width="6.140625" customWidth="1"/>
  </cols>
  <sheetData>
    <row r="1" spans="1:15" ht="16.5">
      <c r="A1" s="3" t="s">
        <v>0</v>
      </c>
      <c r="B1" s="2"/>
      <c r="C1" s="55"/>
      <c r="D1" s="151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157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244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>
      <c r="A4" s="35"/>
      <c r="B4" s="54"/>
      <c r="C4" s="57"/>
      <c r="D4" s="16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60">
      <c r="A5" s="79" t="s">
        <v>2</v>
      </c>
      <c r="B5" s="79" t="s">
        <v>3</v>
      </c>
      <c r="C5" s="80" t="s">
        <v>4</v>
      </c>
      <c r="D5" s="164" t="s">
        <v>5</v>
      </c>
      <c r="E5" s="81" t="s">
        <v>6</v>
      </c>
      <c r="F5" s="79" t="s">
        <v>7</v>
      </c>
      <c r="G5" s="79" t="s">
        <v>8</v>
      </c>
      <c r="H5" s="79" t="s">
        <v>9</v>
      </c>
      <c r="I5" s="79" t="s">
        <v>10</v>
      </c>
      <c r="J5" s="79" t="s">
        <v>11</v>
      </c>
      <c r="K5" s="79" t="s">
        <v>12</v>
      </c>
      <c r="L5" s="79" t="s">
        <v>13</v>
      </c>
      <c r="M5" s="79" t="s">
        <v>14</v>
      </c>
      <c r="N5" s="79" t="s">
        <v>15</v>
      </c>
      <c r="O5" s="79" t="s">
        <v>16</v>
      </c>
    </row>
    <row r="6" spans="1:15" ht="15.75">
      <c r="A6" s="14">
        <v>1</v>
      </c>
      <c r="B6" s="6">
        <v>2</v>
      </c>
      <c r="C6" s="58">
        <v>3</v>
      </c>
      <c r="D6" s="155">
        <v>4</v>
      </c>
      <c r="E6" s="53">
        <v>5</v>
      </c>
      <c r="F6" s="14">
        <v>6</v>
      </c>
      <c r="G6" s="14" t="s">
        <v>17</v>
      </c>
      <c r="H6" s="14">
        <v>8</v>
      </c>
      <c r="I6" s="14">
        <v>9</v>
      </c>
      <c r="J6" s="14">
        <v>10</v>
      </c>
      <c r="K6" s="14">
        <v>11</v>
      </c>
      <c r="L6" s="14" t="s">
        <v>18</v>
      </c>
      <c r="M6" s="14" t="s">
        <v>19</v>
      </c>
      <c r="N6" s="14" t="s">
        <v>20</v>
      </c>
      <c r="O6" s="14" t="s">
        <v>21</v>
      </c>
    </row>
    <row r="7" spans="1:15">
      <c r="A7" s="9">
        <v>1</v>
      </c>
      <c r="B7" s="44" t="s">
        <v>280</v>
      </c>
      <c r="C7" s="60">
        <v>15000</v>
      </c>
      <c r="D7" s="110" t="s">
        <v>245</v>
      </c>
      <c r="E7" s="76"/>
      <c r="F7" s="65">
        <f>E7*0.085</f>
        <v>0</v>
      </c>
      <c r="G7" s="65">
        <f>E7+F7</f>
        <v>0</v>
      </c>
      <c r="H7" s="65"/>
      <c r="I7" s="65"/>
      <c r="J7" s="65"/>
      <c r="K7" s="65">
        <f>J7*0.085</f>
        <v>0</v>
      </c>
      <c r="L7" s="65">
        <f>+J7+K7</f>
        <v>0</v>
      </c>
      <c r="M7" s="65">
        <f>J7*C7</f>
        <v>0</v>
      </c>
      <c r="N7" s="65">
        <f>M7*0.085</f>
        <v>0</v>
      </c>
      <c r="O7" s="65">
        <f>+M7+N7</f>
        <v>0</v>
      </c>
    </row>
    <row r="8" spans="1:15" ht="24">
      <c r="A8" s="9">
        <v>2</v>
      </c>
      <c r="B8" s="44" t="s">
        <v>246</v>
      </c>
      <c r="C8" s="60">
        <v>10000</v>
      </c>
      <c r="D8" s="110" t="s">
        <v>245</v>
      </c>
      <c r="E8" s="76"/>
      <c r="F8" s="65">
        <f t="shared" ref="F8:F43" si="0">E8*0.085</f>
        <v>0</v>
      </c>
      <c r="G8" s="65">
        <f t="shared" ref="G8:G43" si="1">E8+F8</f>
        <v>0</v>
      </c>
      <c r="H8" s="65"/>
      <c r="I8" s="65"/>
      <c r="J8" s="65"/>
      <c r="K8" s="65">
        <f t="shared" ref="K8:K43" si="2">J8*0.085</f>
        <v>0</v>
      </c>
      <c r="L8" s="65">
        <f t="shared" ref="L8:L43" si="3">+J8+K8</f>
        <v>0</v>
      </c>
      <c r="M8" s="65">
        <f t="shared" ref="M8:M43" si="4">J8*C8</f>
        <v>0</v>
      </c>
      <c r="N8" s="65">
        <f t="shared" ref="N8:N44" si="5">M8*0.085</f>
        <v>0</v>
      </c>
      <c r="O8" s="65">
        <f t="shared" ref="O8:O44" si="6">+M8+N8</f>
        <v>0</v>
      </c>
    </row>
    <row r="9" spans="1:15">
      <c r="A9" s="9">
        <v>3</v>
      </c>
      <c r="B9" s="44" t="s">
        <v>247</v>
      </c>
      <c r="C9" s="60">
        <v>450</v>
      </c>
      <c r="D9" s="110" t="s">
        <v>245</v>
      </c>
      <c r="E9" s="76"/>
      <c r="F9" s="65">
        <f t="shared" si="0"/>
        <v>0</v>
      </c>
      <c r="G9" s="65">
        <f t="shared" si="1"/>
        <v>0</v>
      </c>
      <c r="H9" s="65"/>
      <c r="I9" s="65"/>
      <c r="J9" s="65"/>
      <c r="K9" s="65">
        <f t="shared" si="2"/>
        <v>0</v>
      </c>
      <c r="L9" s="65">
        <f t="shared" si="3"/>
        <v>0</v>
      </c>
      <c r="M9" s="65">
        <f t="shared" si="4"/>
        <v>0</v>
      </c>
      <c r="N9" s="65">
        <f t="shared" si="5"/>
        <v>0</v>
      </c>
      <c r="O9" s="65">
        <f t="shared" si="6"/>
        <v>0</v>
      </c>
    </row>
    <row r="10" spans="1:15">
      <c r="A10" s="9">
        <v>4</v>
      </c>
      <c r="B10" s="44" t="s">
        <v>248</v>
      </c>
      <c r="C10" s="60">
        <v>450</v>
      </c>
      <c r="D10" s="110" t="s">
        <v>245</v>
      </c>
      <c r="E10" s="76"/>
      <c r="F10" s="65">
        <f t="shared" si="0"/>
        <v>0</v>
      </c>
      <c r="G10" s="65">
        <f t="shared" si="1"/>
        <v>0</v>
      </c>
      <c r="H10" s="65"/>
      <c r="I10" s="65"/>
      <c r="J10" s="65"/>
      <c r="K10" s="65">
        <f t="shared" si="2"/>
        <v>0</v>
      </c>
      <c r="L10" s="65">
        <f t="shared" si="3"/>
        <v>0</v>
      </c>
      <c r="M10" s="65">
        <f t="shared" si="4"/>
        <v>0</v>
      </c>
      <c r="N10" s="65">
        <f t="shared" si="5"/>
        <v>0</v>
      </c>
      <c r="O10" s="65">
        <f t="shared" si="6"/>
        <v>0</v>
      </c>
    </row>
    <row r="11" spans="1:15">
      <c r="A11" s="9">
        <v>5</v>
      </c>
      <c r="B11" s="44" t="s">
        <v>249</v>
      </c>
      <c r="C11" s="60">
        <v>31500</v>
      </c>
      <c r="D11" s="110" t="s">
        <v>614</v>
      </c>
      <c r="E11" s="76"/>
      <c r="F11" s="65">
        <f t="shared" si="0"/>
        <v>0</v>
      </c>
      <c r="G11" s="65">
        <f t="shared" si="1"/>
        <v>0</v>
      </c>
      <c r="H11" s="65"/>
      <c r="I11" s="65"/>
      <c r="J11" s="65"/>
      <c r="K11" s="65">
        <f t="shared" si="2"/>
        <v>0</v>
      </c>
      <c r="L11" s="65">
        <f t="shared" si="3"/>
        <v>0</v>
      </c>
      <c r="M11" s="65">
        <f t="shared" si="4"/>
        <v>0</v>
      </c>
      <c r="N11" s="65">
        <f t="shared" si="5"/>
        <v>0</v>
      </c>
      <c r="O11" s="65">
        <f t="shared" si="6"/>
        <v>0</v>
      </c>
    </row>
    <row r="12" spans="1:15">
      <c r="A12" s="9">
        <v>6</v>
      </c>
      <c r="B12" s="44" t="s">
        <v>250</v>
      </c>
      <c r="C12" s="60">
        <v>31500</v>
      </c>
      <c r="D12" s="110" t="s">
        <v>614</v>
      </c>
      <c r="E12" s="76"/>
      <c r="F12" s="65">
        <f t="shared" si="0"/>
        <v>0</v>
      </c>
      <c r="G12" s="65">
        <f t="shared" si="1"/>
        <v>0</v>
      </c>
      <c r="H12" s="65"/>
      <c r="I12" s="65"/>
      <c r="J12" s="65"/>
      <c r="K12" s="65">
        <f t="shared" si="2"/>
        <v>0</v>
      </c>
      <c r="L12" s="65">
        <f t="shared" si="3"/>
        <v>0</v>
      </c>
      <c r="M12" s="65">
        <f t="shared" si="4"/>
        <v>0</v>
      </c>
      <c r="N12" s="65">
        <f t="shared" si="5"/>
        <v>0</v>
      </c>
      <c r="O12" s="65">
        <f t="shared" si="6"/>
        <v>0</v>
      </c>
    </row>
    <row r="13" spans="1:15">
      <c r="A13" s="9">
        <v>7</v>
      </c>
      <c r="B13" s="44" t="s">
        <v>251</v>
      </c>
      <c r="C13" s="61">
        <v>30</v>
      </c>
      <c r="D13" s="163" t="s">
        <v>245</v>
      </c>
      <c r="E13" s="76"/>
      <c r="F13" s="65">
        <f t="shared" si="0"/>
        <v>0</v>
      </c>
      <c r="G13" s="65">
        <f t="shared" si="1"/>
        <v>0</v>
      </c>
      <c r="H13" s="65"/>
      <c r="I13" s="65"/>
      <c r="J13" s="65"/>
      <c r="K13" s="65">
        <f t="shared" si="2"/>
        <v>0</v>
      </c>
      <c r="L13" s="65">
        <f t="shared" si="3"/>
        <v>0</v>
      </c>
      <c r="M13" s="65">
        <f t="shared" si="4"/>
        <v>0</v>
      </c>
      <c r="N13" s="65">
        <f t="shared" si="5"/>
        <v>0</v>
      </c>
      <c r="O13" s="65">
        <f t="shared" si="6"/>
        <v>0</v>
      </c>
    </row>
    <row r="14" spans="1:15">
      <c r="A14" s="9">
        <v>8</v>
      </c>
      <c r="B14" s="44" t="s">
        <v>252</v>
      </c>
      <c r="C14" s="60">
        <v>1000</v>
      </c>
      <c r="D14" s="110" t="s">
        <v>281</v>
      </c>
      <c r="E14" s="76"/>
      <c r="F14" s="65">
        <f t="shared" si="0"/>
        <v>0</v>
      </c>
      <c r="G14" s="65">
        <f t="shared" si="1"/>
        <v>0</v>
      </c>
      <c r="H14" s="65"/>
      <c r="I14" s="65"/>
      <c r="J14" s="65"/>
      <c r="K14" s="65">
        <f t="shared" si="2"/>
        <v>0</v>
      </c>
      <c r="L14" s="65">
        <f t="shared" si="3"/>
        <v>0</v>
      </c>
      <c r="M14" s="65">
        <f t="shared" si="4"/>
        <v>0</v>
      </c>
      <c r="N14" s="65">
        <f t="shared" si="5"/>
        <v>0</v>
      </c>
      <c r="O14" s="65">
        <f t="shared" si="6"/>
        <v>0</v>
      </c>
    </row>
    <row r="15" spans="1:15">
      <c r="A15" s="9">
        <v>9</v>
      </c>
      <c r="B15" s="44" t="s">
        <v>253</v>
      </c>
      <c r="C15" s="60">
        <v>1350</v>
      </c>
      <c r="D15" s="110" t="s">
        <v>600</v>
      </c>
      <c r="E15" s="76"/>
      <c r="F15" s="65">
        <f t="shared" si="0"/>
        <v>0</v>
      </c>
      <c r="G15" s="65">
        <f t="shared" si="1"/>
        <v>0</v>
      </c>
      <c r="H15" s="65"/>
      <c r="I15" s="65"/>
      <c r="J15" s="65"/>
      <c r="K15" s="65">
        <f t="shared" si="2"/>
        <v>0</v>
      </c>
      <c r="L15" s="65">
        <f t="shared" si="3"/>
        <v>0</v>
      </c>
      <c r="M15" s="65">
        <f t="shared" si="4"/>
        <v>0</v>
      </c>
      <c r="N15" s="65">
        <f t="shared" si="5"/>
        <v>0</v>
      </c>
      <c r="O15" s="65">
        <f t="shared" si="6"/>
        <v>0</v>
      </c>
    </row>
    <row r="16" spans="1:15">
      <c r="A16" s="9">
        <v>10</v>
      </c>
      <c r="B16" s="44" t="s">
        <v>254</v>
      </c>
      <c r="C16" s="60">
        <v>50</v>
      </c>
      <c r="D16" s="110" t="s">
        <v>223</v>
      </c>
      <c r="E16" s="76"/>
      <c r="F16" s="65">
        <f t="shared" si="0"/>
        <v>0</v>
      </c>
      <c r="G16" s="65">
        <f t="shared" si="1"/>
        <v>0</v>
      </c>
      <c r="H16" s="65"/>
      <c r="I16" s="65"/>
      <c r="J16" s="65"/>
      <c r="K16" s="65">
        <f t="shared" si="2"/>
        <v>0</v>
      </c>
      <c r="L16" s="65">
        <f t="shared" si="3"/>
        <v>0</v>
      </c>
      <c r="M16" s="65">
        <f t="shared" si="4"/>
        <v>0</v>
      </c>
      <c r="N16" s="65">
        <f t="shared" si="5"/>
        <v>0</v>
      </c>
      <c r="O16" s="65">
        <f t="shared" si="6"/>
        <v>0</v>
      </c>
    </row>
    <row r="17" spans="1:15">
      <c r="A17" s="9">
        <v>11</v>
      </c>
      <c r="B17" s="44" t="s">
        <v>255</v>
      </c>
      <c r="C17" s="60">
        <v>1200</v>
      </c>
      <c r="D17" s="110" t="s">
        <v>67</v>
      </c>
      <c r="E17" s="76"/>
      <c r="F17" s="65">
        <f t="shared" si="0"/>
        <v>0</v>
      </c>
      <c r="G17" s="65">
        <f t="shared" si="1"/>
        <v>0</v>
      </c>
      <c r="H17" s="65"/>
      <c r="I17" s="65"/>
      <c r="J17" s="65"/>
      <c r="K17" s="65">
        <f t="shared" si="2"/>
        <v>0</v>
      </c>
      <c r="L17" s="65">
        <f t="shared" si="3"/>
        <v>0</v>
      </c>
      <c r="M17" s="65">
        <f t="shared" si="4"/>
        <v>0</v>
      </c>
      <c r="N17" s="65">
        <f t="shared" si="5"/>
        <v>0</v>
      </c>
      <c r="O17" s="65">
        <f t="shared" si="6"/>
        <v>0</v>
      </c>
    </row>
    <row r="18" spans="1:15">
      <c r="A18" s="9">
        <v>12</v>
      </c>
      <c r="B18" s="44" t="s">
        <v>256</v>
      </c>
      <c r="C18" s="60">
        <v>150</v>
      </c>
      <c r="D18" s="110" t="s">
        <v>36</v>
      </c>
      <c r="E18" s="76"/>
      <c r="F18" s="65">
        <f t="shared" si="0"/>
        <v>0</v>
      </c>
      <c r="G18" s="65">
        <f t="shared" si="1"/>
        <v>0</v>
      </c>
      <c r="H18" s="67"/>
      <c r="I18" s="67"/>
      <c r="J18" s="67"/>
      <c r="K18" s="65">
        <f t="shared" si="2"/>
        <v>0</v>
      </c>
      <c r="L18" s="65">
        <f t="shared" si="3"/>
        <v>0</v>
      </c>
      <c r="M18" s="65">
        <f t="shared" si="4"/>
        <v>0</v>
      </c>
      <c r="N18" s="65">
        <f t="shared" si="5"/>
        <v>0</v>
      </c>
      <c r="O18" s="65">
        <f t="shared" si="6"/>
        <v>0</v>
      </c>
    </row>
    <row r="19" spans="1:15" ht="24">
      <c r="A19" s="15">
        <v>13</v>
      </c>
      <c r="B19" s="44" t="s">
        <v>257</v>
      </c>
      <c r="C19" s="60">
        <v>600</v>
      </c>
      <c r="D19" s="110" t="s">
        <v>36</v>
      </c>
      <c r="E19" s="76"/>
      <c r="F19" s="65">
        <f t="shared" si="0"/>
        <v>0</v>
      </c>
      <c r="G19" s="65">
        <f t="shared" si="1"/>
        <v>0</v>
      </c>
      <c r="H19" s="68"/>
      <c r="I19" s="68"/>
      <c r="J19" s="68"/>
      <c r="K19" s="65">
        <f t="shared" si="2"/>
        <v>0</v>
      </c>
      <c r="L19" s="65">
        <f t="shared" si="3"/>
        <v>0</v>
      </c>
      <c r="M19" s="65">
        <f t="shared" si="4"/>
        <v>0</v>
      </c>
      <c r="N19" s="65">
        <f t="shared" si="5"/>
        <v>0</v>
      </c>
      <c r="O19" s="65">
        <f t="shared" si="6"/>
        <v>0</v>
      </c>
    </row>
    <row r="20" spans="1:15">
      <c r="A20" s="15">
        <v>14</v>
      </c>
      <c r="B20" s="44" t="s">
        <v>258</v>
      </c>
      <c r="C20" s="60">
        <v>150</v>
      </c>
      <c r="D20" s="110" t="s">
        <v>36</v>
      </c>
      <c r="E20" s="76"/>
      <c r="F20" s="65">
        <f t="shared" si="0"/>
        <v>0</v>
      </c>
      <c r="G20" s="65">
        <f t="shared" si="1"/>
        <v>0</v>
      </c>
      <c r="H20" s="68"/>
      <c r="I20" s="68"/>
      <c r="J20" s="68"/>
      <c r="K20" s="65">
        <f t="shared" si="2"/>
        <v>0</v>
      </c>
      <c r="L20" s="65">
        <f t="shared" si="3"/>
        <v>0</v>
      </c>
      <c r="M20" s="65">
        <f t="shared" si="4"/>
        <v>0</v>
      </c>
      <c r="N20" s="65">
        <f t="shared" si="5"/>
        <v>0</v>
      </c>
      <c r="O20" s="65">
        <f t="shared" si="6"/>
        <v>0</v>
      </c>
    </row>
    <row r="21" spans="1:15">
      <c r="A21" s="15">
        <v>15</v>
      </c>
      <c r="B21" s="44" t="s">
        <v>259</v>
      </c>
      <c r="C21" s="60">
        <v>30</v>
      </c>
      <c r="D21" s="110" t="s">
        <v>36</v>
      </c>
      <c r="E21" s="76"/>
      <c r="F21" s="65">
        <f t="shared" si="0"/>
        <v>0</v>
      </c>
      <c r="G21" s="65">
        <f t="shared" si="1"/>
        <v>0</v>
      </c>
      <c r="H21" s="68"/>
      <c r="I21" s="68"/>
      <c r="J21" s="68"/>
      <c r="K21" s="65">
        <f t="shared" si="2"/>
        <v>0</v>
      </c>
      <c r="L21" s="65">
        <f t="shared" si="3"/>
        <v>0</v>
      </c>
      <c r="M21" s="65">
        <f t="shared" si="4"/>
        <v>0</v>
      </c>
      <c r="N21" s="65">
        <f t="shared" si="5"/>
        <v>0</v>
      </c>
      <c r="O21" s="65">
        <f t="shared" si="6"/>
        <v>0</v>
      </c>
    </row>
    <row r="22" spans="1:15" ht="24">
      <c r="A22" s="15">
        <v>16</v>
      </c>
      <c r="B22" s="44" t="s">
        <v>572</v>
      </c>
      <c r="C22" s="60">
        <v>540</v>
      </c>
      <c r="D22" s="110" t="s">
        <v>245</v>
      </c>
      <c r="E22" s="76"/>
      <c r="F22" s="65">
        <f t="shared" si="0"/>
        <v>0</v>
      </c>
      <c r="G22" s="65">
        <f t="shared" si="1"/>
        <v>0</v>
      </c>
      <c r="H22" s="68"/>
      <c r="I22" s="68"/>
      <c r="J22" s="68"/>
      <c r="K22" s="65">
        <f t="shared" si="2"/>
        <v>0</v>
      </c>
      <c r="L22" s="65">
        <f t="shared" si="3"/>
        <v>0</v>
      </c>
      <c r="M22" s="65">
        <f t="shared" si="4"/>
        <v>0</v>
      </c>
      <c r="N22" s="65">
        <f t="shared" si="5"/>
        <v>0</v>
      </c>
      <c r="O22" s="65">
        <f t="shared" si="6"/>
        <v>0</v>
      </c>
    </row>
    <row r="23" spans="1:15">
      <c r="A23" s="15">
        <v>17</v>
      </c>
      <c r="B23" s="44" t="s">
        <v>260</v>
      </c>
      <c r="C23" s="60">
        <v>360</v>
      </c>
      <c r="D23" s="110" t="s">
        <v>601</v>
      </c>
      <c r="E23" s="76"/>
      <c r="F23" s="65">
        <f t="shared" si="0"/>
        <v>0</v>
      </c>
      <c r="G23" s="65">
        <f t="shared" si="1"/>
        <v>0</v>
      </c>
      <c r="H23" s="68"/>
      <c r="I23" s="68"/>
      <c r="J23" s="68"/>
      <c r="K23" s="65">
        <f t="shared" si="2"/>
        <v>0</v>
      </c>
      <c r="L23" s="65">
        <f t="shared" si="3"/>
        <v>0</v>
      </c>
      <c r="M23" s="65">
        <f t="shared" si="4"/>
        <v>0</v>
      </c>
      <c r="N23" s="65">
        <f t="shared" si="5"/>
        <v>0</v>
      </c>
      <c r="O23" s="65">
        <f t="shared" si="6"/>
        <v>0</v>
      </c>
    </row>
    <row r="24" spans="1:15">
      <c r="A24" s="15">
        <v>18</v>
      </c>
      <c r="B24" s="44" t="s">
        <v>261</v>
      </c>
      <c r="C24" s="60">
        <v>1000</v>
      </c>
      <c r="D24" s="110" t="s">
        <v>602</v>
      </c>
      <c r="E24" s="76"/>
      <c r="F24" s="65">
        <f t="shared" si="0"/>
        <v>0</v>
      </c>
      <c r="G24" s="65">
        <f t="shared" si="1"/>
        <v>0</v>
      </c>
      <c r="H24" s="68"/>
      <c r="I24" s="68"/>
      <c r="J24" s="68"/>
      <c r="K24" s="65">
        <f t="shared" si="2"/>
        <v>0</v>
      </c>
      <c r="L24" s="65">
        <f t="shared" si="3"/>
        <v>0</v>
      </c>
      <c r="M24" s="65">
        <f t="shared" si="4"/>
        <v>0</v>
      </c>
      <c r="N24" s="65">
        <f t="shared" si="5"/>
        <v>0</v>
      </c>
      <c r="O24" s="65">
        <f t="shared" si="6"/>
        <v>0</v>
      </c>
    </row>
    <row r="25" spans="1:15">
      <c r="A25" s="15">
        <v>19</v>
      </c>
      <c r="B25" s="44" t="s">
        <v>262</v>
      </c>
      <c r="C25" s="60">
        <v>300</v>
      </c>
      <c r="D25" s="110" t="s">
        <v>603</v>
      </c>
      <c r="E25" s="76"/>
      <c r="F25" s="65">
        <f t="shared" si="0"/>
        <v>0</v>
      </c>
      <c r="G25" s="65">
        <f t="shared" si="1"/>
        <v>0</v>
      </c>
      <c r="H25" s="68"/>
      <c r="I25" s="68"/>
      <c r="J25" s="68"/>
      <c r="K25" s="65">
        <f t="shared" si="2"/>
        <v>0</v>
      </c>
      <c r="L25" s="65">
        <f t="shared" si="3"/>
        <v>0</v>
      </c>
      <c r="M25" s="65">
        <f t="shared" si="4"/>
        <v>0</v>
      </c>
      <c r="N25" s="65">
        <f t="shared" si="5"/>
        <v>0</v>
      </c>
      <c r="O25" s="65">
        <f t="shared" si="6"/>
        <v>0</v>
      </c>
    </row>
    <row r="26" spans="1:15">
      <c r="A26" s="15">
        <v>20</v>
      </c>
      <c r="B26" s="44" t="s">
        <v>263</v>
      </c>
      <c r="C26" s="60">
        <v>260</v>
      </c>
      <c r="D26" s="110" t="s">
        <v>36</v>
      </c>
      <c r="E26" s="76"/>
      <c r="F26" s="65">
        <f t="shared" si="0"/>
        <v>0</v>
      </c>
      <c r="G26" s="65">
        <f t="shared" si="1"/>
        <v>0</v>
      </c>
      <c r="H26" s="68"/>
      <c r="I26" s="68"/>
      <c r="J26" s="68"/>
      <c r="K26" s="65">
        <f t="shared" si="2"/>
        <v>0</v>
      </c>
      <c r="L26" s="65">
        <f t="shared" si="3"/>
        <v>0</v>
      </c>
      <c r="M26" s="65">
        <f t="shared" si="4"/>
        <v>0</v>
      </c>
      <c r="N26" s="65">
        <f t="shared" si="5"/>
        <v>0</v>
      </c>
      <c r="O26" s="65">
        <f t="shared" si="6"/>
        <v>0</v>
      </c>
    </row>
    <row r="27" spans="1:15">
      <c r="A27" s="15">
        <v>21</v>
      </c>
      <c r="B27" s="44" t="s">
        <v>264</v>
      </c>
      <c r="C27" s="60">
        <v>100</v>
      </c>
      <c r="D27" s="110" t="s">
        <v>36</v>
      </c>
      <c r="E27" s="76"/>
      <c r="F27" s="65">
        <f t="shared" si="0"/>
        <v>0</v>
      </c>
      <c r="G27" s="65">
        <f t="shared" si="1"/>
        <v>0</v>
      </c>
      <c r="H27" s="68"/>
      <c r="I27" s="68"/>
      <c r="J27" s="68"/>
      <c r="K27" s="65">
        <f t="shared" si="2"/>
        <v>0</v>
      </c>
      <c r="L27" s="65">
        <f t="shared" si="3"/>
        <v>0</v>
      </c>
      <c r="M27" s="65">
        <f t="shared" si="4"/>
        <v>0</v>
      </c>
      <c r="N27" s="65">
        <f t="shared" si="5"/>
        <v>0</v>
      </c>
      <c r="O27" s="65">
        <f t="shared" si="6"/>
        <v>0</v>
      </c>
    </row>
    <row r="28" spans="1:15">
      <c r="A28" s="15">
        <v>22</v>
      </c>
      <c r="B28" s="44" t="s">
        <v>265</v>
      </c>
      <c r="C28" s="60">
        <v>18000</v>
      </c>
      <c r="D28" s="110" t="s">
        <v>580</v>
      </c>
      <c r="E28" s="76"/>
      <c r="F28" s="65">
        <f t="shared" si="0"/>
        <v>0</v>
      </c>
      <c r="G28" s="65">
        <f t="shared" si="1"/>
        <v>0</v>
      </c>
      <c r="H28" s="68"/>
      <c r="I28" s="68"/>
      <c r="J28" s="68"/>
      <c r="K28" s="65">
        <f t="shared" si="2"/>
        <v>0</v>
      </c>
      <c r="L28" s="65">
        <f t="shared" si="3"/>
        <v>0</v>
      </c>
      <c r="M28" s="65">
        <f t="shared" si="4"/>
        <v>0</v>
      </c>
      <c r="N28" s="65">
        <f t="shared" si="5"/>
        <v>0</v>
      </c>
      <c r="O28" s="65">
        <f t="shared" si="6"/>
        <v>0</v>
      </c>
    </row>
    <row r="29" spans="1:15">
      <c r="A29" s="15">
        <v>23</v>
      </c>
      <c r="B29" s="44" t="s">
        <v>573</v>
      </c>
      <c r="C29" s="60">
        <v>60</v>
      </c>
      <c r="D29" s="127" t="s">
        <v>36</v>
      </c>
      <c r="E29" s="76"/>
      <c r="F29" s="65">
        <f t="shared" si="0"/>
        <v>0</v>
      </c>
      <c r="G29" s="65">
        <f t="shared" si="1"/>
        <v>0</v>
      </c>
      <c r="H29" s="68"/>
      <c r="I29" s="68"/>
      <c r="J29" s="68"/>
      <c r="K29" s="65">
        <f t="shared" si="2"/>
        <v>0</v>
      </c>
      <c r="L29" s="65">
        <f t="shared" si="3"/>
        <v>0</v>
      </c>
      <c r="M29" s="65">
        <f t="shared" si="4"/>
        <v>0</v>
      </c>
      <c r="N29" s="65">
        <f t="shared" si="5"/>
        <v>0</v>
      </c>
      <c r="O29" s="65">
        <f t="shared" si="6"/>
        <v>0</v>
      </c>
    </row>
    <row r="30" spans="1:15" ht="24">
      <c r="A30" s="15">
        <v>24</v>
      </c>
      <c r="B30" s="44" t="s">
        <v>266</v>
      </c>
      <c r="C30" s="60">
        <v>8400</v>
      </c>
      <c r="D30" s="110" t="s">
        <v>604</v>
      </c>
      <c r="E30" s="76"/>
      <c r="F30" s="65">
        <f t="shared" si="0"/>
        <v>0</v>
      </c>
      <c r="G30" s="65">
        <f t="shared" si="1"/>
        <v>0</v>
      </c>
      <c r="H30" s="68"/>
      <c r="I30" s="68"/>
      <c r="J30" s="68"/>
      <c r="K30" s="65">
        <f t="shared" si="2"/>
        <v>0</v>
      </c>
      <c r="L30" s="65">
        <f t="shared" si="3"/>
        <v>0</v>
      </c>
      <c r="M30" s="65">
        <f t="shared" si="4"/>
        <v>0</v>
      </c>
      <c r="N30" s="65">
        <f t="shared" si="5"/>
        <v>0</v>
      </c>
      <c r="O30" s="65">
        <f t="shared" si="6"/>
        <v>0</v>
      </c>
    </row>
    <row r="31" spans="1:15" ht="24">
      <c r="A31" s="15">
        <v>25</v>
      </c>
      <c r="B31" s="44" t="s">
        <v>267</v>
      </c>
      <c r="C31" s="60">
        <v>1260</v>
      </c>
      <c r="D31" s="110" t="s">
        <v>604</v>
      </c>
      <c r="E31" s="76"/>
      <c r="F31" s="65">
        <f t="shared" si="0"/>
        <v>0</v>
      </c>
      <c r="G31" s="65">
        <f t="shared" si="1"/>
        <v>0</v>
      </c>
      <c r="H31" s="68"/>
      <c r="I31" s="68"/>
      <c r="J31" s="68"/>
      <c r="K31" s="65">
        <f t="shared" si="2"/>
        <v>0</v>
      </c>
      <c r="L31" s="65">
        <f t="shared" si="3"/>
        <v>0</v>
      </c>
      <c r="M31" s="65">
        <f t="shared" si="4"/>
        <v>0</v>
      </c>
      <c r="N31" s="65">
        <f t="shared" si="5"/>
        <v>0</v>
      </c>
      <c r="O31" s="65">
        <f t="shared" si="6"/>
        <v>0</v>
      </c>
    </row>
    <row r="32" spans="1:15" ht="24">
      <c r="A32" s="15">
        <v>26</v>
      </c>
      <c r="B32" s="44" t="s">
        <v>268</v>
      </c>
      <c r="C32" s="60">
        <v>10440</v>
      </c>
      <c r="D32" s="110" t="s">
        <v>283</v>
      </c>
      <c r="E32" s="76"/>
      <c r="F32" s="65">
        <f t="shared" si="0"/>
        <v>0</v>
      </c>
      <c r="G32" s="65">
        <f t="shared" si="1"/>
        <v>0</v>
      </c>
      <c r="H32" s="68"/>
      <c r="I32" s="68"/>
      <c r="J32" s="68"/>
      <c r="K32" s="65">
        <f t="shared" si="2"/>
        <v>0</v>
      </c>
      <c r="L32" s="65">
        <f t="shared" si="3"/>
        <v>0</v>
      </c>
      <c r="M32" s="65">
        <f t="shared" si="4"/>
        <v>0</v>
      </c>
      <c r="N32" s="65">
        <f t="shared" si="5"/>
        <v>0</v>
      </c>
      <c r="O32" s="65">
        <f t="shared" si="6"/>
        <v>0</v>
      </c>
    </row>
    <row r="33" spans="1:15" ht="24">
      <c r="A33" s="15">
        <v>27</v>
      </c>
      <c r="B33" s="44" t="s">
        <v>269</v>
      </c>
      <c r="C33" s="60">
        <v>10440</v>
      </c>
      <c r="D33" s="110" t="s">
        <v>604</v>
      </c>
      <c r="E33" s="76"/>
      <c r="F33" s="65">
        <f t="shared" si="0"/>
        <v>0</v>
      </c>
      <c r="G33" s="65">
        <f t="shared" si="1"/>
        <v>0</v>
      </c>
      <c r="H33" s="68"/>
      <c r="I33" s="68"/>
      <c r="J33" s="68"/>
      <c r="K33" s="65">
        <f t="shared" si="2"/>
        <v>0</v>
      </c>
      <c r="L33" s="65">
        <f t="shared" si="3"/>
        <v>0</v>
      </c>
      <c r="M33" s="65">
        <f t="shared" si="4"/>
        <v>0</v>
      </c>
      <c r="N33" s="65">
        <f t="shared" si="5"/>
        <v>0</v>
      </c>
      <c r="O33" s="65">
        <f t="shared" si="6"/>
        <v>0</v>
      </c>
    </row>
    <row r="34" spans="1:15">
      <c r="A34" s="15">
        <v>28</v>
      </c>
      <c r="B34" s="44" t="s">
        <v>270</v>
      </c>
      <c r="C34" s="60">
        <v>216</v>
      </c>
      <c r="D34" s="110" t="s">
        <v>282</v>
      </c>
      <c r="E34" s="76"/>
      <c r="F34" s="65">
        <f t="shared" si="0"/>
        <v>0</v>
      </c>
      <c r="G34" s="65">
        <f t="shared" si="1"/>
        <v>0</v>
      </c>
      <c r="H34" s="68"/>
      <c r="I34" s="68"/>
      <c r="J34" s="68"/>
      <c r="K34" s="65">
        <f t="shared" si="2"/>
        <v>0</v>
      </c>
      <c r="L34" s="65">
        <f t="shared" si="3"/>
        <v>0</v>
      </c>
      <c r="M34" s="65">
        <f t="shared" si="4"/>
        <v>0</v>
      </c>
      <c r="N34" s="65">
        <f t="shared" si="5"/>
        <v>0</v>
      </c>
      <c r="O34" s="65">
        <f t="shared" si="6"/>
        <v>0</v>
      </c>
    </row>
    <row r="35" spans="1:15">
      <c r="A35" s="15">
        <v>29</v>
      </c>
      <c r="B35" s="44" t="s">
        <v>271</v>
      </c>
      <c r="C35" s="60">
        <v>360</v>
      </c>
      <c r="D35" s="110" t="s">
        <v>245</v>
      </c>
      <c r="E35" s="76"/>
      <c r="F35" s="65">
        <f t="shared" si="0"/>
        <v>0</v>
      </c>
      <c r="G35" s="65">
        <f t="shared" si="1"/>
        <v>0</v>
      </c>
      <c r="H35" s="68"/>
      <c r="I35" s="68"/>
      <c r="J35" s="68"/>
      <c r="K35" s="65">
        <f t="shared" si="2"/>
        <v>0</v>
      </c>
      <c r="L35" s="65">
        <f t="shared" si="3"/>
        <v>0</v>
      </c>
      <c r="M35" s="65">
        <f t="shared" si="4"/>
        <v>0</v>
      </c>
      <c r="N35" s="65">
        <f t="shared" si="5"/>
        <v>0</v>
      </c>
      <c r="O35" s="65">
        <f t="shared" si="6"/>
        <v>0</v>
      </c>
    </row>
    <row r="36" spans="1:15">
      <c r="A36" s="15">
        <v>30</v>
      </c>
      <c r="B36" s="44" t="s">
        <v>272</v>
      </c>
      <c r="C36" s="60">
        <v>360</v>
      </c>
      <c r="D36" s="110" t="s">
        <v>604</v>
      </c>
      <c r="E36" s="76"/>
      <c r="F36" s="65">
        <f t="shared" si="0"/>
        <v>0</v>
      </c>
      <c r="G36" s="65">
        <f t="shared" si="1"/>
        <v>0</v>
      </c>
      <c r="H36" s="68"/>
      <c r="I36" s="68"/>
      <c r="J36" s="68"/>
      <c r="K36" s="65">
        <f t="shared" si="2"/>
        <v>0</v>
      </c>
      <c r="L36" s="65">
        <f t="shared" si="3"/>
        <v>0</v>
      </c>
      <c r="M36" s="65">
        <f t="shared" si="4"/>
        <v>0</v>
      </c>
      <c r="N36" s="65">
        <f t="shared" si="5"/>
        <v>0</v>
      </c>
      <c r="O36" s="65">
        <f t="shared" si="6"/>
        <v>0</v>
      </c>
    </row>
    <row r="37" spans="1:15" ht="24">
      <c r="A37" s="15">
        <v>31</v>
      </c>
      <c r="B37" s="44" t="s">
        <v>273</v>
      </c>
      <c r="C37" s="60">
        <v>5000</v>
      </c>
      <c r="D37" s="110" t="s">
        <v>67</v>
      </c>
      <c r="E37" s="76"/>
      <c r="F37" s="65">
        <f t="shared" si="0"/>
        <v>0</v>
      </c>
      <c r="G37" s="65">
        <f t="shared" si="1"/>
        <v>0</v>
      </c>
      <c r="H37" s="68"/>
      <c r="I37" s="68"/>
      <c r="J37" s="68"/>
      <c r="K37" s="65">
        <f t="shared" si="2"/>
        <v>0</v>
      </c>
      <c r="L37" s="65">
        <f t="shared" si="3"/>
        <v>0</v>
      </c>
      <c r="M37" s="65">
        <f t="shared" si="4"/>
        <v>0</v>
      </c>
      <c r="N37" s="65">
        <f t="shared" si="5"/>
        <v>0</v>
      </c>
      <c r="O37" s="65">
        <f t="shared" si="6"/>
        <v>0</v>
      </c>
    </row>
    <row r="38" spans="1:15">
      <c r="A38" s="15">
        <v>32</v>
      </c>
      <c r="B38" s="44" t="s">
        <v>274</v>
      </c>
      <c r="C38" s="60">
        <v>20</v>
      </c>
      <c r="D38" s="110" t="s">
        <v>36</v>
      </c>
      <c r="E38" s="76"/>
      <c r="F38" s="65">
        <f t="shared" si="0"/>
        <v>0</v>
      </c>
      <c r="G38" s="65">
        <f t="shared" si="1"/>
        <v>0</v>
      </c>
      <c r="H38" s="68"/>
      <c r="I38" s="68"/>
      <c r="J38" s="68"/>
      <c r="K38" s="65">
        <f t="shared" si="2"/>
        <v>0</v>
      </c>
      <c r="L38" s="65">
        <f t="shared" si="3"/>
        <v>0</v>
      </c>
      <c r="M38" s="65">
        <f t="shared" si="4"/>
        <v>0</v>
      </c>
      <c r="N38" s="65">
        <f t="shared" si="5"/>
        <v>0</v>
      </c>
      <c r="O38" s="65">
        <f t="shared" si="6"/>
        <v>0</v>
      </c>
    </row>
    <row r="39" spans="1:15" ht="24">
      <c r="A39" s="15">
        <v>33</v>
      </c>
      <c r="B39" s="44" t="s">
        <v>275</v>
      </c>
      <c r="C39" s="60">
        <v>7200</v>
      </c>
      <c r="D39" s="110" t="s">
        <v>604</v>
      </c>
      <c r="E39" s="76"/>
      <c r="F39" s="65">
        <f t="shared" si="0"/>
        <v>0</v>
      </c>
      <c r="G39" s="65">
        <f t="shared" si="1"/>
        <v>0</v>
      </c>
      <c r="H39" s="68"/>
      <c r="I39" s="68"/>
      <c r="J39" s="68"/>
      <c r="K39" s="65">
        <f t="shared" si="2"/>
        <v>0</v>
      </c>
      <c r="L39" s="65">
        <f t="shared" si="3"/>
        <v>0</v>
      </c>
      <c r="M39" s="65">
        <f t="shared" si="4"/>
        <v>0</v>
      </c>
      <c r="N39" s="65">
        <f t="shared" si="5"/>
        <v>0</v>
      </c>
      <c r="O39" s="65">
        <f t="shared" si="6"/>
        <v>0</v>
      </c>
    </row>
    <row r="40" spans="1:15" ht="24">
      <c r="A40" s="15">
        <v>34</v>
      </c>
      <c r="B40" s="44" t="s">
        <v>276</v>
      </c>
      <c r="C40" s="60">
        <v>1500</v>
      </c>
      <c r="D40" s="110" t="s">
        <v>580</v>
      </c>
      <c r="E40" s="76"/>
      <c r="F40" s="65">
        <f t="shared" si="0"/>
        <v>0</v>
      </c>
      <c r="G40" s="65">
        <f t="shared" si="1"/>
        <v>0</v>
      </c>
      <c r="H40" s="68"/>
      <c r="I40" s="68"/>
      <c r="J40" s="68"/>
      <c r="K40" s="65">
        <f t="shared" si="2"/>
        <v>0</v>
      </c>
      <c r="L40" s="65">
        <f t="shared" si="3"/>
        <v>0</v>
      </c>
      <c r="M40" s="65">
        <f t="shared" si="4"/>
        <v>0</v>
      </c>
      <c r="N40" s="65">
        <f t="shared" si="5"/>
        <v>0</v>
      </c>
      <c r="O40" s="65">
        <f t="shared" si="6"/>
        <v>0</v>
      </c>
    </row>
    <row r="41" spans="1:15" ht="24">
      <c r="A41" s="15">
        <v>35</v>
      </c>
      <c r="B41" s="44" t="s">
        <v>277</v>
      </c>
      <c r="C41" s="60">
        <v>1500</v>
      </c>
      <c r="D41" s="110" t="s">
        <v>546</v>
      </c>
      <c r="E41" s="76"/>
      <c r="F41" s="65">
        <f t="shared" si="0"/>
        <v>0</v>
      </c>
      <c r="G41" s="65">
        <f t="shared" si="1"/>
        <v>0</v>
      </c>
      <c r="H41" s="68"/>
      <c r="I41" s="68"/>
      <c r="J41" s="68"/>
      <c r="K41" s="65">
        <f t="shared" si="2"/>
        <v>0</v>
      </c>
      <c r="L41" s="65">
        <f t="shared" si="3"/>
        <v>0</v>
      </c>
      <c r="M41" s="65">
        <f t="shared" si="4"/>
        <v>0</v>
      </c>
      <c r="N41" s="65">
        <f t="shared" si="5"/>
        <v>0</v>
      </c>
      <c r="O41" s="65">
        <f t="shared" si="6"/>
        <v>0</v>
      </c>
    </row>
    <row r="42" spans="1:15">
      <c r="A42" s="15">
        <v>36</v>
      </c>
      <c r="B42" s="44" t="s">
        <v>278</v>
      </c>
      <c r="C42" s="60">
        <v>6660</v>
      </c>
      <c r="D42" s="110" t="s">
        <v>604</v>
      </c>
      <c r="E42" s="76"/>
      <c r="F42" s="65">
        <f t="shared" si="0"/>
        <v>0</v>
      </c>
      <c r="G42" s="65">
        <f t="shared" si="1"/>
        <v>0</v>
      </c>
      <c r="H42" s="68"/>
      <c r="I42" s="68"/>
      <c r="J42" s="68"/>
      <c r="K42" s="65">
        <f t="shared" si="2"/>
        <v>0</v>
      </c>
      <c r="L42" s="65">
        <f t="shared" si="3"/>
        <v>0</v>
      </c>
      <c r="M42" s="65">
        <f t="shared" si="4"/>
        <v>0</v>
      </c>
      <c r="N42" s="65">
        <f t="shared" si="5"/>
        <v>0</v>
      </c>
      <c r="O42" s="65">
        <f t="shared" si="6"/>
        <v>0</v>
      </c>
    </row>
    <row r="43" spans="1:15" ht="36">
      <c r="A43" s="15">
        <v>37</v>
      </c>
      <c r="B43" s="44" t="s">
        <v>279</v>
      </c>
      <c r="C43" s="60">
        <v>15000</v>
      </c>
      <c r="D43" s="110" t="s">
        <v>605</v>
      </c>
      <c r="E43" s="76"/>
      <c r="F43" s="65">
        <f t="shared" si="0"/>
        <v>0</v>
      </c>
      <c r="G43" s="65">
        <f t="shared" si="1"/>
        <v>0</v>
      </c>
      <c r="H43" s="68"/>
      <c r="I43" s="68"/>
      <c r="J43" s="68"/>
      <c r="K43" s="65">
        <f t="shared" si="2"/>
        <v>0</v>
      </c>
      <c r="L43" s="65">
        <f t="shared" si="3"/>
        <v>0</v>
      </c>
      <c r="M43" s="65">
        <f t="shared" si="4"/>
        <v>0</v>
      </c>
      <c r="N43" s="65">
        <f t="shared" si="5"/>
        <v>0</v>
      </c>
      <c r="O43" s="65">
        <f t="shared" si="6"/>
        <v>0</v>
      </c>
    </row>
    <row r="44" spans="1:15" ht="15.75">
      <c r="A44" s="182" t="s">
        <v>30</v>
      </c>
      <c r="B44" s="183"/>
      <c r="C44" s="62" t="s">
        <v>37</v>
      </c>
      <c r="D44" s="156"/>
      <c r="E44" s="52" t="s">
        <v>37</v>
      </c>
      <c r="F44" s="12" t="s">
        <v>37</v>
      </c>
      <c r="G44" s="12" t="s">
        <v>37</v>
      </c>
      <c r="H44" s="12" t="s">
        <v>37</v>
      </c>
      <c r="I44" s="12" t="s">
        <v>37</v>
      </c>
      <c r="J44" s="12" t="s">
        <v>37</v>
      </c>
      <c r="K44" s="12" t="s">
        <v>37</v>
      </c>
      <c r="L44" s="12" t="s">
        <v>37</v>
      </c>
      <c r="M44" s="69">
        <f>SUM(M7:M43)</f>
        <v>0</v>
      </c>
      <c r="N44" s="69">
        <f t="shared" si="5"/>
        <v>0</v>
      </c>
      <c r="O44" s="69">
        <f t="shared" si="6"/>
        <v>0</v>
      </c>
    </row>
    <row r="46" spans="1:15">
      <c r="A46" s="181" t="s">
        <v>69</v>
      </c>
      <c r="B46" s="177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5">
      <c r="A47" s="18" t="s">
        <v>70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5">
      <c r="A48" s="20" t="s">
        <v>71</v>
      </c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5">
      <c r="A49" s="20" t="s">
        <v>72</v>
      </c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5">
      <c r="A50" s="18" t="s">
        <v>73</v>
      </c>
      <c r="B50" s="19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5">
      <c r="A51" s="176" t="s">
        <v>74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5"/>
    </row>
    <row r="52" spans="1:15">
      <c r="A52" s="176" t="s">
        <v>75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</row>
    <row r="53" spans="1:15">
      <c r="A53" s="176" t="s">
        <v>76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</row>
    <row r="54" spans="1:15">
      <c r="A54" s="176" t="s">
        <v>229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</row>
    <row r="55" spans="1:15" ht="23.25" customHeight="1">
      <c r="A55" s="176" t="s">
        <v>77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</row>
    <row r="56" spans="1:15">
      <c r="A56" s="176" t="s">
        <v>78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</row>
    <row r="57" spans="1:15">
      <c r="A57" s="176" t="s">
        <v>79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</row>
    <row r="58" spans="1:15">
      <c r="A58" s="176" t="s">
        <v>80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</row>
    <row r="59" spans="1:15">
      <c r="A59" s="176" t="s">
        <v>81</v>
      </c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</row>
    <row r="60" spans="1:15">
      <c r="A60" s="176" t="s">
        <v>82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</row>
    <row r="61" spans="1:15">
      <c r="A61" s="174" t="s">
        <v>83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</row>
    <row r="62" spans="1:15">
      <c r="B62"/>
      <c r="C62"/>
    </row>
    <row r="63" spans="1:15">
      <c r="A63" s="176" t="s">
        <v>84</v>
      </c>
      <c r="B63" s="177"/>
      <c r="C63" s="22"/>
      <c r="D63" s="23"/>
      <c r="E63" s="23"/>
      <c r="F63" s="23"/>
      <c r="G63" s="23" t="s">
        <v>85</v>
      </c>
      <c r="H63" s="23"/>
      <c r="I63" s="23"/>
      <c r="J63" s="23"/>
      <c r="K63" s="23"/>
      <c r="L63" s="23" t="s">
        <v>86</v>
      </c>
    </row>
  </sheetData>
  <mergeCells count="15">
    <mergeCell ref="A52:O52"/>
    <mergeCell ref="A53:N53"/>
    <mergeCell ref="A54:O54"/>
    <mergeCell ref="A55:O55"/>
    <mergeCell ref="A3:O3"/>
    <mergeCell ref="A44:B44"/>
    <mergeCell ref="A46:B46"/>
    <mergeCell ref="A51:O51"/>
    <mergeCell ref="A60:O60"/>
    <mergeCell ref="A61:O61"/>
    <mergeCell ref="A63:B63"/>
    <mergeCell ref="A56:O56"/>
    <mergeCell ref="A57:O57"/>
    <mergeCell ref="A58:O58"/>
    <mergeCell ref="A59:O59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M11" sqref="M11"/>
    </sheetView>
  </sheetViews>
  <sheetFormatPr defaultRowHeight="15"/>
  <cols>
    <col min="1" max="1" width="2.42578125" customWidth="1"/>
    <col min="2" max="2" width="10.140625" customWidth="1"/>
    <col min="3" max="3" width="5.7109375" style="88" customWidth="1"/>
    <col min="4" max="4" width="4.28515625" customWidth="1"/>
    <col min="5" max="5" width="7" customWidth="1"/>
    <col min="6" max="6" width="6.140625" customWidth="1"/>
    <col min="7" max="7" width="7.42578125" customWidth="1"/>
    <col min="8" max="8" width="9.7109375" customWidth="1"/>
    <col min="9" max="9" width="6.7109375" customWidth="1"/>
    <col min="10" max="10" width="8" customWidth="1"/>
    <col min="11" max="11" width="7.140625" customWidth="1"/>
  </cols>
  <sheetData>
    <row r="1" spans="1:15" ht="16.5">
      <c r="A1" s="3" t="s">
        <v>0</v>
      </c>
      <c r="B1" s="2"/>
      <c r="C1" s="55"/>
      <c r="D1" s="3"/>
      <c r="E1" s="3"/>
      <c r="F1" s="3"/>
      <c r="G1" s="3"/>
      <c r="H1" s="3"/>
      <c r="I1" s="3" t="s">
        <v>87</v>
      </c>
      <c r="J1" s="3"/>
      <c r="K1" s="3"/>
      <c r="L1" s="3"/>
      <c r="M1" s="3"/>
    </row>
    <row r="2" spans="1:15" ht="15.75">
      <c r="A2" s="5"/>
      <c r="B2" s="4"/>
      <c r="C2" s="5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78" t="s">
        <v>287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 ht="60">
      <c r="A5" s="79" t="s">
        <v>2</v>
      </c>
      <c r="B5" s="79" t="s">
        <v>3</v>
      </c>
      <c r="C5" s="80" t="s">
        <v>4</v>
      </c>
      <c r="D5" s="79" t="s">
        <v>5</v>
      </c>
      <c r="E5" s="81" t="s">
        <v>6</v>
      </c>
      <c r="F5" s="79" t="s">
        <v>7</v>
      </c>
      <c r="G5" s="79" t="s">
        <v>8</v>
      </c>
      <c r="H5" s="79" t="s">
        <v>9</v>
      </c>
      <c r="I5" s="79" t="s">
        <v>10</v>
      </c>
      <c r="J5" s="79" t="s">
        <v>11</v>
      </c>
      <c r="K5" s="79" t="s">
        <v>12</v>
      </c>
      <c r="L5" s="79" t="s">
        <v>13</v>
      </c>
      <c r="M5" s="79" t="s">
        <v>14</v>
      </c>
      <c r="N5" s="79" t="s">
        <v>15</v>
      </c>
      <c r="O5" s="79" t="s">
        <v>16</v>
      </c>
    </row>
    <row r="6" spans="1:15" ht="15.75">
      <c r="A6" s="14">
        <v>1</v>
      </c>
      <c r="B6" s="6">
        <v>2</v>
      </c>
      <c r="C6" s="58">
        <v>3</v>
      </c>
      <c r="D6" s="14">
        <v>4</v>
      </c>
      <c r="E6" s="53">
        <v>5</v>
      </c>
      <c r="F6" s="14">
        <v>6</v>
      </c>
      <c r="G6" s="14" t="s">
        <v>17</v>
      </c>
      <c r="H6" s="14">
        <v>8</v>
      </c>
      <c r="I6" s="14">
        <v>9</v>
      </c>
      <c r="J6" s="14">
        <v>10</v>
      </c>
      <c r="K6" s="14">
        <v>11</v>
      </c>
      <c r="L6" s="14" t="s">
        <v>18</v>
      </c>
      <c r="M6" s="14" t="s">
        <v>19</v>
      </c>
      <c r="N6" s="14" t="s">
        <v>20</v>
      </c>
      <c r="O6" s="14" t="s">
        <v>21</v>
      </c>
    </row>
    <row r="7" spans="1:15" ht="24">
      <c r="A7" s="86">
        <v>1</v>
      </c>
      <c r="B7" s="44" t="s">
        <v>574</v>
      </c>
      <c r="C7" s="87">
        <v>120</v>
      </c>
      <c r="D7" s="165" t="s">
        <v>245</v>
      </c>
      <c r="E7" s="76"/>
      <c r="F7" s="65">
        <f>E7*0.085</f>
        <v>0</v>
      </c>
      <c r="G7" s="65">
        <f>E7+F7</f>
        <v>0</v>
      </c>
      <c r="H7" s="65"/>
      <c r="I7" s="65"/>
      <c r="J7" s="65"/>
      <c r="K7" s="65">
        <f>J7*0.085</f>
        <v>0</v>
      </c>
      <c r="L7" s="65">
        <f>+J7+K7</f>
        <v>0</v>
      </c>
      <c r="M7" s="65">
        <f>J7*C7</f>
        <v>0</v>
      </c>
      <c r="N7" s="65">
        <f>M7*0.085</f>
        <v>0</v>
      </c>
      <c r="O7" s="65">
        <f>+M7+N7</f>
        <v>0</v>
      </c>
    </row>
    <row r="8" spans="1:15" ht="24">
      <c r="A8" s="86">
        <v>2</v>
      </c>
      <c r="B8" s="44" t="s">
        <v>284</v>
      </c>
      <c r="C8" s="87">
        <v>4800</v>
      </c>
      <c r="D8" s="165" t="s">
        <v>606</v>
      </c>
      <c r="E8" s="76"/>
      <c r="F8" s="65">
        <f>E8*0.085</f>
        <v>0</v>
      </c>
      <c r="G8" s="65">
        <f>E8+F8</f>
        <v>0</v>
      </c>
      <c r="H8" s="65"/>
      <c r="I8" s="65"/>
      <c r="J8" s="65"/>
      <c r="K8" s="65">
        <f>J8*0.085</f>
        <v>0</v>
      </c>
      <c r="L8" s="65">
        <f>+J8+K8</f>
        <v>0</v>
      </c>
      <c r="M8" s="65">
        <f>J8*C8</f>
        <v>0</v>
      </c>
      <c r="N8" s="65">
        <f>M8*0.085</f>
        <v>0</v>
      </c>
      <c r="O8" s="65">
        <f>+M8+N8</f>
        <v>0</v>
      </c>
    </row>
    <row r="9" spans="1:15">
      <c r="A9" s="86">
        <v>3</v>
      </c>
      <c r="B9" s="44" t="s">
        <v>285</v>
      </c>
      <c r="C9" s="87">
        <v>4800</v>
      </c>
      <c r="D9" s="165" t="s">
        <v>606</v>
      </c>
      <c r="E9" s="76"/>
      <c r="F9" s="65">
        <f>E9*0.085</f>
        <v>0</v>
      </c>
      <c r="G9" s="65">
        <f>E9+F9</f>
        <v>0</v>
      </c>
      <c r="H9" s="65"/>
      <c r="I9" s="65"/>
      <c r="J9" s="65"/>
      <c r="K9" s="65">
        <f>J9*0.085</f>
        <v>0</v>
      </c>
      <c r="L9" s="65">
        <f>+J9+K9</f>
        <v>0</v>
      </c>
      <c r="M9" s="65">
        <f>J9*C9</f>
        <v>0</v>
      </c>
      <c r="N9" s="65">
        <f>M9*0.085</f>
        <v>0</v>
      </c>
      <c r="O9" s="65">
        <f>+M9+N9</f>
        <v>0</v>
      </c>
    </row>
    <row r="10" spans="1:15">
      <c r="A10" s="86">
        <v>4</v>
      </c>
      <c r="B10" s="44" t="s">
        <v>286</v>
      </c>
      <c r="C10" s="87">
        <v>4800</v>
      </c>
      <c r="D10" s="165" t="s">
        <v>606</v>
      </c>
      <c r="E10" s="76"/>
      <c r="F10" s="65">
        <f>E10*0.085</f>
        <v>0</v>
      </c>
      <c r="G10" s="65">
        <f>E10+F10</f>
        <v>0</v>
      </c>
      <c r="H10" s="65"/>
      <c r="I10" s="65"/>
      <c r="J10" s="65"/>
      <c r="K10" s="65">
        <f>J10*0.085</f>
        <v>0</v>
      </c>
      <c r="L10" s="65">
        <f>+J10+K10</f>
        <v>0</v>
      </c>
      <c r="M10" s="65">
        <f>J10*C10</f>
        <v>0</v>
      </c>
      <c r="N10" s="65">
        <f>M10*0.085</f>
        <v>0</v>
      </c>
      <c r="O10" s="65">
        <f>+M10+N10</f>
        <v>0</v>
      </c>
    </row>
    <row r="11" spans="1:15">
      <c r="A11" s="197" t="s">
        <v>30</v>
      </c>
      <c r="B11" s="198"/>
      <c r="C11" s="26" t="s">
        <v>37</v>
      </c>
      <c r="D11" s="12" t="s">
        <v>37</v>
      </c>
      <c r="E11" s="12" t="s">
        <v>37</v>
      </c>
      <c r="F11" s="12" t="s">
        <v>37</v>
      </c>
      <c r="G11" s="12" t="s">
        <v>37</v>
      </c>
      <c r="H11" s="12" t="s">
        <v>37</v>
      </c>
      <c r="I11" s="12" t="s">
        <v>37</v>
      </c>
      <c r="J11" s="12" t="s">
        <v>37</v>
      </c>
      <c r="K11" s="12" t="s">
        <v>37</v>
      </c>
      <c r="L11" s="12" t="s">
        <v>37</v>
      </c>
      <c r="M11" s="63">
        <f>SUM(M7:M10)</f>
        <v>0</v>
      </c>
      <c r="N11" s="63">
        <f>M11*0.085</f>
        <v>0</v>
      </c>
      <c r="O11" s="63">
        <f>+M11+N11</f>
        <v>0</v>
      </c>
    </row>
    <row r="13" spans="1:15">
      <c r="A13" s="181" t="s">
        <v>69</v>
      </c>
      <c r="B13" s="17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5">
      <c r="A14" s="18" t="s">
        <v>70</v>
      </c>
      <c r="B14" s="1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5">
      <c r="A15" s="20" t="s">
        <v>71</v>
      </c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5">
      <c r="A16" s="20" t="s">
        <v>72</v>
      </c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5">
      <c r="A17" s="18" t="s">
        <v>73</v>
      </c>
      <c r="B17" s="19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5">
      <c r="A18" s="176" t="s">
        <v>74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5"/>
    </row>
    <row r="19" spans="1:15">
      <c r="A19" s="176" t="s">
        <v>75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</row>
    <row r="20" spans="1:15">
      <c r="A20" s="176" t="s">
        <v>76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5">
      <c r="A21" s="176" t="s">
        <v>229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</row>
    <row r="22" spans="1:15" ht="27" customHeight="1">
      <c r="A22" s="176" t="s">
        <v>77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</row>
    <row r="23" spans="1:15">
      <c r="A23" s="176" t="s">
        <v>78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</row>
    <row r="24" spans="1:15">
      <c r="A24" s="176" t="s">
        <v>79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</row>
    <row r="25" spans="1:15">
      <c r="A25" s="176" t="s">
        <v>80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</row>
    <row r="26" spans="1:15">
      <c r="A26" s="176" t="s">
        <v>81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</row>
    <row r="27" spans="1:15">
      <c r="A27" s="176" t="s">
        <v>82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</row>
    <row r="28" spans="1:15">
      <c r="A28" s="174" t="s">
        <v>83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</row>
    <row r="29" spans="1:15">
      <c r="C29"/>
    </row>
    <row r="30" spans="1:15">
      <c r="A30" s="176" t="s">
        <v>84</v>
      </c>
      <c r="B30" s="177"/>
      <c r="C30" s="22"/>
      <c r="D30" s="23"/>
      <c r="E30" s="23"/>
      <c r="F30" s="23"/>
      <c r="G30" s="23" t="s">
        <v>85</v>
      </c>
      <c r="H30" s="23"/>
      <c r="I30" s="23"/>
      <c r="J30" s="23"/>
      <c r="K30" s="23"/>
      <c r="L30" s="23" t="s">
        <v>86</v>
      </c>
    </row>
  </sheetData>
  <mergeCells count="15">
    <mergeCell ref="A21:O21"/>
    <mergeCell ref="A22:O22"/>
    <mergeCell ref="A27:O27"/>
    <mergeCell ref="A28:O28"/>
    <mergeCell ref="A30:B30"/>
    <mergeCell ref="A23:O23"/>
    <mergeCell ref="A24:O24"/>
    <mergeCell ref="A25:O25"/>
    <mergeCell ref="A26:O26"/>
    <mergeCell ref="A3:O3"/>
    <mergeCell ref="A11:B11"/>
    <mergeCell ref="A13:B13"/>
    <mergeCell ref="A18:O18"/>
    <mergeCell ref="A19:O19"/>
    <mergeCell ref="A20:N20"/>
  </mergeCells>
  <phoneticPr fontId="15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22</vt:i4>
      </vt:variant>
      <vt:variant>
        <vt:lpstr>Imenovani obsegi</vt:lpstr>
      </vt:variant>
      <vt:variant>
        <vt:i4>21</vt:i4>
      </vt:variant>
    </vt:vector>
  </HeadingPairs>
  <TitlesOfParts>
    <vt:vector size="43" baseType="lpstr">
      <vt:lpstr>kruh in pekovski izdelki</vt:lpstr>
      <vt:lpstr>slaščičarsko pecivo</vt:lpstr>
      <vt:lpstr>moka, mlevski izdelki testenine</vt:lpstr>
      <vt:lpstr>sveže meso</vt:lpstr>
      <vt:lpstr>mesni izdelki</vt:lpstr>
      <vt:lpstr>perutnina, jajca</vt:lpstr>
      <vt:lpstr>sveže in zamrznjene ribe</vt:lpstr>
      <vt:lpstr>mleko in ml. izdelki</vt:lpstr>
      <vt:lpstr>sladoledi</vt:lpstr>
      <vt:lpstr>zelenjava in sadje</vt:lpstr>
      <vt:lpstr>konzervirana sadje in zelenjava</vt:lpstr>
      <vt:lpstr>ekološko sadje</vt:lpstr>
      <vt:lpstr>suho sadje</vt:lpstr>
      <vt:lpstr>ekološka zelenjava</vt:lpstr>
      <vt:lpstr>ekološko mleko in ml.izdelki</vt:lpstr>
      <vt:lpstr>zamrznjene sadje, zelenjava</vt:lpstr>
      <vt:lpstr>zamrznjeno testo in izdelki</vt:lpstr>
      <vt:lpstr>sadni sok in nektar</vt:lpstr>
      <vt:lpstr>sirupi</vt:lpstr>
      <vt:lpstr>ostalo blago</vt:lpstr>
      <vt:lpstr>olja, masti</vt:lpstr>
      <vt:lpstr>dietni izdelki</vt:lpstr>
      <vt:lpstr>'dietni izdelki'!Tiskanje_naslovov</vt:lpstr>
      <vt:lpstr>'ekološka zelenjava'!Tiskanje_naslovov</vt:lpstr>
      <vt:lpstr>'ekološko mleko in ml.izdelki'!Tiskanje_naslovov</vt:lpstr>
      <vt:lpstr>'ekološko sadje'!Tiskanje_naslovov</vt:lpstr>
      <vt:lpstr>'konzervirana sadje in zelenjava'!Tiskanje_naslovov</vt:lpstr>
      <vt:lpstr>'mesni izdelki'!Tiskanje_naslovov</vt:lpstr>
      <vt:lpstr>'mleko in ml. izdelki'!Tiskanje_naslovov</vt:lpstr>
      <vt:lpstr>'moka, mlevski izdelki testenine'!Tiskanje_naslovov</vt:lpstr>
      <vt:lpstr>'olja, masti'!Tiskanje_naslovov</vt:lpstr>
      <vt:lpstr>'ostalo blago'!Tiskanje_naslovov</vt:lpstr>
      <vt:lpstr>'perutnina, jajca'!Tiskanje_naslovov</vt:lpstr>
      <vt:lpstr>'sadni sok in nektar'!Tiskanje_naslovov</vt:lpstr>
      <vt:lpstr>sirupi!Tiskanje_naslovov</vt:lpstr>
      <vt:lpstr>sladoledi!Tiskanje_naslovov</vt:lpstr>
      <vt:lpstr>'slaščičarsko pecivo'!Tiskanje_naslovov</vt:lpstr>
      <vt:lpstr>'suho sadje'!Tiskanje_naslovov</vt:lpstr>
      <vt:lpstr>'sveže in zamrznjene ribe'!Tiskanje_naslovov</vt:lpstr>
      <vt:lpstr>'sveže meso'!Tiskanje_naslovov</vt:lpstr>
      <vt:lpstr>'zamrznjene sadje, zelenjava'!Tiskanje_naslovov</vt:lpstr>
      <vt:lpstr>'zamrznjeno testo in izdelki'!Tiskanje_naslovov</vt:lpstr>
      <vt:lpstr>'zelenjava in sadje'!Tiskanje_naslovov</vt:lpstr>
    </vt:vector>
  </TitlesOfParts>
  <Company>Mestna občina Ljubljana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bizjak</dc:creator>
  <cp:lastModifiedBy>amihelcic</cp:lastModifiedBy>
  <cp:lastPrinted>2012-03-09T10:07:20Z</cp:lastPrinted>
  <dcterms:created xsi:type="dcterms:W3CDTF">2012-02-24T09:18:00Z</dcterms:created>
  <dcterms:modified xsi:type="dcterms:W3CDTF">2012-03-09T10:07:57Z</dcterms:modified>
</cp:coreProperties>
</file>