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placeholders" defaultThemeVersion="124226"/>
  <workbookProtection lockStructure="1"/>
  <bookViews>
    <workbookView xWindow="120" yWindow="135" windowWidth="19320" windowHeight="12120" tabRatio="1000" firstSheet="7" activeTab="11"/>
  </bookViews>
  <sheets>
    <sheet name="1. SKUPINA MLEKO IN MLEČNI IZDE" sheetId="2" r:id="rId1"/>
    <sheet name="2.SKUPINA MESO IN MESNI IZD." sheetId="3" r:id="rId2"/>
    <sheet name="3.SKUPINA RIBE IN KONZ.RIBE" sheetId="4" r:id="rId3"/>
    <sheet name="4.SKUPINA KOKOŠJA JAJCA" sheetId="5" r:id="rId4"/>
    <sheet name="5. SKUPINA OLJA IN IZDELKI IZ O" sheetId="6" r:id="rId5"/>
    <sheet name="6. SKUPINASVEŽA ZELENJAVA, SADJ" sheetId="7" r:id="rId6"/>
    <sheet name="7.SKUPINA ZMRZ.ZELENJ" sheetId="9" r:id="rId7"/>
    <sheet name="8. SKUPINA SADNI SOKOVI" sheetId="10" r:id="rId8"/>
    <sheet name="9.SKUPINA ŽITA, MLEVSKI IZ., TE" sheetId="11" r:id="rId9"/>
    <sheet name="10. SKUPINA ZMR.IZDELKI IZ TEST" sheetId="12" r:id="rId10"/>
    <sheet name="11. SKUPINA KRUH, PEK.PECIVO" sheetId="13" r:id="rId11"/>
    <sheet name="12. SKUPINASPL.PREH.BLAGO" sheetId="14" r:id="rId12"/>
  </sheets>
  <definedNames>
    <definedName name="_xlnm.Print_Titles" localSheetId="0">'1. SKUPINA MLEKO IN MLEČNI IZDE'!$1:$1</definedName>
    <definedName name="_xlnm.Print_Titles" localSheetId="9">'10. SKUPINA ZMR.IZDELKI IZ TEST'!$1:$1</definedName>
    <definedName name="_xlnm.Print_Titles" localSheetId="10">'11. SKUPINA KRUH, PEK.PECIVO'!$1:$1</definedName>
    <definedName name="_xlnm.Print_Titles" localSheetId="11">'12. SKUPINASPL.PREH.BLAGO'!$1:$1</definedName>
    <definedName name="_xlnm.Print_Titles" localSheetId="1">'2.SKUPINA MESO IN MESNI IZD.'!$1:$1</definedName>
    <definedName name="_xlnm.Print_Titles" localSheetId="2">'3.SKUPINA RIBE IN KONZ.RIBE'!$1:$1</definedName>
    <definedName name="_xlnm.Print_Titles" localSheetId="3">'4.SKUPINA KOKOŠJA JAJCA'!$1:$1</definedName>
    <definedName name="_xlnm.Print_Titles" localSheetId="4">'5. SKUPINA OLJA IN IZDELKI IZ O'!$1:$1</definedName>
    <definedName name="_xlnm.Print_Titles" localSheetId="5">'6. SKUPINASVEŽA ZELENJAVA, SADJ'!$1:$1</definedName>
    <definedName name="_xlnm.Print_Titles" localSheetId="7">'8. SKUPINA SADNI SOKOVI'!$1:$1</definedName>
    <definedName name="_xlnm.Print_Titles" localSheetId="8">'9.SKUPINA ŽITA, MLEVSKI IZ., TE'!$1:$1</definedName>
  </definedNames>
  <calcPr calcId="125725"/>
</workbook>
</file>

<file path=xl/calcChain.xml><?xml version="1.0" encoding="utf-8"?>
<calcChain xmlns="http://schemas.openxmlformats.org/spreadsheetml/2006/main">
  <c r="M71" i="2"/>
  <c r="M10" i="14"/>
  <c r="N10" s="1"/>
  <c r="O10" s="1"/>
  <c r="M11"/>
  <c r="M12"/>
  <c r="N12" s="1"/>
  <c r="M15"/>
  <c r="M16"/>
  <c r="N16" s="1"/>
  <c r="O16" s="1"/>
  <c r="M17"/>
  <c r="M18"/>
  <c r="N18" s="1"/>
  <c r="O18" s="1"/>
  <c r="M19"/>
  <c r="M20"/>
  <c r="N20" s="1"/>
  <c r="O20" s="1"/>
  <c r="M23"/>
  <c r="M24"/>
  <c r="M25"/>
  <c r="N24"/>
  <c r="M27"/>
  <c r="M28"/>
  <c r="N28"/>
  <c r="M31"/>
  <c r="M32"/>
  <c r="M33" s="1"/>
  <c r="M35"/>
  <c r="M36"/>
  <c r="N36" s="1"/>
  <c r="O36" s="1"/>
  <c r="M37"/>
  <c r="M38"/>
  <c r="N38"/>
  <c r="M39"/>
  <c r="M40"/>
  <c r="N40" s="1"/>
  <c r="O40" s="1"/>
  <c r="M41"/>
  <c r="M42"/>
  <c r="N42" s="1"/>
  <c r="M43"/>
  <c r="M44"/>
  <c r="M45"/>
  <c r="N45" s="1"/>
  <c r="M48"/>
  <c r="M49"/>
  <c r="N49"/>
  <c r="M50"/>
  <c r="M51"/>
  <c r="N51" s="1"/>
  <c r="O51" s="1"/>
  <c r="M52"/>
  <c r="M53"/>
  <c r="N53" s="1"/>
  <c r="M54"/>
  <c r="M55"/>
  <c r="N55" s="1"/>
  <c r="M56"/>
  <c r="M57"/>
  <c r="N57" s="1"/>
  <c r="M58"/>
  <c r="M59"/>
  <c r="N59" s="1"/>
  <c r="O59" s="1"/>
  <c r="M60"/>
  <c r="M61"/>
  <c r="N61"/>
  <c r="M62"/>
  <c r="M63"/>
  <c r="N63" s="1"/>
  <c r="O63" s="1"/>
  <c r="M66"/>
  <c r="M9"/>
  <c r="M13" s="1"/>
  <c r="K10"/>
  <c r="L10" s="1"/>
  <c r="K11"/>
  <c r="L11" s="1"/>
  <c r="K12"/>
  <c r="L12" s="1"/>
  <c r="K15"/>
  <c r="L15" s="1"/>
  <c r="K16"/>
  <c r="L16" s="1"/>
  <c r="K17"/>
  <c r="L17" s="1"/>
  <c r="K18"/>
  <c r="L18" s="1"/>
  <c r="K19"/>
  <c r="L19" s="1"/>
  <c r="K20"/>
  <c r="L20" s="1"/>
  <c r="K23"/>
  <c r="L23" s="1"/>
  <c r="K24"/>
  <c r="L24" s="1"/>
  <c r="K27"/>
  <c r="L27" s="1"/>
  <c r="K28"/>
  <c r="L28" s="1"/>
  <c r="K31"/>
  <c r="L31" s="1"/>
  <c r="K32"/>
  <c r="L32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6"/>
  <c r="L66" s="1"/>
  <c r="K9"/>
  <c r="L9" s="1"/>
  <c r="F10"/>
  <c r="G10" s="1"/>
  <c r="F11"/>
  <c r="G11" s="1"/>
  <c r="F12"/>
  <c r="G12" s="1"/>
  <c r="F15"/>
  <c r="G15" s="1"/>
  <c r="F16"/>
  <c r="G16" s="1"/>
  <c r="F17"/>
  <c r="G17" s="1"/>
  <c r="F18"/>
  <c r="G18" s="1"/>
  <c r="F19"/>
  <c r="G19" s="1"/>
  <c r="F20"/>
  <c r="G20" s="1"/>
  <c r="F23"/>
  <c r="G23" s="1"/>
  <c r="F24"/>
  <c r="G24" s="1"/>
  <c r="F27"/>
  <c r="G27" s="1"/>
  <c r="F28"/>
  <c r="G28" s="1"/>
  <c r="F31"/>
  <c r="G31" s="1"/>
  <c r="F32"/>
  <c r="G32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6"/>
  <c r="G66" s="1"/>
  <c r="F9"/>
  <c r="G9" s="1"/>
  <c r="M105" i="13"/>
  <c r="M106"/>
  <c r="M107"/>
  <c r="N107" s="1"/>
  <c r="O107" s="1"/>
  <c r="M108"/>
  <c r="M109"/>
  <c r="N109" s="1"/>
  <c r="O109" s="1"/>
  <c r="M96"/>
  <c r="M97"/>
  <c r="M98"/>
  <c r="N98" s="1"/>
  <c r="O98" s="1"/>
  <c r="M99"/>
  <c r="M100"/>
  <c r="N100" s="1"/>
  <c r="O100" s="1"/>
  <c r="M101"/>
  <c r="M102"/>
  <c r="N102"/>
  <c r="M72"/>
  <c r="N72"/>
  <c r="M73"/>
  <c r="M74"/>
  <c r="N74" s="1"/>
  <c r="O74" s="1"/>
  <c r="M75"/>
  <c r="M76"/>
  <c r="N76"/>
  <c r="M77"/>
  <c r="M78"/>
  <c r="N78" s="1"/>
  <c r="O78" s="1"/>
  <c r="M79"/>
  <c r="M80"/>
  <c r="N80" s="1"/>
  <c r="O80" s="1"/>
  <c r="M81"/>
  <c r="M82"/>
  <c r="N82"/>
  <c r="M83"/>
  <c r="M84"/>
  <c r="N84" s="1"/>
  <c r="O84" s="1"/>
  <c r="M85"/>
  <c r="M86"/>
  <c r="N86" s="1"/>
  <c r="O86" s="1"/>
  <c r="M87"/>
  <c r="M88"/>
  <c r="N88"/>
  <c r="M89"/>
  <c r="M90"/>
  <c r="N90" s="1"/>
  <c r="O90" s="1"/>
  <c r="M91"/>
  <c r="M92"/>
  <c r="N92" s="1"/>
  <c r="O92" s="1"/>
  <c r="M93"/>
  <c r="M94"/>
  <c r="N94" s="1"/>
  <c r="O94" s="1"/>
  <c r="M65"/>
  <c r="M66"/>
  <c r="N66" s="1"/>
  <c r="O66" s="1"/>
  <c r="M67"/>
  <c r="M68"/>
  <c r="N68" s="1"/>
  <c r="O68" s="1"/>
  <c r="M69"/>
  <c r="M60"/>
  <c r="N60"/>
  <c r="M61"/>
  <c r="N61"/>
  <c r="O61" s="1"/>
  <c r="M62"/>
  <c r="N62" s="1"/>
  <c r="O60"/>
  <c r="M63"/>
  <c r="M55"/>
  <c r="N55" s="1"/>
  <c r="O55" s="1"/>
  <c r="M56"/>
  <c r="N56" s="1"/>
  <c r="O56" s="1"/>
  <c r="M57"/>
  <c r="M29"/>
  <c r="N29" s="1"/>
  <c r="O29" s="1"/>
  <c r="M30"/>
  <c r="M31"/>
  <c r="N31" s="1"/>
  <c r="O31" s="1"/>
  <c r="M32"/>
  <c r="M33"/>
  <c r="N33" s="1"/>
  <c r="O33" s="1"/>
  <c r="M34"/>
  <c r="M35"/>
  <c r="N35"/>
  <c r="M36"/>
  <c r="M37"/>
  <c r="N37" s="1"/>
  <c r="O37" s="1"/>
  <c r="M38"/>
  <c r="M39"/>
  <c r="N39" s="1"/>
  <c r="O39" s="1"/>
  <c r="M40"/>
  <c r="M41"/>
  <c r="N41" s="1"/>
  <c r="O41" s="1"/>
  <c r="M42"/>
  <c r="M43"/>
  <c r="N43" s="1"/>
  <c r="O43" s="1"/>
  <c r="M44"/>
  <c r="M45"/>
  <c r="N45" s="1"/>
  <c r="O45" s="1"/>
  <c r="M46"/>
  <c r="M47"/>
  <c r="N47" s="1"/>
  <c r="O47" s="1"/>
  <c r="M48"/>
  <c r="M49"/>
  <c r="N49" s="1"/>
  <c r="O49" s="1"/>
  <c r="M50"/>
  <c r="M51"/>
  <c r="N51" s="1"/>
  <c r="O51" s="1"/>
  <c r="M52"/>
  <c r="M53"/>
  <c r="N53" s="1"/>
  <c r="O53" s="1"/>
  <c r="M22"/>
  <c r="M23"/>
  <c r="N23" s="1"/>
  <c r="O23" s="1"/>
  <c r="M24"/>
  <c r="M25"/>
  <c r="N25" s="1"/>
  <c r="O25" s="1"/>
  <c r="M26"/>
  <c r="M27"/>
  <c r="N27" s="1"/>
  <c r="M9"/>
  <c r="M10"/>
  <c r="N10" s="1"/>
  <c r="O10" s="1"/>
  <c r="M11"/>
  <c r="M12"/>
  <c r="N12" s="1"/>
  <c r="O12" s="1"/>
  <c r="M13"/>
  <c r="M14"/>
  <c r="N14" s="1"/>
  <c r="O14" s="1"/>
  <c r="M15"/>
  <c r="M16"/>
  <c r="N16"/>
  <c r="M17"/>
  <c r="M18"/>
  <c r="N18" s="1"/>
  <c r="O18" s="1"/>
  <c r="M19"/>
  <c r="M20"/>
  <c r="N20" s="1"/>
  <c r="O20" s="1"/>
  <c r="N11"/>
  <c r="O11" s="1"/>
  <c r="N13"/>
  <c r="O13"/>
  <c r="N15"/>
  <c r="O15" s="1"/>
  <c r="O16"/>
  <c r="N17"/>
  <c r="O17"/>
  <c r="N19"/>
  <c r="O19" s="1"/>
  <c r="N22"/>
  <c r="O22" s="1"/>
  <c r="N24"/>
  <c r="O24"/>
  <c r="N26"/>
  <c r="O26" s="1"/>
  <c r="N30"/>
  <c r="O30"/>
  <c r="N32"/>
  <c r="O32" s="1"/>
  <c r="N34"/>
  <c r="O34"/>
  <c r="O35"/>
  <c r="N36"/>
  <c r="O36" s="1"/>
  <c r="N38"/>
  <c r="O38"/>
  <c r="N40"/>
  <c r="O40" s="1"/>
  <c r="N42"/>
  <c r="O42"/>
  <c r="N44"/>
  <c r="O44" s="1"/>
  <c r="N46"/>
  <c r="O46"/>
  <c r="N48"/>
  <c r="O48" s="1"/>
  <c r="N50"/>
  <c r="O50"/>
  <c r="N52"/>
  <c r="O52" s="1"/>
  <c r="N65"/>
  <c r="O65" s="1"/>
  <c r="N67"/>
  <c r="O67" s="1"/>
  <c r="N69"/>
  <c r="O69" s="1"/>
  <c r="O72"/>
  <c r="N73"/>
  <c r="O73"/>
  <c r="N75"/>
  <c r="O75" s="1"/>
  <c r="O76"/>
  <c r="N77"/>
  <c r="O77" s="1"/>
  <c r="N79"/>
  <c r="O79" s="1"/>
  <c r="N81"/>
  <c r="O81" s="1"/>
  <c r="O82"/>
  <c r="N83"/>
  <c r="O83" s="1"/>
  <c r="N85"/>
  <c r="O85"/>
  <c r="N87"/>
  <c r="O87" s="1"/>
  <c r="O88"/>
  <c r="N89"/>
  <c r="O89"/>
  <c r="N91"/>
  <c r="O91" s="1"/>
  <c r="N93"/>
  <c r="O93"/>
  <c r="N97"/>
  <c r="O97"/>
  <c r="N99"/>
  <c r="O99" s="1"/>
  <c r="N101"/>
  <c r="O101"/>
  <c r="O102"/>
  <c r="N106"/>
  <c r="O106" s="1"/>
  <c r="N108"/>
  <c r="O108"/>
  <c r="N9"/>
  <c r="O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2"/>
  <c r="L22" s="1"/>
  <c r="K23"/>
  <c r="L23" s="1"/>
  <c r="K24"/>
  <c r="L24" s="1"/>
  <c r="K25"/>
  <c r="L25" s="1"/>
  <c r="K26"/>
  <c r="L26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5"/>
  <c r="L55" s="1"/>
  <c r="K56"/>
  <c r="L56" s="1"/>
  <c r="K57"/>
  <c r="L57" s="1"/>
  <c r="K60"/>
  <c r="L60" s="1"/>
  <c r="K61"/>
  <c r="L61" s="1"/>
  <c r="K62"/>
  <c r="L62" s="1"/>
  <c r="K65"/>
  <c r="L65" s="1"/>
  <c r="K66"/>
  <c r="L66" s="1"/>
  <c r="K67"/>
  <c r="L67" s="1"/>
  <c r="K68"/>
  <c r="L68" s="1"/>
  <c r="K69"/>
  <c r="L69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6"/>
  <c r="L96" s="1"/>
  <c r="K97"/>
  <c r="L97" s="1"/>
  <c r="K98"/>
  <c r="L98" s="1"/>
  <c r="K99"/>
  <c r="L99" s="1"/>
  <c r="K100"/>
  <c r="L100" s="1"/>
  <c r="K101"/>
  <c r="L101" s="1"/>
  <c r="K102"/>
  <c r="L102" s="1"/>
  <c r="K105"/>
  <c r="L105" s="1"/>
  <c r="K106"/>
  <c r="L106" s="1"/>
  <c r="K107"/>
  <c r="L107" s="1"/>
  <c r="K108"/>
  <c r="L108" s="1"/>
  <c r="K109"/>
  <c r="L109" s="1"/>
  <c r="K9"/>
  <c r="L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2"/>
  <c r="G22" s="1"/>
  <c r="F23"/>
  <c r="G23" s="1"/>
  <c r="F24"/>
  <c r="G24" s="1"/>
  <c r="F25"/>
  <c r="G25" s="1"/>
  <c r="F26"/>
  <c r="G26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5"/>
  <c r="G55" s="1"/>
  <c r="F56"/>
  <c r="G56" s="1"/>
  <c r="F57"/>
  <c r="G57" s="1"/>
  <c r="F60"/>
  <c r="G60" s="1"/>
  <c r="F61"/>
  <c r="G61" s="1"/>
  <c r="F62"/>
  <c r="G62" s="1"/>
  <c r="F65"/>
  <c r="G65" s="1"/>
  <c r="F66"/>
  <c r="G66" s="1"/>
  <c r="F67"/>
  <c r="G67" s="1"/>
  <c r="F68"/>
  <c r="G68" s="1"/>
  <c r="F69"/>
  <c r="G69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6"/>
  <c r="G96" s="1"/>
  <c r="F97"/>
  <c r="G97" s="1"/>
  <c r="F98"/>
  <c r="G98" s="1"/>
  <c r="F99"/>
  <c r="G99" s="1"/>
  <c r="F100"/>
  <c r="G100" s="1"/>
  <c r="F101"/>
  <c r="G101" s="1"/>
  <c r="F102"/>
  <c r="G102" s="1"/>
  <c r="F105"/>
  <c r="G105" s="1"/>
  <c r="F106"/>
  <c r="G106" s="1"/>
  <c r="F107"/>
  <c r="G107"/>
  <c r="F108"/>
  <c r="G108"/>
  <c r="F109"/>
  <c r="G109"/>
  <c r="F9"/>
  <c r="G9"/>
  <c r="M11" i="12"/>
  <c r="N11" s="1"/>
  <c r="M12"/>
  <c r="N12" s="1"/>
  <c r="M13"/>
  <c r="M16"/>
  <c r="N16" s="1"/>
  <c r="M17"/>
  <c r="N17" s="1"/>
  <c r="M18"/>
  <c r="N18" s="1"/>
  <c r="M21"/>
  <c r="M22"/>
  <c r="N22" s="1"/>
  <c r="O22" s="1"/>
  <c r="M23"/>
  <c r="N23" s="1"/>
  <c r="M24"/>
  <c r="N24" s="1"/>
  <c r="O24" s="1"/>
  <c r="M27"/>
  <c r="M28"/>
  <c r="N28"/>
  <c r="M10"/>
  <c r="N10" s="1"/>
  <c r="K11"/>
  <c r="L11" s="1"/>
  <c r="K12"/>
  <c r="L12"/>
  <c r="K13"/>
  <c r="L13"/>
  <c r="K16"/>
  <c r="L16"/>
  <c r="K17"/>
  <c r="L17" s="1"/>
  <c r="K18"/>
  <c r="L18" s="1"/>
  <c r="K21"/>
  <c r="L21" s="1"/>
  <c r="K22"/>
  <c r="L22" s="1"/>
  <c r="K23"/>
  <c r="L23" s="1"/>
  <c r="K24"/>
  <c r="L24" s="1"/>
  <c r="K27"/>
  <c r="L27" s="1"/>
  <c r="K28"/>
  <c r="L28" s="1"/>
  <c r="K10"/>
  <c r="L10" s="1"/>
  <c r="F11"/>
  <c r="G11" s="1"/>
  <c r="F12"/>
  <c r="G12" s="1"/>
  <c r="F13"/>
  <c r="G13" s="1"/>
  <c r="F16"/>
  <c r="G16" s="1"/>
  <c r="F17"/>
  <c r="G17" s="1"/>
  <c r="F18"/>
  <c r="G18" s="1"/>
  <c r="F21"/>
  <c r="G21" s="1"/>
  <c r="F22"/>
  <c r="G22" s="1"/>
  <c r="F23"/>
  <c r="G23" s="1"/>
  <c r="F24"/>
  <c r="G24"/>
  <c r="F27"/>
  <c r="G27"/>
  <c r="F28"/>
  <c r="G28"/>
  <c r="F10"/>
  <c r="G10" s="1"/>
  <c r="M11" i="11"/>
  <c r="M12"/>
  <c r="N12"/>
  <c r="M13"/>
  <c r="N13"/>
  <c r="M14"/>
  <c r="N14"/>
  <c r="M17"/>
  <c r="M18"/>
  <c r="N18" s="1"/>
  <c r="M21"/>
  <c r="N21" s="1"/>
  <c r="M22"/>
  <c r="N22" s="1"/>
  <c r="M23"/>
  <c r="M24"/>
  <c r="N24" s="1"/>
  <c r="O24" s="1"/>
  <c r="M25"/>
  <c r="N25" s="1"/>
  <c r="M28"/>
  <c r="M29"/>
  <c r="M30"/>
  <c r="N30" s="1"/>
  <c r="M31"/>
  <c r="N31" s="1"/>
  <c r="M34"/>
  <c r="N34" s="1"/>
  <c r="M35"/>
  <c r="M36"/>
  <c r="N36" s="1"/>
  <c r="O36" s="1"/>
  <c r="M37"/>
  <c r="N37" s="1"/>
  <c r="M38"/>
  <c r="N38" s="1"/>
  <c r="M39"/>
  <c r="M40"/>
  <c r="N40" s="1"/>
  <c r="M41"/>
  <c r="N41" s="1"/>
  <c r="M42"/>
  <c r="N42" s="1"/>
  <c r="M43"/>
  <c r="M44"/>
  <c r="N44" s="1"/>
  <c r="O44" s="1"/>
  <c r="M45"/>
  <c r="N45" s="1"/>
  <c r="O45" s="1"/>
  <c r="M46"/>
  <c r="N46" s="1"/>
  <c r="O46" s="1"/>
  <c r="M47"/>
  <c r="M48"/>
  <c r="N48" s="1"/>
  <c r="M49"/>
  <c r="N49" s="1"/>
  <c r="M50"/>
  <c r="N50" s="1"/>
  <c r="M51"/>
  <c r="M52"/>
  <c r="N52" s="1"/>
  <c r="O52" s="1"/>
  <c r="M55"/>
  <c r="N55"/>
  <c r="M56"/>
  <c r="N56"/>
  <c r="M59"/>
  <c r="M60"/>
  <c r="N60" s="1"/>
  <c r="M10"/>
  <c r="N10" s="1"/>
  <c r="K11"/>
  <c r="L11" s="1"/>
  <c r="K12"/>
  <c r="L12" s="1"/>
  <c r="K13"/>
  <c r="L13" s="1"/>
  <c r="K14"/>
  <c r="L14" s="1"/>
  <c r="K17"/>
  <c r="L17" s="1"/>
  <c r="K18"/>
  <c r="L18" s="1"/>
  <c r="K21"/>
  <c r="L21" s="1"/>
  <c r="K22"/>
  <c r="L22" s="1"/>
  <c r="K23"/>
  <c r="L23" s="1"/>
  <c r="K24"/>
  <c r="L24" s="1"/>
  <c r="K25"/>
  <c r="L25" s="1"/>
  <c r="K28"/>
  <c r="L28" s="1"/>
  <c r="K29"/>
  <c r="L29" s="1"/>
  <c r="K30"/>
  <c r="L30" s="1"/>
  <c r="K31"/>
  <c r="L31" s="1"/>
  <c r="K34"/>
  <c r="L34" s="1"/>
  <c r="K35"/>
  <c r="L35" s="1"/>
  <c r="K36"/>
  <c r="L36" s="1"/>
  <c r="K37"/>
  <c r="L37" s="1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5"/>
  <c r="L55"/>
  <c r="K56"/>
  <c r="L56"/>
  <c r="K59"/>
  <c r="L59"/>
  <c r="K60"/>
  <c r="L60"/>
  <c r="K10"/>
  <c r="L10"/>
  <c r="F11"/>
  <c r="G11"/>
  <c r="F12"/>
  <c r="G12"/>
  <c r="F13"/>
  <c r="G13"/>
  <c r="F14"/>
  <c r="G14"/>
  <c r="F10"/>
  <c r="G10"/>
  <c r="F18"/>
  <c r="G18"/>
  <c r="F21"/>
  <c r="G21"/>
  <c r="F22"/>
  <c r="G22"/>
  <c r="F23"/>
  <c r="G23"/>
  <c r="F24"/>
  <c r="G24"/>
  <c r="F25"/>
  <c r="G25"/>
  <c r="F28"/>
  <c r="G28"/>
  <c r="F29"/>
  <c r="G29"/>
  <c r="F30"/>
  <c r="G30"/>
  <c r="F31"/>
  <c r="G31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5"/>
  <c r="G55"/>
  <c r="F56"/>
  <c r="G56"/>
  <c r="F59"/>
  <c r="G59"/>
  <c r="F60"/>
  <c r="G60"/>
  <c r="F17"/>
  <c r="G17"/>
  <c r="M9" i="10"/>
  <c r="N9"/>
  <c r="M10"/>
  <c r="N10"/>
  <c r="M13"/>
  <c r="N13"/>
  <c r="O13" s="1"/>
  <c r="M14"/>
  <c r="N14" s="1"/>
  <c r="O14" s="1"/>
  <c r="M15"/>
  <c r="N15" s="1"/>
  <c r="O15" s="1"/>
  <c r="M16"/>
  <c r="N16" s="1"/>
  <c r="M17"/>
  <c r="N17" s="1"/>
  <c r="O17" s="1"/>
  <c r="M20"/>
  <c r="N20" s="1"/>
  <c r="M21"/>
  <c r="N21" s="1"/>
  <c r="O21" s="1"/>
  <c r="M22"/>
  <c r="N22" s="1"/>
  <c r="O22" s="1"/>
  <c r="M25"/>
  <c r="N25"/>
  <c r="O25" s="1"/>
  <c r="M26"/>
  <c r="N26" s="1"/>
  <c r="O26" s="1"/>
  <c r="M27"/>
  <c r="N27" s="1"/>
  <c r="O27" s="1"/>
  <c r="M28"/>
  <c r="N28" s="1"/>
  <c r="O28" s="1"/>
  <c r="M29"/>
  <c r="N29"/>
  <c r="O29" s="1"/>
  <c r="M30"/>
  <c r="N30" s="1"/>
  <c r="O30" s="1"/>
  <c r="M33"/>
  <c r="M34" s="1"/>
  <c r="M36"/>
  <c r="M37" s="1"/>
  <c r="M39"/>
  <c r="N39" s="1"/>
  <c r="O39" s="1"/>
  <c r="M40"/>
  <c r="M41"/>
  <c r="M42" s="1"/>
  <c r="N40"/>
  <c r="O40" s="1"/>
  <c r="M44"/>
  <c r="M45" s="1"/>
  <c r="M47"/>
  <c r="N47" s="1"/>
  <c r="O47" s="1"/>
  <c r="M48"/>
  <c r="M49"/>
  <c r="M8"/>
  <c r="M11"/>
  <c r="N8"/>
  <c r="K9"/>
  <c r="L9" s="1"/>
  <c r="K10"/>
  <c r="L10" s="1"/>
  <c r="K13"/>
  <c r="L13" s="1"/>
  <c r="K14"/>
  <c r="L14" s="1"/>
  <c r="K15"/>
  <c r="L15" s="1"/>
  <c r="K16"/>
  <c r="L16" s="1"/>
  <c r="K17"/>
  <c r="L17" s="1"/>
  <c r="K20"/>
  <c r="L20" s="1"/>
  <c r="K21"/>
  <c r="L21" s="1"/>
  <c r="K22"/>
  <c r="L22" s="1"/>
  <c r="K25"/>
  <c r="L25" s="1"/>
  <c r="K26"/>
  <c r="L26"/>
  <c r="K27"/>
  <c r="L27"/>
  <c r="K28"/>
  <c r="L28"/>
  <c r="K29"/>
  <c r="L29"/>
  <c r="K30"/>
  <c r="L30"/>
  <c r="K33"/>
  <c r="L33"/>
  <c r="K36"/>
  <c r="L36"/>
  <c r="K39"/>
  <c r="L39"/>
  <c r="K40"/>
  <c r="L40"/>
  <c r="K41"/>
  <c r="L41"/>
  <c r="K44"/>
  <c r="L44"/>
  <c r="K47"/>
  <c r="L47"/>
  <c r="K48"/>
  <c r="L48"/>
  <c r="K8"/>
  <c r="L8"/>
  <c r="F9"/>
  <c r="G9"/>
  <c r="F10"/>
  <c r="G10"/>
  <c r="F13"/>
  <c r="G13"/>
  <c r="F14"/>
  <c r="G14"/>
  <c r="F15"/>
  <c r="G15"/>
  <c r="F16"/>
  <c r="G16"/>
  <c r="F17"/>
  <c r="G17"/>
  <c r="F20"/>
  <c r="G20"/>
  <c r="F21"/>
  <c r="G21"/>
  <c r="F22"/>
  <c r="G22"/>
  <c r="F25"/>
  <c r="G25"/>
  <c r="F26"/>
  <c r="G26"/>
  <c r="F27"/>
  <c r="G27"/>
  <c r="F28"/>
  <c r="G28"/>
  <c r="F29"/>
  <c r="G29"/>
  <c r="F30"/>
  <c r="G30"/>
  <c r="F33"/>
  <c r="G33"/>
  <c r="F36"/>
  <c r="G36"/>
  <c r="F39"/>
  <c r="G39"/>
  <c r="F40"/>
  <c r="G40"/>
  <c r="F41"/>
  <c r="G41"/>
  <c r="F44"/>
  <c r="G44"/>
  <c r="F47"/>
  <c r="G47"/>
  <c r="F48"/>
  <c r="G48"/>
  <c r="F8"/>
  <c r="G8"/>
  <c r="M10" i="9"/>
  <c r="M11"/>
  <c r="M12"/>
  <c r="M13"/>
  <c r="M14"/>
  <c r="M15"/>
  <c r="M16"/>
  <c r="M17"/>
  <c r="M18"/>
  <c r="M19"/>
  <c r="M20"/>
  <c r="M23"/>
  <c r="M24"/>
  <c r="M25"/>
  <c r="M26"/>
  <c r="M27"/>
  <c r="M28"/>
  <c r="M31"/>
  <c r="M32"/>
  <c r="M33"/>
  <c r="M35"/>
  <c r="M36"/>
  <c r="M37"/>
  <c r="M38"/>
  <c r="M39"/>
  <c r="M40"/>
  <c r="M43"/>
  <c r="M44"/>
  <c r="M45"/>
  <c r="M46"/>
  <c r="M9"/>
  <c r="M21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3"/>
  <c r="L23" s="1"/>
  <c r="K24"/>
  <c r="L24" s="1"/>
  <c r="K25"/>
  <c r="L25" s="1"/>
  <c r="K26"/>
  <c r="L26" s="1"/>
  <c r="K27"/>
  <c r="L27" s="1"/>
  <c r="K28"/>
  <c r="L28" s="1"/>
  <c r="K31"/>
  <c r="L31" s="1"/>
  <c r="K32"/>
  <c r="L32" s="1"/>
  <c r="K35"/>
  <c r="L35" s="1"/>
  <c r="K36"/>
  <c r="L36" s="1"/>
  <c r="K37"/>
  <c r="L37" s="1"/>
  <c r="K38"/>
  <c r="L38" s="1"/>
  <c r="K39"/>
  <c r="L39" s="1"/>
  <c r="K40"/>
  <c r="L40" s="1"/>
  <c r="K43"/>
  <c r="L43" s="1"/>
  <c r="K44"/>
  <c r="L44" s="1"/>
  <c r="K45"/>
  <c r="L45" s="1"/>
  <c r="K46"/>
  <c r="L46" s="1"/>
  <c r="K9"/>
  <c r="L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3"/>
  <c r="G23" s="1"/>
  <c r="F24"/>
  <c r="G24" s="1"/>
  <c r="F25"/>
  <c r="G25" s="1"/>
  <c r="F26"/>
  <c r="G26" s="1"/>
  <c r="F27"/>
  <c r="G27" s="1"/>
  <c r="F28"/>
  <c r="G28" s="1"/>
  <c r="F31"/>
  <c r="G31" s="1"/>
  <c r="F32"/>
  <c r="G32" s="1"/>
  <c r="F35"/>
  <c r="G35" s="1"/>
  <c r="F36"/>
  <c r="G36" s="1"/>
  <c r="F37"/>
  <c r="G37"/>
  <c r="F38"/>
  <c r="G38"/>
  <c r="F39"/>
  <c r="G39"/>
  <c r="F40"/>
  <c r="G40"/>
  <c r="F43"/>
  <c r="G43"/>
  <c r="F44"/>
  <c r="G44"/>
  <c r="F45"/>
  <c r="G45"/>
  <c r="F46"/>
  <c r="G46"/>
  <c r="F9"/>
  <c r="G9"/>
  <c r="M10" i="7"/>
  <c r="N10"/>
  <c r="O10" s="1"/>
  <c r="M11"/>
  <c r="N11" s="1"/>
  <c r="O11" s="1"/>
  <c r="M12"/>
  <c r="N12" s="1"/>
  <c r="O12" s="1"/>
  <c r="M13"/>
  <c r="N13" s="1"/>
  <c r="O13" s="1"/>
  <c r="M16"/>
  <c r="N16"/>
  <c r="M17"/>
  <c r="M18" s="1"/>
  <c r="M20"/>
  <c r="N20"/>
  <c r="M21"/>
  <c r="M22"/>
  <c r="N22"/>
  <c r="O22" s="1"/>
  <c r="M23"/>
  <c r="N23" s="1"/>
  <c r="O23" s="1"/>
  <c r="M24"/>
  <c r="N24" s="1"/>
  <c r="O24" s="1"/>
  <c r="M25"/>
  <c r="N25" s="1"/>
  <c r="O25" s="1"/>
  <c r="M26"/>
  <c r="N26"/>
  <c r="O26" s="1"/>
  <c r="M27"/>
  <c r="N27" s="1"/>
  <c r="O27" s="1"/>
  <c r="M28"/>
  <c r="N28" s="1"/>
  <c r="O28" s="1"/>
  <c r="M29"/>
  <c r="N29" s="1"/>
  <c r="O29" s="1"/>
  <c r="M30"/>
  <c r="N30"/>
  <c r="O30" s="1"/>
  <c r="M31"/>
  <c r="N31" s="1"/>
  <c r="O31" s="1"/>
  <c r="M32"/>
  <c r="N32" s="1"/>
  <c r="O32" s="1"/>
  <c r="M33"/>
  <c r="N33" s="1"/>
  <c r="O33" s="1"/>
  <c r="M34"/>
  <c r="N34"/>
  <c r="O34" s="1"/>
  <c r="M35"/>
  <c r="N35" s="1"/>
  <c r="O35" s="1"/>
  <c r="M36"/>
  <c r="N36" s="1"/>
  <c r="O36" s="1"/>
  <c r="M37"/>
  <c r="N37" s="1"/>
  <c r="O37" s="1"/>
  <c r="M38"/>
  <c r="N38"/>
  <c r="O38" s="1"/>
  <c r="M39"/>
  <c r="N39" s="1"/>
  <c r="O39" s="1"/>
  <c r="M40"/>
  <c r="N40" s="1"/>
  <c r="O40" s="1"/>
  <c r="M41"/>
  <c r="N41" s="1"/>
  <c r="O41" s="1"/>
  <c r="M42"/>
  <c r="N42"/>
  <c r="O42" s="1"/>
  <c r="M43"/>
  <c r="N43" s="1"/>
  <c r="O43" s="1"/>
  <c r="M46"/>
  <c r="N46" s="1"/>
  <c r="M47"/>
  <c r="N47" s="1"/>
  <c r="O47" s="1"/>
  <c r="M50"/>
  <c r="M51" s="1"/>
  <c r="M53"/>
  <c r="M54"/>
  <c r="N54" s="1"/>
  <c r="O54" s="1"/>
  <c r="M55"/>
  <c r="N55"/>
  <c r="O55" s="1"/>
  <c r="M56"/>
  <c r="N56" s="1"/>
  <c r="O56" s="1"/>
  <c r="M59"/>
  <c r="N59" s="1"/>
  <c r="O59" s="1"/>
  <c r="M60"/>
  <c r="N60" s="1"/>
  <c r="O60" s="1"/>
  <c r="M61"/>
  <c r="N61" s="1"/>
  <c r="O61" s="1"/>
  <c r="M62"/>
  <c r="N62"/>
  <c r="O62" s="1"/>
  <c r="M63"/>
  <c r="N63" s="1"/>
  <c r="O63" s="1"/>
  <c r="M66"/>
  <c r="M67" s="1"/>
  <c r="M69"/>
  <c r="N69" s="1"/>
  <c r="M72"/>
  <c r="M73" s="1"/>
  <c r="N72"/>
  <c r="N73" s="1"/>
  <c r="M75"/>
  <c r="N75" s="1"/>
  <c r="M76"/>
  <c r="N76" s="1"/>
  <c r="O76" s="1"/>
  <c r="M79"/>
  <c r="M80"/>
  <c r="N80" s="1"/>
  <c r="O80" s="1"/>
  <c r="M81"/>
  <c r="N81" s="1"/>
  <c r="O81" s="1"/>
  <c r="M82"/>
  <c r="N82" s="1"/>
  <c r="O82" s="1"/>
  <c r="M83"/>
  <c r="N83"/>
  <c r="O83" s="1"/>
  <c r="M84"/>
  <c r="N84" s="1"/>
  <c r="O84" s="1"/>
  <c r="M85"/>
  <c r="N85" s="1"/>
  <c r="O85" s="1"/>
  <c r="M86"/>
  <c r="N86" s="1"/>
  <c r="O86" s="1"/>
  <c r="M87"/>
  <c r="N87"/>
  <c r="O87" s="1"/>
  <c r="M90"/>
  <c r="N90"/>
  <c r="M91"/>
  <c r="N91" s="1"/>
  <c r="O91" s="1"/>
  <c r="M92"/>
  <c r="N92" s="1"/>
  <c r="O92" s="1"/>
  <c r="M93"/>
  <c r="N93" s="1"/>
  <c r="O93" s="1"/>
  <c r="M96"/>
  <c r="N96"/>
  <c r="O96" s="1"/>
  <c r="M97"/>
  <c r="M98"/>
  <c r="N98" s="1"/>
  <c r="O98" s="1"/>
  <c r="M99"/>
  <c r="N99"/>
  <c r="O99" s="1"/>
  <c r="M100"/>
  <c r="N100" s="1"/>
  <c r="O100" s="1"/>
  <c r="M101"/>
  <c r="N101" s="1"/>
  <c r="O101" s="1"/>
  <c r="M102"/>
  <c r="N102" s="1"/>
  <c r="O102" s="1"/>
  <c r="M103"/>
  <c r="N103"/>
  <c r="O103" s="1"/>
  <c r="M106"/>
  <c r="N106" s="1"/>
  <c r="O106" s="1"/>
  <c r="M107"/>
  <c r="N107" s="1"/>
  <c r="O107" s="1"/>
  <c r="M108"/>
  <c r="N108" s="1"/>
  <c r="O108" s="1"/>
  <c r="M109"/>
  <c r="N109"/>
  <c r="O109" s="1"/>
  <c r="M110"/>
  <c r="N110" s="1"/>
  <c r="O110" s="1"/>
  <c r="M111"/>
  <c r="N111" s="1"/>
  <c r="O111" s="1"/>
  <c r="M112"/>
  <c r="N112" s="1"/>
  <c r="O112" s="1"/>
  <c r="M9"/>
  <c r="N9" s="1"/>
  <c r="O9" s="1"/>
  <c r="K10"/>
  <c r="L10"/>
  <c r="K11"/>
  <c r="L11"/>
  <c r="K12"/>
  <c r="L12"/>
  <c r="K13"/>
  <c r="L13"/>
  <c r="K16"/>
  <c r="L16"/>
  <c r="K17"/>
  <c r="L17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6"/>
  <c r="L46"/>
  <c r="K47"/>
  <c r="L47"/>
  <c r="K50"/>
  <c r="L50"/>
  <c r="K53"/>
  <c r="L53"/>
  <c r="K54"/>
  <c r="L54"/>
  <c r="K55"/>
  <c r="L55"/>
  <c r="K56"/>
  <c r="L56"/>
  <c r="K59"/>
  <c r="L59"/>
  <c r="K60"/>
  <c r="L60"/>
  <c r="K61"/>
  <c r="L61"/>
  <c r="K62"/>
  <c r="L62"/>
  <c r="K63"/>
  <c r="L63"/>
  <c r="K66"/>
  <c r="L66"/>
  <c r="K69"/>
  <c r="L69"/>
  <c r="K72"/>
  <c r="L72"/>
  <c r="K75"/>
  <c r="L75"/>
  <c r="K76"/>
  <c r="L76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90"/>
  <c r="L90"/>
  <c r="K91"/>
  <c r="L91"/>
  <c r="K92"/>
  <c r="L92"/>
  <c r="K93"/>
  <c r="L93"/>
  <c r="K96"/>
  <c r="L96"/>
  <c r="K97"/>
  <c r="L97"/>
  <c r="K98"/>
  <c r="L98"/>
  <c r="K99"/>
  <c r="L99"/>
  <c r="K100"/>
  <c r="L100"/>
  <c r="K101"/>
  <c r="L101"/>
  <c r="K102"/>
  <c r="L102"/>
  <c r="K103"/>
  <c r="L103"/>
  <c r="K106"/>
  <c r="L106"/>
  <c r="K107"/>
  <c r="L107"/>
  <c r="K108"/>
  <c r="L108"/>
  <c r="K109"/>
  <c r="L109"/>
  <c r="K110"/>
  <c r="L110"/>
  <c r="K111"/>
  <c r="L111"/>
  <c r="K112"/>
  <c r="L112"/>
  <c r="K9"/>
  <c r="L9"/>
  <c r="F10"/>
  <c r="G10"/>
  <c r="F11"/>
  <c r="G11"/>
  <c r="F12"/>
  <c r="G12"/>
  <c r="F13"/>
  <c r="G13"/>
  <c r="F16"/>
  <c r="G16"/>
  <c r="F17"/>
  <c r="G17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6"/>
  <c r="G46"/>
  <c r="F47"/>
  <c r="G47"/>
  <c r="F50"/>
  <c r="G50"/>
  <c r="F53"/>
  <c r="G53"/>
  <c r="F54"/>
  <c r="G54"/>
  <c r="F55"/>
  <c r="G55"/>
  <c r="F56"/>
  <c r="G56"/>
  <c r="F59"/>
  <c r="G59"/>
  <c r="F60"/>
  <c r="G60"/>
  <c r="F61"/>
  <c r="G61"/>
  <c r="F62"/>
  <c r="G62"/>
  <c r="F63"/>
  <c r="G63"/>
  <c r="F66"/>
  <c r="G66"/>
  <c r="F69"/>
  <c r="G69"/>
  <c r="F72"/>
  <c r="G72"/>
  <c r="F75"/>
  <c r="G75"/>
  <c r="F76"/>
  <c r="G76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90"/>
  <c r="G90"/>
  <c r="F91"/>
  <c r="G91"/>
  <c r="F92"/>
  <c r="G92"/>
  <c r="F93"/>
  <c r="G93"/>
  <c r="F96"/>
  <c r="G96"/>
  <c r="F97"/>
  <c r="G97"/>
  <c r="F98"/>
  <c r="G98"/>
  <c r="F99"/>
  <c r="G99"/>
  <c r="F100"/>
  <c r="G100"/>
  <c r="F101"/>
  <c r="G101"/>
  <c r="F102"/>
  <c r="G102"/>
  <c r="F103"/>
  <c r="G103"/>
  <c r="F106"/>
  <c r="G106"/>
  <c r="F107"/>
  <c r="G107"/>
  <c r="F108"/>
  <c r="G108"/>
  <c r="F109"/>
  <c r="G109"/>
  <c r="F110"/>
  <c r="G110"/>
  <c r="F111"/>
  <c r="G111"/>
  <c r="F112"/>
  <c r="G112"/>
  <c r="F9"/>
  <c r="G9"/>
  <c r="M10" i="6"/>
  <c r="N10"/>
  <c r="O10" s="1"/>
  <c r="M11"/>
  <c r="N11" s="1"/>
  <c r="O11" s="1"/>
  <c r="M12"/>
  <c r="N12" s="1"/>
  <c r="O12" s="1"/>
  <c r="M13"/>
  <c r="N13" s="1"/>
  <c r="O13" s="1"/>
  <c r="M16"/>
  <c r="N16"/>
  <c r="M19"/>
  <c r="M20"/>
  <c r="N19"/>
  <c r="N20"/>
  <c r="M9"/>
  <c r="M14"/>
  <c r="K10"/>
  <c r="L10"/>
  <c r="K11"/>
  <c r="L11"/>
  <c r="K12"/>
  <c r="L12"/>
  <c r="K13"/>
  <c r="L13"/>
  <c r="K16"/>
  <c r="L16"/>
  <c r="K19"/>
  <c r="L19"/>
  <c r="K9"/>
  <c r="L9"/>
  <c r="F10"/>
  <c r="G10"/>
  <c r="F11"/>
  <c r="G11"/>
  <c r="F12"/>
  <c r="G12"/>
  <c r="F13"/>
  <c r="G13"/>
  <c r="F16"/>
  <c r="G16"/>
  <c r="F19"/>
  <c r="G19"/>
  <c r="F9"/>
  <c r="G9"/>
  <c r="M12" i="5"/>
  <c r="M13"/>
  <c r="N12"/>
  <c r="O12"/>
  <c r="O13" s="1"/>
  <c r="M9"/>
  <c r="N9" s="1"/>
  <c r="K12"/>
  <c r="L12" s="1"/>
  <c r="F12"/>
  <c r="G12" s="1"/>
  <c r="K9"/>
  <c r="L9" s="1"/>
  <c r="F9"/>
  <c r="G9" s="1"/>
  <c r="M27" i="4"/>
  <c r="N27" s="1"/>
  <c r="M28"/>
  <c r="N28" s="1"/>
  <c r="O28" s="1"/>
  <c r="M21"/>
  <c r="N21" s="1"/>
  <c r="O21" s="1"/>
  <c r="M22"/>
  <c r="M23"/>
  <c r="N23" s="1"/>
  <c r="O23" s="1"/>
  <c r="M24"/>
  <c r="M25"/>
  <c r="N25" s="1"/>
  <c r="O25" s="1"/>
  <c r="M13"/>
  <c r="M14"/>
  <c r="M15"/>
  <c r="M16"/>
  <c r="N16" s="1"/>
  <c r="O16" s="1"/>
  <c r="M17"/>
  <c r="M18"/>
  <c r="N18"/>
  <c r="O18" s="1"/>
  <c r="M10"/>
  <c r="N10" s="1"/>
  <c r="M9"/>
  <c r="N9" s="1"/>
  <c r="O9" s="1"/>
  <c r="N13"/>
  <c r="O13" s="1"/>
  <c r="N15"/>
  <c r="O15" s="1"/>
  <c r="N17"/>
  <c r="N22"/>
  <c r="O22" s="1"/>
  <c r="N24"/>
  <c r="O24" s="1"/>
  <c r="K10"/>
  <c r="L10" s="1"/>
  <c r="K13"/>
  <c r="L13" s="1"/>
  <c r="K14"/>
  <c r="L14" s="1"/>
  <c r="K15"/>
  <c r="L15" s="1"/>
  <c r="K16"/>
  <c r="L16" s="1"/>
  <c r="K17"/>
  <c r="L17" s="1"/>
  <c r="K18"/>
  <c r="L18" s="1"/>
  <c r="K21"/>
  <c r="L21" s="1"/>
  <c r="K22"/>
  <c r="L22" s="1"/>
  <c r="K23"/>
  <c r="L23" s="1"/>
  <c r="K24"/>
  <c r="L24" s="1"/>
  <c r="K27"/>
  <c r="L27" s="1"/>
  <c r="K28"/>
  <c r="L28" s="1"/>
  <c r="K9"/>
  <c r="L9" s="1"/>
  <c r="F10"/>
  <c r="G10" s="1"/>
  <c r="F13"/>
  <c r="G13" s="1"/>
  <c r="F14"/>
  <c r="G14" s="1"/>
  <c r="F15"/>
  <c r="G15" s="1"/>
  <c r="F16"/>
  <c r="G16" s="1"/>
  <c r="F17"/>
  <c r="G17" s="1"/>
  <c r="F18"/>
  <c r="G18" s="1"/>
  <c r="F21"/>
  <c r="G21" s="1"/>
  <c r="F22"/>
  <c r="G22" s="1"/>
  <c r="F23"/>
  <c r="G23" s="1"/>
  <c r="F24"/>
  <c r="G24" s="1"/>
  <c r="F27"/>
  <c r="G27" s="1"/>
  <c r="F28"/>
  <c r="G28" s="1"/>
  <c r="F9"/>
  <c r="G9" s="1"/>
  <c r="M54" i="3"/>
  <c r="N54" s="1"/>
  <c r="O54" s="1"/>
  <c r="L54"/>
  <c r="K54"/>
  <c r="G54"/>
  <c r="F54"/>
  <c r="M35"/>
  <c r="M36" s="1"/>
  <c r="K35"/>
  <c r="L35" s="1"/>
  <c r="F35"/>
  <c r="G35" s="1"/>
  <c r="M10"/>
  <c r="M11"/>
  <c r="M14"/>
  <c r="M17"/>
  <c r="M18"/>
  <c r="M19"/>
  <c r="M20"/>
  <c r="M21"/>
  <c r="M24"/>
  <c r="M25"/>
  <c r="M26"/>
  <c r="M29"/>
  <c r="M30" s="1"/>
  <c r="M32"/>
  <c r="M38"/>
  <c r="M39"/>
  <c r="M40"/>
  <c r="M43"/>
  <c r="M44"/>
  <c r="M45"/>
  <c r="M46"/>
  <c r="M47"/>
  <c r="M48"/>
  <c r="M51"/>
  <c r="M55"/>
  <c r="M56"/>
  <c r="M57"/>
  <c r="M58"/>
  <c r="M61"/>
  <c r="M62"/>
  <c r="M63"/>
  <c r="M64"/>
  <c r="M65"/>
  <c r="M66"/>
  <c r="M67"/>
  <c r="M70"/>
  <c r="M72" s="1"/>
  <c r="M71"/>
  <c r="M74"/>
  <c r="M75" s="1"/>
  <c r="M77"/>
  <c r="M78" s="1"/>
  <c r="M80"/>
  <c r="M81"/>
  <c r="M9"/>
  <c r="N9"/>
  <c r="K10"/>
  <c r="L10"/>
  <c r="K11"/>
  <c r="L11"/>
  <c r="K14"/>
  <c r="L14"/>
  <c r="K17"/>
  <c r="L17"/>
  <c r="K18"/>
  <c r="L18"/>
  <c r="K19"/>
  <c r="L19"/>
  <c r="K20"/>
  <c r="L20"/>
  <c r="K21"/>
  <c r="L21"/>
  <c r="K24"/>
  <c r="L24"/>
  <c r="K25"/>
  <c r="L25"/>
  <c r="K26"/>
  <c r="L26"/>
  <c r="K29"/>
  <c r="L29"/>
  <c r="K32"/>
  <c r="L32"/>
  <c r="K38"/>
  <c r="L38"/>
  <c r="K39"/>
  <c r="L39"/>
  <c r="K40"/>
  <c r="L40"/>
  <c r="K43"/>
  <c r="L43"/>
  <c r="K44"/>
  <c r="L44"/>
  <c r="K45"/>
  <c r="L45"/>
  <c r="K46"/>
  <c r="L46"/>
  <c r="K47"/>
  <c r="L47"/>
  <c r="K48"/>
  <c r="L48"/>
  <c r="K51"/>
  <c r="L51"/>
  <c r="K55"/>
  <c r="L55"/>
  <c r="K56"/>
  <c r="L56"/>
  <c r="K57"/>
  <c r="L57"/>
  <c r="K58"/>
  <c r="L58"/>
  <c r="K61"/>
  <c r="L61"/>
  <c r="K62"/>
  <c r="L62"/>
  <c r="K63"/>
  <c r="L63"/>
  <c r="K64"/>
  <c r="L64"/>
  <c r="K65"/>
  <c r="L65"/>
  <c r="K66"/>
  <c r="L66"/>
  <c r="K67"/>
  <c r="L67"/>
  <c r="K70"/>
  <c r="L70"/>
  <c r="K71"/>
  <c r="L71"/>
  <c r="K74"/>
  <c r="L74"/>
  <c r="K77"/>
  <c r="L77"/>
  <c r="K80"/>
  <c r="L80"/>
  <c r="K81"/>
  <c r="L81"/>
  <c r="K9"/>
  <c r="L9"/>
  <c r="F77"/>
  <c r="G77"/>
  <c r="F80"/>
  <c r="G80"/>
  <c r="F81"/>
  <c r="G81"/>
  <c r="F10"/>
  <c r="G10"/>
  <c r="F11"/>
  <c r="G11"/>
  <c r="F14"/>
  <c r="G14"/>
  <c r="F18"/>
  <c r="G18"/>
  <c r="F19"/>
  <c r="G19"/>
  <c r="F20"/>
  <c r="G20"/>
  <c r="F21"/>
  <c r="G21"/>
  <c r="F24"/>
  <c r="G24"/>
  <c r="F25"/>
  <c r="G25"/>
  <c r="F26"/>
  <c r="G26"/>
  <c r="F29"/>
  <c r="G29"/>
  <c r="F32"/>
  <c r="G32"/>
  <c r="F38"/>
  <c r="G38"/>
  <c r="F39"/>
  <c r="G39"/>
  <c r="F40"/>
  <c r="G40"/>
  <c r="F43"/>
  <c r="G43"/>
  <c r="F44"/>
  <c r="G44"/>
  <c r="F45"/>
  <c r="G45"/>
  <c r="F46"/>
  <c r="G46"/>
  <c r="F47"/>
  <c r="G47"/>
  <c r="F48"/>
  <c r="G48"/>
  <c r="F51"/>
  <c r="G51"/>
  <c r="F55"/>
  <c r="G55"/>
  <c r="F56"/>
  <c r="G56"/>
  <c r="F57"/>
  <c r="G57"/>
  <c r="F58"/>
  <c r="G58"/>
  <c r="F61"/>
  <c r="G61"/>
  <c r="F62"/>
  <c r="G62"/>
  <c r="F63"/>
  <c r="G63"/>
  <c r="F64"/>
  <c r="G64"/>
  <c r="F65"/>
  <c r="G65"/>
  <c r="F66"/>
  <c r="G66"/>
  <c r="F67"/>
  <c r="G67"/>
  <c r="F70"/>
  <c r="G70"/>
  <c r="F71"/>
  <c r="G71"/>
  <c r="F74"/>
  <c r="G74"/>
  <c r="F9"/>
  <c r="G9"/>
  <c r="M20" i="2"/>
  <c r="N20"/>
  <c r="M21"/>
  <c r="N21" s="1"/>
  <c r="O21" s="1"/>
  <c r="M22"/>
  <c r="N22" s="1"/>
  <c r="O22" s="1"/>
  <c r="M17"/>
  <c r="N17" s="1"/>
  <c r="M12"/>
  <c r="N12"/>
  <c r="M13"/>
  <c r="N13" s="1"/>
  <c r="O13" s="1"/>
  <c r="M14"/>
  <c r="N14" s="1"/>
  <c r="O14" s="1"/>
  <c r="M8"/>
  <c r="N8" s="1"/>
  <c r="M9"/>
  <c r="N9"/>
  <c r="O9" s="1"/>
  <c r="M25"/>
  <c r="N25" s="1"/>
  <c r="M26"/>
  <c r="N26" s="1"/>
  <c r="O26" s="1"/>
  <c r="M29"/>
  <c r="M30"/>
  <c r="N30" s="1"/>
  <c r="O30" s="1"/>
  <c r="M31"/>
  <c r="N31" s="1"/>
  <c r="O31" s="1"/>
  <c r="M32"/>
  <c r="N32" s="1"/>
  <c r="O32" s="1"/>
  <c r="M33"/>
  <c r="N33"/>
  <c r="O33" s="1"/>
  <c r="M34"/>
  <c r="N34" s="1"/>
  <c r="O34" s="1"/>
  <c r="M37"/>
  <c r="N37" s="1"/>
  <c r="M38"/>
  <c r="N38" s="1"/>
  <c r="O38" s="1"/>
  <c r="M41"/>
  <c r="M42"/>
  <c r="N42"/>
  <c r="M43"/>
  <c r="N43" s="1"/>
  <c r="M46"/>
  <c r="M47" s="1"/>
  <c r="M49"/>
  <c r="M50" s="1"/>
  <c r="M52"/>
  <c r="N52" s="1"/>
  <c r="M53"/>
  <c r="M54" s="1"/>
  <c r="M56"/>
  <c r="N56" s="1"/>
  <c r="O56" s="1"/>
  <c r="M57"/>
  <c r="N57" s="1"/>
  <c r="M58"/>
  <c r="N58" s="1"/>
  <c r="O58" s="1"/>
  <c r="M61"/>
  <c r="N61" s="1"/>
  <c r="O61" s="1"/>
  <c r="M62"/>
  <c r="N62" s="1"/>
  <c r="M65"/>
  <c r="M66" s="1"/>
  <c r="M68"/>
  <c r="M69" s="1"/>
  <c r="M72"/>
  <c r="M75" s="1"/>
  <c r="M73"/>
  <c r="N73"/>
  <c r="O73" s="1"/>
  <c r="M74"/>
  <c r="N74" s="1"/>
  <c r="O74" s="1"/>
  <c r="K9"/>
  <c r="L9" s="1"/>
  <c r="K12"/>
  <c r="L12" s="1"/>
  <c r="K13"/>
  <c r="L13" s="1"/>
  <c r="K14"/>
  <c r="L14" s="1"/>
  <c r="K17"/>
  <c r="L17" s="1"/>
  <c r="K20"/>
  <c r="L20" s="1"/>
  <c r="K21"/>
  <c r="L21" s="1"/>
  <c r="K22"/>
  <c r="L22" s="1"/>
  <c r="K25"/>
  <c r="L25" s="1"/>
  <c r="K26"/>
  <c r="L26" s="1"/>
  <c r="K29"/>
  <c r="L29" s="1"/>
  <c r="K30"/>
  <c r="L30" s="1"/>
  <c r="K31"/>
  <c r="L31" s="1"/>
  <c r="K32"/>
  <c r="L32" s="1"/>
  <c r="K33"/>
  <c r="L33" s="1"/>
  <c r="K34"/>
  <c r="L34" s="1"/>
  <c r="K37"/>
  <c r="L37" s="1"/>
  <c r="K38"/>
  <c r="L38" s="1"/>
  <c r="K41"/>
  <c r="L41" s="1"/>
  <c r="K42"/>
  <c r="L42" s="1"/>
  <c r="K43"/>
  <c r="L43" s="1"/>
  <c r="K46"/>
  <c r="L46" s="1"/>
  <c r="K49"/>
  <c r="L49" s="1"/>
  <c r="K52"/>
  <c r="L52" s="1"/>
  <c r="K53"/>
  <c r="L53" s="1"/>
  <c r="K56"/>
  <c r="L56" s="1"/>
  <c r="K57"/>
  <c r="L57" s="1"/>
  <c r="K58"/>
  <c r="L58" s="1"/>
  <c r="K61"/>
  <c r="L61" s="1"/>
  <c r="K62"/>
  <c r="L62" s="1"/>
  <c r="K65"/>
  <c r="L65" s="1"/>
  <c r="K68"/>
  <c r="L68" s="1"/>
  <c r="K71"/>
  <c r="L71" s="1"/>
  <c r="K72"/>
  <c r="L72" s="1"/>
  <c r="K73"/>
  <c r="L73" s="1"/>
  <c r="K74"/>
  <c r="L74" s="1"/>
  <c r="F9"/>
  <c r="G9" s="1"/>
  <c r="F12"/>
  <c r="G12" s="1"/>
  <c r="F13"/>
  <c r="G13" s="1"/>
  <c r="F14"/>
  <c r="G14" s="1"/>
  <c r="F17"/>
  <c r="G17" s="1"/>
  <c r="F20"/>
  <c r="G20" s="1"/>
  <c r="F21"/>
  <c r="G21" s="1"/>
  <c r="F22"/>
  <c r="G22" s="1"/>
  <c r="F25"/>
  <c r="G25" s="1"/>
  <c r="F26"/>
  <c r="G26" s="1"/>
  <c r="F29"/>
  <c r="G29" s="1"/>
  <c r="F30"/>
  <c r="G30" s="1"/>
  <c r="F31"/>
  <c r="G31" s="1"/>
  <c r="F32"/>
  <c r="G32" s="1"/>
  <c r="F33"/>
  <c r="G33" s="1"/>
  <c r="F34"/>
  <c r="G34" s="1"/>
  <c r="F37"/>
  <c r="G37" s="1"/>
  <c r="F38"/>
  <c r="G38" s="1"/>
  <c r="F41"/>
  <c r="G41" s="1"/>
  <c r="F42"/>
  <c r="G42" s="1"/>
  <c r="F43"/>
  <c r="G43" s="1"/>
  <c r="F46"/>
  <c r="G46" s="1"/>
  <c r="F49"/>
  <c r="G49" s="1"/>
  <c r="F52"/>
  <c r="G52" s="1"/>
  <c r="F53"/>
  <c r="G53" s="1"/>
  <c r="F56"/>
  <c r="G56" s="1"/>
  <c r="F57"/>
  <c r="G57" s="1"/>
  <c r="F58"/>
  <c r="G58" s="1"/>
  <c r="F61"/>
  <c r="G61" s="1"/>
  <c r="F62"/>
  <c r="G62" s="1"/>
  <c r="F65"/>
  <c r="G65" s="1"/>
  <c r="F68"/>
  <c r="G68" s="1"/>
  <c r="F71"/>
  <c r="G71" s="1"/>
  <c r="F72"/>
  <c r="G72" s="1"/>
  <c r="F73"/>
  <c r="G73" s="1"/>
  <c r="F74"/>
  <c r="G74" s="1"/>
  <c r="K8"/>
  <c r="L8" s="1"/>
  <c r="F8"/>
  <c r="G8" s="1"/>
  <c r="M52" i="3"/>
  <c r="M49"/>
  <c r="M33"/>
  <c r="M27"/>
  <c r="M15"/>
  <c r="M27" i="2"/>
  <c r="M39"/>
  <c r="M63"/>
  <c r="N81" i="3"/>
  <c r="O81" s="1"/>
  <c r="N77"/>
  <c r="N78" s="1"/>
  <c r="N71"/>
  <c r="O71" s="1"/>
  <c r="N67"/>
  <c r="O67" s="1"/>
  <c r="N65"/>
  <c r="O65" s="1"/>
  <c r="N63"/>
  <c r="O63" s="1"/>
  <c r="N61"/>
  <c r="O61" s="1"/>
  <c r="N57"/>
  <c r="O57" s="1"/>
  <c r="N55"/>
  <c r="O55" s="1"/>
  <c r="N48"/>
  <c r="O48" s="1"/>
  <c r="N46"/>
  <c r="O46" s="1"/>
  <c r="N44"/>
  <c r="O44" s="1"/>
  <c r="N40"/>
  <c r="O40" s="1"/>
  <c r="N38"/>
  <c r="N29"/>
  <c r="N30" s="1"/>
  <c r="N25"/>
  <c r="O25" s="1"/>
  <c r="N21"/>
  <c r="O21" s="1"/>
  <c r="N19"/>
  <c r="O19" s="1"/>
  <c r="N17"/>
  <c r="O17" s="1"/>
  <c r="N11"/>
  <c r="O11" s="1"/>
  <c r="O9"/>
  <c r="M12"/>
  <c r="N71" i="2"/>
  <c r="O71"/>
  <c r="N65"/>
  <c r="N49"/>
  <c r="N41"/>
  <c r="N29"/>
  <c r="O29"/>
  <c r="M68" i="3"/>
  <c r="M59"/>
  <c r="M41"/>
  <c r="M22"/>
  <c r="N80"/>
  <c r="N82"/>
  <c r="N74"/>
  <c r="N75"/>
  <c r="N70"/>
  <c r="N72"/>
  <c r="N66"/>
  <c r="O66"/>
  <c r="N64"/>
  <c r="O64"/>
  <c r="N62"/>
  <c r="O62"/>
  <c r="N58"/>
  <c r="O58"/>
  <c r="N56"/>
  <c r="O56"/>
  <c r="N51"/>
  <c r="O51"/>
  <c r="N47"/>
  <c r="O47"/>
  <c r="N45"/>
  <c r="O45"/>
  <c r="N43"/>
  <c r="O43"/>
  <c r="N39"/>
  <c r="O39"/>
  <c r="N32"/>
  <c r="O32"/>
  <c r="N26"/>
  <c r="O26"/>
  <c r="N24"/>
  <c r="O24"/>
  <c r="O27" s="1"/>
  <c r="N20"/>
  <c r="O20" s="1"/>
  <c r="N18"/>
  <c r="O18" s="1"/>
  <c r="N14"/>
  <c r="N15" s="1"/>
  <c r="N10"/>
  <c r="N12" s="1"/>
  <c r="O77"/>
  <c r="O78" s="1"/>
  <c r="M10" i="5"/>
  <c r="N13"/>
  <c r="M17" i="6"/>
  <c r="M14" i="7"/>
  <c r="M64"/>
  <c r="M70"/>
  <c r="M77"/>
  <c r="N46" i="9"/>
  <c r="O46"/>
  <c r="N44"/>
  <c r="O44"/>
  <c r="N40"/>
  <c r="O40"/>
  <c r="N38"/>
  <c r="O38"/>
  <c r="N36"/>
  <c r="O36"/>
  <c r="N32"/>
  <c r="O32"/>
  <c r="N28"/>
  <c r="O28" s="1"/>
  <c r="N26"/>
  <c r="O26" s="1"/>
  <c r="N24"/>
  <c r="O24" s="1"/>
  <c r="N20"/>
  <c r="O20" s="1"/>
  <c r="N18"/>
  <c r="O18" s="1"/>
  <c r="N16"/>
  <c r="O16" s="1"/>
  <c r="N14"/>
  <c r="O14" s="1"/>
  <c r="N12"/>
  <c r="O12" s="1"/>
  <c r="N10"/>
  <c r="O10" s="1"/>
  <c r="M29"/>
  <c r="M41"/>
  <c r="O8" i="10"/>
  <c r="N44"/>
  <c r="N36"/>
  <c r="N33"/>
  <c r="O16"/>
  <c r="O10"/>
  <c r="M23"/>
  <c r="N19" i="12"/>
  <c r="N35" i="3"/>
  <c r="N36" s="1"/>
  <c r="N14" i="4"/>
  <c r="O14" s="1"/>
  <c r="N9" i="6"/>
  <c r="O9" s="1"/>
  <c r="O19"/>
  <c r="O20" s="1"/>
  <c r="N79" i="7"/>
  <c r="O79" s="1"/>
  <c r="O72"/>
  <c r="O73" s="1"/>
  <c r="N53"/>
  <c r="O53" s="1"/>
  <c r="O16"/>
  <c r="N9" i="9"/>
  <c r="O9" s="1"/>
  <c r="N45"/>
  <c r="O45" s="1"/>
  <c r="N43"/>
  <c r="N39"/>
  <c r="O39"/>
  <c r="N37"/>
  <c r="O37"/>
  <c r="N35"/>
  <c r="O35"/>
  <c r="N31"/>
  <c r="N33"/>
  <c r="N27"/>
  <c r="O27"/>
  <c r="N25"/>
  <c r="O25"/>
  <c r="N23"/>
  <c r="O23"/>
  <c r="N19"/>
  <c r="O19"/>
  <c r="N17"/>
  <c r="O17"/>
  <c r="N15"/>
  <c r="O15"/>
  <c r="N13"/>
  <c r="O13"/>
  <c r="N11"/>
  <c r="O11"/>
  <c r="O43"/>
  <c r="O31"/>
  <c r="O33" s="1"/>
  <c r="M31" i="10"/>
  <c r="M18"/>
  <c r="N57" i="11"/>
  <c r="O60"/>
  <c r="O56"/>
  <c r="O50"/>
  <c r="O48"/>
  <c r="O42"/>
  <c r="O40"/>
  <c r="O38"/>
  <c r="O34"/>
  <c r="O30"/>
  <c r="O22"/>
  <c r="O18"/>
  <c r="O14"/>
  <c r="O12"/>
  <c r="M15"/>
  <c r="M26"/>
  <c r="M53"/>
  <c r="M61"/>
  <c r="O28" i="12"/>
  <c r="O18"/>
  <c r="O16"/>
  <c r="O12"/>
  <c r="N66" i="14"/>
  <c r="N67"/>
  <c r="N62"/>
  <c r="O62"/>
  <c r="N60"/>
  <c r="O60"/>
  <c r="N58"/>
  <c r="O58"/>
  <c r="N56"/>
  <c r="O56"/>
  <c r="N54"/>
  <c r="O54"/>
  <c r="N52"/>
  <c r="O52"/>
  <c r="N50"/>
  <c r="O50"/>
  <c r="N48"/>
  <c r="N44"/>
  <c r="O44" s="1"/>
  <c r="N43"/>
  <c r="O43" s="1"/>
  <c r="N41"/>
  <c r="O41" s="1"/>
  <c r="N39"/>
  <c r="O39" s="1"/>
  <c r="N37"/>
  <c r="O37" s="1"/>
  <c r="N35"/>
  <c r="O35" s="1"/>
  <c r="N31"/>
  <c r="N27"/>
  <c r="N23"/>
  <c r="N25" s="1"/>
  <c r="N19"/>
  <c r="O19" s="1"/>
  <c r="N17"/>
  <c r="O17" s="1"/>
  <c r="N15"/>
  <c r="O15" s="1"/>
  <c r="N11"/>
  <c r="O11" s="1"/>
  <c r="O61"/>
  <c r="O57"/>
  <c r="O53"/>
  <c r="O49"/>
  <c r="O45"/>
  <c r="O42"/>
  <c r="O38"/>
  <c r="O24"/>
  <c r="O12"/>
  <c r="M21"/>
  <c r="N21" s="1"/>
  <c r="O21" s="1"/>
  <c r="M29"/>
  <c r="M46"/>
  <c r="N46" s="1"/>
  <c r="O46" s="1"/>
  <c r="M67"/>
  <c r="M19" i="12"/>
  <c r="M25"/>
  <c r="N28" i="11"/>
  <c r="O28" s="1"/>
  <c r="O55"/>
  <c r="O57" s="1"/>
  <c r="O10" i="12"/>
  <c r="N9" i="14"/>
  <c r="O9" s="1"/>
  <c r="O48"/>
  <c r="O31"/>
  <c r="N53" i="11"/>
  <c r="O53" s="1"/>
  <c r="N15"/>
  <c r="O15" s="1"/>
  <c r="N18" i="10"/>
  <c r="O18" s="1"/>
  <c r="N37"/>
  <c r="O36"/>
  <c r="O37" s="1"/>
  <c r="N45"/>
  <c r="O44"/>
  <c r="O45"/>
  <c r="N29" i="9"/>
  <c r="O29"/>
  <c r="N64" i="7"/>
  <c r="O64"/>
  <c r="N14"/>
  <c r="O14"/>
  <c r="N68" i="3"/>
  <c r="O68"/>
  <c r="O41" i="2"/>
  <c r="N52" i="3"/>
  <c r="O52" s="1"/>
  <c r="O27" i="14"/>
  <c r="O66"/>
  <c r="O67" s="1"/>
  <c r="O35" i="3"/>
  <c r="O36" s="1"/>
  <c r="O70"/>
  <c r="O72" s="1"/>
  <c r="O80"/>
  <c r="N41"/>
  <c r="O10"/>
  <c r="O12" s="1"/>
  <c r="O14"/>
  <c r="O15" s="1"/>
  <c r="O38"/>
  <c r="O41" s="1"/>
  <c r="N25" i="12"/>
  <c r="O25" s="1"/>
  <c r="N26" i="11"/>
  <c r="O26" s="1"/>
  <c r="N31" i="10"/>
  <c r="O31" s="1"/>
  <c r="O33"/>
  <c r="O34" s="1"/>
  <c r="N34"/>
  <c r="N41" i="9"/>
  <c r="O41" s="1"/>
  <c r="N22" i="3"/>
  <c r="O22" s="1"/>
  <c r="N59"/>
  <c r="O59" s="1"/>
  <c r="N50" i="2"/>
  <c r="O49"/>
  <c r="O50"/>
  <c r="N66"/>
  <c r="O65"/>
  <c r="O66" s="1"/>
  <c r="N33" i="3"/>
  <c r="O33" s="1"/>
  <c r="N49"/>
  <c r="O49" s="1"/>
  <c r="N27"/>
  <c r="O74"/>
  <c r="O75" s="1"/>
  <c r="O9" i="10"/>
  <c r="O11" s="1"/>
  <c r="N11"/>
  <c r="N29" i="14"/>
  <c r="O28"/>
  <c r="O16" i="6"/>
  <c r="O17" s="1"/>
  <c r="N17"/>
  <c r="N14"/>
  <c r="O14" s="1"/>
  <c r="M15" i="2"/>
  <c r="O12"/>
  <c r="M18"/>
  <c r="M23"/>
  <c r="O20"/>
  <c r="M113" i="7"/>
  <c r="N57" i="13"/>
  <c r="M58"/>
  <c r="M103"/>
  <c r="N96"/>
  <c r="O96" s="1"/>
  <c r="M110"/>
  <c r="N105"/>
  <c r="O105"/>
  <c r="M48" i="7"/>
  <c r="N59" i="11"/>
  <c r="N61" s="1"/>
  <c r="N51"/>
  <c r="O51" s="1"/>
  <c r="N47"/>
  <c r="O47" s="1"/>
  <c r="N43"/>
  <c r="O43" s="1"/>
  <c r="N39"/>
  <c r="O39" s="1"/>
  <c r="N35"/>
  <c r="O35" s="1"/>
  <c r="N29"/>
  <c r="O29" s="1"/>
  <c r="N23"/>
  <c r="O23" s="1"/>
  <c r="N17"/>
  <c r="N11"/>
  <c r="O11" s="1"/>
  <c r="N27" i="12"/>
  <c r="O27" s="1"/>
  <c r="N21"/>
  <c r="O21" s="1"/>
  <c r="N13"/>
  <c r="O13" s="1"/>
  <c r="O27" i="13"/>
  <c r="O55" i="14"/>
  <c r="N32"/>
  <c r="O32" s="1"/>
  <c r="O33" s="1"/>
  <c r="O20" i="7"/>
  <c r="N48" i="10"/>
  <c r="O48" s="1"/>
  <c r="O49" s="1"/>
  <c r="O10" i="11"/>
  <c r="M57"/>
  <c r="O49"/>
  <c r="O41"/>
  <c r="O37"/>
  <c r="O31"/>
  <c r="O25"/>
  <c r="O21"/>
  <c r="O13"/>
  <c r="M14" i="12"/>
  <c r="O23"/>
  <c r="O17"/>
  <c r="O19"/>
  <c r="O11"/>
  <c r="M64" i="14"/>
  <c r="N64" s="1"/>
  <c r="N33"/>
  <c r="N113" i="7"/>
  <c r="O113" s="1"/>
  <c r="O59" i="11"/>
  <c r="O61" s="1"/>
  <c r="N14" i="12"/>
  <c r="O14" s="1"/>
  <c r="N19" i="11"/>
  <c r="O17"/>
  <c r="O19" s="1"/>
  <c r="N110" i="13"/>
  <c r="O110" s="1"/>
  <c r="N103"/>
  <c r="O103" s="1"/>
  <c r="O57"/>
  <c r="O58" s="1"/>
  <c r="N58"/>
  <c r="O25" i="2" l="1"/>
  <c r="N27"/>
  <c r="N63" i="13"/>
  <c r="O62"/>
  <c r="O63" s="1"/>
  <c r="N13" i="14"/>
  <c r="O13" s="1"/>
  <c r="O52" i="2"/>
  <c r="O37"/>
  <c r="O39" s="1"/>
  <c r="N39"/>
  <c r="N48" i="7"/>
  <c r="O46"/>
  <c r="O48" s="1"/>
  <c r="N23" i="10"/>
  <c r="O20"/>
  <c r="O23" s="1"/>
  <c r="O27" i="2"/>
  <c r="O82" i="3"/>
  <c r="O29" i="14"/>
  <c r="N68" i="2"/>
  <c r="N69" s="1"/>
  <c r="N53"/>
  <c r="N54" s="1"/>
  <c r="N46"/>
  <c r="N47" s="1"/>
  <c r="M44"/>
  <c r="M10"/>
  <c r="M82" i="3"/>
  <c r="M104" i="7"/>
  <c r="M94"/>
  <c r="M44"/>
  <c r="M19" i="11"/>
  <c r="M29" i="12"/>
  <c r="N29" s="1"/>
  <c r="O29" s="1"/>
  <c r="M70" i="13"/>
  <c r="M35" i="2"/>
  <c r="O17" i="4"/>
  <c r="N97" i="7"/>
  <c r="O97" s="1"/>
  <c r="M88"/>
  <c r="N66"/>
  <c r="M57"/>
  <c r="N50"/>
  <c r="M47" i="9"/>
  <c r="M32" i="11"/>
  <c r="N32" s="1"/>
  <c r="O32" s="1"/>
  <c r="N44" i="2"/>
  <c r="O43"/>
  <c r="N11" i="4"/>
  <c r="O10"/>
  <c r="O11" s="1"/>
  <c r="O9" i="5"/>
  <c r="O10" s="1"/>
  <c r="N10"/>
  <c r="N104" i="7"/>
  <c r="O104" s="1"/>
  <c r="N94"/>
  <c r="O94" s="1"/>
  <c r="O69"/>
  <c r="O70" s="1"/>
  <c r="N70"/>
  <c r="N44"/>
  <c r="O44" s="1"/>
  <c r="N21" i="9"/>
  <c r="O21" s="1"/>
  <c r="O15" i="2"/>
  <c r="O23"/>
  <c r="N75"/>
  <c r="O75" s="1"/>
  <c r="O62"/>
  <c r="O63" s="1"/>
  <c r="N63"/>
  <c r="O57"/>
  <c r="O59" s="1"/>
  <c r="N59"/>
  <c r="N35"/>
  <c r="O35" s="1"/>
  <c r="N10"/>
  <c r="O8"/>
  <c r="O10" s="1"/>
  <c r="N18"/>
  <c r="O17"/>
  <c r="O18" s="1"/>
  <c r="O27" i="4"/>
  <c r="O29" s="1"/>
  <c r="N29"/>
  <c r="N88" i="7"/>
  <c r="O88" s="1"/>
  <c r="O75"/>
  <c r="O77" s="1"/>
  <c r="N77"/>
  <c r="N57"/>
  <c r="O57" s="1"/>
  <c r="N47" i="9"/>
  <c r="O47"/>
  <c r="N15" i="2"/>
  <c r="N23"/>
  <c r="M59"/>
  <c r="M19" i="4"/>
  <c r="O90" i="7"/>
  <c r="N21"/>
  <c r="O21" s="1"/>
  <c r="N17"/>
  <c r="O64" i="14"/>
  <c r="N49" i="10"/>
  <c r="O23" i="14"/>
  <c r="O25" s="1"/>
  <c r="O29" i="3"/>
  <c r="O30" s="1"/>
  <c r="N72" i="2"/>
  <c r="O72" s="1"/>
  <c r="O68"/>
  <c r="O69" s="1"/>
  <c r="O53"/>
  <c r="O54" s="1"/>
  <c r="O46"/>
  <c r="O47" s="1"/>
  <c r="O42"/>
  <c r="O44" s="1"/>
  <c r="M11" i="4"/>
  <c r="M29"/>
  <c r="N41" i="10"/>
  <c r="N70" i="13" l="1"/>
  <c r="O70" s="1"/>
  <c r="O50" i="7"/>
  <c r="O51" s="1"/>
  <c r="N51"/>
  <c r="N67"/>
  <c r="O66"/>
  <c r="O67" s="1"/>
  <c r="N19" i="4"/>
  <c r="O19" s="1"/>
  <c r="O41" i="10"/>
  <c r="O42" s="1"/>
  <c r="N42"/>
  <c r="O17" i="7"/>
  <c r="O18" s="1"/>
  <c r="N18"/>
</calcChain>
</file>

<file path=xl/sharedStrings.xml><?xml version="1.0" encoding="utf-8"?>
<sst xmlns="http://schemas.openxmlformats.org/spreadsheetml/2006/main" count="2522" uniqueCount="647">
  <si>
    <t>ribezov nektar min. 25% sadnega deleža 1/5 (tetra brik) sok črnega ribeza 25%</t>
  </si>
  <si>
    <t>hruškov nektar min. 50% sadnega deleža 1/5 (tetra brik) hruškov sok min. 50%</t>
  </si>
  <si>
    <t>0,5 l</t>
  </si>
  <si>
    <t>1,5 l</t>
  </si>
  <si>
    <t>1. PODSKLOP: SADNI SOKOVI 100% SADNI DELEŽ BREZ DOD.SLADKORJA 1/1</t>
  </si>
  <si>
    <t>2. PODSKLOP: SADNI NEKTARJI S PREDPISANIMI SAD.DELEŽI 1/1</t>
  </si>
  <si>
    <t>3. PODSKLOP: SADNI SOKOVI 100% SADNI DELEŽI 1/5 (2 dcl) BREZ DODANEGA SLADKORJA</t>
  </si>
  <si>
    <t>4. PODSKLOP: SADNI NEKTARJI S PREDPISANIMI SADNIMI DELEŽI 1/5</t>
  </si>
  <si>
    <t>7. PODSKLOP: SADNI SIRUPI</t>
  </si>
  <si>
    <t>8. PODSKLOP: BIO JABOLČNI SOK 100% SADNIM DELEŽEM BREZ DODANEGA SLADKORJA 1/1</t>
  </si>
  <si>
    <t>9. PODSKLOP: IZVIRSKA VODA V PLASTENKI</t>
  </si>
  <si>
    <t>1,8 kg</t>
  </si>
  <si>
    <t>375 g</t>
  </si>
  <si>
    <t>1. PODSKLOP: MOKA</t>
  </si>
  <si>
    <t>2. PODSKLOP: BIO MOKA</t>
  </si>
  <si>
    <t>3. PODSKLOP: OSTALI MLEVSKI IZDELKI</t>
  </si>
  <si>
    <t>4. PODSKLOP: KOSMIČI</t>
  </si>
  <si>
    <t>5. PODSKLOP: TESTENINE</t>
  </si>
  <si>
    <t>6. PODSKLOP: BIO TESTENINE</t>
  </si>
  <si>
    <t>7. PODSKLOP: DEHIDRIRANE ZAKUHE</t>
  </si>
  <si>
    <t>1,2 kg</t>
  </si>
  <si>
    <t>1,4 kg</t>
  </si>
  <si>
    <t>1. PODSKLOP: ZMRZNJENI IZDELKI IZ KROMPIRJEVEGA TESTA</t>
  </si>
  <si>
    <t>2. PODSKLOP: ZMRZNJENE POLNJENE TESTENINE</t>
  </si>
  <si>
    <t>3. PODSKLOP: ZMRZNJENI IZDELKI IZ RAZLIČNEGA TESTA</t>
  </si>
  <si>
    <t>4. PODSKLOP: ZMRZNJENE PALAČINKE</t>
  </si>
  <si>
    <t>60 g</t>
  </si>
  <si>
    <t>40 g</t>
  </si>
  <si>
    <t>200 g</t>
  </si>
  <si>
    <t>35 g</t>
  </si>
  <si>
    <t>330 g</t>
  </si>
  <si>
    <t>120 g</t>
  </si>
  <si>
    <t>1. PODSKLOP: KRUHI (razni - rezani pakirani)</t>
  </si>
  <si>
    <t>2. PODSKLOP: BIO KRUH BREZ DODANIH ADITIVOV</t>
  </si>
  <si>
    <t xml:space="preserve">3. PODSKLOP: PEKOVSKO PECIVO </t>
  </si>
  <si>
    <t>4. PODSKLOP: BIO PEKOVSKO PECIVO</t>
  </si>
  <si>
    <t>5. PODSKLOP: PAKIRANI TRAJNI  IZDELKI</t>
  </si>
  <si>
    <t>6. PODSKLOP: PAKIRANI TRAJNI PEKOVSKI IZDELKI</t>
  </si>
  <si>
    <t>7. PODSKLOP: SVEŽI SLAŠČIČARSKI IZDELKI</t>
  </si>
  <si>
    <t>8. PODSKLOP: KEKSI</t>
  </si>
  <si>
    <t>9. PODSKLOP: BIO KEKSI Z DODATKI</t>
  </si>
  <si>
    <t>nadomestek za kavo (kvaliteta Proja in enakovredno) 1/1</t>
  </si>
  <si>
    <t>lešnikov kakavov namaz (sladkor, rastl.olje, lešniki min.13% , manj masten kakav v prahu 7,4%) 400 - 750g (Nutella in enakovredno)</t>
  </si>
  <si>
    <t>1.PODSKLOP: KAKAVOVI IN KAVNI IZDELKI</t>
  </si>
  <si>
    <t>instant kakavov prah (oslajen, min. 25% kakavov delež, manj masten kakavov prah) 1 kg - 2,5 kg (kvaliteta Benquick in enakovredno)</t>
  </si>
  <si>
    <t>šipkov čaj (veriga filter vrečk) 1 do 1,5 kg (kval.1001 cvet in enakovredno)</t>
  </si>
  <si>
    <t>sadni čaj (veriga filter vrečk) 1 do 1,5 kg (kval.1001 cvet in enakovredno)</t>
  </si>
  <si>
    <t>zeliščni čaj (veriga filter vrečk) 1 do 1,5 kg (kval.1001 cvet in enakovredno)</t>
  </si>
  <si>
    <t>šipkov čaj (filter vrečke) 50g - 100g (kval.1001 cvet in enakovredno)</t>
  </si>
  <si>
    <t>sadni čaj (filter vrečke) 30 g - 100g (kval.1001 cvet in enakovredno)</t>
  </si>
  <si>
    <t>zeliščni čaj (filter vrečke) 50g - 90 g (kval.1001 cvet in enakovredno)</t>
  </si>
  <si>
    <t>2. PODSKLOP: ČAJI</t>
  </si>
  <si>
    <t>3. PODSKLOP: PRAŠKASTA ŽIVILA</t>
  </si>
  <si>
    <t>4. PODSKLOP: KIS</t>
  </si>
  <si>
    <t>5. PODSKLOP: MED</t>
  </si>
  <si>
    <t>900 g</t>
  </si>
  <si>
    <t>20 g</t>
  </si>
  <si>
    <t>6. PODSKLOP: ZAČIMBE</t>
  </si>
  <si>
    <t>382 g</t>
  </si>
  <si>
    <t>90 g</t>
  </si>
  <si>
    <t>25 g</t>
  </si>
  <si>
    <t xml:space="preserve">l </t>
  </si>
  <si>
    <t>5 kg</t>
  </si>
  <si>
    <t>42 g</t>
  </si>
  <si>
    <t>7. PODSKLOP: OSTALA ŽIVILA IN DODATKI JEDEM</t>
  </si>
  <si>
    <t xml:space="preserve">8. PODSKLOP: SADNO ŽITNA REZINA </t>
  </si>
  <si>
    <t>13. SKLOP: EKO POMARANČE, EKO LIMONE, EKO MANDARINE, EKO BANANE</t>
  </si>
  <si>
    <t>5. PODSKLOP: MARMELADE Z MINI. 45 % SADNIM DELEŽEM</t>
  </si>
  <si>
    <t>Stolpec 3: "Ocenjena količina": podana je na enoto mere.</t>
  </si>
  <si>
    <t xml:space="preserve">Stolpec 4: "Enota mere": Kg pomeni 1 kg, L pomeni 1 L. </t>
  </si>
  <si>
    <t>Stolpec 5: "Cena / enoto brez DDV (EUR)": Ponudnik navede ceno na enoto pakiranja. Po navedeni ceni bo naročnik, v primeru izbire ponudnika, kupoval živilo.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</si>
  <si>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</si>
  <si>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13: "Preračunana cena brez DDV za ocenjeno količino (EUR)": Zmnožek vrednosti iz stolpca 10 in ocenjene vrednosti iz stolpca 3.</t>
  </si>
  <si>
    <t>Stoplec 9: "Gramatura, volumen ponujenega živila": Ponudnik navede težo oz. volumen pakiranja ponujenega živila. Obvezno je upoštevanje naročnikovih zahtev iz opisa.</t>
  </si>
  <si>
    <t xml:space="preserve">VRSTA BLAGA                                             </t>
  </si>
  <si>
    <t>OCENJENA KOLIČINA</t>
  </si>
  <si>
    <t>1.</t>
  </si>
  <si>
    <t>2.</t>
  </si>
  <si>
    <t>3.</t>
  </si>
  <si>
    <t xml:space="preserve">ZAP. ŠT. </t>
  </si>
  <si>
    <t>/</t>
  </si>
  <si>
    <t>Datum:</t>
  </si>
  <si>
    <t>Podpis:</t>
  </si>
  <si>
    <t>BLAGOVNA ZNAMKA</t>
  </si>
  <si>
    <t>GRAMATURA, VOLUMEN PONUJENEGA ŽIVILA</t>
  </si>
  <si>
    <t>CENA / ENOTO BREZ DDV (EUR)</t>
  </si>
  <si>
    <t>7 = 5+6</t>
  </si>
  <si>
    <t>PRERAČUNANA CENA BREZ DDV ZA OCENJENO KOLIČINO (EUR)</t>
  </si>
  <si>
    <t>PRERAČUNANA CENA Z DDV ZA OCENJENO KOLIČINO (EUR)</t>
  </si>
  <si>
    <t>13 = 10*3</t>
  </si>
  <si>
    <t>12 = 10+11</t>
  </si>
  <si>
    <t>14 = 11*3</t>
  </si>
  <si>
    <t>15 = 13+14</t>
  </si>
  <si>
    <t>KONČNA CENA / ENOTO (EUR)</t>
  </si>
  <si>
    <t>LEGENDA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</si>
  <si>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</si>
  <si>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</si>
  <si>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</si>
  <si>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 xml:space="preserve">Žig: </t>
  </si>
  <si>
    <t>l</t>
  </si>
  <si>
    <t>4.</t>
  </si>
  <si>
    <t>kos</t>
  </si>
  <si>
    <t>čokoladno sterilizirano mleko brik 1/5</t>
  </si>
  <si>
    <t>pasterizirano homogenizirano mleko 3,5% MM plastična vreča 15/1 ali PE vedra 10/1</t>
  </si>
  <si>
    <t>pasterizirano homogenizirano mleko 3,5% MM brik 1/1</t>
  </si>
  <si>
    <t>sterilizirano homogenizirano mleko 3,5% MM brik 1/1</t>
  </si>
  <si>
    <t>sterilizirano homogenizirano mleko 3,5% MM brik 1/5</t>
  </si>
  <si>
    <t>pasterizirano nehomogenizirano mleko 3,5% MM  1/1</t>
  </si>
  <si>
    <t>čvrsti jogurt  3,2 MM% v lončku, 180 g</t>
  </si>
  <si>
    <t>tekoči jogurt  3,2% MM brik 1/1</t>
  </si>
  <si>
    <t>kislo mleko 3,2% MM v lončku 180g</t>
  </si>
  <si>
    <t>sadni tekoči jogurt 3,2% MM brik 1/1</t>
  </si>
  <si>
    <t>sadni jogurt od 2,5 do 3,2% MM v lončku, 160 do 180 g</t>
  </si>
  <si>
    <t>probiotični naravni jogurt 1,2 do 1,3 %MM 150g do 180g</t>
  </si>
  <si>
    <t>probiotični sadni jogurt 1,2 do 1,3 %MM 150g do 180g</t>
  </si>
  <si>
    <t>probiotični naravni jogurt 1,2 do 1,3 %MM 500g</t>
  </si>
  <si>
    <t>probiotični sadni jogurt 1,2 do 1,3 %MM 500g</t>
  </si>
  <si>
    <t>probiotični naravni jogurt 1,2 do 1,3 %MM 250g</t>
  </si>
  <si>
    <t>probiotični sadni jogurt 1,2 do 1,3 %MM 250g</t>
  </si>
  <si>
    <t>sladka smetana 35% MM brik 1/1</t>
  </si>
  <si>
    <t>kisla smetana min.18% MM lonček 180g</t>
  </si>
  <si>
    <t>kg</t>
  </si>
  <si>
    <t>pasirana sadna skuta 100g lonček</t>
  </si>
  <si>
    <t>pasirana skuta 100g lonček</t>
  </si>
  <si>
    <t>sveži, nezorjeni sir v kroglicah (Mozzarela, min 40% MM v SS), 250g</t>
  </si>
  <si>
    <t>surovo maslo, min.82% MM 1. kvaliteta 250g</t>
  </si>
  <si>
    <t>surovo maslo, min.82% MM 1. kvaliteta 15g</t>
  </si>
  <si>
    <t>1. SKUPINA: MLEKO IN MLEČNI IZDELKI</t>
  </si>
  <si>
    <t>mlečni puding (čokolada ali vanilija) s smetano ali brez 150g</t>
  </si>
  <si>
    <t>bio kefir 3,5%  MM, 150 ml v lončku</t>
  </si>
  <si>
    <t>bio kefir sadni 3,5%  MM, 150 ml v lončku</t>
  </si>
  <si>
    <t>bio kislo mleko 3,5% MM v lončku 150 ml</t>
  </si>
  <si>
    <t>bio pasterizirano nehomog. mleko 3,5% MM nepovratna embalaža (rinfuza)</t>
  </si>
  <si>
    <t>2. SKUPINA: MESO IN MESNI IZDELKI</t>
  </si>
  <si>
    <t>junčje meso I.kat., b.k. v kosu do 10 kg</t>
  </si>
  <si>
    <t>junčje meso I.kat., b.k. -narezano na zrezke 70g</t>
  </si>
  <si>
    <t>svinjsko stegno I.kat. - b.k. v kosu do 10 kg</t>
  </si>
  <si>
    <t>svinjsko stegno I.kat. - b.k. narezano na kocke 1.5 x 1.5 cm</t>
  </si>
  <si>
    <t>junčje meso I.kat., b.k. -narezano na kocke 1,5  x 1,5 cm</t>
  </si>
  <si>
    <t>svinjsko stegno I.kat. - b.k. narezano na zrezke 70g</t>
  </si>
  <si>
    <t>svinjski kare bk</t>
  </si>
  <si>
    <t>svinjska ribica očiščena</t>
  </si>
  <si>
    <t>telečje meso I.kat, b.k. v kosu do 10 kg</t>
  </si>
  <si>
    <t>telečje meso I.kat, b.k. , narezano na zrezke 70g</t>
  </si>
  <si>
    <t>telečje meso I.kat, b.k. , narezano na kocke 1.5 x 1,5 cm</t>
  </si>
  <si>
    <t>mleto meso I.kat. (50% junčje meso in 50 % svinjsko meso)</t>
  </si>
  <si>
    <t>žrebičkovo meso I. kat. - b.k. v kosu do 10 kg</t>
  </si>
  <si>
    <t>puranji file</t>
  </si>
  <si>
    <t>piščančji file</t>
  </si>
  <si>
    <t>piščančji kosi - prsa</t>
  </si>
  <si>
    <t>piščančji kosi - bedra</t>
  </si>
  <si>
    <t>puranji file, narezan na kocke 2 cm x 2 cm</t>
  </si>
  <si>
    <t>piščančji file, narezan na kocke 2 cm x 2 cm</t>
  </si>
  <si>
    <t>puranja šunka - narezana na rezine 10 - 15 g</t>
  </si>
  <si>
    <t>piščančja prsa v ovoju - narezana na rezine 10 - 15 g</t>
  </si>
  <si>
    <t>puranji šink - narezan na rezina 10 - 15 g</t>
  </si>
  <si>
    <t>piščančja posebna salama - narezana na rezine 10 - 15 g</t>
  </si>
  <si>
    <t>piščančji kosi - bedra brez kosti in kože</t>
  </si>
  <si>
    <t>puranja stegna brez kosti in kože</t>
  </si>
  <si>
    <t>prekajena šunka bk v kosu do 2 kg</t>
  </si>
  <si>
    <t>hamburška slanina</t>
  </si>
  <si>
    <t>telečja hrenovka v naravnem črevu porc. 60 - 70g</t>
  </si>
  <si>
    <t>piščančje hrenovke v naravnem črevu porc.60g - 70g</t>
  </si>
  <si>
    <t>goveja hrenovka v naravnem črevu porc. 60 - 70 g</t>
  </si>
  <si>
    <t>pečenice v naravnem črevu porc. 60 - 70g</t>
  </si>
  <si>
    <t>prešana šunka brez fosfatov narezana na rezine 10 - 15g</t>
  </si>
  <si>
    <t>pariška salama narezana na rezine</t>
  </si>
  <si>
    <t>kuhani pršut narezan na rezine 10 - 15g</t>
  </si>
  <si>
    <t>pečeni pršut narezan na rezine 10 - 15g</t>
  </si>
  <si>
    <t>kunčji file bk</t>
  </si>
  <si>
    <t>sveža jetrna pašteta v črevu do 500g</t>
  </si>
  <si>
    <t>piščančji ražnjiči , porc. 80 - 100g</t>
  </si>
  <si>
    <t>3. SKUPINA: RIBE IN KONZERVIRANE RIBE</t>
  </si>
  <si>
    <t>sardine v rastlinskem olju (konzerva) 700 - 800g</t>
  </si>
  <si>
    <t>sardine v rastlinskem olju (konzerva) 100 - 120g</t>
  </si>
  <si>
    <t>file tune v olivnem olju (konzerva) 80 - 100g</t>
  </si>
  <si>
    <t>file tune v olivnem olju (konzerva) 1600 - 1800g</t>
  </si>
  <si>
    <t>file morskega lista brez kosti I,kval pakiran do 10 kg</t>
  </si>
  <si>
    <t>file osliča brez kosti I.kval., pakiran do 10 kg</t>
  </si>
  <si>
    <t>file pange brez kosti I.kval., pakiran do 10 kg</t>
  </si>
  <si>
    <t>file orade brez kosti I.kval., pakiran do 10 kg</t>
  </si>
  <si>
    <t>file lososa brez kosti in kože. I.kval., pakiran do 10 kg</t>
  </si>
  <si>
    <t>kokošja jajca kvalitete "A", l velikosti L</t>
  </si>
  <si>
    <t>4. SKUPINA: KOKOŠJA JAJCA</t>
  </si>
  <si>
    <t>6. SKUPINA: SVEŽA ZELENJAVA, SVEŽE SADJE IN SUHO SADJE</t>
  </si>
  <si>
    <t>zelena glavnata solata (mehka) razred I</t>
  </si>
  <si>
    <t>zelena glavnata solata (gentile) razred I</t>
  </si>
  <si>
    <t>zelena glavnata solata (ledenka) razred I</t>
  </si>
  <si>
    <t>glavnata solata endivja razred I</t>
  </si>
  <si>
    <t>radič v glavah razred I</t>
  </si>
  <si>
    <t>kitajsko zelje razred I</t>
  </si>
  <si>
    <t>zelje v glavah razred I</t>
  </si>
  <si>
    <t>cvetača razred I</t>
  </si>
  <si>
    <t>brokoli razred I</t>
  </si>
  <si>
    <t>koleraba rumena (podzemna) razred I</t>
  </si>
  <si>
    <t>koleraba (nadzemna) razred I</t>
  </si>
  <si>
    <t>ohrovt v glavah razred I</t>
  </si>
  <si>
    <t>paradižnik razred I</t>
  </si>
  <si>
    <t>paprika (babura) razred I</t>
  </si>
  <si>
    <t>paprika zelena razred I</t>
  </si>
  <si>
    <t>kumare razred I</t>
  </si>
  <si>
    <t>bučke razred I</t>
  </si>
  <si>
    <t>čebula (srednje debela) razred I</t>
  </si>
  <si>
    <t>česen razred I</t>
  </si>
  <si>
    <t>por razred I</t>
  </si>
  <si>
    <t>korenje razred I</t>
  </si>
  <si>
    <t>peteršilj listi razred I</t>
  </si>
  <si>
    <t>peteršilj gomolj razred I</t>
  </si>
  <si>
    <t>malancani (jajčevci)</t>
  </si>
  <si>
    <t>koromač</t>
  </si>
  <si>
    <t>blitva</t>
  </si>
  <si>
    <t>rdeča pesa sveža razred I</t>
  </si>
  <si>
    <t>zelena gomolj razred I</t>
  </si>
  <si>
    <t>jabolka ustrezne teže do 120g/kos razred I</t>
  </si>
  <si>
    <t>češnje ekstra kvalitete</t>
  </si>
  <si>
    <t>lubenica razred I</t>
  </si>
  <si>
    <t>pomaranče ustrezne teže do 120g/kos, brez pešk, razred I</t>
  </si>
  <si>
    <t>mandarine ustrezne teže do 100g/kos, brez pešk, razred I</t>
  </si>
  <si>
    <t>ananas razred I</t>
  </si>
  <si>
    <t>limone razred I, ustrezne teže do 100g/kos</t>
  </si>
  <si>
    <t>melone razred I</t>
  </si>
  <si>
    <t>kivi ustrezne teže do 100g/kos razred I</t>
  </si>
  <si>
    <t>kaki ustrezne teže do 120 g /kos</t>
  </si>
  <si>
    <t>fige sveže razred I</t>
  </si>
  <si>
    <t>ringlo razred I</t>
  </si>
  <si>
    <t>breskve ustrezne teže do 100g/kos razred I</t>
  </si>
  <si>
    <t>marelice ustrezne teže do 100g/kos razred I</t>
  </si>
  <si>
    <t>nektarine ustrezne teže do 100g/kos ekstra kvalitete</t>
  </si>
  <si>
    <t>slive ekstra kvalitete</t>
  </si>
  <si>
    <t>hruške ustrezne teže do 120g/kos, razred I</t>
  </si>
  <si>
    <t>grozdje ekstra kvalitete (belo, rdeče)</t>
  </si>
  <si>
    <t>rozine brez konzervansov razred I</t>
  </si>
  <si>
    <t>suhe fige brez konzervansov razred I</t>
  </si>
  <si>
    <t>suhe slive brez koščic in konzervansov razred I</t>
  </si>
  <si>
    <t>suhe marelice (brez konzervansov , nežveplane) razred I</t>
  </si>
  <si>
    <t>suhe hruške krhlji razred I</t>
  </si>
  <si>
    <t>orehova jedra razred I</t>
  </si>
  <si>
    <t>suhi jabolčni krhlji brez konzervansov razred I</t>
  </si>
  <si>
    <t>eko krompir (bel, rdeč, rumen; srednje debel) razred I</t>
  </si>
  <si>
    <t>jagode ekstra kvaliteta, integrirarna proizvodnja</t>
  </si>
  <si>
    <t>banane razred I, ustrezne teže do 150g/kos</t>
  </si>
  <si>
    <t>zmrznjena mešana zelenjava 2,5  - 5 kg</t>
  </si>
  <si>
    <t>zmrznjena špinača (briketi) 2,5 - 5 kg</t>
  </si>
  <si>
    <t>zmrznjena koruza v zrnu 2,5 - 5 kg</t>
  </si>
  <si>
    <t>zmrznjeno korenje kocke 2,5 - 5 kg</t>
  </si>
  <si>
    <t>zmrznjeno korenje rezine 2,5 - 5 kg</t>
  </si>
  <si>
    <t>zmrznjeno korenje baby 2,5 - 5 kg</t>
  </si>
  <si>
    <t>zmrznjen grah 2,5 - 5 kg</t>
  </si>
  <si>
    <t>zmrznjena cvetača 2,5 - 5 kg</t>
  </si>
  <si>
    <t>zmrznjen brstični ohrovt 2,5  - 5 kg</t>
  </si>
  <si>
    <t>zmrznjen brokoli 2,5 - 5 kg</t>
  </si>
  <si>
    <t>zmrznjen por 2,5  - 5 kg</t>
  </si>
  <si>
    <t>kumarice v kisu (konzerva 4 kg +/- 5%)</t>
  </si>
  <si>
    <t>paprika v kisu (konzerva 4 kg +/- 5%)</t>
  </si>
  <si>
    <t>mešana konzervirana zelenjava (džuveč) 4kg +/- 5%</t>
  </si>
  <si>
    <t>dvojni paradižnikov koncentrat, konzerva  4 kg +/- 5%</t>
  </si>
  <si>
    <t>breskov kompot manj sladek do 2,6 kg</t>
  </si>
  <si>
    <t>ananasov kompot manj sladek rezine do  3 kg</t>
  </si>
  <si>
    <t>marelični kompot manj sladek do  2,6 kg</t>
  </si>
  <si>
    <t>hruškov kompot manj sladek do 2,6 kg</t>
  </si>
  <si>
    <t>kompot - sadna solata manj sladek do  2,6 kg</t>
  </si>
  <si>
    <t>8. SKUPINA: SADNI SOKOVI, NEKTARJI, SIRUPI IN VODA V PLASTENKAH</t>
  </si>
  <si>
    <t>jabolčni sok 100% sadni delež 1/1 (tetra brik)</t>
  </si>
  <si>
    <t>lit</t>
  </si>
  <si>
    <t>pomarančni sok 100% sadni delež 1/1 (tetra brik)</t>
  </si>
  <si>
    <t>ananasov sok 100% sadni delež 1/1 (tetra brik)</t>
  </si>
  <si>
    <t>jabolčni sok 100% sadni delež 1/5 (tetra brik)</t>
  </si>
  <si>
    <t>pomarančni sok 100% sadni delež 1/5 (tetra brik)</t>
  </si>
  <si>
    <t>ananasov sok 100% sadni delež 1/5 (tetra brik)</t>
  </si>
  <si>
    <t>izvirska voda brez CO2 v plastenki 1,5l</t>
  </si>
  <si>
    <t>izvirska voda brez CO2 v plastenki 0,5l</t>
  </si>
  <si>
    <t>malinov sirup brez konzervansov, min. 65% suhe snovi nepovratna embalaža 1/1</t>
  </si>
  <si>
    <t>jabolčni sirup brez konzervansov min. 65% suhe snovi  nepovratna embalaža 1/1</t>
  </si>
  <si>
    <t>pomarančni sirup brez konzervansov min. 65% suhe snovi  nepov.embalaža 1/1</t>
  </si>
  <si>
    <t>rezanci za juho jajčni, 1/1</t>
  </si>
  <si>
    <t>rinčice-jušna zakuha 1/1</t>
  </si>
  <si>
    <t>zvezdice, jušna zakuha 1/1</t>
  </si>
  <si>
    <t>testeni rižek - zakuha 1/1</t>
  </si>
  <si>
    <t>vodni vlivanci za juho 1/1</t>
  </si>
  <si>
    <t>vodni vlivanci za prilogo 1/1</t>
  </si>
  <si>
    <t>krpice</t>
  </si>
  <si>
    <t>testo za lazanjo z jajci</t>
  </si>
  <si>
    <t>testo za lazanjo brez jajc 500g</t>
  </si>
  <si>
    <t>fritati 1/1</t>
  </si>
  <si>
    <t>pšenična moka T 500 vrečka 1/1</t>
  </si>
  <si>
    <t>ajdova moka, vrečka 1/1</t>
  </si>
  <si>
    <t>koruzna moka, vrečka 1/1</t>
  </si>
  <si>
    <t>pirina moka, vrečka 1/1</t>
  </si>
  <si>
    <t>ržena moka, vrečka, 1/1</t>
  </si>
  <si>
    <t>pšenični zdrob, vrečka 1/1</t>
  </si>
  <si>
    <t>koruzni zdrob, vrečka 1/1</t>
  </si>
  <si>
    <t>ješprenj, vrečka 1/1</t>
  </si>
  <si>
    <t>prosena kaša, vrečka 1/1</t>
  </si>
  <si>
    <t>pšenični kus kus, vrečka 1/1</t>
  </si>
  <si>
    <t>ovseni kosmiči, vrečka 0,5 kg do  1kg</t>
  </si>
  <si>
    <t>zdrobovi žličniki dehidrirani 0,5 kg - 1 kg</t>
  </si>
  <si>
    <t>zmrznjeni skutini krompirjevi svaljki, 1 kg - 2 kg</t>
  </si>
  <si>
    <t>zmrznjeni slivovi cmoki, 1 kg - 2 kg</t>
  </si>
  <si>
    <t>zmrznjeni sirovi ravioli 1 kg - 2 kg</t>
  </si>
  <si>
    <t>zmrznjeni sirovi tortelini 1 kg - 2 kg</t>
  </si>
  <si>
    <t>zmrznjeni zelenjavni zrezki, 1 kg - 2 kg</t>
  </si>
  <si>
    <t>zmrznjeni sirovi štruklji, 1 kg - 2 kg</t>
  </si>
  <si>
    <t>zmrznjeni sojini polpeti, 1 kg - 2 kg</t>
  </si>
  <si>
    <t>zmrznjeni kruhovi cmoki, 1 kg - 2 kg</t>
  </si>
  <si>
    <t>zmrznjeni marelični cmoki, 1 kg - 2 kg</t>
  </si>
  <si>
    <t>zmrznjeni špinačni tortelini 1 kg - 2 kg</t>
  </si>
  <si>
    <t>11. SKUPINA:  KRUH, PEKOVSKO PECIVO, SLAŠČIČE IN KEKSI</t>
  </si>
  <si>
    <t>pšenični kruh T 850 rezan pakiran (model) 0,75 do 1 kg</t>
  </si>
  <si>
    <t>pšenični kruh T 500 rezan pakiran štruca 1/1</t>
  </si>
  <si>
    <t>pšenični kruh T 1100 rezan pakiran (model) 1/1</t>
  </si>
  <si>
    <t>ajdov kruh, rezan, pakiran (model) 0,75 do 1 kg</t>
  </si>
  <si>
    <t>koruzni kruh, rezan, pakiran (model) 0,75 do 1 kg</t>
  </si>
  <si>
    <t>pisan kruh, rezan, pakiran (model) 0,75 do 1 kg</t>
  </si>
  <si>
    <t>ovsen kruh, rezan, pakiran (model) 0,75 do 1 kg</t>
  </si>
  <si>
    <t>ržen kruh, rezan, pakiran (model) 0,75 do 1 kg</t>
  </si>
  <si>
    <t>mlečni polžek, posamič pakiran 60g</t>
  </si>
  <si>
    <t>mlinci z jajci 1/1</t>
  </si>
  <si>
    <t>mlinci brez jajc 200g</t>
  </si>
  <si>
    <t>krušne drobtine polbele 1/1</t>
  </si>
  <si>
    <t>prepečenec v rezinah (pšenična moka T 500) pakiran 330 g</t>
  </si>
  <si>
    <t>jabolčni zavitek  120g</t>
  </si>
  <si>
    <t>jabolčna pita, 120g</t>
  </si>
  <si>
    <t>sirov zavitek, 120g</t>
  </si>
  <si>
    <t>skutina pita, 120g</t>
  </si>
  <si>
    <t>čokoladna tortica, dnevno sveža 50 g</t>
  </si>
  <si>
    <t>sadna rolada, 60g</t>
  </si>
  <si>
    <t>sadna tortica, dnevno sveža 50 g</t>
  </si>
  <si>
    <t>bio keksi iz polnovredne pšenice in pomaranč (pakirano po 2 piškota) 160g</t>
  </si>
  <si>
    <t>bio keksi z musliji (pakirano po 2 piškota) 160g</t>
  </si>
  <si>
    <t>bio keksi iz polnovredne pšenice in rozin (pakirano po 2 piškota) 160g</t>
  </si>
  <si>
    <t>bio keksi iz polnovredne pšenice in riža (pakirano po 2 piškota) 160g</t>
  </si>
  <si>
    <t>bio keksi iz 5 polnozrnatih žit (pakirano po 2 piškota) 160g</t>
  </si>
  <si>
    <t>kruh s celimi semeni , rezan, pakiran (model) 0,75 do 1 kg</t>
  </si>
  <si>
    <t>sojin kruh, rezan, pakiran (model) o,75 do 1 kg</t>
  </si>
  <si>
    <t>polnozrnati kruh, rezan, pakiran (model) 0,75 do 1 kg</t>
  </si>
  <si>
    <t>koruzna štručka, 60 g</t>
  </si>
  <si>
    <t>koruzna štručka, 40 g</t>
  </si>
  <si>
    <t>bela žemlja, 60 g</t>
  </si>
  <si>
    <t>bela žemlja, 40 g</t>
  </si>
  <si>
    <t>črna žemlja, 40 g</t>
  </si>
  <si>
    <t>črna žemlja,  60 g</t>
  </si>
  <si>
    <t>bela kajzarica, 60 g</t>
  </si>
  <si>
    <t>bela kajzarica, 40 g</t>
  </si>
  <si>
    <t>črna kajzarica,  60 g</t>
  </si>
  <si>
    <t>črna kajzarica, 40 g</t>
  </si>
  <si>
    <t>bio pšenični kruh T 1100 rezan pakiran (model) 1/1</t>
  </si>
  <si>
    <t>bio pšenični kruh T 850 rezan pakiran (model) 1/1</t>
  </si>
  <si>
    <t>bio pirin kruh, rezan, pakiran (model) 0,75 do 1kg</t>
  </si>
  <si>
    <t>bio ajdov mešani kruh, rezan, pakiran (model) 0,75 do 1 kg</t>
  </si>
  <si>
    <t>mlečna štruča, 40 g</t>
  </si>
  <si>
    <t>sojina štručka, 40 g</t>
  </si>
  <si>
    <t>žemlja s semeni 40g</t>
  </si>
  <si>
    <t>ajdova žemlja, 40 g</t>
  </si>
  <si>
    <t>skutina mini žemlja,  40 g</t>
  </si>
  <si>
    <t>makova štručka,  60 g</t>
  </si>
  <si>
    <t>sirova štručka,  60 g</t>
  </si>
  <si>
    <t>polnozrnata štruča (kornspitz),  40 g</t>
  </si>
  <si>
    <t>graham žemlja, 40g</t>
  </si>
  <si>
    <t>biga, 40 g</t>
  </si>
  <si>
    <t>kruhov rogljič mlečni, 40 g</t>
  </si>
  <si>
    <t>ovseno pek. pecivo 40g</t>
  </si>
  <si>
    <t>slanik, 60g</t>
  </si>
  <si>
    <t>bio ovseni mešani kruh, rezan, pakiran (model) 0,75 do 1 kg</t>
  </si>
  <si>
    <t>bio črna žemlja, 40g</t>
  </si>
  <si>
    <t>bio pirina kajzerica/bombeta, 40g</t>
  </si>
  <si>
    <t>bio ovsena kajzerica/bombeta, 40g</t>
  </si>
  <si>
    <t>presta, neslana 35g</t>
  </si>
  <si>
    <t>polnozrnati prepečenc v rezinah, pakiran 330g</t>
  </si>
  <si>
    <t>grisini z oljčnim oljem (pšenična moka T 500) pakirani 100 g</t>
  </si>
  <si>
    <t>krof z marelično marmelado  50 g</t>
  </si>
  <si>
    <t>orehov rogljiček , 80g</t>
  </si>
  <si>
    <t>osje gnezdo, 120g</t>
  </si>
  <si>
    <t>buhtelj z marmelado  60 g</t>
  </si>
  <si>
    <t>štrukelj z orehovim nadevom  60 g</t>
  </si>
  <si>
    <t>francoski rogljič z marmelado  60 g</t>
  </si>
  <si>
    <t>orehov polž, 60g</t>
  </si>
  <si>
    <t>orehova blazinica, 50g</t>
  </si>
  <si>
    <t>rolada biskvit svetli 0,5 kg - 1 kg</t>
  </si>
  <si>
    <t>orehova potica  0,5 kg do 1 kg</t>
  </si>
  <si>
    <t>pehtranova potica  0,5 kg do 1 kg</t>
  </si>
  <si>
    <t>rolada biskvit temni (kakav) 0,5 kg - 1 kg</t>
  </si>
  <si>
    <t>jajčni biskvit pravokotni 1 kg do 1,7 kg</t>
  </si>
  <si>
    <t>jajčni biskvit temni (kakav)  pravokotni 1 kg do 1,7 kg</t>
  </si>
  <si>
    <t>grisini polnoznati 100g</t>
  </si>
  <si>
    <t>marmornati kolač 0,5 - 1kg</t>
  </si>
  <si>
    <t>ovseni keksi s sadjem  350g - 500g</t>
  </si>
  <si>
    <t>masleni keksi (rogljički) 350g - 500g</t>
  </si>
  <si>
    <t>masleni piškot 350g - 500g</t>
  </si>
  <si>
    <t>vanilijevi rogljički  keksi 350g - 500g</t>
  </si>
  <si>
    <t>orehovi rogljički 5keksi 350g - 500g</t>
  </si>
  <si>
    <t>lincer keksi 350g - 500g</t>
  </si>
  <si>
    <t>kokosovi rogljički keksi 350g - 500g</t>
  </si>
  <si>
    <t>zmrznjeni domači krompirjevi svaljki, 1kg - 2 kg</t>
  </si>
  <si>
    <t>pecilni prašek 1/1</t>
  </si>
  <si>
    <t>prašek za puding (vanilija, čokolada) 1/1</t>
  </si>
  <si>
    <t>cvetlični med porcijski 20 g</t>
  </si>
  <si>
    <t>sladka paprika mleta, 1/1</t>
  </si>
  <si>
    <t>poper mleti 1/1</t>
  </si>
  <si>
    <t>sladkor 1/1</t>
  </si>
  <si>
    <t>vanilijev sladkor 1/1</t>
  </si>
  <si>
    <t>morska sol  drobno mleta 1/1</t>
  </si>
  <si>
    <t>sadno žitna rezina 25 g do 35 g</t>
  </si>
  <si>
    <t>rum steklenica 1/1</t>
  </si>
  <si>
    <t>dolgozrnati parboiled, ekstra kakovost 1/1</t>
  </si>
  <si>
    <t>riž bel okroglozrnati glaziran I. vrste  1/1</t>
  </si>
  <si>
    <t>kremni mlečni sladoled v lončku (vanilija ali čokolada) brez umetnih sladil, 100 - 150 ml</t>
  </si>
  <si>
    <t>sardela očiščena brez glave, pakirana do 10 kg</t>
  </si>
  <si>
    <t>skuša očiščena brez glave, pakirana do 10 kg</t>
  </si>
  <si>
    <t>eko paradižnik razred I</t>
  </si>
  <si>
    <t>eko paprika razred I</t>
  </si>
  <si>
    <t>eko kumare razred I</t>
  </si>
  <si>
    <t>eko bučke razred I</t>
  </si>
  <si>
    <t>eko pomaranče ustrezne teže do 120g/kos, brez pešk, razred I</t>
  </si>
  <si>
    <t>eko mandarine ustrezne teže do 100g/kos, brez pešk, razred I</t>
  </si>
  <si>
    <t>eko limone razred I, ustrezne teže do 100g/kos</t>
  </si>
  <si>
    <t>eko banane razred I, ustrezne teže do 150g/kos</t>
  </si>
  <si>
    <t>14. SKLOP: OSTALO SADJE</t>
  </si>
  <si>
    <t>15. SKLOP: SUHO SADJE</t>
  </si>
  <si>
    <t>eko zelena glavnata solata (gentile) razred I</t>
  </si>
  <si>
    <t>eko glavnata solata endivja razred I</t>
  </si>
  <si>
    <t>5. SKUPINA: OLJE IN IZDELKI IZ OLJ</t>
  </si>
  <si>
    <t>zmrznjen stročji fižol ploščati maslen 2,5 - 5 kg</t>
  </si>
  <si>
    <t>bio pšenična moka T 500 1/1</t>
  </si>
  <si>
    <t>bio pirina moka 1/1</t>
  </si>
  <si>
    <t>bio široki rezanci</t>
  </si>
  <si>
    <t>bio polžki</t>
  </si>
  <si>
    <t>domača ribana kaša</t>
  </si>
  <si>
    <t>10. SKUPINA:  ZMRZNJENI IZDELKI IZDELKI IZ RAZLIČNIH SUROVIN</t>
  </si>
  <si>
    <t>zlate kroglice 0,5 kg - 1 kg</t>
  </si>
  <si>
    <t>citronska kislina 0,4 kg - 0,5 kg</t>
  </si>
  <si>
    <t>bio jabolčni sok s 100% sadni deležem brez dodanega sladkorja 1/1 v nepovratni embalaži</t>
  </si>
  <si>
    <t>fižol češnjevec razred I, pakiran od 2,5 kg - 5 kg</t>
  </si>
  <si>
    <t>fižol tetovec razred I pakiran od 2,5 kg - 5 kg</t>
  </si>
  <si>
    <t>soja razred I, pak. 1/1</t>
  </si>
  <si>
    <t>čičerika razred I, pak. 1/1</t>
  </si>
  <si>
    <t>leča razred I, pak.1/1</t>
  </si>
  <si>
    <t>krompir (bel, rdeč, rumen; srednje debel) razred I, do 15 kg</t>
  </si>
  <si>
    <t>očiščeni olupljeni krompir (PE vedro), do 10 kg</t>
  </si>
  <si>
    <t>višnjev kompot manj sladek brez koščic do 4,2 kg</t>
  </si>
  <si>
    <t>sveži stročji fižol ploščati masleni, I.razred</t>
  </si>
  <si>
    <t>SKUPAJ VREDNOST 1. PODSKLOPA:</t>
  </si>
  <si>
    <t>2 dcl</t>
  </si>
  <si>
    <t>SKUPAJ VREDNOST 2. PODSKLOPA:</t>
  </si>
  <si>
    <t>SKUPAJ VREDNOST 3. PODSKLOPA:</t>
  </si>
  <si>
    <t>180 g</t>
  </si>
  <si>
    <t>SKUPAJ VREDNOST 4. PODSKLOPA:</t>
  </si>
  <si>
    <t>160 g</t>
  </si>
  <si>
    <t>SKUPAJ VREDNOST 5. PODSKLOPA:</t>
  </si>
  <si>
    <t>150 g</t>
  </si>
  <si>
    <t>500 g</t>
  </si>
  <si>
    <t>250 g</t>
  </si>
  <si>
    <t>SKUPAJ VREDNOST 6. PODSKLOPA:</t>
  </si>
  <si>
    <t>SKUPAJ VREDNOST 7. PODSKLOPA:</t>
  </si>
  <si>
    <t>100 g</t>
  </si>
  <si>
    <t>SKUPAJ VREDNOST 8. PODSKLOPA:</t>
  </si>
  <si>
    <t>SKUPAJ VREDNOST 9. PODSKLOPA:</t>
  </si>
  <si>
    <t>SKUPAJ VREDNOST 10. PODSKLOPA:</t>
  </si>
  <si>
    <t>140 g</t>
  </si>
  <si>
    <t>SKUPAJ VREDNOST 11. PODSKLOPA:</t>
  </si>
  <si>
    <t>SKUPAJ VREDNOST 12. PODSKLOPA:</t>
  </si>
  <si>
    <t>15 g</t>
  </si>
  <si>
    <t>SKUPAJ VREDNOST 13. PODSKLOPA:</t>
  </si>
  <si>
    <t>SKUPAJ VREDNOST 14. PODSKLOPA:</t>
  </si>
  <si>
    <t>100 ml</t>
  </si>
  <si>
    <t>SKUPAJ VREDNOST 15. PODSKLOPA:</t>
  </si>
  <si>
    <t>150 ml</t>
  </si>
  <si>
    <t>SKUPAJ VREDNOST 16. PODSKLOPA:</t>
  </si>
  <si>
    <t>50 g</t>
  </si>
  <si>
    <t>DDV / ENOTO (EUR)</t>
  </si>
  <si>
    <t>DDV / ENOTO MERE (EUR)</t>
  </si>
  <si>
    <t xml:space="preserve">PRERAČUNAN DDV ZA OVENJENO KOLIČINO (EUR) </t>
  </si>
  <si>
    <t>1. PODSKLOP: PASTERIZIRANO MLEKO</t>
  </si>
  <si>
    <t>2. PODSKLOP: STERILIZIRANO HOMOGENIZIRANO MLEKO</t>
  </si>
  <si>
    <t>3. PODSKLOP:PASTERIZIRANO NEHOMOG. MLEKO</t>
  </si>
  <si>
    <t>4. PODSKLOP:  NARAVNI JOGURTI IN KISLO MLEKO</t>
  </si>
  <si>
    <t>5. PODSKLOP: SADNI JOGURTI</t>
  </si>
  <si>
    <t>6. PODSKLOP: PROBIOTIČNI JOGURTI</t>
  </si>
  <si>
    <t>7. PODSKLOP: MLEČNA SMETANA</t>
  </si>
  <si>
    <t xml:space="preserve">8. PODSKLOP: SKUTA </t>
  </si>
  <si>
    <t>9. PODSKLOP: SADNA SKUTA</t>
  </si>
  <si>
    <t>10. PODSKLOP: BIO SKUTA</t>
  </si>
  <si>
    <t>11. PODSKLOP: SIRNI NAMAZI</t>
  </si>
  <si>
    <t>12. PODSKLOP: SIRI</t>
  </si>
  <si>
    <t>13. PODSKLOP: SUROVO MASLO</t>
  </si>
  <si>
    <t>14. PODSKLOP: MLEČNI PUDINGI</t>
  </si>
  <si>
    <t>15. PODSKLOP: MLEČNI SLADOLED</t>
  </si>
  <si>
    <t>16. PODSKLOP: BIO MLEKO IN MLEČNI IZDELKI</t>
  </si>
  <si>
    <t>1. PODSKLOP: JUNČJE MESO</t>
  </si>
  <si>
    <t>2. PODSKLOP: EKO JUNČJE MESO</t>
  </si>
  <si>
    <t>3. PODSKLOP: SVINJSKO MESO</t>
  </si>
  <si>
    <t>4. PODSKLOP: TELEČJE MESO</t>
  </si>
  <si>
    <t>5. PODSKLOP: EKO TELEČJE MESO</t>
  </si>
  <si>
    <t>6. PODSKLOP: MLETO MEŠANO MESO</t>
  </si>
  <si>
    <t>7. PODSKLOP: ŽREBIČKOVO MESO</t>
  </si>
  <si>
    <t>8. PODSKLOP: PURANJE MESO</t>
  </si>
  <si>
    <t>10. PODSKLOP: PIŠČANČJE MESO PROSTE REJE</t>
  </si>
  <si>
    <t>SKUPAJ VREDNOST 10 PODSKLOPA:</t>
  </si>
  <si>
    <t>11. PODSKLOP: PERUTNINSKI MESNI IZDELKI</t>
  </si>
  <si>
    <t>13. PODSKLOP: PRŠUT</t>
  </si>
  <si>
    <t>15. PODSKLOP: KUNČJE MESO</t>
  </si>
  <si>
    <t>16. PODSKLOP: MESNE KONZERVE</t>
  </si>
  <si>
    <t>14. PODSKLOP: SVEŽA JETRNA PAŠTETA</t>
  </si>
  <si>
    <t>12. PODSKLOP: POLTRAJNI MESNI IZDELKI IN SALAME</t>
  </si>
  <si>
    <t>9. PODSKLOP: PIŠČANČJE MESO</t>
  </si>
  <si>
    <t>700 g</t>
  </si>
  <si>
    <t>80 g</t>
  </si>
  <si>
    <t>1600 g</t>
  </si>
  <si>
    <t>1. PODSKLOP: SVEŽE RIBE</t>
  </si>
  <si>
    <t>2. PODSKLOP: ZMRZNJENE RIBE</t>
  </si>
  <si>
    <t>3. PODSKLOP KONZERVIRANE RIBE</t>
  </si>
  <si>
    <t>4. PODSKLOP RIBJE PAŠTETE</t>
  </si>
  <si>
    <t>1.PODSKLOP: KOKOŠJA JAJCA TALNE REJE</t>
  </si>
  <si>
    <t>2. PODSKLOP: KOKOŠJA JAJCA EKOLOŠKE REJE</t>
  </si>
  <si>
    <t>mehka margarina za namaz (brez jajc, mleka ali drugih mlečnih in jajčnih dodatkov) 250g</t>
  </si>
  <si>
    <t>1.PODSKLOP: RASTLINSKA OLJA</t>
  </si>
  <si>
    <t>2. PODSKLOP: MAJONEZA</t>
  </si>
  <si>
    <t>3. PODSKLOP: MEHKA MARGARINA</t>
  </si>
  <si>
    <t>1. PODSKLOP: SOLATE INTEGRIRANE PROIZVODNJE</t>
  </si>
  <si>
    <t>2. PODSKLOP: EKO ZELENA SOLATA</t>
  </si>
  <si>
    <t>3. PODSKLOP: OSTALA ZELENJAVA INTEGRIRANE PROIZVODNJE</t>
  </si>
  <si>
    <t>4. PODSKLOP: KROMPIR INTEGRIRANE PROIZVODNJE</t>
  </si>
  <si>
    <t>5. PODSKLOP: EKO KROMPIR</t>
  </si>
  <si>
    <t>6. PODSKLOP: EKO PARADIŽNIK, EKO PAPRIKA, EKO BUČKE, EKO KUMARE</t>
  </si>
  <si>
    <t>7. PODSKLOP: SUHE STROČNICE</t>
  </si>
  <si>
    <t>8. PODSKLOP: JABOLKA INTEGRIRANE PROIZVODNJE</t>
  </si>
  <si>
    <t xml:space="preserve">9. PODSKLOP: EKO JABOLKA </t>
  </si>
  <si>
    <t>10. PODSKLOP: EKO HRUŠKE</t>
  </si>
  <si>
    <t>11. PODSKLOP: ZGODNJE SPOMLADANSKO SADJE</t>
  </si>
  <si>
    <t>12. PODSKLOP: JUŽNO SADJE</t>
  </si>
  <si>
    <t>SKUPAJ VREDNOST 1. PODSKLOPA</t>
  </si>
  <si>
    <t>SKUPAJ VREDNOST 2. PODSKLOPA</t>
  </si>
  <si>
    <t>SKUPAJ VREDNOST 3. PODSKLOPA</t>
  </si>
  <si>
    <t>SKUPAJ VREDNOST 4. PODSKLOPA</t>
  </si>
  <si>
    <t>SKUPAJ VREDNOST 5. PODSKLOPA</t>
  </si>
  <si>
    <t>SKUPAJ VREDNOST 6. PODSKLOPA</t>
  </si>
  <si>
    <t>SKUPAJ VREDNOST 7. PODSKLOPA</t>
  </si>
  <si>
    <t>SKUPAJ VREDNOST 8. PODSKLOPA</t>
  </si>
  <si>
    <t>SKUPAJ VREDNOST 9. PODSKLOPA</t>
  </si>
  <si>
    <t>SKUPAJ VREDNOST 10. PODSKLOPA</t>
  </si>
  <si>
    <t>SKUPAJ VREDNOST 11. PODSKLOPA</t>
  </si>
  <si>
    <t>SKUPAJ VREDNOST 12. PODSKLOPA</t>
  </si>
  <si>
    <t>SKUPAJ VREDNOST 13. PODSKLOPA</t>
  </si>
  <si>
    <t>SKUPAJ VREDNOST 14. PODSKLOPA</t>
  </si>
  <si>
    <t>SKUPAJ VREDNOST 15. PODSKLOPA</t>
  </si>
  <si>
    <t>rdeča pesa v solati (konzerva 4 kg +/- 5%)</t>
  </si>
  <si>
    <t>850 g</t>
  </si>
  <si>
    <t>680 g</t>
  </si>
  <si>
    <t>1. PODSKLOP: ZMRZNJENA ZELENJAVA</t>
  </si>
  <si>
    <t>2. PODSKLOP: KONZERVIRANA IN VLOŽENA ZELENJAVA</t>
  </si>
  <si>
    <t>3. PODSKLOP: KISLO ZELJE IN KISLA REPA BREZ DODANIH KONZERVANSOV</t>
  </si>
  <si>
    <t>4. PODSKLOP: KONZERVIRANO SADJE</t>
  </si>
  <si>
    <t xml:space="preserve">nektar iz jagod, jabolk in grozdja min. 45% sadnega deleža 1/1 (tetra brik) </t>
  </si>
  <si>
    <t xml:space="preserve">ribezov nektar min. 25% sadnega deleža 1/1 (tetra brik) </t>
  </si>
  <si>
    <t>Stolpec 2: "Vrsta blaga" - natančen opis živila. Ponudnik mora poleg splošnih pogoje in posebnih pogojev za sklop upoštevati tudi vse zahteve iz opisa.</t>
  </si>
  <si>
    <t xml:space="preserve">nektar iz marelic in jabolk min. 43% sadnega deleža 1/1 (tetra brik): min. marelična kaša 30% </t>
  </si>
  <si>
    <t>nektar iz borovnic in aronije min. 35% sadnega deleža 1/1 (tetra brik) min. borovničev sok 24%</t>
  </si>
  <si>
    <t>nektar iz breskev in jabolk min. 50% sadnega deleža 1/1 (tetra brik) min.breskova kaša 30%</t>
  </si>
  <si>
    <t>nektar iz marelic in jabolk min. 43% sadnega deleža 1/5 (tetra brik):  min. marelična kaša 30%</t>
  </si>
  <si>
    <t>nektar iz borovnic in aronije min. 35% sadnega deleža 1/5 (tetra brik) min.borovničev sok 24%</t>
  </si>
  <si>
    <t>nektar iz breskev in jabolk min. 50% sadnega deleža 1/5 (tetra brik) min.breskova kaša 32%</t>
  </si>
  <si>
    <t>nektar iz jagod, jabolk in grozdja min. 45% sadnega deleža 1/5 (tetra brik)min. jagodna kaša 30%</t>
  </si>
  <si>
    <t>100% naravni zelenjavno sadni sok brez dodanega sladkorjansn min.54% korenčkove kaše v nepovratni embalaži 0,7l do 1l</t>
  </si>
  <si>
    <t>7. SKUPINA: ZMRZNJENA ZELENJAVA, KONZERVIRANO SADJE, VLOŽENO SADJE, KONZERVIRANA IN VLOŽENA ZELENJAVA</t>
  </si>
  <si>
    <t>5. PODSKLOP: NARAVNI SADNI SOK S 100% SADNIMI DELEŽEM   BREZ DODANEGA SLADKORJA</t>
  </si>
  <si>
    <t>6. PODSKLOP: NARAVNO ZELENJAVNO  100% SADNI SOK S PREDPISANIMII DELEŽI</t>
  </si>
  <si>
    <t>34g</t>
  </si>
  <si>
    <t xml:space="preserve">šatraj drobljeni 13g </t>
  </si>
  <si>
    <t>13g</t>
  </si>
  <si>
    <t xml:space="preserve">muškatni orešček mleti 38g </t>
  </si>
  <si>
    <t>38g</t>
  </si>
  <si>
    <t>klinčki  mlete 34g</t>
  </si>
  <si>
    <t>bazilika 14g</t>
  </si>
  <si>
    <t>14g</t>
  </si>
  <si>
    <t>polnomastna nepasirana skuta min.40% MM v SS 5/1 vreča</t>
  </si>
  <si>
    <t>polnomastna nepasirana skuta min.40% MM v SS 1/1 lonček</t>
  </si>
  <si>
    <t>sirni namaz s smetano lonec 3/1</t>
  </si>
  <si>
    <t>sirni namaz s smetano 140 g lonček</t>
  </si>
  <si>
    <t>poltrdi polnomastni sir min. 45% MM v SS do 3 kg</t>
  </si>
  <si>
    <t>riban poltrdi polnomastni sir min. 45% MM v SS v vreči od 1 do 5 kg</t>
  </si>
  <si>
    <t>otroška pašteta (Kvaliteta Kekec in enakovredno) 50g</t>
  </si>
  <si>
    <t>puranja pašteta (Kvalitete Argeta in enakovredno) 50g</t>
  </si>
  <si>
    <t>tunina pašteta v tubi osnovni okus 100 - 130g</t>
  </si>
  <si>
    <t>tunina pašteta v pločev.lončku 80 - 100g</t>
  </si>
  <si>
    <t>jedilno rafinirano 100% sončnično olje 1/1 plastenka</t>
  </si>
  <si>
    <t>jedilno rafinirano 100% sončnično olje 25/1 plastična ročka</t>
  </si>
  <si>
    <t>jedilno rafinirano 100% olje koruznih kalčkov 1/1 plastenka</t>
  </si>
  <si>
    <t>jedilno rafinirano 100% repično olje  1/1 plastenka</t>
  </si>
  <si>
    <t>jedilno hladno stiskano deviško 100% oljčno olje 1/1 steklenica</t>
  </si>
  <si>
    <t>majoneza brez mlečnih dodatkov in konzerv. 5l vedro</t>
  </si>
  <si>
    <t>rdeča pesa v solati 10/1 (PE embalaža - pasterizirana)</t>
  </si>
  <si>
    <t>kislo zelje narezano brez konzervansov (PE vedro) do 10 kg</t>
  </si>
  <si>
    <t>kisla repa narezana brez konzervansov (PE vedro) do 10 kg</t>
  </si>
  <si>
    <t>mešana marmelada  kozarec neto 850g brez konzervansov v kozarcu</t>
  </si>
  <si>
    <t>jagodna marmelada kozarec neto 850g brez konzervansov v kozarcu</t>
  </si>
  <si>
    <t>slivova marmelada (Pekmez in enakovredno) brez konzervansov 680g v kozarčku</t>
  </si>
  <si>
    <t>marelična marmelada kozarec neto 850g brez konzervansov v kozarcu</t>
  </si>
  <si>
    <t>100% naravni sadni sok brez dodanega sladkorja (kvalitete Smoothie ali podobnol 0, 25 l do 0,5 l</t>
  </si>
  <si>
    <t>riževi kosmiči z vitamini (kvaliteta Rižolino ali enakovredno) 150g</t>
  </si>
  <si>
    <t>žitna kašica (kosmiči) z lešniki in čokolado 1,8 kg oz. 60 otroških obrokov</t>
  </si>
  <si>
    <t>koruzni kosmiči brez dodanega sladkorja (kval. Hahne in enakovredno) 375g ali 14 otroških obrokov</t>
  </si>
  <si>
    <t>polžki-jajčne testenine durum 5/1</t>
  </si>
  <si>
    <t>polžki- brez jajc durum 500 g</t>
  </si>
  <si>
    <t>peresniki-jajčne testenine durum 5/1</t>
  </si>
  <si>
    <t>metuljčki-jajčne testenine durum 5/1</t>
  </si>
  <si>
    <t>svedrčki-jajčne testenine durum 5/1</t>
  </si>
  <si>
    <t>široki rezanci valjani-jajčne testenine  5/1</t>
  </si>
  <si>
    <t>špageti št. 5-jajčne testenine durum 5/1</t>
  </si>
  <si>
    <t>špageti št. 5-brez jajc durum 500g</t>
  </si>
  <si>
    <t>špageti graham testenine durum  500g</t>
  </si>
  <si>
    <t>zmrznjene palačinke 20/1 1,2 kg</t>
  </si>
  <si>
    <t>zmrznjene ajdove palačinke 20/1  1,4 kg</t>
  </si>
  <si>
    <t>sladkor v prahu 500 g</t>
  </si>
  <si>
    <t>želatina 25 g</t>
  </si>
  <si>
    <t>krompirjeva zmes za krokete 5/1</t>
  </si>
  <si>
    <t>kokosova moka 250 g</t>
  </si>
  <si>
    <t>rožičeva moka 250g</t>
  </si>
  <si>
    <t>gorčica (nepovratna embalaža)  5 kg</t>
  </si>
  <si>
    <t>korneti 25 /1</t>
  </si>
  <si>
    <t>kvas 42 g</t>
  </si>
  <si>
    <t>naravni razredčen vinski kis 4% ocet.kisline (plastenka) 1/1</t>
  </si>
  <si>
    <t>naravni jabolčni kis 5% ocetne kisline  (plastenka) 1/1</t>
  </si>
  <si>
    <t>cvetlični med (nepovratna embalaža) 900g</t>
  </si>
  <si>
    <t xml:space="preserve">cimet mleti 382g </t>
  </si>
  <si>
    <t>kumina mleta 382 g</t>
  </si>
  <si>
    <t>lovorov list  90g</t>
  </si>
  <si>
    <t>majaron  150g</t>
  </si>
  <si>
    <t>origano 150g</t>
  </si>
  <si>
    <t xml:space="preserve">Ponudnik: </t>
  </si>
  <si>
    <t>Naročnik: Vrtec Mladi rod, Črtomirova ulica 14, 1000 Ljubljana</t>
  </si>
  <si>
    <t>mešanica kavnih nadomestokov 250g (kval.Frank in enakovredno)</t>
  </si>
  <si>
    <t>25 kosov</t>
  </si>
  <si>
    <t>Ponudnik:</t>
  </si>
  <si>
    <t>Stolpec 6: "DDV / enoto (EUR)": DDV na enoto pakiranja. Izračuna se po formuli, z upoštevanim 8,5 % DDV.</t>
  </si>
  <si>
    <t>Stolpec 7: "Končna cena / enoto (EUR)": Vsota  Cene / enoto brez DDV in DDV / enoto. Izračuna se po formuli.</t>
  </si>
  <si>
    <t>Stolpec 8: "Blagovna znamka": OBVEZNA naveba blagovne ali trgovske znamke živila ali vsaj proizvajalca (izjema je sveže meso, sveže sadje in sveža zelenjava).</t>
  </si>
  <si>
    <t>Stolpec 11: "DDV / enoto mere (EUR)": DDV za vrednost cene na enoto mere. Izračuna se po formuli.</t>
  </si>
  <si>
    <t>Stolpec 12: "Preračunana cena / enoto mere (EUR)": Vsota vrednosti iz stolpca 10 in 11. Izračuna se po formuli.</t>
  </si>
  <si>
    <t>Stolpec 14: "Preračunan DDV za ocenjeno količino": Zmnožek vrednosti iz stolpca 11 in 3. Izračuna se po formuli.</t>
  </si>
  <si>
    <t>Stolpec 15: "Preračunana cena z DDV za ocenjeno količino": Seštevek vrednosti iz stolpca 13 in 14. Izračuna se po formuli</t>
  </si>
  <si>
    <t xml:space="preserve">Ponudnik:  </t>
  </si>
  <si>
    <t>Ponudnik mora v skladu z zahtevami izpolniti vsa sivo obarvana polja, ki ne vsebujejo formul.</t>
  </si>
  <si>
    <t>Za biološka živila se zahteva še kopija veljavnega certifikata, na katerega se vpiše zaporedna številka iz predračuna.</t>
  </si>
  <si>
    <t>Ponudnik mora v skladu z zahtevami izpolniti vsa sivo obarvana polja.</t>
  </si>
  <si>
    <t>Stolpec 8: "Blagovna znamka": OBVEZNA naveba blagovne ali trgovske znamke živila ali vsaj proizvajalca (izjema je sveže meso, sveže ribe, sveže sadje in sveža zelenjava).</t>
  </si>
  <si>
    <t>Za biološka, integrirano pridelana živila se zahteva še kopija veljavnega certifikata, na katerega se vpiše zaporedna številka iz predračuna.</t>
  </si>
  <si>
    <t>9. SKUPINA:  ŽITA, MLEVSKI IZDELKI, TESTENINE, KOSMIČI</t>
  </si>
  <si>
    <t>12. SKUPINA:  SPLOŠNO PREHRAMBENO BLAGO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</si>
</sst>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8"/>
      <name val="Arial"/>
      <charset val="238"/>
    </font>
    <font>
      <b/>
      <sz val="10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62">
    <xf numFmtId="0" fontId="0" fillId="0" borderId="0" xfId="0"/>
    <xf numFmtId="0" fontId="2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quotePrefix="1" applyFont="1" applyBorder="1" applyAlignment="1">
      <alignment horizontal="center" vertical="top"/>
    </xf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0" xfId="0" applyFont="1"/>
    <xf numFmtId="0" fontId="9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2" fillId="0" borderId="0" xfId="0" applyFont="1" applyAlignment="1"/>
    <xf numFmtId="3" fontId="2" fillId="0" borderId="0" xfId="0" applyNumberFormat="1" applyFont="1"/>
    <xf numFmtId="3" fontId="7" fillId="2" borderId="1" xfId="0" applyNumberFormat="1" applyFont="1" applyFill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2" xfId="0" quotePrefix="1" applyNumberFormat="1" applyFont="1" applyBorder="1" applyAlignment="1">
      <alignment horizontal="center" vertical="top"/>
    </xf>
    <xf numFmtId="3" fontId="6" fillId="0" borderId="0" xfId="0" applyNumberFormat="1" applyFont="1"/>
    <xf numFmtId="4" fontId="9" fillId="4" borderId="2" xfId="0" applyNumberFormat="1" applyFont="1" applyFill="1" applyBorder="1" applyAlignment="1">
      <alignment horizontal="center" vertical="top" wrapText="1"/>
    </xf>
    <xf numFmtId="4" fontId="9" fillId="4" borderId="2" xfId="0" applyNumberFormat="1" applyFont="1" applyFill="1" applyBorder="1" applyAlignment="1">
      <alignment horizontal="center" vertical="top"/>
    </xf>
    <xf numFmtId="4" fontId="9" fillId="0" borderId="2" xfId="0" quotePrefix="1" applyNumberFormat="1" applyFont="1" applyBorder="1" applyAlignment="1">
      <alignment horizontal="center" vertical="top"/>
    </xf>
    <xf numFmtId="3" fontId="9" fillId="0" borderId="0" xfId="0" applyNumberFormat="1" applyFont="1" applyAlignment="1"/>
    <xf numFmtId="3" fontId="7" fillId="2" borderId="1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 vertical="top"/>
    </xf>
    <xf numFmtId="3" fontId="15" fillId="0" borderId="0" xfId="0" applyNumberFormat="1" applyFont="1" applyAlignment="1"/>
    <xf numFmtId="0" fontId="9" fillId="0" borderId="2" xfId="0" applyFont="1" applyBorder="1" applyAlignment="1"/>
    <xf numFmtId="0" fontId="6" fillId="0" borderId="0" xfId="0" applyFont="1" applyAlignment="1"/>
    <xf numFmtId="0" fontId="11" fillId="2" borderId="1" xfId="0" applyFont="1" applyFill="1" applyBorder="1" applyAlignment="1">
      <alignment horizontal="center" vertical="center"/>
    </xf>
    <xf numFmtId="0" fontId="17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/>
    <xf numFmtId="3" fontId="9" fillId="0" borderId="0" xfId="0" applyNumberFormat="1" applyFont="1"/>
    <xf numFmtId="3" fontId="9" fillId="0" borderId="2" xfId="0" applyNumberFormat="1" applyFont="1" applyBorder="1" applyAlignment="1">
      <alignment horizontal="center"/>
    </xf>
    <xf numFmtId="3" fontId="15" fillId="0" borderId="0" xfId="0" applyNumberFormat="1" applyFont="1"/>
    <xf numFmtId="0" fontId="9" fillId="0" borderId="2" xfId="0" applyFont="1" applyFill="1" applyBorder="1" applyAlignment="1">
      <alignment horizontal="center"/>
    </xf>
    <xf numFmtId="3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wrapText="1"/>
    </xf>
    <xf numFmtId="3" fontId="9" fillId="0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1" applyFont="1" applyFill="1" applyBorder="1" applyAlignment="1">
      <alignment horizontal="left" wrapText="1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left" vertical="top" wrapText="1"/>
    </xf>
    <xf numFmtId="3" fontId="9" fillId="0" borderId="2" xfId="1" applyNumberFormat="1" applyFont="1" applyBorder="1" applyAlignment="1">
      <alignment horizontal="center" vertical="top"/>
    </xf>
    <xf numFmtId="0" fontId="9" fillId="3" borderId="2" xfId="0" applyFont="1" applyFill="1" applyBorder="1" applyAlignment="1">
      <alignment horizontal="left" wrapText="1"/>
    </xf>
    <xf numFmtId="0" fontId="9" fillId="0" borderId="2" xfId="1" applyFont="1" applyBorder="1" applyAlignment="1"/>
    <xf numFmtId="0" fontId="9" fillId="0" borderId="2" xfId="1" applyFont="1" applyFill="1" applyBorder="1" applyAlignment="1">
      <alignment horizontal="left"/>
    </xf>
    <xf numFmtId="0" fontId="9" fillId="0" borderId="2" xfId="1" applyFont="1" applyFill="1" applyBorder="1" applyAlignment="1"/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6" fillId="0" borderId="0" xfId="2" applyFont="1"/>
    <xf numFmtId="4" fontId="6" fillId="0" borderId="0" xfId="2" applyNumberFormat="1" applyFont="1"/>
    <xf numFmtId="0" fontId="1" fillId="0" borderId="0" xfId="2"/>
    <xf numFmtId="0" fontId="2" fillId="0" borderId="0" xfId="2" applyFont="1" applyAlignment="1"/>
    <xf numFmtId="0" fontId="2" fillId="0" borderId="0" xfId="2" applyFont="1" applyAlignment="1">
      <alignment wrapText="1"/>
    </xf>
    <xf numFmtId="0" fontId="2" fillId="0" borderId="0" xfId="2" applyFont="1" applyBorder="1" applyAlignment="1"/>
    <xf numFmtId="0" fontId="2" fillId="0" borderId="0" xfId="2" applyFont="1" applyBorder="1" applyAlignment="1">
      <alignment wrapText="1"/>
    </xf>
    <xf numFmtId="0" fontId="2" fillId="0" borderId="0" xfId="2" applyFont="1"/>
    <xf numFmtId="4" fontId="2" fillId="0" borderId="0" xfId="2" applyNumberFormat="1" applyFont="1"/>
    <xf numFmtId="3" fontId="9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wrapText="1"/>
    </xf>
    <xf numFmtId="3" fontId="9" fillId="3" borderId="2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top"/>
    </xf>
    <xf numFmtId="0" fontId="9" fillId="3" borderId="2" xfId="0" quotePrefix="1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top"/>
    </xf>
    <xf numFmtId="4" fontId="9" fillId="4" borderId="2" xfId="0" applyNumberFormat="1" applyFont="1" applyFill="1" applyBorder="1" applyAlignment="1" applyProtection="1">
      <alignment horizontal="center" vertical="top" wrapText="1"/>
      <protection locked="0"/>
    </xf>
    <xf numFmtId="4" fontId="9" fillId="4" borderId="2" xfId="0" applyNumberFormat="1" applyFont="1" applyFill="1" applyBorder="1" applyAlignment="1" applyProtection="1">
      <alignment horizontal="center" vertical="top"/>
      <protection locked="0"/>
    </xf>
    <xf numFmtId="4" fontId="9" fillId="5" borderId="2" xfId="0" applyNumberFormat="1" applyFont="1" applyFill="1" applyBorder="1" applyAlignment="1" applyProtection="1">
      <alignment horizontal="center" vertical="top"/>
      <protection locked="0"/>
    </xf>
    <xf numFmtId="4" fontId="9" fillId="0" borderId="2" xfId="0" quotePrefix="1" applyNumberFormat="1" applyFont="1" applyBorder="1" applyAlignment="1" applyProtection="1">
      <alignment horizontal="center" vertical="top"/>
      <protection locked="0"/>
    </xf>
    <xf numFmtId="4" fontId="9" fillId="3" borderId="2" xfId="0" quotePrefix="1" applyNumberFormat="1" applyFont="1" applyFill="1" applyBorder="1" applyAlignment="1" applyProtection="1">
      <alignment horizontal="center" vertical="top"/>
      <protection locked="0"/>
    </xf>
    <xf numFmtId="4" fontId="7" fillId="5" borderId="2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3" fontId="2" fillId="0" borderId="0" xfId="0" applyNumberFormat="1" applyFont="1" applyProtection="1">
      <protection locked="0"/>
    </xf>
    <xf numFmtId="2" fontId="9" fillId="4" borderId="2" xfId="0" applyNumberFormat="1" applyFont="1" applyFill="1" applyBorder="1" applyAlignment="1" applyProtection="1">
      <alignment horizontal="center" vertical="top" wrapText="1"/>
      <protection locked="0"/>
    </xf>
    <xf numFmtId="2" fontId="9" fillId="4" borderId="2" xfId="0" applyNumberFormat="1" applyFont="1" applyFill="1" applyBorder="1" applyAlignment="1" applyProtection="1">
      <alignment horizontal="center" vertical="top"/>
      <protection locked="0"/>
    </xf>
    <xf numFmtId="0" fontId="1" fillId="0" borderId="0" xfId="2" applyAlignment="1">
      <alignment wrapText="1"/>
    </xf>
    <xf numFmtId="4" fontId="9" fillId="4" borderId="2" xfId="0" applyNumberFormat="1" applyFont="1" applyFill="1" applyBorder="1" applyAlignment="1" applyProtection="1">
      <alignment horizontal="center" vertical="top" wrapText="1"/>
    </xf>
    <xf numFmtId="4" fontId="9" fillId="4" borderId="2" xfId="0" applyNumberFormat="1" applyFont="1" applyFill="1" applyBorder="1" applyAlignment="1" applyProtection="1">
      <alignment horizontal="center" vertical="top"/>
    </xf>
    <xf numFmtId="4" fontId="9" fillId="5" borderId="2" xfId="0" applyNumberFormat="1" applyFont="1" applyFill="1" applyBorder="1" applyAlignment="1" applyProtection="1">
      <alignment horizontal="center" vertical="top"/>
    </xf>
    <xf numFmtId="4" fontId="7" fillId="5" borderId="2" xfId="0" applyNumberFormat="1" applyFont="1" applyFill="1" applyBorder="1" applyAlignment="1" applyProtection="1">
      <alignment horizontal="center" vertical="top"/>
    </xf>
    <xf numFmtId="4" fontId="9" fillId="5" borderId="2" xfId="0" applyNumberFormat="1" applyFont="1" applyFill="1" applyBorder="1" applyAlignment="1" applyProtection="1">
      <alignment horizontal="center"/>
    </xf>
    <xf numFmtId="4" fontId="7" fillId="5" borderId="2" xfId="0" applyNumberFormat="1" applyFont="1" applyFill="1" applyBorder="1" applyAlignment="1" applyProtection="1">
      <alignment horizontal="center"/>
    </xf>
    <xf numFmtId="2" fontId="9" fillId="4" borderId="2" xfId="0" applyNumberFormat="1" applyFont="1" applyFill="1" applyBorder="1" applyAlignment="1" applyProtection="1">
      <alignment horizontal="center" vertical="top" wrapText="1"/>
    </xf>
    <xf numFmtId="2" fontId="9" fillId="4" borderId="2" xfId="0" applyNumberFormat="1" applyFont="1" applyFill="1" applyBorder="1" applyAlignment="1" applyProtection="1">
      <alignment horizontal="center" vertical="top"/>
    </xf>
    <xf numFmtId="2" fontId="9" fillId="5" borderId="2" xfId="0" applyNumberFormat="1" applyFont="1" applyFill="1" applyBorder="1" applyAlignment="1" applyProtection="1">
      <alignment horizontal="center" vertical="top"/>
    </xf>
    <xf numFmtId="2" fontId="7" fillId="5" borderId="2" xfId="0" applyNumberFormat="1" applyFont="1" applyFill="1" applyBorder="1" applyAlignment="1" applyProtection="1">
      <alignment horizontal="center" vertical="top"/>
    </xf>
    <xf numFmtId="0" fontId="7" fillId="6" borderId="3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2" fillId="0" borderId="0" xfId="2" applyFont="1" applyAlignment="1">
      <alignment wrapText="1"/>
    </xf>
    <xf numFmtId="0" fontId="1" fillId="0" borderId="0" xfId="2" applyAlignment="1"/>
    <xf numFmtId="0" fontId="4" fillId="0" borderId="0" xfId="0" applyFont="1" applyAlignment="1">
      <alignment horizontal="center"/>
    </xf>
    <xf numFmtId="0" fontId="16" fillId="0" borderId="0" xfId="0" applyFont="1" applyAlignment="1"/>
    <xf numFmtId="0" fontId="7" fillId="6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1" fillId="0" borderId="0" xfId="2" applyAlignment="1">
      <alignment wrapText="1"/>
    </xf>
    <xf numFmtId="0" fontId="16" fillId="6" borderId="4" xfId="0" applyFont="1" applyFill="1" applyBorder="1" applyAlignment="1">
      <alignment vertical="top"/>
    </xf>
    <xf numFmtId="0" fontId="16" fillId="6" borderId="5" xfId="0" applyFont="1" applyFill="1" applyBorder="1" applyAlignment="1">
      <alignment vertical="top"/>
    </xf>
    <xf numFmtId="0" fontId="5" fillId="0" borderId="0" xfId="2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/>
    <xf numFmtId="0" fontId="4" fillId="0" borderId="0" xfId="2" applyFont="1" applyAlignment="1">
      <alignment wrapText="1"/>
    </xf>
    <xf numFmtId="0" fontId="0" fillId="0" borderId="5" xfId="0" applyBorder="1" applyAlignment="1">
      <alignment vertical="top"/>
    </xf>
    <xf numFmtId="0" fontId="7" fillId="6" borderId="3" xfId="0" applyFont="1" applyFill="1" applyBorder="1" applyAlignment="1"/>
    <xf numFmtId="0" fontId="0" fillId="6" borderId="4" xfId="0" applyFill="1" applyBorder="1" applyAlignment="1"/>
    <xf numFmtId="0" fontId="0" fillId="6" borderId="5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7" fillId="6" borderId="3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17" fillId="0" borderId="0" xfId="0" applyFont="1"/>
    <xf numFmtId="0" fontId="0" fillId="0" borderId="0" xfId="0" applyAlignment="1">
      <alignment horizontal="center"/>
    </xf>
    <xf numFmtId="0" fontId="7" fillId="6" borderId="3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left" wrapText="1"/>
    </xf>
    <xf numFmtId="0" fontId="7" fillId="6" borderId="3" xfId="1" applyFont="1" applyFill="1" applyBorder="1" applyAlignment="1">
      <alignment horizontal="left" wrapText="1"/>
    </xf>
    <xf numFmtId="0" fontId="7" fillId="6" borderId="4" xfId="1" applyFont="1" applyFill="1" applyBorder="1" applyAlignment="1">
      <alignment horizontal="left" wrapText="1"/>
    </xf>
    <xf numFmtId="0" fontId="7" fillId="6" borderId="5" xfId="1" applyFont="1" applyFill="1" applyBorder="1" applyAlignment="1">
      <alignment horizontal="left" wrapText="1"/>
    </xf>
    <xf numFmtId="0" fontId="17" fillId="0" borderId="0" xfId="0" applyFont="1" applyAlignment="1"/>
    <xf numFmtId="0" fontId="7" fillId="6" borderId="3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/>
    </xf>
    <xf numFmtId="0" fontId="2" fillId="3" borderId="0" xfId="0" applyFont="1" applyFill="1"/>
    <xf numFmtId="0" fontId="18" fillId="0" borderId="0" xfId="0" applyFont="1" applyAlignment="1">
      <alignment horizontal="center"/>
    </xf>
    <xf numFmtId="0" fontId="7" fillId="6" borderId="3" xfId="1" applyFont="1" applyFill="1" applyBorder="1" applyAlignment="1">
      <alignment horizontal="left"/>
    </xf>
    <xf numFmtId="0" fontId="7" fillId="6" borderId="4" xfId="1" applyFont="1" applyFill="1" applyBorder="1" applyAlignment="1">
      <alignment horizontal="left"/>
    </xf>
    <xf numFmtId="0" fontId="7" fillId="6" borderId="5" xfId="1" applyFont="1" applyFill="1" applyBorder="1" applyAlignment="1">
      <alignment horizontal="left"/>
    </xf>
    <xf numFmtId="0" fontId="2" fillId="0" borderId="0" xfId="0" applyFont="1"/>
    <xf numFmtId="0" fontId="7" fillId="6" borderId="6" xfId="1" applyFont="1" applyFill="1" applyBorder="1" applyAlignment="1">
      <alignment horizontal="left"/>
    </xf>
    <xf numFmtId="0" fontId="7" fillId="6" borderId="7" xfId="1" applyFont="1" applyFill="1" applyBorder="1" applyAlignment="1">
      <alignment horizontal="left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3">
    <cellStyle name="Navadno" xfId="0" builtinId="0"/>
    <cellStyle name="Navadno 2" xfId="1"/>
    <cellStyle name="Normal_1. SKUPINA MLEKO IN MLEČNI IZD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zoomScaleNormal="130" workbookViewId="0">
      <pane ySplit="6" topLeftCell="A7" activePane="bottomLeft" state="frozen"/>
      <selection pane="bottomLeft" activeCell="A93" sqref="A93:O93"/>
    </sheetView>
  </sheetViews>
  <sheetFormatPr defaultRowHeight="12.75"/>
  <cols>
    <col min="1" max="1" width="3.140625" style="1" customWidth="1"/>
    <col min="2" max="2" width="26.7109375" style="9" customWidth="1"/>
    <col min="3" max="3" width="6.5703125" style="27" customWidth="1"/>
    <col min="4" max="4" width="4.42578125" style="1" customWidth="1"/>
    <col min="5" max="6" width="4.85546875" style="1" customWidth="1"/>
    <col min="7" max="7" width="5.28515625" style="1" customWidth="1"/>
    <col min="8" max="8" width="8.85546875" style="1" customWidth="1"/>
    <col min="9" max="10" width="6.85546875" style="1" customWidth="1"/>
    <col min="11" max="11" width="6.42578125" style="1" customWidth="1"/>
    <col min="12" max="12" width="8.140625" style="1" customWidth="1"/>
    <col min="13" max="13" width="8.85546875" style="1" customWidth="1"/>
    <col min="14" max="14" width="7.85546875" style="1" customWidth="1"/>
    <col min="15" max="15" width="8.7109375" style="1" customWidth="1"/>
    <col min="16" max="16384" width="9.140625" style="1"/>
  </cols>
  <sheetData>
    <row r="1" spans="1:15">
      <c r="A1" s="94" t="s">
        <v>639</v>
      </c>
      <c r="B1" s="95"/>
      <c r="I1" s="1" t="s">
        <v>628</v>
      </c>
    </row>
    <row r="3" spans="1:15">
      <c r="A3" s="115" t="s">
        <v>127</v>
      </c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116"/>
      <c r="M3" s="116"/>
      <c r="N3" s="116"/>
      <c r="O3" s="116"/>
    </row>
    <row r="4" spans="1:15" ht="14.25" customHeight="1"/>
    <row r="5" spans="1:15" ht="60">
      <c r="A5" s="3" t="s">
        <v>79</v>
      </c>
      <c r="B5" s="3" t="s">
        <v>74</v>
      </c>
      <c r="C5" s="28" t="s">
        <v>75</v>
      </c>
      <c r="D5" s="3" t="s">
        <v>95</v>
      </c>
      <c r="E5" s="3" t="s">
        <v>85</v>
      </c>
      <c r="F5" s="3" t="s">
        <v>468</v>
      </c>
      <c r="G5" s="3" t="s">
        <v>93</v>
      </c>
      <c r="H5" s="3" t="s">
        <v>83</v>
      </c>
      <c r="I5" s="3" t="s">
        <v>84</v>
      </c>
      <c r="J5" s="3" t="s">
        <v>96</v>
      </c>
      <c r="K5" s="3" t="s">
        <v>469</v>
      </c>
      <c r="L5" s="3" t="s">
        <v>97</v>
      </c>
      <c r="M5" s="3" t="s">
        <v>87</v>
      </c>
      <c r="N5" s="3" t="s">
        <v>470</v>
      </c>
      <c r="O5" s="3" t="s">
        <v>88</v>
      </c>
    </row>
    <row r="6" spans="1:15">
      <c r="A6" s="20">
        <v>1</v>
      </c>
      <c r="B6" s="4">
        <v>2</v>
      </c>
      <c r="C6" s="36">
        <v>3</v>
      </c>
      <c r="D6" s="20">
        <v>4</v>
      </c>
      <c r="E6" s="20">
        <v>5</v>
      </c>
      <c r="F6" s="20">
        <v>6</v>
      </c>
      <c r="G6" s="20" t="s">
        <v>86</v>
      </c>
      <c r="H6" s="20">
        <v>8</v>
      </c>
      <c r="I6" s="20">
        <v>9</v>
      </c>
      <c r="J6" s="20">
        <v>10</v>
      </c>
      <c r="K6" s="20">
        <v>11</v>
      </c>
      <c r="L6" s="20" t="s">
        <v>90</v>
      </c>
      <c r="M6" s="20" t="s">
        <v>89</v>
      </c>
      <c r="N6" s="20" t="s">
        <v>91</v>
      </c>
      <c r="O6" s="20" t="s">
        <v>92</v>
      </c>
    </row>
    <row r="7" spans="1:15" s="10" customFormat="1">
      <c r="A7" s="117" t="s">
        <v>471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9"/>
    </row>
    <row r="8" spans="1:15" ht="24">
      <c r="A8" s="5" t="s">
        <v>76</v>
      </c>
      <c r="B8" s="5" t="s">
        <v>103</v>
      </c>
      <c r="C8" s="29">
        <v>25000</v>
      </c>
      <c r="D8" s="7" t="s">
        <v>99</v>
      </c>
      <c r="E8" s="88"/>
      <c r="F8" s="100">
        <f>E8*0.085</f>
        <v>0</v>
      </c>
      <c r="G8" s="100">
        <f>E8+F8</f>
        <v>0</v>
      </c>
      <c r="H8" s="89"/>
      <c r="I8" s="89"/>
      <c r="J8" s="89"/>
      <c r="K8" s="101">
        <f>J8*0.085</f>
        <v>0</v>
      </c>
      <c r="L8" s="102">
        <f>J8+K8</f>
        <v>0</v>
      </c>
      <c r="M8" s="102">
        <f>J8*C8</f>
        <v>0</v>
      </c>
      <c r="N8" s="102">
        <f>M8*0.085</f>
        <v>0</v>
      </c>
      <c r="O8" s="102">
        <f>+M8+N8</f>
        <v>0</v>
      </c>
    </row>
    <row r="9" spans="1:15">
      <c r="A9" s="5" t="s">
        <v>77</v>
      </c>
      <c r="B9" s="5" t="s">
        <v>104</v>
      </c>
      <c r="C9" s="29">
        <v>500</v>
      </c>
      <c r="D9" s="7" t="s">
        <v>99</v>
      </c>
      <c r="E9" s="88"/>
      <c r="F9" s="100">
        <f t="shared" ref="F9:F72" si="0">E9*0.085</f>
        <v>0</v>
      </c>
      <c r="G9" s="100">
        <f t="shared" ref="G9:G72" si="1">E9+F9</f>
        <v>0</v>
      </c>
      <c r="H9" s="89"/>
      <c r="I9" s="89"/>
      <c r="J9" s="89"/>
      <c r="K9" s="101">
        <f t="shared" ref="K9:K72" si="2">J9*0.085</f>
        <v>0</v>
      </c>
      <c r="L9" s="102">
        <f t="shared" ref="L9:L72" si="3">J9+K9</f>
        <v>0</v>
      </c>
      <c r="M9" s="102">
        <f t="shared" ref="M9:M72" si="4">J9*C9</f>
        <v>0</v>
      </c>
      <c r="N9" s="102">
        <f t="shared" ref="N9:N72" si="5">M9*0.085</f>
        <v>0</v>
      </c>
      <c r="O9" s="102">
        <f t="shared" ref="O9:O72" si="6">+M9+N9</f>
        <v>0</v>
      </c>
    </row>
    <row r="10" spans="1:15">
      <c r="A10" s="5"/>
      <c r="B10" s="6" t="s">
        <v>440</v>
      </c>
      <c r="C10" s="30" t="s">
        <v>80</v>
      </c>
      <c r="D10" s="13" t="s">
        <v>80</v>
      </c>
      <c r="E10" s="91" t="s">
        <v>80</v>
      </c>
      <c r="F10" s="91" t="s">
        <v>80</v>
      </c>
      <c r="G10" s="91" t="s">
        <v>80</v>
      </c>
      <c r="H10" s="91" t="s">
        <v>80</v>
      </c>
      <c r="I10" s="91" t="s">
        <v>80</v>
      </c>
      <c r="J10" s="91" t="s">
        <v>80</v>
      </c>
      <c r="K10" s="91" t="s">
        <v>80</v>
      </c>
      <c r="L10" s="92" t="s">
        <v>80</v>
      </c>
      <c r="M10" s="103">
        <f>SUM(M8:M9)</f>
        <v>0</v>
      </c>
      <c r="N10" s="103">
        <f>SUM(N8:N9)</f>
        <v>0</v>
      </c>
      <c r="O10" s="103">
        <f>SUM(O8:O9)</f>
        <v>0</v>
      </c>
    </row>
    <row r="11" spans="1:15">
      <c r="A11" s="110" t="s">
        <v>472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5">
      <c r="A12" s="5" t="s">
        <v>78</v>
      </c>
      <c r="B12" s="5" t="s">
        <v>105</v>
      </c>
      <c r="C12" s="29">
        <v>100</v>
      </c>
      <c r="D12" s="7" t="s">
        <v>99</v>
      </c>
      <c r="E12" s="88"/>
      <c r="F12" s="100">
        <f t="shared" si="0"/>
        <v>0</v>
      </c>
      <c r="G12" s="100">
        <f t="shared" si="1"/>
        <v>0</v>
      </c>
      <c r="H12" s="89"/>
      <c r="I12" s="89"/>
      <c r="J12" s="89"/>
      <c r="K12" s="101">
        <f t="shared" si="2"/>
        <v>0</v>
      </c>
      <c r="L12" s="102">
        <f t="shared" si="3"/>
        <v>0</v>
      </c>
      <c r="M12" s="102">
        <f t="shared" si="4"/>
        <v>0</v>
      </c>
      <c r="N12" s="102">
        <f t="shared" si="5"/>
        <v>0</v>
      </c>
      <c r="O12" s="102">
        <f t="shared" si="6"/>
        <v>0</v>
      </c>
    </row>
    <row r="13" spans="1:15">
      <c r="A13" s="5" t="s">
        <v>100</v>
      </c>
      <c r="B13" s="5" t="s">
        <v>106</v>
      </c>
      <c r="C13" s="29">
        <v>2500</v>
      </c>
      <c r="D13" s="7" t="s">
        <v>441</v>
      </c>
      <c r="E13" s="88"/>
      <c r="F13" s="100">
        <f t="shared" si="0"/>
        <v>0</v>
      </c>
      <c r="G13" s="100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5">
      <c r="A14" s="5">
        <v>5</v>
      </c>
      <c r="B14" s="5" t="s">
        <v>102</v>
      </c>
      <c r="C14" s="29">
        <v>3000</v>
      </c>
      <c r="D14" s="7" t="s">
        <v>441</v>
      </c>
      <c r="E14" s="88"/>
      <c r="F14" s="100">
        <f t="shared" si="0"/>
        <v>0</v>
      </c>
      <c r="G14" s="100">
        <f t="shared" si="1"/>
        <v>0</v>
      </c>
      <c r="H14" s="89"/>
      <c r="I14" s="89"/>
      <c r="J14" s="89"/>
      <c r="K14" s="101">
        <f t="shared" si="2"/>
        <v>0</v>
      </c>
      <c r="L14" s="102">
        <f t="shared" si="3"/>
        <v>0</v>
      </c>
      <c r="M14" s="102">
        <f t="shared" si="4"/>
        <v>0</v>
      </c>
      <c r="N14" s="102">
        <f t="shared" si="5"/>
        <v>0</v>
      </c>
      <c r="O14" s="102">
        <f t="shared" si="6"/>
        <v>0</v>
      </c>
    </row>
    <row r="15" spans="1:15">
      <c r="A15" s="5"/>
      <c r="B15" s="6" t="s">
        <v>442</v>
      </c>
      <c r="C15" s="30" t="s">
        <v>80</v>
      </c>
      <c r="D15" s="13" t="s">
        <v>80</v>
      </c>
      <c r="E15" s="91" t="s">
        <v>80</v>
      </c>
      <c r="F15" s="91" t="s">
        <v>80</v>
      </c>
      <c r="G15" s="91" t="s">
        <v>80</v>
      </c>
      <c r="H15" s="91" t="s">
        <v>80</v>
      </c>
      <c r="I15" s="91" t="s">
        <v>80</v>
      </c>
      <c r="J15" s="91" t="s">
        <v>80</v>
      </c>
      <c r="K15" s="91" t="s">
        <v>80</v>
      </c>
      <c r="L15" s="92" t="s">
        <v>80</v>
      </c>
      <c r="M15" s="103">
        <f>SUM(M12:M14)</f>
        <v>0</v>
      </c>
      <c r="N15" s="103">
        <f>SUM(N12:N14)</f>
        <v>0</v>
      </c>
      <c r="O15" s="103">
        <f>SUM(O12:O14)</f>
        <v>0</v>
      </c>
    </row>
    <row r="16" spans="1:15">
      <c r="A16" s="110" t="s">
        <v>473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/>
    </row>
    <row r="17" spans="1:15">
      <c r="A17" s="5">
        <v>6</v>
      </c>
      <c r="B17" s="5" t="s">
        <v>107</v>
      </c>
      <c r="C17" s="29">
        <v>500</v>
      </c>
      <c r="D17" s="7" t="s">
        <v>99</v>
      </c>
      <c r="E17" s="88"/>
      <c r="F17" s="100">
        <f t="shared" si="0"/>
        <v>0</v>
      </c>
      <c r="G17" s="100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>
      <c r="A18" s="120" t="s">
        <v>443</v>
      </c>
      <c r="B18" s="121"/>
      <c r="C18" s="30" t="s">
        <v>80</v>
      </c>
      <c r="D18" s="13" t="s">
        <v>80</v>
      </c>
      <c r="E18" s="91" t="s">
        <v>80</v>
      </c>
      <c r="F18" s="91" t="s">
        <v>80</v>
      </c>
      <c r="G18" s="91" t="s">
        <v>80</v>
      </c>
      <c r="H18" s="91" t="s">
        <v>80</v>
      </c>
      <c r="I18" s="91" t="s">
        <v>80</v>
      </c>
      <c r="J18" s="91" t="s">
        <v>80</v>
      </c>
      <c r="K18" s="91" t="s">
        <v>80</v>
      </c>
      <c r="L18" s="92" t="s">
        <v>80</v>
      </c>
      <c r="M18" s="103">
        <f>+M17</f>
        <v>0</v>
      </c>
      <c r="N18" s="103">
        <f>+N17</f>
        <v>0</v>
      </c>
      <c r="O18" s="103">
        <f>+O17</f>
        <v>0</v>
      </c>
    </row>
    <row r="19" spans="1:15">
      <c r="A19" s="110" t="s">
        <v>474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2"/>
    </row>
    <row r="20" spans="1:15">
      <c r="A20" s="5">
        <v>7</v>
      </c>
      <c r="B20" s="5" t="s">
        <v>108</v>
      </c>
      <c r="C20" s="29">
        <v>2000</v>
      </c>
      <c r="D20" s="7" t="s">
        <v>444</v>
      </c>
      <c r="E20" s="88"/>
      <c r="F20" s="100">
        <f t="shared" si="0"/>
        <v>0</v>
      </c>
      <c r="G20" s="100">
        <f t="shared" si="1"/>
        <v>0</v>
      </c>
      <c r="H20" s="89"/>
      <c r="I20" s="89"/>
      <c r="J20" s="89"/>
      <c r="K20" s="101">
        <f t="shared" si="2"/>
        <v>0</v>
      </c>
      <c r="L20" s="102">
        <f t="shared" si="3"/>
        <v>0</v>
      </c>
      <c r="M20" s="102">
        <f t="shared" si="4"/>
        <v>0</v>
      </c>
      <c r="N20" s="102">
        <f t="shared" si="5"/>
        <v>0</v>
      </c>
      <c r="O20" s="102">
        <f t="shared" si="6"/>
        <v>0</v>
      </c>
    </row>
    <row r="21" spans="1:15">
      <c r="A21" s="5">
        <v>8</v>
      </c>
      <c r="B21" s="5" t="s">
        <v>109</v>
      </c>
      <c r="C21" s="29">
        <v>200</v>
      </c>
      <c r="D21" s="7" t="s">
        <v>99</v>
      </c>
      <c r="E21" s="88"/>
      <c r="F21" s="100">
        <f t="shared" si="0"/>
        <v>0</v>
      </c>
      <c r="G21" s="100">
        <f t="shared" si="1"/>
        <v>0</v>
      </c>
      <c r="H21" s="89"/>
      <c r="I21" s="89"/>
      <c r="J21" s="89"/>
      <c r="K21" s="101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2">
        <f t="shared" si="6"/>
        <v>0</v>
      </c>
    </row>
    <row r="22" spans="1:15">
      <c r="A22" s="5">
        <v>9</v>
      </c>
      <c r="B22" s="5" t="s">
        <v>110</v>
      </c>
      <c r="C22" s="29">
        <v>2000</v>
      </c>
      <c r="D22" s="7" t="s">
        <v>444</v>
      </c>
      <c r="E22" s="88"/>
      <c r="F22" s="100">
        <f t="shared" si="0"/>
        <v>0</v>
      </c>
      <c r="G22" s="100">
        <f t="shared" si="1"/>
        <v>0</v>
      </c>
      <c r="H22" s="89"/>
      <c r="I22" s="89"/>
      <c r="J22" s="89"/>
      <c r="K22" s="101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2">
        <f t="shared" si="6"/>
        <v>0</v>
      </c>
    </row>
    <row r="23" spans="1:15">
      <c r="A23" s="5"/>
      <c r="B23" s="6" t="s">
        <v>445</v>
      </c>
      <c r="C23" s="30" t="s">
        <v>80</v>
      </c>
      <c r="D23" s="13" t="s">
        <v>80</v>
      </c>
      <c r="E23" s="91" t="s">
        <v>80</v>
      </c>
      <c r="F23" s="91" t="s">
        <v>80</v>
      </c>
      <c r="G23" s="91" t="s">
        <v>80</v>
      </c>
      <c r="H23" s="91" t="s">
        <v>80</v>
      </c>
      <c r="I23" s="91" t="s">
        <v>80</v>
      </c>
      <c r="J23" s="91" t="s">
        <v>80</v>
      </c>
      <c r="K23" s="91" t="s">
        <v>80</v>
      </c>
      <c r="L23" s="92" t="s">
        <v>80</v>
      </c>
      <c r="M23" s="103">
        <f>SUM(M20:M22)</f>
        <v>0</v>
      </c>
      <c r="N23" s="103">
        <f>SUM(N20:N22)</f>
        <v>0</v>
      </c>
      <c r="O23" s="103">
        <f>SUM(O20:O22)</f>
        <v>0</v>
      </c>
    </row>
    <row r="24" spans="1:15">
      <c r="A24" s="110" t="s">
        <v>475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9"/>
    </row>
    <row r="25" spans="1:15">
      <c r="A25" s="5">
        <v>10</v>
      </c>
      <c r="B25" s="5" t="s">
        <v>112</v>
      </c>
      <c r="C25" s="29">
        <v>3500</v>
      </c>
      <c r="D25" s="7" t="s">
        <v>446</v>
      </c>
      <c r="E25" s="88"/>
      <c r="F25" s="100">
        <f t="shared" si="0"/>
        <v>0</v>
      </c>
      <c r="G25" s="100">
        <f t="shared" si="1"/>
        <v>0</v>
      </c>
      <c r="H25" s="89"/>
      <c r="I25" s="89"/>
      <c r="J25" s="89"/>
      <c r="K25" s="101">
        <f t="shared" si="2"/>
        <v>0</v>
      </c>
      <c r="L25" s="102">
        <f t="shared" si="3"/>
        <v>0</v>
      </c>
      <c r="M25" s="102">
        <f t="shared" si="4"/>
        <v>0</v>
      </c>
      <c r="N25" s="102">
        <f t="shared" si="5"/>
        <v>0</v>
      </c>
      <c r="O25" s="102">
        <f t="shared" si="6"/>
        <v>0</v>
      </c>
    </row>
    <row r="26" spans="1:15">
      <c r="A26" s="5">
        <v>11</v>
      </c>
      <c r="B26" s="5" t="s">
        <v>111</v>
      </c>
      <c r="C26" s="29">
        <v>300</v>
      </c>
      <c r="D26" s="7" t="s">
        <v>99</v>
      </c>
      <c r="E26" s="88"/>
      <c r="F26" s="100">
        <f t="shared" si="0"/>
        <v>0</v>
      </c>
      <c r="G26" s="100">
        <f t="shared" si="1"/>
        <v>0</v>
      </c>
      <c r="H26" s="89"/>
      <c r="I26" s="89"/>
      <c r="J26" s="89"/>
      <c r="K26" s="101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5"/>
        <v>0</v>
      </c>
      <c r="O26" s="102">
        <f t="shared" si="6"/>
        <v>0</v>
      </c>
    </row>
    <row r="27" spans="1:15">
      <c r="A27" s="5"/>
      <c r="B27" s="6" t="s">
        <v>447</v>
      </c>
      <c r="C27" s="30" t="s">
        <v>80</v>
      </c>
      <c r="D27" s="13" t="s">
        <v>80</v>
      </c>
      <c r="E27" s="91" t="s">
        <v>80</v>
      </c>
      <c r="F27" s="91" t="s">
        <v>80</v>
      </c>
      <c r="G27" s="91" t="s">
        <v>80</v>
      </c>
      <c r="H27" s="91" t="s">
        <v>80</v>
      </c>
      <c r="I27" s="91" t="s">
        <v>80</v>
      </c>
      <c r="J27" s="91" t="s">
        <v>80</v>
      </c>
      <c r="K27" s="91" t="s">
        <v>80</v>
      </c>
      <c r="L27" s="91" t="s">
        <v>80</v>
      </c>
      <c r="M27" s="103">
        <f>SUM(M25:M26)</f>
        <v>0</v>
      </c>
      <c r="N27" s="103">
        <f>SUM(N25:N26)</f>
        <v>0</v>
      </c>
      <c r="O27" s="103">
        <f>SUM(O25:O26)</f>
        <v>0</v>
      </c>
    </row>
    <row r="28" spans="1:15">
      <c r="A28" s="110" t="s">
        <v>476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2"/>
    </row>
    <row r="29" spans="1:15">
      <c r="A29" s="5">
        <v>12</v>
      </c>
      <c r="B29" s="5" t="s">
        <v>113</v>
      </c>
      <c r="C29" s="29">
        <v>1500</v>
      </c>
      <c r="D29" s="7" t="s">
        <v>448</v>
      </c>
      <c r="E29" s="88"/>
      <c r="F29" s="100">
        <f t="shared" si="0"/>
        <v>0</v>
      </c>
      <c r="G29" s="100">
        <f t="shared" si="1"/>
        <v>0</v>
      </c>
      <c r="H29" s="89"/>
      <c r="I29" s="89"/>
      <c r="J29" s="89"/>
      <c r="K29" s="101">
        <f t="shared" si="2"/>
        <v>0</v>
      </c>
      <c r="L29" s="102">
        <f t="shared" si="3"/>
        <v>0</v>
      </c>
      <c r="M29" s="102">
        <f t="shared" si="4"/>
        <v>0</v>
      </c>
      <c r="N29" s="102">
        <f t="shared" si="5"/>
        <v>0</v>
      </c>
      <c r="O29" s="102">
        <f t="shared" si="6"/>
        <v>0</v>
      </c>
    </row>
    <row r="30" spans="1:15">
      <c r="A30" s="5">
        <v>13</v>
      </c>
      <c r="B30" s="5" t="s">
        <v>114</v>
      </c>
      <c r="C30" s="29">
        <v>1500</v>
      </c>
      <c r="D30" s="7" t="s">
        <v>448</v>
      </c>
      <c r="E30" s="88"/>
      <c r="F30" s="100">
        <f t="shared" si="0"/>
        <v>0</v>
      </c>
      <c r="G30" s="100">
        <f t="shared" si="1"/>
        <v>0</v>
      </c>
      <c r="H30" s="89"/>
      <c r="I30" s="89"/>
      <c r="J30" s="89"/>
      <c r="K30" s="101">
        <f t="shared" si="2"/>
        <v>0</v>
      </c>
      <c r="L30" s="102">
        <f t="shared" si="3"/>
        <v>0</v>
      </c>
      <c r="M30" s="102">
        <f t="shared" si="4"/>
        <v>0</v>
      </c>
      <c r="N30" s="102">
        <f t="shared" si="5"/>
        <v>0</v>
      </c>
      <c r="O30" s="102">
        <f t="shared" si="6"/>
        <v>0</v>
      </c>
    </row>
    <row r="31" spans="1:15">
      <c r="A31" s="5">
        <v>14</v>
      </c>
      <c r="B31" s="5" t="s">
        <v>115</v>
      </c>
      <c r="C31" s="29">
        <v>200</v>
      </c>
      <c r="D31" s="7" t="s">
        <v>449</v>
      </c>
      <c r="E31" s="88"/>
      <c r="F31" s="100">
        <f t="shared" si="0"/>
        <v>0</v>
      </c>
      <c r="G31" s="100">
        <f t="shared" si="1"/>
        <v>0</v>
      </c>
      <c r="H31" s="89"/>
      <c r="I31" s="89"/>
      <c r="J31" s="89"/>
      <c r="K31" s="101">
        <f t="shared" si="2"/>
        <v>0</v>
      </c>
      <c r="L31" s="102">
        <f t="shared" si="3"/>
        <v>0</v>
      </c>
      <c r="M31" s="102">
        <f t="shared" si="4"/>
        <v>0</v>
      </c>
      <c r="N31" s="102">
        <f t="shared" si="5"/>
        <v>0</v>
      </c>
      <c r="O31" s="102">
        <f t="shared" si="6"/>
        <v>0</v>
      </c>
    </row>
    <row r="32" spans="1:15">
      <c r="A32" s="5">
        <v>15</v>
      </c>
      <c r="B32" s="5" t="s">
        <v>116</v>
      </c>
      <c r="C32" s="29">
        <v>200</v>
      </c>
      <c r="D32" s="7" t="s">
        <v>449</v>
      </c>
      <c r="E32" s="88"/>
      <c r="F32" s="100">
        <f t="shared" si="0"/>
        <v>0</v>
      </c>
      <c r="G32" s="100">
        <f t="shared" si="1"/>
        <v>0</v>
      </c>
      <c r="H32" s="89"/>
      <c r="I32" s="89"/>
      <c r="J32" s="89"/>
      <c r="K32" s="101">
        <f t="shared" si="2"/>
        <v>0</v>
      </c>
      <c r="L32" s="102">
        <f t="shared" si="3"/>
        <v>0</v>
      </c>
      <c r="M32" s="102">
        <f t="shared" si="4"/>
        <v>0</v>
      </c>
      <c r="N32" s="102">
        <f t="shared" si="5"/>
        <v>0</v>
      </c>
      <c r="O32" s="102">
        <f t="shared" si="6"/>
        <v>0</v>
      </c>
    </row>
    <row r="33" spans="1:15">
      <c r="A33" s="5">
        <v>16</v>
      </c>
      <c r="B33" s="5" t="s">
        <v>117</v>
      </c>
      <c r="C33" s="29">
        <v>1000</v>
      </c>
      <c r="D33" s="7" t="s">
        <v>450</v>
      </c>
      <c r="E33" s="88"/>
      <c r="F33" s="100">
        <f t="shared" si="0"/>
        <v>0</v>
      </c>
      <c r="G33" s="100">
        <f t="shared" si="1"/>
        <v>0</v>
      </c>
      <c r="H33" s="89"/>
      <c r="I33" s="89"/>
      <c r="J33" s="89"/>
      <c r="K33" s="101">
        <f t="shared" si="2"/>
        <v>0</v>
      </c>
      <c r="L33" s="102">
        <f t="shared" si="3"/>
        <v>0</v>
      </c>
      <c r="M33" s="102">
        <f t="shared" si="4"/>
        <v>0</v>
      </c>
      <c r="N33" s="102">
        <f t="shared" si="5"/>
        <v>0</v>
      </c>
      <c r="O33" s="102">
        <f t="shared" si="6"/>
        <v>0</v>
      </c>
    </row>
    <row r="34" spans="1:15">
      <c r="A34" s="5">
        <v>17</v>
      </c>
      <c r="B34" s="5" t="s">
        <v>118</v>
      </c>
      <c r="C34" s="29">
        <v>1000</v>
      </c>
      <c r="D34" s="7" t="s">
        <v>450</v>
      </c>
      <c r="E34" s="88"/>
      <c r="F34" s="100">
        <f t="shared" si="0"/>
        <v>0</v>
      </c>
      <c r="G34" s="100">
        <f t="shared" si="1"/>
        <v>0</v>
      </c>
      <c r="H34" s="89"/>
      <c r="I34" s="89"/>
      <c r="J34" s="89"/>
      <c r="K34" s="101">
        <f t="shared" si="2"/>
        <v>0</v>
      </c>
      <c r="L34" s="102">
        <f t="shared" si="3"/>
        <v>0</v>
      </c>
      <c r="M34" s="102">
        <f t="shared" si="4"/>
        <v>0</v>
      </c>
      <c r="N34" s="102">
        <f t="shared" si="5"/>
        <v>0</v>
      </c>
      <c r="O34" s="102">
        <f t="shared" si="6"/>
        <v>0</v>
      </c>
    </row>
    <row r="35" spans="1:15">
      <c r="A35" s="5"/>
      <c r="B35" s="6" t="s">
        <v>451</v>
      </c>
      <c r="C35" s="30" t="s">
        <v>80</v>
      </c>
      <c r="D35" s="13" t="s">
        <v>80</v>
      </c>
      <c r="E35" s="91" t="s">
        <v>80</v>
      </c>
      <c r="F35" s="91" t="s">
        <v>80</v>
      </c>
      <c r="G35" s="91" t="s">
        <v>80</v>
      </c>
      <c r="H35" s="91" t="s">
        <v>80</v>
      </c>
      <c r="I35" s="91" t="s">
        <v>80</v>
      </c>
      <c r="J35" s="91" t="s">
        <v>80</v>
      </c>
      <c r="K35" s="91" t="s">
        <v>80</v>
      </c>
      <c r="L35" s="91" t="s">
        <v>80</v>
      </c>
      <c r="M35" s="103">
        <f>SUM(M29:M34)</f>
        <v>0</v>
      </c>
      <c r="N35" s="103">
        <f t="shared" si="5"/>
        <v>0</v>
      </c>
      <c r="O35" s="103">
        <f t="shared" si="6"/>
        <v>0</v>
      </c>
    </row>
    <row r="36" spans="1:15">
      <c r="A36" s="110" t="s">
        <v>477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</row>
    <row r="37" spans="1:15">
      <c r="A37" s="5">
        <v>18</v>
      </c>
      <c r="B37" s="5" t="s">
        <v>119</v>
      </c>
      <c r="C37" s="29">
        <v>800</v>
      </c>
      <c r="D37" s="7" t="s">
        <v>99</v>
      </c>
      <c r="E37" s="88"/>
      <c r="F37" s="100">
        <f t="shared" si="0"/>
        <v>0</v>
      </c>
      <c r="G37" s="100">
        <f t="shared" si="1"/>
        <v>0</v>
      </c>
      <c r="H37" s="89"/>
      <c r="I37" s="89"/>
      <c r="J37" s="89"/>
      <c r="K37" s="101">
        <f t="shared" si="2"/>
        <v>0</v>
      </c>
      <c r="L37" s="102">
        <f t="shared" si="3"/>
        <v>0</v>
      </c>
      <c r="M37" s="102">
        <f t="shared" si="4"/>
        <v>0</v>
      </c>
      <c r="N37" s="102">
        <f t="shared" si="5"/>
        <v>0</v>
      </c>
      <c r="O37" s="102">
        <f t="shared" si="6"/>
        <v>0</v>
      </c>
    </row>
    <row r="38" spans="1:15">
      <c r="A38" s="5">
        <v>19</v>
      </c>
      <c r="B38" s="5" t="s">
        <v>120</v>
      </c>
      <c r="C38" s="29">
        <v>1000</v>
      </c>
      <c r="D38" s="7" t="s">
        <v>444</v>
      </c>
      <c r="E38" s="88"/>
      <c r="F38" s="100">
        <f t="shared" si="0"/>
        <v>0</v>
      </c>
      <c r="G38" s="100">
        <f t="shared" si="1"/>
        <v>0</v>
      </c>
      <c r="H38" s="89"/>
      <c r="I38" s="89"/>
      <c r="J38" s="89"/>
      <c r="K38" s="101">
        <f t="shared" si="2"/>
        <v>0</v>
      </c>
      <c r="L38" s="102">
        <f t="shared" si="3"/>
        <v>0</v>
      </c>
      <c r="M38" s="102">
        <f t="shared" si="4"/>
        <v>0</v>
      </c>
      <c r="N38" s="102">
        <f t="shared" si="5"/>
        <v>0</v>
      </c>
      <c r="O38" s="102">
        <f t="shared" si="6"/>
        <v>0</v>
      </c>
    </row>
    <row r="39" spans="1:15">
      <c r="A39" s="5"/>
      <c r="B39" s="6" t="s">
        <v>452</v>
      </c>
      <c r="C39" s="30" t="s">
        <v>80</v>
      </c>
      <c r="D39" s="13" t="s">
        <v>80</v>
      </c>
      <c r="E39" s="91" t="s">
        <v>80</v>
      </c>
      <c r="F39" s="91" t="s">
        <v>80</v>
      </c>
      <c r="G39" s="91" t="s">
        <v>80</v>
      </c>
      <c r="H39" s="91" t="s">
        <v>80</v>
      </c>
      <c r="I39" s="91" t="s">
        <v>80</v>
      </c>
      <c r="J39" s="91" t="s">
        <v>80</v>
      </c>
      <c r="K39" s="91" t="s">
        <v>80</v>
      </c>
      <c r="L39" s="91" t="s">
        <v>80</v>
      </c>
      <c r="M39" s="103">
        <f>SUM(M37:M38)</f>
        <v>0</v>
      </c>
      <c r="N39" s="103">
        <f>SUM(N37:N38)</f>
        <v>0</v>
      </c>
      <c r="O39" s="103">
        <f>SUM(O37:O38)</f>
        <v>0</v>
      </c>
    </row>
    <row r="40" spans="1:15">
      <c r="A40" s="110" t="s">
        <v>478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2"/>
    </row>
    <row r="41" spans="1:15" ht="17.25" customHeight="1">
      <c r="A41" s="5">
        <v>20</v>
      </c>
      <c r="B41" s="5" t="s">
        <v>573</v>
      </c>
      <c r="C41" s="29">
        <v>1000</v>
      </c>
      <c r="D41" s="7" t="s">
        <v>121</v>
      </c>
      <c r="E41" s="88"/>
      <c r="F41" s="100">
        <f t="shared" si="0"/>
        <v>0</v>
      </c>
      <c r="G41" s="100">
        <f t="shared" si="1"/>
        <v>0</v>
      </c>
      <c r="H41" s="89"/>
      <c r="I41" s="89"/>
      <c r="J41" s="89"/>
      <c r="K41" s="101">
        <f t="shared" si="2"/>
        <v>0</v>
      </c>
      <c r="L41" s="102">
        <f t="shared" si="3"/>
        <v>0</v>
      </c>
      <c r="M41" s="102">
        <f t="shared" si="4"/>
        <v>0</v>
      </c>
      <c r="N41" s="102">
        <f t="shared" si="5"/>
        <v>0</v>
      </c>
      <c r="O41" s="102">
        <f t="shared" si="6"/>
        <v>0</v>
      </c>
    </row>
    <row r="42" spans="1:15" ht="12.75" customHeight="1">
      <c r="A42" s="5">
        <v>21</v>
      </c>
      <c r="B42" s="5" t="s">
        <v>574</v>
      </c>
      <c r="C42" s="29">
        <v>50</v>
      </c>
      <c r="D42" s="7" t="s">
        <v>121</v>
      </c>
      <c r="E42" s="88"/>
      <c r="F42" s="100">
        <f t="shared" si="0"/>
        <v>0</v>
      </c>
      <c r="G42" s="100">
        <f t="shared" si="1"/>
        <v>0</v>
      </c>
      <c r="H42" s="89"/>
      <c r="I42" s="89"/>
      <c r="J42" s="89"/>
      <c r="K42" s="101">
        <f t="shared" si="2"/>
        <v>0</v>
      </c>
      <c r="L42" s="102">
        <f t="shared" si="3"/>
        <v>0</v>
      </c>
      <c r="M42" s="102">
        <f t="shared" si="4"/>
        <v>0</v>
      </c>
      <c r="N42" s="102">
        <f t="shared" si="5"/>
        <v>0</v>
      </c>
      <c r="O42" s="102">
        <f t="shared" si="6"/>
        <v>0</v>
      </c>
    </row>
    <row r="43" spans="1:15">
      <c r="A43" s="5">
        <v>22</v>
      </c>
      <c r="B43" s="5" t="s">
        <v>123</v>
      </c>
      <c r="C43" s="29">
        <v>1000</v>
      </c>
      <c r="D43" s="7" t="s">
        <v>453</v>
      </c>
      <c r="E43" s="88"/>
      <c r="F43" s="100">
        <f t="shared" si="0"/>
        <v>0</v>
      </c>
      <c r="G43" s="100">
        <f t="shared" si="1"/>
        <v>0</v>
      </c>
      <c r="H43" s="89"/>
      <c r="I43" s="89"/>
      <c r="J43" s="89"/>
      <c r="K43" s="101">
        <f t="shared" si="2"/>
        <v>0</v>
      </c>
      <c r="L43" s="102">
        <f t="shared" si="3"/>
        <v>0</v>
      </c>
      <c r="M43" s="102">
        <f t="shared" si="4"/>
        <v>0</v>
      </c>
      <c r="N43" s="102">
        <f t="shared" si="5"/>
        <v>0</v>
      </c>
      <c r="O43" s="102">
        <f t="shared" si="6"/>
        <v>0</v>
      </c>
    </row>
    <row r="44" spans="1:15">
      <c r="A44" s="5"/>
      <c r="B44" s="6" t="s">
        <v>454</v>
      </c>
      <c r="C44" s="30" t="s">
        <v>80</v>
      </c>
      <c r="D44" s="13" t="s">
        <v>80</v>
      </c>
      <c r="E44" s="91" t="s">
        <v>80</v>
      </c>
      <c r="F44" s="91" t="s">
        <v>80</v>
      </c>
      <c r="G44" s="91" t="s">
        <v>80</v>
      </c>
      <c r="H44" s="91" t="s">
        <v>80</v>
      </c>
      <c r="I44" s="91" t="s">
        <v>80</v>
      </c>
      <c r="J44" s="91" t="s">
        <v>80</v>
      </c>
      <c r="K44" s="91" t="s">
        <v>80</v>
      </c>
      <c r="L44" s="91" t="s">
        <v>80</v>
      </c>
      <c r="M44" s="103">
        <f>SUM(M41:M43)</f>
        <v>0</v>
      </c>
      <c r="N44" s="103">
        <f>SUM(N41:N43)</f>
        <v>0</v>
      </c>
      <c r="O44" s="103">
        <f>SUM(O41:O43)</f>
        <v>0</v>
      </c>
    </row>
    <row r="45" spans="1:15">
      <c r="A45" s="110" t="s">
        <v>479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</row>
    <row r="46" spans="1:15">
      <c r="A46" s="5">
        <v>23</v>
      </c>
      <c r="B46" s="5" t="s">
        <v>122</v>
      </c>
      <c r="C46" s="29">
        <v>1000</v>
      </c>
      <c r="D46" s="7" t="s">
        <v>453</v>
      </c>
      <c r="E46" s="88"/>
      <c r="F46" s="100">
        <f t="shared" si="0"/>
        <v>0</v>
      </c>
      <c r="G46" s="100">
        <f t="shared" si="1"/>
        <v>0</v>
      </c>
      <c r="H46" s="89"/>
      <c r="I46" s="89"/>
      <c r="J46" s="89"/>
      <c r="K46" s="101">
        <f t="shared" si="2"/>
        <v>0</v>
      </c>
      <c r="L46" s="102">
        <f t="shared" si="3"/>
        <v>0</v>
      </c>
      <c r="M46" s="102">
        <f t="shared" si="4"/>
        <v>0</v>
      </c>
      <c r="N46" s="102">
        <f t="shared" si="5"/>
        <v>0</v>
      </c>
      <c r="O46" s="102">
        <f t="shared" si="6"/>
        <v>0</v>
      </c>
    </row>
    <row r="47" spans="1:15">
      <c r="A47" s="5"/>
      <c r="B47" s="6" t="s">
        <v>455</v>
      </c>
      <c r="C47" s="30" t="s">
        <v>80</v>
      </c>
      <c r="D47" s="13" t="s">
        <v>80</v>
      </c>
      <c r="E47" s="91" t="s">
        <v>80</v>
      </c>
      <c r="F47" s="91" t="s">
        <v>80</v>
      </c>
      <c r="G47" s="91" t="s">
        <v>80</v>
      </c>
      <c r="H47" s="91" t="s">
        <v>80</v>
      </c>
      <c r="I47" s="91" t="s">
        <v>80</v>
      </c>
      <c r="J47" s="91" t="s">
        <v>80</v>
      </c>
      <c r="K47" s="91" t="s">
        <v>80</v>
      </c>
      <c r="L47" s="91" t="s">
        <v>80</v>
      </c>
      <c r="M47" s="103">
        <f>+M46</f>
        <v>0</v>
      </c>
      <c r="N47" s="103">
        <f>+N46</f>
        <v>0</v>
      </c>
      <c r="O47" s="103">
        <f>+O46</f>
        <v>0</v>
      </c>
    </row>
    <row r="48" spans="1:15">
      <c r="A48" s="110" t="s">
        <v>480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2"/>
    </row>
    <row r="49" spans="1:15" ht="16.5" customHeight="1">
      <c r="A49" s="5">
        <v>24</v>
      </c>
      <c r="B49" s="5" t="s">
        <v>573</v>
      </c>
      <c r="C49" s="29">
        <v>500</v>
      </c>
      <c r="D49" s="7" t="s">
        <v>121</v>
      </c>
      <c r="E49" s="88"/>
      <c r="F49" s="100">
        <f t="shared" si="0"/>
        <v>0</v>
      </c>
      <c r="G49" s="100">
        <f t="shared" si="1"/>
        <v>0</v>
      </c>
      <c r="H49" s="89"/>
      <c r="I49" s="89"/>
      <c r="J49" s="89"/>
      <c r="K49" s="101">
        <f t="shared" si="2"/>
        <v>0</v>
      </c>
      <c r="L49" s="102">
        <f>J49+K49</f>
        <v>0</v>
      </c>
      <c r="M49" s="102">
        <f t="shared" si="4"/>
        <v>0</v>
      </c>
      <c r="N49" s="102">
        <f t="shared" si="5"/>
        <v>0</v>
      </c>
      <c r="O49" s="102">
        <f t="shared" si="6"/>
        <v>0</v>
      </c>
    </row>
    <row r="50" spans="1:15">
      <c r="A50" s="5"/>
      <c r="B50" s="6" t="s">
        <v>456</v>
      </c>
      <c r="C50" s="30" t="s">
        <v>80</v>
      </c>
      <c r="D50" s="13" t="s">
        <v>80</v>
      </c>
      <c r="E50" s="91" t="s">
        <v>80</v>
      </c>
      <c r="F50" s="91" t="s">
        <v>80</v>
      </c>
      <c r="G50" s="91" t="s">
        <v>80</v>
      </c>
      <c r="H50" s="91" t="s">
        <v>80</v>
      </c>
      <c r="I50" s="91" t="s">
        <v>80</v>
      </c>
      <c r="J50" s="91" t="s">
        <v>80</v>
      </c>
      <c r="K50" s="91" t="s">
        <v>80</v>
      </c>
      <c r="L50" s="91" t="s">
        <v>80</v>
      </c>
      <c r="M50" s="103">
        <f>+M49</f>
        <v>0</v>
      </c>
      <c r="N50" s="103">
        <f>+N49</f>
        <v>0</v>
      </c>
      <c r="O50" s="103">
        <f>+O49</f>
        <v>0</v>
      </c>
    </row>
    <row r="51" spans="1:15">
      <c r="A51" s="110" t="s">
        <v>481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2"/>
    </row>
    <row r="52" spans="1:15">
      <c r="A52" s="5">
        <v>25</v>
      </c>
      <c r="B52" s="5" t="s">
        <v>575</v>
      </c>
      <c r="C52" s="29">
        <v>50</v>
      </c>
      <c r="D52" s="7" t="s">
        <v>121</v>
      </c>
      <c r="E52" s="88"/>
      <c r="F52" s="100">
        <f t="shared" si="0"/>
        <v>0</v>
      </c>
      <c r="G52" s="100">
        <f t="shared" si="1"/>
        <v>0</v>
      </c>
      <c r="H52" s="89"/>
      <c r="I52" s="89"/>
      <c r="J52" s="89"/>
      <c r="K52" s="101">
        <f t="shared" si="2"/>
        <v>0</v>
      </c>
      <c r="L52" s="102">
        <f t="shared" si="3"/>
        <v>0</v>
      </c>
      <c r="M52" s="102">
        <f t="shared" si="4"/>
        <v>0</v>
      </c>
      <c r="N52" s="102">
        <f t="shared" si="5"/>
        <v>0</v>
      </c>
      <c r="O52" s="102">
        <f t="shared" si="6"/>
        <v>0</v>
      </c>
    </row>
    <row r="53" spans="1:15">
      <c r="A53" s="5">
        <v>26</v>
      </c>
      <c r="B53" s="5" t="s">
        <v>576</v>
      </c>
      <c r="C53" s="29">
        <v>300</v>
      </c>
      <c r="D53" s="7" t="s">
        <v>457</v>
      </c>
      <c r="E53" s="88"/>
      <c r="F53" s="100">
        <f t="shared" si="0"/>
        <v>0</v>
      </c>
      <c r="G53" s="100">
        <f t="shared" si="1"/>
        <v>0</v>
      </c>
      <c r="H53" s="89"/>
      <c r="I53" s="89"/>
      <c r="J53" s="89"/>
      <c r="K53" s="101">
        <f t="shared" si="2"/>
        <v>0</v>
      </c>
      <c r="L53" s="102">
        <f t="shared" si="3"/>
        <v>0</v>
      </c>
      <c r="M53" s="102">
        <f t="shared" si="4"/>
        <v>0</v>
      </c>
      <c r="N53" s="102">
        <f t="shared" si="5"/>
        <v>0</v>
      </c>
      <c r="O53" s="102">
        <f t="shared" si="6"/>
        <v>0</v>
      </c>
    </row>
    <row r="54" spans="1:15">
      <c r="A54" s="5"/>
      <c r="B54" s="6" t="s">
        <v>458</v>
      </c>
      <c r="C54" s="30" t="s">
        <v>80</v>
      </c>
      <c r="D54" s="13" t="s">
        <v>80</v>
      </c>
      <c r="E54" s="91" t="s">
        <v>80</v>
      </c>
      <c r="F54" s="91" t="s">
        <v>80</v>
      </c>
      <c r="G54" s="91" t="s">
        <v>80</v>
      </c>
      <c r="H54" s="91" t="s">
        <v>80</v>
      </c>
      <c r="I54" s="91" t="s">
        <v>80</v>
      </c>
      <c r="J54" s="91" t="s">
        <v>80</v>
      </c>
      <c r="K54" s="91" t="s">
        <v>80</v>
      </c>
      <c r="L54" s="91" t="s">
        <v>80</v>
      </c>
      <c r="M54" s="103">
        <f>SUM(M52:M53)</f>
        <v>0</v>
      </c>
      <c r="N54" s="103">
        <f>SUM(N52:N53)</f>
        <v>0</v>
      </c>
      <c r="O54" s="103">
        <f>SUM(O52:O53)</f>
        <v>0</v>
      </c>
    </row>
    <row r="55" spans="1:15">
      <c r="A55" s="110" t="s">
        <v>482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</row>
    <row r="56" spans="1:15">
      <c r="A56" s="5">
        <v>27</v>
      </c>
      <c r="B56" s="5" t="s">
        <v>577</v>
      </c>
      <c r="C56" s="29">
        <v>300</v>
      </c>
      <c r="D56" s="7" t="s">
        <v>121</v>
      </c>
      <c r="E56" s="88"/>
      <c r="F56" s="100">
        <f t="shared" si="0"/>
        <v>0</v>
      </c>
      <c r="G56" s="100">
        <f t="shared" si="1"/>
        <v>0</v>
      </c>
      <c r="H56" s="89"/>
      <c r="I56" s="89"/>
      <c r="J56" s="89"/>
      <c r="K56" s="101">
        <f t="shared" si="2"/>
        <v>0</v>
      </c>
      <c r="L56" s="102">
        <f t="shared" si="3"/>
        <v>0</v>
      </c>
      <c r="M56" s="102">
        <f t="shared" si="4"/>
        <v>0</v>
      </c>
      <c r="N56" s="102">
        <f t="shared" si="5"/>
        <v>0</v>
      </c>
      <c r="O56" s="102">
        <f t="shared" si="6"/>
        <v>0</v>
      </c>
    </row>
    <row r="57" spans="1:15" ht="24">
      <c r="A57" s="5">
        <v>28</v>
      </c>
      <c r="B57" s="5" t="s">
        <v>578</v>
      </c>
      <c r="C57" s="29">
        <v>30</v>
      </c>
      <c r="D57" s="7" t="s">
        <v>121</v>
      </c>
      <c r="E57" s="88"/>
      <c r="F57" s="100">
        <f t="shared" si="0"/>
        <v>0</v>
      </c>
      <c r="G57" s="100">
        <f t="shared" si="1"/>
        <v>0</v>
      </c>
      <c r="H57" s="89"/>
      <c r="I57" s="89"/>
      <c r="J57" s="89"/>
      <c r="K57" s="101">
        <f t="shared" si="2"/>
        <v>0</v>
      </c>
      <c r="L57" s="102">
        <f t="shared" si="3"/>
        <v>0</v>
      </c>
      <c r="M57" s="102">
        <f t="shared" si="4"/>
        <v>0</v>
      </c>
      <c r="N57" s="102">
        <f t="shared" si="5"/>
        <v>0</v>
      </c>
      <c r="O57" s="102">
        <f t="shared" si="6"/>
        <v>0</v>
      </c>
    </row>
    <row r="58" spans="1:15" ht="24">
      <c r="A58" s="5">
        <v>29</v>
      </c>
      <c r="B58" s="5" t="s">
        <v>124</v>
      </c>
      <c r="C58" s="29">
        <v>200</v>
      </c>
      <c r="D58" s="7" t="s">
        <v>450</v>
      </c>
      <c r="E58" s="88"/>
      <c r="F58" s="100">
        <f t="shared" si="0"/>
        <v>0</v>
      </c>
      <c r="G58" s="100">
        <f t="shared" si="1"/>
        <v>0</v>
      </c>
      <c r="H58" s="89"/>
      <c r="I58" s="89"/>
      <c r="J58" s="89"/>
      <c r="K58" s="101">
        <f t="shared" si="2"/>
        <v>0</v>
      </c>
      <c r="L58" s="102">
        <f t="shared" si="3"/>
        <v>0</v>
      </c>
      <c r="M58" s="102">
        <f t="shared" si="4"/>
        <v>0</v>
      </c>
      <c r="N58" s="102">
        <f>M58*0.085</f>
        <v>0</v>
      </c>
      <c r="O58" s="102">
        <f t="shared" si="6"/>
        <v>0</v>
      </c>
    </row>
    <row r="59" spans="1:15">
      <c r="A59" s="5"/>
      <c r="B59" s="6" t="s">
        <v>459</v>
      </c>
      <c r="C59" s="30" t="s">
        <v>80</v>
      </c>
      <c r="D59" s="13" t="s">
        <v>80</v>
      </c>
      <c r="E59" s="91" t="s">
        <v>80</v>
      </c>
      <c r="F59" s="91" t="s">
        <v>80</v>
      </c>
      <c r="G59" s="91" t="s">
        <v>80</v>
      </c>
      <c r="H59" s="91" t="s">
        <v>80</v>
      </c>
      <c r="I59" s="91" t="s">
        <v>80</v>
      </c>
      <c r="J59" s="91" t="s">
        <v>80</v>
      </c>
      <c r="K59" s="91" t="s">
        <v>80</v>
      </c>
      <c r="L59" s="91" t="s">
        <v>80</v>
      </c>
      <c r="M59" s="103">
        <f>SUM(M56:M58)</f>
        <v>0</v>
      </c>
      <c r="N59" s="103">
        <f>SUM(N56:N58)</f>
        <v>0</v>
      </c>
      <c r="O59" s="103">
        <f>SUM(O56:O58)</f>
        <v>0</v>
      </c>
    </row>
    <row r="60" spans="1:15">
      <c r="A60" s="110" t="s">
        <v>483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4"/>
    </row>
    <row r="61" spans="1:15">
      <c r="A61" s="5">
        <v>30</v>
      </c>
      <c r="B61" s="5" t="s">
        <v>125</v>
      </c>
      <c r="C61" s="29">
        <v>4000</v>
      </c>
      <c r="D61" s="7" t="s">
        <v>450</v>
      </c>
      <c r="E61" s="88"/>
      <c r="F61" s="100">
        <f t="shared" si="0"/>
        <v>0</v>
      </c>
      <c r="G61" s="100">
        <f t="shared" si="1"/>
        <v>0</v>
      </c>
      <c r="H61" s="89"/>
      <c r="I61" s="89"/>
      <c r="J61" s="89"/>
      <c r="K61" s="101">
        <f t="shared" si="2"/>
        <v>0</v>
      </c>
      <c r="L61" s="102">
        <f t="shared" si="3"/>
        <v>0</v>
      </c>
      <c r="M61" s="102">
        <f t="shared" si="4"/>
        <v>0</v>
      </c>
      <c r="N61" s="102">
        <f t="shared" si="5"/>
        <v>0</v>
      </c>
      <c r="O61" s="102">
        <f t="shared" si="6"/>
        <v>0</v>
      </c>
    </row>
    <row r="62" spans="1:15">
      <c r="A62" s="5">
        <v>31</v>
      </c>
      <c r="B62" s="5" t="s">
        <v>126</v>
      </c>
      <c r="C62" s="29">
        <v>20</v>
      </c>
      <c r="D62" s="7" t="s">
        <v>460</v>
      </c>
      <c r="E62" s="88"/>
      <c r="F62" s="100">
        <f t="shared" si="0"/>
        <v>0</v>
      </c>
      <c r="G62" s="100">
        <f t="shared" si="1"/>
        <v>0</v>
      </c>
      <c r="H62" s="89"/>
      <c r="I62" s="89"/>
      <c r="J62" s="89"/>
      <c r="K62" s="101">
        <f t="shared" si="2"/>
        <v>0</v>
      </c>
      <c r="L62" s="102">
        <f t="shared" si="3"/>
        <v>0</v>
      </c>
      <c r="M62" s="102">
        <f t="shared" si="4"/>
        <v>0</v>
      </c>
      <c r="N62" s="102">
        <f t="shared" si="5"/>
        <v>0</v>
      </c>
      <c r="O62" s="102">
        <f t="shared" si="6"/>
        <v>0</v>
      </c>
    </row>
    <row r="63" spans="1:15">
      <c r="A63" s="5"/>
      <c r="B63" s="6" t="s">
        <v>461</v>
      </c>
      <c r="C63" s="30" t="s">
        <v>80</v>
      </c>
      <c r="D63" s="13" t="s">
        <v>80</v>
      </c>
      <c r="E63" s="91" t="s">
        <v>80</v>
      </c>
      <c r="F63" s="91" t="s">
        <v>80</v>
      </c>
      <c r="G63" s="91" t="s">
        <v>80</v>
      </c>
      <c r="H63" s="91" t="s">
        <v>80</v>
      </c>
      <c r="I63" s="91" t="s">
        <v>80</v>
      </c>
      <c r="J63" s="91" t="s">
        <v>80</v>
      </c>
      <c r="K63" s="91" t="s">
        <v>80</v>
      </c>
      <c r="L63" s="91" t="s">
        <v>80</v>
      </c>
      <c r="M63" s="103">
        <f>SUM(M61:M62)</f>
        <v>0</v>
      </c>
      <c r="N63" s="103">
        <f>SUM(N61:N62)</f>
        <v>0</v>
      </c>
      <c r="O63" s="103">
        <f>SUM(O61:O62)</f>
        <v>0</v>
      </c>
    </row>
    <row r="64" spans="1:15">
      <c r="A64" s="110" t="s">
        <v>484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4"/>
    </row>
    <row r="65" spans="1:15">
      <c r="A65" s="5">
        <v>32</v>
      </c>
      <c r="B65" s="5" t="s">
        <v>128</v>
      </c>
      <c r="C65" s="29">
        <v>600</v>
      </c>
      <c r="D65" s="7" t="s">
        <v>448</v>
      </c>
      <c r="E65" s="88"/>
      <c r="F65" s="100">
        <f t="shared" si="0"/>
        <v>0</v>
      </c>
      <c r="G65" s="100">
        <f t="shared" si="1"/>
        <v>0</v>
      </c>
      <c r="H65" s="89"/>
      <c r="I65" s="89"/>
      <c r="J65" s="89"/>
      <c r="K65" s="101">
        <f t="shared" si="2"/>
        <v>0</v>
      </c>
      <c r="L65" s="102">
        <f t="shared" si="3"/>
        <v>0</v>
      </c>
      <c r="M65" s="102">
        <f t="shared" si="4"/>
        <v>0</v>
      </c>
      <c r="N65" s="102">
        <f t="shared" si="5"/>
        <v>0</v>
      </c>
      <c r="O65" s="102">
        <f t="shared" si="6"/>
        <v>0</v>
      </c>
    </row>
    <row r="66" spans="1:15">
      <c r="A66" s="5"/>
      <c r="B66" s="6" t="s">
        <v>462</v>
      </c>
      <c r="C66" s="30" t="s">
        <v>80</v>
      </c>
      <c r="D66" s="13" t="s">
        <v>80</v>
      </c>
      <c r="E66" s="91" t="s">
        <v>80</v>
      </c>
      <c r="F66" s="91" t="s">
        <v>80</v>
      </c>
      <c r="G66" s="91" t="s">
        <v>80</v>
      </c>
      <c r="H66" s="91" t="s">
        <v>80</v>
      </c>
      <c r="I66" s="91" t="s">
        <v>80</v>
      </c>
      <c r="J66" s="91" t="s">
        <v>80</v>
      </c>
      <c r="K66" s="91" t="s">
        <v>80</v>
      </c>
      <c r="L66" s="91" t="s">
        <v>80</v>
      </c>
      <c r="M66" s="103">
        <f>+M65</f>
        <v>0</v>
      </c>
      <c r="N66" s="103">
        <f>+N65</f>
        <v>0</v>
      </c>
      <c r="O66" s="103">
        <f>+O65</f>
        <v>0</v>
      </c>
    </row>
    <row r="67" spans="1:15">
      <c r="A67" s="110" t="s">
        <v>485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4"/>
    </row>
    <row r="68" spans="1:15" ht="24">
      <c r="A68" s="5">
        <v>33</v>
      </c>
      <c r="B68" s="5" t="s">
        <v>405</v>
      </c>
      <c r="C68" s="29">
        <v>2000</v>
      </c>
      <c r="D68" s="7" t="s">
        <v>463</v>
      </c>
      <c r="E68" s="88"/>
      <c r="F68" s="100">
        <f t="shared" si="0"/>
        <v>0</v>
      </c>
      <c r="G68" s="100">
        <f t="shared" si="1"/>
        <v>0</v>
      </c>
      <c r="H68" s="89"/>
      <c r="I68" s="89"/>
      <c r="J68" s="89"/>
      <c r="K68" s="101">
        <f t="shared" si="2"/>
        <v>0</v>
      </c>
      <c r="L68" s="102">
        <f t="shared" si="3"/>
        <v>0</v>
      </c>
      <c r="M68" s="102">
        <f t="shared" si="4"/>
        <v>0</v>
      </c>
      <c r="N68" s="102">
        <f t="shared" si="5"/>
        <v>0</v>
      </c>
      <c r="O68" s="102">
        <f t="shared" si="6"/>
        <v>0</v>
      </c>
    </row>
    <row r="69" spans="1:15">
      <c r="A69" s="5"/>
      <c r="B69" s="6" t="s">
        <v>464</v>
      </c>
      <c r="C69" s="30" t="s">
        <v>80</v>
      </c>
      <c r="D69" s="13" t="s">
        <v>80</v>
      </c>
      <c r="E69" s="91" t="s">
        <v>80</v>
      </c>
      <c r="F69" s="91" t="s">
        <v>80</v>
      </c>
      <c r="G69" s="91" t="s">
        <v>80</v>
      </c>
      <c r="H69" s="91" t="s">
        <v>80</v>
      </c>
      <c r="I69" s="91" t="s">
        <v>80</v>
      </c>
      <c r="J69" s="91" t="s">
        <v>80</v>
      </c>
      <c r="K69" s="91" t="s">
        <v>80</v>
      </c>
      <c r="L69" s="91" t="s">
        <v>80</v>
      </c>
      <c r="M69" s="103">
        <f>+M68</f>
        <v>0</v>
      </c>
      <c r="N69" s="103">
        <f>+N68</f>
        <v>0</v>
      </c>
      <c r="O69" s="103">
        <f>+O68</f>
        <v>0</v>
      </c>
    </row>
    <row r="70" spans="1:15">
      <c r="A70" s="110" t="s">
        <v>486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4"/>
    </row>
    <row r="71" spans="1:15" ht="24">
      <c r="A71" s="5">
        <v>34</v>
      </c>
      <c r="B71" s="5" t="s">
        <v>132</v>
      </c>
      <c r="C71" s="29">
        <v>300</v>
      </c>
      <c r="D71" s="7" t="s">
        <v>99</v>
      </c>
      <c r="E71" s="32"/>
      <c r="F71" s="100">
        <f t="shared" si="0"/>
        <v>0</v>
      </c>
      <c r="G71" s="100">
        <f t="shared" si="1"/>
        <v>0</v>
      </c>
      <c r="H71" s="33"/>
      <c r="I71" s="33"/>
      <c r="J71" s="33"/>
      <c r="K71" s="101">
        <f t="shared" si="2"/>
        <v>0</v>
      </c>
      <c r="L71" s="102">
        <f t="shared" si="3"/>
        <v>0</v>
      </c>
      <c r="M71" s="102">
        <f>J71*C71</f>
        <v>0</v>
      </c>
      <c r="N71" s="102">
        <f t="shared" si="5"/>
        <v>0</v>
      </c>
      <c r="O71" s="102">
        <f t="shared" si="6"/>
        <v>0</v>
      </c>
    </row>
    <row r="72" spans="1:15">
      <c r="A72" s="5">
        <v>35</v>
      </c>
      <c r="B72" s="5" t="s">
        <v>129</v>
      </c>
      <c r="C72" s="29">
        <v>600</v>
      </c>
      <c r="D72" s="7" t="s">
        <v>465</v>
      </c>
      <c r="E72" s="32"/>
      <c r="F72" s="100">
        <f t="shared" si="0"/>
        <v>0</v>
      </c>
      <c r="G72" s="100">
        <f t="shared" si="1"/>
        <v>0</v>
      </c>
      <c r="H72" s="33"/>
      <c r="I72" s="33"/>
      <c r="J72" s="33"/>
      <c r="K72" s="101">
        <f t="shared" si="2"/>
        <v>0</v>
      </c>
      <c r="L72" s="102">
        <f t="shared" si="3"/>
        <v>0</v>
      </c>
      <c r="M72" s="102">
        <f t="shared" si="4"/>
        <v>0</v>
      </c>
      <c r="N72" s="102">
        <f t="shared" si="5"/>
        <v>0</v>
      </c>
      <c r="O72" s="102">
        <f t="shared" si="6"/>
        <v>0</v>
      </c>
    </row>
    <row r="73" spans="1:15">
      <c r="A73" s="5">
        <v>36</v>
      </c>
      <c r="B73" s="5" t="s">
        <v>130</v>
      </c>
      <c r="C73" s="29">
        <v>600</v>
      </c>
      <c r="D73" s="7" t="s">
        <v>465</v>
      </c>
      <c r="E73" s="32"/>
      <c r="F73" s="100">
        <f>E73*0.085</f>
        <v>0</v>
      </c>
      <c r="G73" s="100">
        <f>E73+F73</f>
        <v>0</v>
      </c>
      <c r="H73" s="33"/>
      <c r="I73" s="33"/>
      <c r="J73" s="33"/>
      <c r="K73" s="101">
        <f>J73*0.085</f>
        <v>0</v>
      </c>
      <c r="L73" s="102">
        <f>J73+K73</f>
        <v>0</v>
      </c>
      <c r="M73" s="102">
        <f>J73*C73</f>
        <v>0</v>
      </c>
      <c r="N73" s="102">
        <f>M73*0.085</f>
        <v>0</v>
      </c>
      <c r="O73" s="102">
        <f>+M73+N73</f>
        <v>0</v>
      </c>
    </row>
    <row r="74" spans="1:15">
      <c r="A74" s="5">
        <v>37</v>
      </c>
      <c r="B74" s="5" t="s">
        <v>131</v>
      </c>
      <c r="C74" s="29">
        <v>600</v>
      </c>
      <c r="D74" s="7" t="s">
        <v>465</v>
      </c>
      <c r="E74" s="32"/>
      <c r="F74" s="100">
        <f>E74*0.085</f>
        <v>0</v>
      </c>
      <c r="G74" s="100">
        <f>E74+F74</f>
        <v>0</v>
      </c>
      <c r="H74" s="33"/>
      <c r="I74" s="33"/>
      <c r="J74" s="33"/>
      <c r="K74" s="101">
        <f>J74*0.085</f>
        <v>0</v>
      </c>
      <c r="L74" s="102">
        <f>J74+K74</f>
        <v>0</v>
      </c>
      <c r="M74" s="102">
        <f>J74*C74</f>
        <v>0</v>
      </c>
      <c r="N74" s="102">
        <f>M74*0.085</f>
        <v>0</v>
      </c>
      <c r="O74" s="102">
        <f>+M74+N74</f>
        <v>0</v>
      </c>
    </row>
    <row r="75" spans="1:15">
      <c r="A75" s="5"/>
      <c r="B75" s="6" t="s">
        <v>466</v>
      </c>
      <c r="C75" s="30" t="s">
        <v>80</v>
      </c>
      <c r="D75" s="13" t="s">
        <v>80</v>
      </c>
      <c r="E75" s="34" t="s">
        <v>80</v>
      </c>
      <c r="F75" s="34" t="s">
        <v>80</v>
      </c>
      <c r="G75" s="34" t="s">
        <v>80</v>
      </c>
      <c r="H75" s="34" t="s">
        <v>80</v>
      </c>
      <c r="I75" s="34" t="s">
        <v>80</v>
      </c>
      <c r="J75" s="34" t="s">
        <v>80</v>
      </c>
      <c r="K75" s="34" t="s">
        <v>80</v>
      </c>
      <c r="L75" s="34" t="s">
        <v>80</v>
      </c>
      <c r="M75" s="103">
        <f>SUM(M71:M74)</f>
        <v>0</v>
      </c>
      <c r="N75" s="103">
        <f>M75*0.085</f>
        <v>0</v>
      </c>
      <c r="O75" s="103">
        <f>+M75+N75</f>
        <v>0</v>
      </c>
    </row>
    <row r="76" spans="1:15" ht="13.5">
      <c r="A76" s="2"/>
      <c r="B76" s="8"/>
      <c r="C76" s="3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5">
      <c r="A77" s="125" t="s">
        <v>94</v>
      </c>
      <c r="B77" s="122"/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</row>
    <row r="78" spans="1:15" ht="15">
      <c r="A78" s="73" t="s">
        <v>553</v>
      </c>
      <c r="B78" s="74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2"/>
    </row>
    <row r="79" spans="1:15" ht="15">
      <c r="A79" s="75" t="s">
        <v>68</v>
      </c>
      <c r="B79" s="76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2"/>
    </row>
    <row r="80" spans="1:15" ht="15">
      <c r="A80" s="75" t="s">
        <v>69</v>
      </c>
      <c r="B80" s="7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2"/>
    </row>
    <row r="81" spans="1:15" ht="15">
      <c r="A81" s="73" t="s">
        <v>70</v>
      </c>
      <c r="B81" s="74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2"/>
    </row>
    <row r="82" spans="1:15" ht="15">
      <c r="A82" s="113" t="s">
        <v>632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4"/>
    </row>
    <row r="83" spans="1:15" ht="15">
      <c r="A83" s="113" t="s">
        <v>633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</row>
    <row r="84" spans="1:15" s="9" customFormat="1" ht="27.75" customHeight="1">
      <c r="A84" s="113" t="s">
        <v>634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99"/>
    </row>
    <row r="85" spans="1:15" ht="15">
      <c r="A85" s="113" t="s">
        <v>73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</row>
    <row r="86" spans="1:15" ht="27" customHeight="1">
      <c r="A86" s="113" t="s">
        <v>71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</row>
    <row r="87" spans="1:15" ht="15">
      <c r="A87" s="113" t="s">
        <v>635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</row>
    <row r="88" spans="1:15" ht="15">
      <c r="A88" s="113" t="s">
        <v>636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</row>
    <row r="89" spans="1:15" ht="15">
      <c r="A89" s="113" t="s">
        <v>72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</row>
    <row r="90" spans="1:15" ht="15">
      <c r="A90" s="113" t="s">
        <v>637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</row>
    <row r="91" spans="1:15" ht="15">
      <c r="A91" s="113" t="s">
        <v>638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</row>
    <row r="92" spans="1:15" ht="15">
      <c r="A92" s="128" t="s">
        <v>640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</row>
    <row r="93" spans="1:15" ht="15">
      <c r="A93" s="128" t="s">
        <v>641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</row>
    <row r="94" spans="1:15" ht="15">
      <c r="A94" s="128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</row>
    <row r="95" spans="1:15" ht="15">
      <c r="A95" s="113" t="s">
        <v>81</v>
      </c>
      <c r="B95" s="122"/>
      <c r="C95" s="77"/>
      <c r="D95" s="78"/>
      <c r="E95" s="78"/>
      <c r="F95" s="78"/>
      <c r="G95" s="78" t="s">
        <v>98</v>
      </c>
      <c r="H95" s="78"/>
      <c r="I95" s="78"/>
      <c r="J95" s="78"/>
      <c r="K95" s="78"/>
      <c r="L95" s="78" t="s">
        <v>82</v>
      </c>
      <c r="M95" s="78"/>
      <c r="N95" s="78"/>
      <c r="O95" s="72"/>
    </row>
    <row r="96" spans="1:1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</row>
  </sheetData>
  <sheetProtection formatCells="0" formatColumns="0" formatRows="0"/>
  <mergeCells count="34">
    <mergeCell ref="A48:O48"/>
    <mergeCell ref="B96:O96"/>
    <mergeCell ref="A94:O94"/>
    <mergeCell ref="A95:B95"/>
    <mergeCell ref="A89:O89"/>
    <mergeCell ref="A90:O90"/>
    <mergeCell ref="A92:O92"/>
    <mergeCell ref="A93:O93"/>
    <mergeCell ref="A91:O91"/>
    <mergeCell ref="A88:O88"/>
    <mergeCell ref="A84:N84"/>
    <mergeCell ref="A60:O60"/>
    <mergeCell ref="A64:O64"/>
    <mergeCell ref="A67:O67"/>
    <mergeCell ref="A70:O70"/>
    <mergeCell ref="A87:O87"/>
    <mergeCell ref="A86:O86"/>
    <mergeCell ref="A77:B77"/>
    <mergeCell ref="A55:O55"/>
    <mergeCell ref="A83:O83"/>
    <mergeCell ref="A82:O82"/>
    <mergeCell ref="A85:O85"/>
    <mergeCell ref="A3:O3"/>
    <mergeCell ref="A7:O7"/>
    <mergeCell ref="A11:O11"/>
    <mergeCell ref="A16:O16"/>
    <mergeCell ref="A18:B18"/>
    <mergeCell ref="A19:O19"/>
    <mergeCell ref="A51:O51"/>
    <mergeCell ref="A28:O28"/>
    <mergeCell ref="A36:O36"/>
    <mergeCell ref="A40:O40"/>
    <mergeCell ref="A24:O24"/>
    <mergeCell ref="A45:O4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pane ySplit="8" topLeftCell="A17" activePane="bottomLeft" state="frozen"/>
      <selection pane="bottomLeft" activeCell="A47" sqref="A47:O47"/>
    </sheetView>
  </sheetViews>
  <sheetFormatPr defaultRowHeight="12"/>
  <cols>
    <col min="1" max="1" width="4.28515625" style="15" customWidth="1"/>
    <col min="2" max="2" width="22" style="15" customWidth="1"/>
    <col min="3" max="3" width="6.7109375" style="15" customWidth="1"/>
    <col min="4" max="4" width="5.42578125" style="15" customWidth="1"/>
    <col min="5" max="5" width="7.42578125" style="15" customWidth="1"/>
    <col min="6" max="6" width="5.5703125" style="15" customWidth="1"/>
    <col min="7" max="7" width="8.28515625" style="15" customWidth="1"/>
    <col min="8" max="8" width="9.140625" style="15"/>
    <col min="9" max="9" width="7.85546875" style="15" customWidth="1"/>
    <col min="10" max="10" width="9.140625" style="15"/>
    <col min="11" max="11" width="7.28515625" style="15" customWidth="1"/>
    <col min="12" max="15" width="9.140625" style="15"/>
    <col min="16" max="16384" width="9.140625" style="18"/>
  </cols>
  <sheetData>
    <row r="1" spans="1:15" s="1" customFormat="1" ht="12.75">
      <c r="A1" s="94" t="s">
        <v>627</v>
      </c>
      <c r="B1" s="95"/>
      <c r="C1" s="96"/>
      <c r="D1" s="94"/>
      <c r="I1" s="1" t="s">
        <v>628</v>
      </c>
    </row>
    <row r="2" spans="1:15" s="1" customFormat="1" ht="12.75">
      <c r="B2" s="9"/>
      <c r="C2" s="27"/>
    </row>
    <row r="3" spans="1:15">
      <c r="B3" s="16"/>
    </row>
    <row r="4" spans="1:15" s="1" customFormat="1" ht="12.75">
      <c r="A4" s="115" t="s">
        <v>427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>
      <c r="B5" s="16"/>
    </row>
    <row r="7" spans="1:15" ht="48">
      <c r="A7" s="3" t="s">
        <v>79</v>
      </c>
      <c r="B7" s="3" t="s">
        <v>74</v>
      </c>
      <c r="C7" s="28" t="s">
        <v>75</v>
      </c>
      <c r="D7" s="3" t="s">
        <v>95</v>
      </c>
      <c r="E7" s="3" t="s">
        <v>85</v>
      </c>
      <c r="F7" s="3" t="s">
        <v>468</v>
      </c>
      <c r="G7" s="3" t="s">
        <v>93</v>
      </c>
      <c r="H7" s="3" t="s">
        <v>83</v>
      </c>
      <c r="I7" s="3" t="s">
        <v>84</v>
      </c>
      <c r="J7" s="3" t="s">
        <v>96</v>
      </c>
      <c r="K7" s="3" t="s">
        <v>469</v>
      </c>
      <c r="L7" s="3" t="s">
        <v>97</v>
      </c>
      <c r="M7" s="3" t="s">
        <v>87</v>
      </c>
      <c r="N7" s="3" t="s">
        <v>470</v>
      </c>
      <c r="O7" s="3" t="s">
        <v>88</v>
      </c>
    </row>
    <row r="8" spans="1:15">
      <c r="A8" s="20">
        <v>1</v>
      </c>
      <c r="B8" s="20">
        <v>2</v>
      </c>
      <c r="C8" s="36">
        <v>3</v>
      </c>
      <c r="D8" s="20">
        <v>4</v>
      </c>
      <c r="E8" s="20">
        <v>5</v>
      </c>
      <c r="F8" s="20">
        <v>6</v>
      </c>
      <c r="G8" s="20" t="s">
        <v>86</v>
      </c>
      <c r="H8" s="20">
        <v>8</v>
      </c>
      <c r="I8" s="20">
        <v>9</v>
      </c>
      <c r="J8" s="20">
        <v>10</v>
      </c>
      <c r="K8" s="20">
        <v>11</v>
      </c>
      <c r="L8" s="20" t="s">
        <v>90</v>
      </c>
      <c r="M8" s="20" t="s">
        <v>89</v>
      </c>
      <c r="N8" s="20" t="s">
        <v>91</v>
      </c>
      <c r="O8" s="20" t="s">
        <v>92</v>
      </c>
    </row>
    <row r="9" spans="1:15" ht="14.25" customHeight="1">
      <c r="A9" s="157" t="s">
        <v>22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</row>
    <row r="10" spans="1:15">
      <c r="A10" s="11">
        <v>1</v>
      </c>
      <c r="B10" s="64" t="s">
        <v>392</v>
      </c>
      <c r="C10" s="51">
        <v>500</v>
      </c>
      <c r="D10" s="51" t="s">
        <v>121</v>
      </c>
      <c r="E10" s="88"/>
      <c r="F10" s="100">
        <f>E10*0.085</f>
        <v>0</v>
      </c>
      <c r="G10" s="100">
        <f>+E10+F10</f>
        <v>0</v>
      </c>
      <c r="H10" s="89"/>
      <c r="I10" s="89"/>
      <c r="J10" s="89"/>
      <c r="K10" s="101">
        <f>J10*0.085</f>
        <v>0</v>
      </c>
      <c r="L10" s="102">
        <f>J10+K10</f>
        <v>0</v>
      </c>
      <c r="M10" s="102">
        <f>J10*C10</f>
        <v>0</v>
      </c>
      <c r="N10" s="102">
        <f>M10*0.085</f>
        <v>0</v>
      </c>
      <c r="O10" s="102">
        <f>+M10+N10</f>
        <v>0</v>
      </c>
    </row>
    <row r="11" spans="1:15">
      <c r="A11" s="11">
        <v>2</v>
      </c>
      <c r="B11" s="64" t="s">
        <v>296</v>
      </c>
      <c r="C11" s="51">
        <v>100</v>
      </c>
      <c r="D11" s="51" t="s">
        <v>121</v>
      </c>
      <c r="E11" s="88"/>
      <c r="F11" s="100">
        <f t="shared" ref="F11:F28" si="0">E11*0.085</f>
        <v>0</v>
      </c>
      <c r="G11" s="100">
        <f t="shared" ref="G11:G28" si="1">+E11+F11</f>
        <v>0</v>
      </c>
      <c r="H11" s="89"/>
      <c r="I11" s="89"/>
      <c r="J11" s="89"/>
      <c r="K11" s="101">
        <f t="shared" ref="K11:K28" si="2">J11*0.085</f>
        <v>0</v>
      </c>
      <c r="L11" s="102">
        <f t="shared" ref="L11:L28" si="3">J11+K11</f>
        <v>0</v>
      </c>
      <c r="M11" s="102">
        <f t="shared" ref="M11:M28" si="4">J11*C11</f>
        <v>0</v>
      </c>
      <c r="N11" s="102">
        <f t="shared" ref="N11:N29" si="5">M11*0.085</f>
        <v>0</v>
      </c>
      <c r="O11" s="102">
        <f t="shared" ref="O11:O29" si="6">+M11+N11</f>
        <v>0</v>
      </c>
    </row>
    <row r="12" spans="1:15">
      <c r="A12" s="11">
        <v>3</v>
      </c>
      <c r="B12" s="64" t="s">
        <v>297</v>
      </c>
      <c r="C12" s="51">
        <v>150</v>
      </c>
      <c r="D12" s="51" t="s">
        <v>121</v>
      </c>
      <c r="E12" s="88"/>
      <c r="F12" s="100">
        <f t="shared" si="0"/>
        <v>0</v>
      </c>
      <c r="G12" s="100">
        <f t="shared" si="1"/>
        <v>0</v>
      </c>
      <c r="H12" s="89"/>
      <c r="I12" s="89"/>
      <c r="J12" s="89"/>
      <c r="K12" s="101">
        <f t="shared" si="2"/>
        <v>0</v>
      </c>
      <c r="L12" s="102">
        <f t="shared" si="3"/>
        <v>0</v>
      </c>
      <c r="M12" s="102">
        <f t="shared" si="4"/>
        <v>0</v>
      </c>
      <c r="N12" s="102">
        <f t="shared" si="5"/>
        <v>0</v>
      </c>
      <c r="O12" s="102">
        <f t="shared" si="6"/>
        <v>0</v>
      </c>
    </row>
    <row r="13" spans="1:15">
      <c r="A13" s="11">
        <v>4</v>
      </c>
      <c r="B13" s="64" t="s">
        <v>304</v>
      </c>
      <c r="C13" s="51">
        <v>150</v>
      </c>
      <c r="D13" s="51" t="s">
        <v>121</v>
      </c>
      <c r="E13" s="88"/>
      <c r="F13" s="100">
        <f t="shared" si="0"/>
        <v>0</v>
      </c>
      <c r="G13" s="100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5">
      <c r="A14" s="11"/>
      <c r="B14" s="64" t="s">
        <v>529</v>
      </c>
      <c r="C14" s="30" t="s">
        <v>80</v>
      </c>
      <c r="D14" s="13" t="s">
        <v>80</v>
      </c>
      <c r="E14" s="91" t="s">
        <v>80</v>
      </c>
      <c r="F14" s="91" t="s">
        <v>80</v>
      </c>
      <c r="G14" s="91" t="s">
        <v>80</v>
      </c>
      <c r="H14" s="91" t="s">
        <v>80</v>
      </c>
      <c r="I14" s="91" t="s">
        <v>80</v>
      </c>
      <c r="J14" s="91" t="s">
        <v>80</v>
      </c>
      <c r="K14" s="91" t="s">
        <v>80</v>
      </c>
      <c r="L14" s="91" t="s">
        <v>80</v>
      </c>
      <c r="M14" s="103">
        <f>SUM(M10:M13)</f>
        <v>0</v>
      </c>
      <c r="N14" s="103">
        <f t="shared" si="5"/>
        <v>0</v>
      </c>
      <c r="O14" s="103">
        <f t="shared" si="6"/>
        <v>0</v>
      </c>
    </row>
    <row r="15" spans="1:15" ht="14.25" customHeight="1">
      <c r="A15" s="153" t="s">
        <v>23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5"/>
    </row>
    <row r="16" spans="1:15">
      <c r="A16" s="11">
        <v>5</v>
      </c>
      <c r="B16" s="64" t="s">
        <v>298</v>
      </c>
      <c r="C16" s="51">
        <v>300</v>
      </c>
      <c r="D16" s="51" t="s">
        <v>121</v>
      </c>
      <c r="E16" s="88"/>
      <c r="F16" s="100">
        <f t="shared" si="0"/>
        <v>0</v>
      </c>
      <c r="G16" s="100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2">
        <f t="shared" si="6"/>
        <v>0</v>
      </c>
    </row>
    <row r="17" spans="1:15">
      <c r="A17" s="11">
        <v>6</v>
      </c>
      <c r="B17" s="64" t="s">
        <v>299</v>
      </c>
      <c r="C17" s="51">
        <v>300</v>
      </c>
      <c r="D17" s="51" t="s">
        <v>121</v>
      </c>
      <c r="E17" s="88"/>
      <c r="F17" s="100">
        <f t="shared" si="0"/>
        <v>0</v>
      </c>
      <c r="G17" s="100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>
      <c r="A18" s="11">
        <v>7</v>
      </c>
      <c r="B18" s="64" t="s">
        <v>305</v>
      </c>
      <c r="C18" s="51">
        <v>50</v>
      </c>
      <c r="D18" s="51" t="s">
        <v>121</v>
      </c>
      <c r="E18" s="88"/>
      <c r="F18" s="100">
        <f t="shared" si="0"/>
        <v>0</v>
      </c>
      <c r="G18" s="100">
        <f t="shared" si="1"/>
        <v>0</v>
      </c>
      <c r="H18" s="89"/>
      <c r="I18" s="89"/>
      <c r="J18" s="89"/>
      <c r="K18" s="101">
        <f t="shared" si="2"/>
        <v>0</v>
      </c>
      <c r="L18" s="102">
        <f t="shared" si="3"/>
        <v>0</v>
      </c>
      <c r="M18" s="102">
        <f t="shared" si="4"/>
        <v>0</v>
      </c>
      <c r="N18" s="102">
        <f t="shared" si="5"/>
        <v>0</v>
      </c>
      <c r="O18" s="102">
        <f t="shared" si="6"/>
        <v>0</v>
      </c>
    </row>
    <row r="19" spans="1:15">
      <c r="A19" s="11"/>
      <c r="B19" s="64" t="s">
        <v>530</v>
      </c>
      <c r="C19" s="30" t="s">
        <v>80</v>
      </c>
      <c r="D19" s="13" t="s">
        <v>80</v>
      </c>
      <c r="E19" s="91" t="s">
        <v>80</v>
      </c>
      <c r="F19" s="91" t="s">
        <v>80</v>
      </c>
      <c r="G19" s="91" t="s">
        <v>80</v>
      </c>
      <c r="H19" s="91" t="s">
        <v>80</v>
      </c>
      <c r="I19" s="91" t="s">
        <v>80</v>
      </c>
      <c r="J19" s="91" t="s">
        <v>80</v>
      </c>
      <c r="K19" s="91" t="s">
        <v>80</v>
      </c>
      <c r="L19" s="91" t="s">
        <v>80</v>
      </c>
      <c r="M19" s="103">
        <f>SUM(M16:M18)</f>
        <v>0</v>
      </c>
      <c r="N19" s="103">
        <f>SUM(N16:N18)</f>
        <v>0</v>
      </c>
      <c r="O19" s="103">
        <f>SUM(O16:O18)</f>
        <v>0</v>
      </c>
    </row>
    <row r="20" spans="1:15" ht="14.25" customHeight="1">
      <c r="A20" s="153" t="s">
        <v>24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>
      <c r="A21" s="11">
        <v>8</v>
      </c>
      <c r="B21" s="65" t="s">
        <v>300</v>
      </c>
      <c r="C21" s="51">
        <v>50</v>
      </c>
      <c r="D21" s="51" t="s">
        <v>121</v>
      </c>
      <c r="E21" s="88"/>
      <c r="F21" s="100">
        <f t="shared" si="0"/>
        <v>0</v>
      </c>
      <c r="G21" s="100">
        <f t="shared" si="1"/>
        <v>0</v>
      </c>
      <c r="H21" s="89"/>
      <c r="I21" s="89"/>
      <c r="J21" s="89"/>
      <c r="K21" s="101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2">
        <f t="shared" si="6"/>
        <v>0</v>
      </c>
    </row>
    <row r="22" spans="1:15">
      <c r="A22" s="11">
        <v>9</v>
      </c>
      <c r="B22" s="65" t="s">
        <v>301</v>
      </c>
      <c r="C22" s="51">
        <v>100</v>
      </c>
      <c r="D22" s="51" t="s">
        <v>121</v>
      </c>
      <c r="E22" s="88"/>
      <c r="F22" s="100">
        <f t="shared" si="0"/>
        <v>0</v>
      </c>
      <c r="G22" s="100">
        <f t="shared" si="1"/>
        <v>0</v>
      </c>
      <c r="H22" s="89"/>
      <c r="I22" s="89"/>
      <c r="J22" s="89"/>
      <c r="K22" s="101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2">
        <f t="shared" si="6"/>
        <v>0</v>
      </c>
    </row>
    <row r="23" spans="1:15">
      <c r="A23" s="11">
        <v>10</v>
      </c>
      <c r="B23" s="64" t="s">
        <v>302</v>
      </c>
      <c r="C23" s="51">
        <v>150</v>
      </c>
      <c r="D23" s="51" t="s">
        <v>121</v>
      </c>
      <c r="E23" s="88"/>
      <c r="F23" s="100">
        <f t="shared" si="0"/>
        <v>0</v>
      </c>
      <c r="G23" s="100">
        <f t="shared" si="1"/>
        <v>0</v>
      </c>
      <c r="H23" s="89"/>
      <c r="I23" s="89"/>
      <c r="J23" s="89"/>
      <c r="K23" s="101">
        <f t="shared" si="2"/>
        <v>0</v>
      </c>
      <c r="L23" s="102">
        <f t="shared" si="3"/>
        <v>0</v>
      </c>
      <c r="M23" s="102">
        <f t="shared" si="4"/>
        <v>0</v>
      </c>
      <c r="N23" s="102">
        <f t="shared" si="5"/>
        <v>0</v>
      </c>
      <c r="O23" s="102">
        <f t="shared" si="6"/>
        <v>0</v>
      </c>
    </row>
    <row r="24" spans="1:15">
      <c r="A24" s="11">
        <v>11</v>
      </c>
      <c r="B24" s="64" t="s">
        <v>303</v>
      </c>
      <c r="C24" s="51">
        <v>50</v>
      </c>
      <c r="D24" s="51"/>
      <c r="E24" s="88"/>
      <c r="F24" s="100">
        <f t="shared" si="0"/>
        <v>0</v>
      </c>
      <c r="G24" s="100">
        <f t="shared" si="1"/>
        <v>0</v>
      </c>
      <c r="H24" s="89"/>
      <c r="I24" s="89"/>
      <c r="J24" s="89"/>
      <c r="K24" s="101">
        <f t="shared" si="2"/>
        <v>0</v>
      </c>
      <c r="L24" s="102">
        <f t="shared" si="3"/>
        <v>0</v>
      </c>
      <c r="M24" s="102">
        <f t="shared" si="4"/>
        <v>0</v>
      </c>
      <c r="N24" s="102">
        <f t="shared" si="5"/>
        <v>0</v>
      </c>
      <c r="O24" s="102">
        <f t="shared" si="6"/>
        <v>0</v>
      </c>
    </row>
    <row r="25" spans="1:15">
      <c r="A25" s="11"/>
      <c r="B25" s="64" t="s">
        <v>531</v>
      </c>
      <c r="C25" s="30" t="s">
        <v>80</v>
      </c>
      <c r="D25" s="13" t="s">
        <v>80</v>
      </c>
      <c r="E25" s="91" t="s">
        <v>80</v>
      </c>
      <c r="F25" s="91" t="s">
        <v>80</v>
      </c>
      <c r="G25" s="91" t="s">
        <v>80</v>
      </c>
      <c r="H25" s="91" t="s">
        <v>80</v>
      </c>
      <c r="I25" s="91" t="s">
        <v>80</v>
      </c>
      <c r="J25" s="91" t="s">
        <v>80</v>
      </c>
      <c r="K25" s="91" t="s">
        <v>80</v>
      </c>
      <c r="L25" s="91" t="s">
        <v>80</v>
      </c>
      <c r="M25" s="103">
        <f>SUM(M21:M24)</f>
        <v>0</v>
      </c>
      <c r="N25" s="103">
        <f t="shared" si="5"/>
        <v>0</v>
      </c>
      <c r="O25" s="103">
        <f t="shared" si="6"/>
        <v>0</v>
      </c>
    </row>
    <row r="26" spans="1:15" ht="14.25" customHeight="1">
      <c r="A26" s="153" t="s">
        <v>25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5"/>
    </row>
    <row r="27" spans="1:15">
      <c r="A27" s="11">
        <v>12</v>
      </c>
      <c r="B27" s="65" t="s">
        <v>609</v>
      </c>
      <c r="C27" s="51">
        <v>150</v>
      </c>
      <c r="D27" s="51" t="s">
        <v>20</v>
      </c>
      <c r="E27" s="88"/>
      <c r="F27" s="100">
        <f t="shared" si="0"/>
        <v>0</v>
      </c>
      <c r="G27" s="100">
        <f t="shared" si="1"/>
        <v>0</v>
      </c>
      <c r="H27" s="89"/>
      <c r="I27" s="89"/>
      <c r="J27" s="89"/>
      <c r="K27" s="101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2">
        <f t="shared" si="6"/>
        <v>0</v>
      </c>
    </row>
    <row r="28" spans="1:15">
      <c r="A28" s="11">
        <v>13</v>
      </c>
      <c r="B28" s="65" t="s">
        <v>610</v>
      </c>
      <c r="C28" s="51">
        <v>150</v>
      </c>
      <c r="D28" s="51" t="s">
        <v>21</v>
      </c>
      <c r="E28" s="88"/>
      <c r="F28" s="100">
        <f t="shared" si="0"/>
        <v>0</v>
      </c>
      <c r="G28" s="100">
        <f t="shared" si="1"/>
        <v>0</v>
      </c>
      <c r="H28" s="89"/>
      <c r="I28" s="89"/>
      <c r="J28" s="89"/>
      <c r="K28" s="101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2">
        <f t="shared" si="6"/>
        <v>0</v>
      </c>
    </row>
    <row r="29" spans="1:15">
      <c r="A29" s="45"/>
      <c r="B29" s="64" t="s">
        <v>532</v>
      </c>
      <c r="C29" s="30" t="s">
        <v>80</v>
      </c>
      <c r="D29" s="13" t="s">
        <v>80</v>
      </c>
      <c r="E29" s="91" t="s">
        <v>80</v>
      </c>
      <c r="F29" s="91" t="s">
        <v>80</v>
      </c>
      <c r="G29" s="91" t="s">
        <v>80</v>
      </c>
      <c r="H29" s="91" t="s">
        <v>80</v>
      </c>
      <c r="I29" s="91" t="s">
        <v>80</v>
      </c>
      <c r="J29" s="91" t="s">
        <v>80</v>
      </c>
      <c r="K29" s="91" t="s">
        <v>80</v>
      </c>
      <c r="L29" s="91" t="s">
        <v>80</v>
      </c>
      <c r="M29" s="103">
        <f>SUM(M27:M28)</f>
        <v>0</v>
      </c>
      <c r="N29" s="103">
        <f t="shared" si="5"/>
        <v>0</v>
      </c>
      <c r="O29" s="103">
        <f t="shared" si="6"/>
        <v>0</v>
      </c>
    </row>
    <row r="31" spans="1:15" ht="15" customHeight="1">
      <c r="A31" s="125" t="s">
        <v>94</v>
      </c>
      <c r="B31" s="122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</row>
    <row r="32" spans="1:15" ht="15">
      <c r="A32" s="73" t="s">
        <v>553</v>
      </c>
      <c r="B32" s="74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2"/>
    </row>
    <row r="33" spans="1:15" ht="15">
      <c r="A33" s="75" t="s">
        <v>68</v>
      </c>
      <c r="B33" s="76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2"/>
    </row>
    <row r="34" spans="1:15" ht="15">
      <c r="A34" s="75" t="s">
        <v>69</v>
      </c>
      <c r="B34" s="7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2"/>
    </row>
    <row r="35" spans="1:15" ht="15">
      <c r="A35" s="73" t="s">
        <v>70</v>
      </c>
      <c r="B35" s="74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2"/>
    </row>
    <row r="36" spans="1:15" ht="15" customHeight="1">
      <c r="A36" s="113" t="s">
        <v>632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</row>
    <row r="37" spans="1:15" ht="15" customHeight="1">
      <c r="A37" s="113" t="s">
        <v>633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15" ht="15" customHeight="1">
      <c r="A38" s="113" t="s">
        <v>634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99"/>
    </row>
    <row r="39" spans="1:15" ht="15" customHeight="1">
      <c r="A39" s="113" t="s">
        <v>73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15" ht="22.5" customHeight="1">
      <c r="A40" s="113" t="s">
        <v>71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15" ht="15" customHeight="1">
      <c r="A41" s="113" t="s">
        <v>635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</row>
    <row r="42" spans="1:15" ht="15" customHeight="1">
      <c r="A42" s="113" t="s">
        <v>636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</row>
    <row r="43" spans="1:15" ht="15" customHeight="1">
      <c r="A43" s="113" t="s">
        <v>72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</row>
    <row r="44" spans="1:15" ht="15" customHeight="1">
      <c r="A44" s="113" t="s">
        <v>637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</row>
    <row r="45" spans="1:15" ht="15" customHeight="1">
      <c r="A45" s="113" t="s">
        <v>638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</row>
    <row r="46" spans="1:15" ht="15" customHeight="1">
      <c r="A46" s="128" t="s">
        <v>640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ht="15">
      <c r="A47" s="128" t="s">
        <v>641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</row>
    <row r="48" spans="1:15" ht="15">
      <c r="A48" s="128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</row>
    <row r="49" spans="1:15" ht="15">
      <c r="A49" s="113" t="s">
        <v>81</v>
      </c>
      <c r="B49" s="122"/>
      <c r="C49" s="77"/>
      <c r="D49" s="78"/>
      <c r="E49" s="78"/>
      <c r="F49" s="78"/>
      <c r="G49" s="78" t="s">
        <v>98</v>
      </c>
      <c r="H49" s="78"/>
      <c r="I49" s="78"/>
      <c r="J49" s="78"/>
      <c r="K49" s="78"/>
      <c r="L49" s="78" t="s">
        <v>82</v>
      </c>
      <c r="M49" s="78"/>
      <c r="N49" s="78"/>
      <c r="O49" s="72"/>
    </row>
  </sheetData>
  <sheetProtection formatCells="0" formatColumns="0" formatRows="0"/>
  <mergeCells count="20">
    <mergeCell ref="A4:O4"/>
    <mergeCell ref="A9:O9"/>
    <mergeCell ref="A15:O15"/>
    <mergeCell ref="A20:O20"/>
    <mergeCell ref="A36:O36"/>
    <mergeCell ref="A46:O46"/>
    <mergeCell ref="A47:O47"/>
    <mergeCell ref="A48:O48"/>
    <mergeCell ref="A49:B49"/>
    <mergeCell ref="A26:O26"/>
    <mergeCell ref="A31:B31"/>
    <mergeCell ref="A38:N38"/>
    <mergeCell ref="A39:O39"/>
    <mergeCell ref="A44:O44"/>
    <mergeCell ref="A45:O45"/>
    <mergeCell ref="A40:O40"/>
    <mergeCell ref="A41:O41"/>
    <mergeCell ref="A42:O42"/>
    <mergeCell ref="A43:O43"/>
    <mergeCell ref="A37:O37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0"/>
  <sheetViews>
    <sheetView workbookViewId="0">
      <pane ySplit="7" topLeftCell="A8" activePane="bottomLeft" state="frozen"/>
      <selection pane="bottomLeft" activeCell="A128" sqref="A128:O128"/>
    </sheetView>
  </sheetViews>
  <sheetFormatPr defaultRowHeight="12"/>
  <cols>
    <col min="1" max="1" width="3.5703125" style="15" customWidth="1"/>
    <col min="2" max="2" width="27.85546875" style="16" customWidth="1"/>
    <col min="3" max="3" width="5.42578125" style="46" customWidth="1"/>
    <col min="4" max="4" width="4.7109375" style="15" customWidth="1"/>
    <col min="5" max="5" width="7.85546875" style="15" customWidth="1"/>
    <col min="6" max="6" width="6.5703125" style="15" customWidth="1"/>
    <col min="7" max="7" width="7.7109375" style="15" customWidth="1"/>
    <col min="8" max="8" width="9.140625" style="15"/>
    <col min="9" max="9" width="8" style="15" customWidth="1"/>
    <col min="10" max="10" width="9.140625" style="15"/>
    <col min="11" max="11" width="7.140625" style="15" customWidth="1"/>
    <col min="12" max="16384" width="9.140625" style="15"/>
  </cols>
  <sheetData>
    <row r="1" spans="1:15" s="1" customFormat="1" ht="12.75">
      <c r="A1" s="94" t="s">
        <v>627</v>
      </c>
      <c r="B1" s="95"/>
      <c r="C1" s="96"/>
      <c r="D1" s="94"/>
      <c r="I1" s="1" t="s">
        <v>628</v>
      </c>
    </row>
    <row r="2" spans="1:15" s="1" customFormat="1" ht="12.75">
      <c r="B2" s="9"/>
      <c r="C2" s="27"/>
    </row>
    <row r="4" spans="1:15" s="1" customFormat="1" ht="12.75">
      <c r="A4" s="115" t="s">
        <v>306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6" spans="1:15" ht="48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5">
      <c r="A7" s="20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5" ht="14.25" customHeight="1">
      <c r="A8" s="135" t="s">
        <v>32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1:15">
      <c r="A9" s="11">
        <v>1</v>
      </c>
      <c r="B9" s="12" t="s">
        <v>307</v>
      </c>
      <c r="C9" s="47">
        <v>1000</v>
      </c>
      <c r="D9" s="44" t="s">
        <v>121</v>
      </c>
      <c r="E9" s="97"/>
      <c r="F9" s="106">
        <f>E9*0.085</f>
        <v>0</v>
      </c>
      <c r="G9" s="106">
        <f>+E9+F9</f>
        <v>0</v>
      </c>
      <c r="H9" s="98"/>
      <c r="I9" s="98"/>
      <c r="J9" s="98"/>
      <c r="K9" s="107">
        <f>J9*0.085</f>
        <v>0</v>
      </c>
      <c r="L9" s="108">
        <f>J9+K9</f>
        <v>0</v>
      </c>
      <c r="M9" s="108">
        <f>J9*C9</f>
        <v>0</v>
      </c>
      <c r="N9" s="108">
        <f>M9*0.085</f>
        <v>0</v>
      </c>
      <c r="O9" s="108">
        <f>M9+N9</f>
        <v>0</v>
      </c>
    </row>
    <row r="10" spans="1:15">
      <c r="A10" s="11">
        <v>2</v>
      </c>
      <c r="B10" s="12" t="s">
        <v>308</v>
      </c>
      <c r="C10" s="47">
        <v>500</v>
      </c>
      <c r="D10" s="44" t="s">
        <v>121</v>
      </c>
      <c r="E10" s="97"/>
      <c r="F10" s="106">
        <f t="shared" ref="F10:F73" si="0">E10*0.085</f>
        <v>0</v>
      </c>
      <c r="G10" s="106">
        <f t="shared" ref="G10:G73" si="1">+E10+F10</f>
        <v>0</v>
      </c>
      <c r="H10" s="98"/>
      <c r="I10" s="98"/>
      <c r="J10" s="98"/>
      <c r="K10" s="107">
        <f t="shared" ref="K10:K73" si="2">J10*0.085</f>
        <v>0</v>
      </c>
      <c r="L10" s="108">
        <f t="shared" ref="L10:L73" si="3">J10+K10</f>
        <v>0</v>
      </c>
      <c r="M10" s="108">
        <f t="shared" ref="M10:M73" si="4">J10*C10</f>
        <v>0</v>
      </c>
      <c r="N10" s="108">
        <f t="shared" ref="N10:N73" si="5">M10*0.085</f>
        <v>0</v>
      </c>
      <c r="O10" s="108">
        <f t="shared" ref="O10:O73" si="6">M10+N10</f>
        <v>0</v>
      </c>
    </row>
    <row r="11" spans="1:15">
      <c r="A11" s="11">
        <v>3</v>
      </c>
      <c r="B11" s="12" t="s">
        <v>309</v>
      </c>
      <c r="C11" s="47">
        <v>3000</v>
      </c>
      <c r="D11" s="44" t="s">
        <v>121</v>
      </c>
      <c r="E11" s="97"/>
      <c r="F11" s="106">
        <f t="shared" si="0"/>
        <v>0</v>
      </c>
      <c r="G11" s="106">
        <f t="shared" si="1"/>
        <v>0</v>
      </c>
      <c r="H11" s="98"/>
      <c r="I11" s="98"/>
      <c r="J11" s="98"/>
      <c r="K11" s="107">
        <f t="shared" si="2"/>
        <v>0</v>
      </c>
      <c r="L11" s="108">
        <f t="shared" si="3"/>
        <v>0</v>
      </c>
      <c r="M11" s="108">
        <f t="shared" si="4"/>
        <v>0</v>
      </c>
      <c r="N11" s="108">
        <f t="shared" si="5"/>
        <v>0</v>
      </c>
      <c r="O11" s="108">
        <f t="shared" si="6"/>
        <v>0</v>
      </c>
    </row>
    <row r="12" spans="1:15">
      <c r="A12" s="11">
        <v>4</v>
      </c>
      <c r="B12" s="12" t="s">
        <v>310</v>
      </c>
      <c r="C12" s="47">
        <v>300</v>
      </c>
      <c r="D12" s="44" t="s">
        <v>121</v>
      </c>
      <c r="E12" s="97"/>
      <c r="F12" s="106">
        <f t="shared" si="0"/>
        <v>0</v>
      </c>
      <c r="G12" s="106">
        <f t="shared" si="1"/>
        <v>0</v>
      </c>
      <c r="H12" s="98"/>
      <c r="I12" s="98"/>
      <c r="J12" s="98"/>
      <c r="K12" s="107">
        <f t="shared" si="2"/>
        <v>0</v>
      </c>
      <c r="L12" s="108">
        <f t="shared" si="3"/>
        <v>0</v>
      </c>
      <c r="M12" s="108">
        <f t="shared" si="4"/>
        <v>0</v>
      </c>
      <c r="N12" s="108">
        <f t="shared" si="5"/>
        <v>0</v>
      </c>
      <c r="O12" s="108">
        <f t="shared" si="6"/>
        <v>0</v>
      </c>
    </row>
    <row r="13" spans="1:15">
      <c r="A13" s="11">
        <v>5</v>
      </c>
      <c r="B13" s="12" t="s">
        <v>333</v>
      </c>
      <c r="C13" s="47">
        <v>100</v>
      </c>
      <c r="D13" s="44" t="s">
        <v>121</v>
      </c>
      <c r="E13" s="97"/>
      <c r="F13" s="106">
        <f t="shared" si="0"/>
        <v>0</v>
      </c>
      <c r="G13" s="106">
        <f t="shared" si="1"/>
        <v>0</v>
      </c>
      <c r="H13" s="98"/>
      <c r="I13" s="98"/>
      <c r="J13" s="98"/>
      <c r="K13" s="107">
        <f t="shared" si="2"/>
        <v>0</v>
      </c>
      <c r="L13" s="108">
        <f t="shared" si="3"/>
        <v>0</v>
      </c>
      <c r="M13" s="108">
        <f t="shared" si="4"/>
        <v>0</v>
      </c>
      <c r="N13" s="108">
        <f t="shared" si="5"/>
        <v>0</v>
      </c>
      <c r="O13" s="108">
        <f t="shared" si="6"/>
        <v>0</v>
      </c>
    </row>
    <row r="14" spans="1:15">
      <c r="A14" s="11">
        <v>6</v>
      </c>
      <c r="B14" s="12" t="s">
        <v>311</v>
      </c>
      <c r="C14" s="47">
        <v>600</v>
      </c>
      <c r="D14" s="44" t="s">
        <v>121</v>
      </c>
      <c r="E14" s="97"/>
      <c r="F14" s="106">
        <f t="shared" si="0"/>
        <v>0</v>
      </c>
      <c r="G14" s="106">
        <f t="shared" si="1"/>
        <v>0</v>
      </c>
      <c r="H14" s="98"/>
      <c r="I14" s="98"/>
      <c r="J14" s="98"/>
      <c r="K14" s="107">
        <f t="shared" si="2"/>
        <v>0</v>
      </c>
      <c r="L14" s="108">
        <f t="shared" si="3"/>
        <v>0</v>
      </c>
      <c r="M14" s="108">
        <f t="shared" si="4"/>
        <v>0</v>
      </c>
      <c r="N14" s="108">
        <f t="shared" si="5"/>
        <v>0</v>
      </c>
      <c r="O14" s="108">
        <f t="shared" si="6"/>
        <v>0</v>
      </c>
    </row>
    <row r="15" spans="1:15">
      <c r="A15" s="11">
        <v>7</v>
      </c>
      <c r="B15" s="12" t="s">
        <v>312</v>
      </c>
      <c r="C15" s="47">
        <v>400</v>
      </c>
      <c r="D15" s="44" t="s">
        <v>121</v>
      </c>
      <c r="E15" s="97"/>
      <c r="F15" s="106">
        <f t="shared" si="0"/>
        <v>0</v>
      </c>
      <c r="G15" s="106">
        <f t="shared" si="1"/>
        <v>0</v>
      </c>
      <c r="H15" s="98"/>
      <c r="I15" s="98"/>
      <c r="J15" s="98"/>
      <c r="K15" s="107">
        <f t="shared" si="2"/>
        <v>0</v>
      </c>
      <c r="L15" s="108">
        <f t="shared" si="3"/>
        <v>0</v>
      </c>
      <c r="M15" s="108">
        <f t="shared" si="4"/>
        <v>0</v>
      </c>
      <c r="N15" s="108">
        <f t="shared" si="5"/>
        <v>0</v>
      </c>
      <c r="O15" s="108">
        <f t="shared" si="6"/>
        <v>0</v>
      </c>
    </row>
    <row r="16" spans="1:15">
      <c r="A16" s="11">
        <v>8</v>
      </c>
      <c r="B16" s="12" t="s">
        <v>313</v>
      </c>
      <c r="C16" s="47">
        <v>300</v>
      </c>
      <c r="D16" s="44" t="s">
        <v>121</v>
      </c>
      <c r="E16" s="97"/>
      <c r="F16" s="106">
        <f t="shared" si="0"/>
        <v>0</v>
      </c>
      <c r="G16" s="106">
        <f t="shared" si="1"/>
        <v>0</v>
      </c>
      <c r="H16" s="98"/>
      <c r="I16" s="98"/>
      <c r="J16" s="98"/>
      <c r="K16" s="107">
        <f t="shared" si="2"/>
        <v>0</v>
      </c>
      <c r="L16" s="108">
        <f t="shared" si="3"/>
        <v>0</v>
      </c>
      <c r="M16" s="108">
        <f t="shared" si="4"/>
        <v>0</v>
      </c>
      <c r="N16" s="108">
        <f t="shared" si="5"/>
        <v>0</v>
      </c>
      <c r="O16" s="108">
        <f t="shared" si="6"/>
        <v>0</v>
      </c>
    </row>
    <row r="17" spans="1:15">
      <c r="A17" s="11">
        <v>9</v>
      </c>
      <c r="B17" s="12" t="s">
        <v>334</v>
      </c>
      <c r="C17" s="47">
        <v>100</v>
      </c>
      <c r="D17" s="44" t="s">
        <v>121</v>
      </c>
      <c r="E17" s="97"/>
      <c r="F17" s="106">
        <f t="shared" si="0"/>
        <v>0</v>
      </c>
      <c r="G17" s="106">
        <f t="shared" si="1"/>
        <v>0</v>
      </c>
      <c r="H17" s="98"/>
      <c r="I17" s="98"/>
      <c r="J17" s="98"/>
      <c r="K17" s="107">
        <f t="shared" si="2"/>
        <v>0</v>
      </c>
      <c r="L17" s="108">
        <f t="shared" si="3"/>
        <v>0</v>
      </c>
      <c r="M17" s="108">
        <f t="shared" si="4"/>
        <v>0</v>
      </c>
      <c r="N17" s="108">
        <f t="shared" si="5"/>
        <v>0</v>
      </c>
      <c r="O17" s="108">
        <f t="shared" si="6"/>
        <v>0</v>
      </c>
    </row>
    <row r="18" spans="1:15">
      <c r="A18" s="11">
        <v>10</v>
      </c>
      <c r="B18" s="12" t="s">
        <v>314</v>
      </c>
      <c r="C18" s="47">
        <v>300</v>
      </c>
      <c r="D18" s="44" t="s">
        <v>121</v>
      </c>
      <c r="E18" s="97"/>
      <c r="F18" s="106">
        <f t="shared" si="0"/>
        <v>0</v>
      </c>
      <c r="G18" s="106">
        <f t="shared" si="1"/>
        <v>0</v>
      </c>
      <c r="H18" s="98"/>
      <c r="I18" s="98"/>
      <c r="J18" s="98"/>
      <c r="K18" s="107">
        <f t="shared" si="2"/>
        <v>0</v>
      </c>
      <c r="L18" s="108">
        <f t="shared" si="3"/>
        <v>0</v>
      </c>
      <c r="M18" s="108">
        <f t="shared" si="4"/>
        <v>0</v>
      </c>
      <c r="N18" s="108">
        <f t="shared" si="5"/>
        <v>0</v>
      </c>
      <c r="O18" s="108">
        <f t="shared" si="6"/>
        <v>0</v>
      </c>
    </row>
    <row r="19" spans="1:15">
      <c r="A19" s="11">
        <v>11</v>
      </c>
      <c r="B19" s="12" t="s">
        <v>332</v>
      </c>
      <c r="C19" s="47">
        <v>200</v>
      </c>
      <c r="D19" s="44" t="s">
        <v>121</v>
      </c>
      <c r="E19" s="97"/>
      <c r="F19" s="106">
        <f t="shared" si="0"/>
        <v>0</v>
      </c>
      <c r="G19" s="106">
        <f t="shared" si="1"/>
        <v>0</v>
      </c>
      <c r="H19" s="98"/>
      <c r="I19" s="98"/>
      <c r="J19" s="98"/>
      <c r="K19" s="107">
        <f t="shared" si="2"/>
        <v>0</v>
      </c>
      <c r="L19" s="108">
        <f t="shared" si="3"/>
        <v>0</v>
      </c>
      <c r="M19" s="108">
        <f t="shared" si="4"/>
        <v>0</v>
      </c>
      <c r="N19" s="108">
        <f t="shared" si="5"/>
        <v>0</v>
      </c>
      <c r="O19" s="108">
        <f t="shared" si="6"/>
        <v>0</v>
      </c>
    </row>
    <row r="20" spans="1:15">
      <c r="A20" s="11"/>
      <c r="B20" s="12" t="s">
        <v>529</v>
      </c>
      <c r="C20" s="30" t="s">
        <v>80</v>
      </c>
      <c r="D20" s="13" t="s">
        <v>80</v>
      </c>
      <c r="E20" s="91" t="s">
        <v>80</v>
      </c>
      <c r="F20" s="91" t="s">
        <v>80</v>
      </c>
      <c r="G20" s="91" t="s">
        <v>80</v>
      </c>
      <c r="H20" s="91" t="s">
        <v>80</v>
      </c>
      <c r="I20" s="91" t="s">
        <v>80</v>
      </c>
      <c r="J20" s="91" t="s">
        <v>80</v>
      </c>
      <c r="K20" s="91" t="s">
        <v>80</v>
      </c>
      <c r="L20" s="91" t="s">
        <v>80</v>
      </c>
      <c r="M20" s="109">
        <f>SUM(M9:M19)</f>
        <v>0</v>
      </c>
      <c r="N20" s="109">
        <f t="shared" si="5"/>
        <v>0</v>
      </c>
      <c r="O20" s="109">
        <f t="shared" si="6"/>
        <v>0</v>
      </c>
    </row>
    <row r="21" spans="1:15" ht="14.25" customHeight="1">
      <c r="A21" s="135" t="s">
        <v>33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7"/>
    </row>
    <row r="22" spans="1:15">
      <c r="A22" s="11">
        <v>12</v>
      </c>
      <c r="B22" s="12" t="s">
        <v>345</v>
      </c>
      <c r="C22" s="47">
        <v>200</v>
      </c>
      <c r="D22" s="44" t="s">
        <v>121</v>
      </c>
      <c r="E22" s="97"/>
      <c r="F22" s="106">
        <f t="shared" si="0"/>
        <v>0</v>
      </c>
      <c r="G22" s="106">
        <f t="shared" si="1"/>
        <v>0</v>
      </c>
      <c r="H22" s="98"/>
      <c r="I22" s="98"/>
      <c r="J22" s="98"/>
      <c r="K22" s="107">
        <f t="shared" si="2"/>
        <v>0</v>
      </c>
      <c r="L22" s="108">
        <f t="shared" si="3"/>
        <v>0</v>
      </c>
      <c r="M22" s="108">
        <f t="shared" si="4"/>
        <v>0</v>
      </c>
      <c r="N22" s="108">
        <f t="shared" si="5"/>
        <v>0</v>
      </c>
      <c r="O22" s="108">
        <f t="shared" si="6"/>
        <v>0</v>
      </c>
    </row>
    <row r="23" spans="1:15">
      <c r="A23" s="11">
        <v>13</v>
      </c>
      <c r="B23" s="12" t="s">
        <v>346</v>
      </c>
      <c r="C23" s="47">
        <v>200</v>
      </c>
      <c r="D23" s="44" t="s">
        <v>121</v>
      </c>
      <c r="E23" s="97"/>
      <c r="F23" s="106">
        <f t="shared" si="0"/>
        <v>0</v>
      </c>
      <c r="G23" s="106">
        <f t="shared" si="1"/>
        <v>0</v>
      </c>
      <c r="H23" s="98"/>
      <c r="I23" s="98"/>
      <c r="J23" s="98"/>
      <c r="K23" s="107">
        <f t="shared" si="2"/>
        <v>0</v>
      </c>
      <c r="L23" s="108">
        <f t="shared" si="3"/>
        <v>0</v>
      </c>
      <c r="M23" s="108">
        <f t="shared" si="4"/>
        <v>0</v>
      </c>
      <c r="N23" s="108">
        <f t="shared" si="5"/>
        <v>0</v>
      </c>
      <c r="O23" s="108">
        <f t="shared" si="6"/>
        <v>0</v>
      </c>
    </row>
    <row r="24" spans="1:15">
      <c r="A24" s="11">
        <v>14</v>
      </c>
      <c r="B24" s="12" t="s">
        <v>362</v>
      </c>
      <c r="C24" s="47">
        <v>150</v>
      </c>
      <c r="D24" s="44" t="s">
        <v>121</v>
      </c>
      <c r="E24" s="97"/>
      <c r="F24" s="106">
        <f t="shared" si="0"/>
        <v>0</v>
      </c>
      <c r="G24" s="106">
        <f t="shared" si="1"/>
        <v>0</v>
      </c>
      <c r="H24" s="98"/>
      <c r="I24" s="98"/>
      <c r="J24" s="98"/>
      <c r="K24" s="107">
        <f t="shared" si="2"/>
        <v>0</v>
      </c>
      <c r="L24" s="108">
        <f t="shared" si="3"/>
        <v>0</v>
      </c>
      <c r="M24" s="108">
        <f t="shared" si="4"/>
        <v>0</v>
      </c>
      <c r="N24" s="108">
        <f t="shared" si="5"/>
        <v>0</v>
      </c>
      <c r="O24" s="108">
        <f t="shared" si="6"/>
        <v>0</v>
      </c>
    </row>
    <row r="25" spans="1:15">
      <c r="A25" s="11">
        <v>15</v>
      </c>
      <c r="B25" s="12" t="s">
        <v>347</v>
      </c>
      <c r="C25" s="47">
        <v>150</v>
      </c>
      <c r="D25" s="44" t="s">
        <v>121</v>
      </c>
      <c r="E25" s="97"/>
      <c r="F25" s="106">
        <f t="shared" si="0"/>
        <v>0</v>
      </c>
      <c r="G25" s="106">
        <f t="shared" si="1"/>
        <v>0</v>
      </c>
      <c r="H25" s="98"/>
      <c r="I25" s="98"/>
      <c r="J25" s="98"/>
      <c r="K25" s="107">
        <f t="shared" si="2"/>
        <v>0</v>
      </c>
      <c r="L25" s="108">
        <f t="shared" si="3"/>
        <v>0</v>
      </c>
      <c r="M25" s="108">
        <f t="shared" si="4"/>
        <v>0</v>
      </c>
      <c r="N25" s="108">
        <f t="shared" si="5"/>
        <v>0</v>
      </c>
      <c r="O25" s="108">
        <f t="shared" si="6"/>
        <v>0</v>
      </c>
    </row>
    <row r="26" spans="1:15">
      <c r="A26" s="11">
        <v>16</v>
      </c>
      <c r="B26" s="12" t="s">
        <v>348</v>
      </c>
      <c r="C26" s="47">
        <v>200</v>
      </c>
      <c r="D26" s="44" t="s">
        <v>121</v>
      </c>
      <c r="E26" s="97"/>
      <c r="F26" s="106">
        <f t="shared" si="0"/>
        <v>0</v>
      </c>
      <c r="G26" s="106">
        <f t="shared" si="1"/>
        <v>0</v>
      </c>
      <c r="H26" s="98"/>
      <c r="I26" s="98"/>
      <c r="J26" s="98"/>
      <c r="K26" s="107">
        <f t="shared" si="2"/>
        <v>0</v>
      </c>
      <c r="L26" s="108">
        <f t="shared" si="3"/>
        <v>0</v>
      </c>
      <c r="M26" s="108">
        <f t="shared" si="4"/>
        <v>0</v>
      </c>
      <c r="N26" s="108">
        <f t="shared" si="5"/>
        <v>0</v>
      </c>
      <c r="O26" s="108">
        <f t="shared" si="6"/>
        <v>0</v>
      </c>
    </row>
    <row r="27" spans="1:15">
      <c r="A27" s="11"/>
      <c r="B27" s="12" t="s">
        <v>530</v>
      </c>
      <c r="C27" s="30" t="s">
        <v>80</v>
      </c>
      <c r="D27" s="13" t="s">
        <v>80</v>
      </c>
      <c r="E27" s="91" t="s">
        <v>80</v>
      </c>
      <c r="F27" s="91" t="s">
        <v>80</v>
      </c>
      <c r="G27" s="91" t="s">
        <v>80</v>
      </c>
      <c r="H27" s="91" t="s">
        <v>80</v>
      </c>
      <c r="I27" s="91" t="s">
        <v>80</v>
      </c>
      <c r="J27" s="91" t="s">
        <v>80</v>
      </c>
      <c r="K27" s="91" t="s">
        <v>80</v>
      </c>
      <c r="L27" s="91" t="s">
        <v>80</v>
      </c>
      <c r="M27" s="109">
        <f>SUM(M22:M26)</f>
        <v>0</v>
      </c>
      <c r="N27" s="109">
        <f t="shared" si="5"/>
        <v>0</v>
      </c>
      <c r="O27" s="109">
        <f t="shared" si="6"/>
        <v>0</v>
      </c>
    </row>
    <row r="28" spans="1:15" ht="14.25" customHeight="1">
      <c r="A28" s="135" t="s">
        <v>34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</row>
    <row r="29" spans="1:15">
      <c r="A29" s="11">
        <v>17</v>
      </c>
      <c r="B29" s="12" t="s">
        <v>335</v>
      </c>
      <c r="C29" s="47">
        <v>1000</v>
      </c>
      <c r="D29" s="44" t="s">
        <v>26</v>
      </c>
      <c r="E29" s="97"/>
      <c r="F29" s="106">
        <f t="shared" si="0"/>
        <v>0</v>
      </c>
      <c r="G29" s="106">
        <f t="shared" si="1"/>
        <v>0</v>
      </c>
      <c r="H29" s="98"/>
      <c r="I29" s="98"/>
      <c r="J29" s="98"/>
      <c r="K29" s="107">
        <f t="shared" si="2"/>
        <v>0</v>
      </c>
      <c r="L29" s="108">
        <f t="shared" si="3"/>
        <v>0</v>
      </c>
      <c r="M29" s="108">
        <f t="shared" si="4"/>
        <v>0</v>
      </c>
      <c r="N29" s="108">
        <f t="shared" si="5"/>
        <v>0</v>
      </c>
      <c r="O29" s="108">
        <f t="shared" si="6"/>
        <v>0</v>
      </c>
    </row>
    <row r="30" spans="1:15">
      <c r="A30" s="11">
        <v>18</v>
      </c>
      <c r="B30" s="12" t="s">
        <v>336</v>
      </c>
      <c r="C30" s="47">
        <v>1000</v>
      </c>
      <c r="D30" s="44" t="s">
        <v>27</v>
      </c>
      <c r="E30" s="97"/>
      <c r="F30" s="106">
        <f t="shared" si="0"/>
        <v>0</v>
      </c>
      <c r="G30" s="106">
        <f t="shared" si="1"/>
        <v>0</v>
      </c>
      <c r="H30" s="98"/>
      <c r="I30" s="98"/>
      <c r="J30" s="98"/>
      <c r="K30" s="107">
        <f t="shared" si="2"/>
        <v>0</v>
      </c>
      <c r="L30" s="108">
        <f t="shared" si="3"/>
        <v>0</v>
      </c>
      <c r="M30" s="108">
        <f t="shared" si="4"/>
        <v>0</v>
      </c>
      <c r="N30" s="108">
        <f t="shared" si="5"/>
        <v>0</v>
      </c>
      <c r="O30" s="108">
        <f t="shared" si="6"/>
        <v>0</v>
      </c>
    </row>
    <row r="31" spans="1:15">
      <c r="A31" s="11">
        <v>19</v>
      </c>
      <c r="B31" s="12" t="s">
        <v>337</v>
      </c>
      <c r="C31" s="47">
        <v>2500</v>
      </c>
      <c r="D31" s="44" t="s">
        <v>26</v>
      </c>
      <c r="E31" s="97"/>
      <c r="F31" s="106">
        <f t="shared" si="0"/>
        <v>0</v>
      </c>
      <c r="G31" s="106">
        <f t="shared" si="1"/>
        <v>0</v>
      </c>
      <c r="H31" s="98"/>
      <c r="I31" s="98"/>
      <c r="J31" s="98"/>
      <c r="K31" s="107">
        <f t="shared" si="2"/>
        <v>0</v>
      </c>
      <c r="L31" s="108">
        <f t="shared" si="3"/>
        <v>0</v>
      </c>
      <c r="M31" s="108">
        <f t="shared" si="4"/>
        <v>0</v>
      </c>
      <c r="N31" s="108">
        <f t="shared" si="5"/>
        <v>0</v>
      </c>
      <c r="O31" s="108">
        <f t="shared" si="6"/>
        <v>0</v>
      </c>
    </row>
    <row r="32" spans="1:15">
      <c r="A32" s="11">
        <v>20</v>
      </c>
      <c r="B32" s="12" t="s">
        <v>338</v>
      </c>
      <c r="C32" s="47">
        <v>2500</v>
      </c>
      <c r="D32" s="44" t="s">
        <v>27</v>
      </c>
      <c r="E32" s="97"/>
      <c r="F32" s="106">
        <f t="shared" si="0"/>
        <v>0</v>
      </c>
      <c r="G32" s="106">
        <f t="shared" si="1"/>
        <v>0</v>
      </c>
      <c r="H32" s="98"/>
      <c r="I32" s="98"/>
      <c r="J32" s="98"/>
      <c r="K32" s="107">
        <f t="shared" si="2"/>
        <v>0</v>
      </c>
      <c r="L32" s="108">
        <f t="shared" si="3"/>
        <v>0</v>
      </c>
      <c r="M32" s="108">
        <f t="shared" si="4"/>
        <v>0</v>
      </c>
      <c r="N32" s="108">
        <f t="shared" si="5"/>
        <v>0</v>
      </c>
      <c r="O32" s="108">
        <f t="shared" si="6"/>
        <v>0</v>
      </c>
    </row>
    <row r="33" spans="1:15">
      <c r="A33" s="11">
        <v>21</v>
      </c>
      <c r="B33" s="12" t="s">
        <v>340</v>
      </c>
      <c r="C33" s="47">
        <v>2500</v>
      </c>
      <c r="D33" s="44" t="s">
        <v>26</v>
      </c>
      <c r="E33" s="97"/>
      <c r="F33" s="106">
        <f t="shared" si="0"/>
        <v>0</v>
      </c>
      <c r="G33" s="106">
        <f t="shared" si="1"/>
        <v>0</v>
      </c>
      <c r="H33" s="98"/>
      <c r="I33" s="98"/>
      <c r="J33" s="98"/>
      <c r="K33" s="107">
        <f t="shared" si="2"/>
        <v>0</v>
      </c>
      <c r="L33" s="108">
        <f t="shared" si="3"/>
        <v>0</v>
      </c>
      <c r="M33" s="108">
        <f t="shared" si="4"/>
        <v>0</v>
      </c>
      <c r="N33" s="108">
        <f t="shared" si="5"/>
        <v>0</v>
      </c>
      <c r="O33" s="108">
        <f t="shared" si="6"/>
        <v>0</v>
      </c>
    </row>
    <row r="34" spans="1:15">
      <c r="A34" s="11">
        <v>22</v>
      </c>
      <c r="B34" s="12" t="s">
        <v>339</v>
      </c>
      <c r="C34" s="47">
        <v>2500</v>
      </c>
      <c r="D34" s="44" t="s">
        <v>27</v>
      </c>
      <c r="E34" s="97"/>
      <c r="F34" s="106">
        <f t="shared" si="0"/>
        <v>0</v>
      </c>
      <c r="G34" s="106">
        <f t="shared" si="1"/>
        <v>0</v>
      </c>
      <c r="H34" s="98"/>
      <c r="I34" s="98"/>
      <c r="J34" s="98"/>
      <c r="K34" s="107">
        <f t="shared" si="2"/>
        <v>0</v>
      </c>
      <c r="L34" s="108">
        <f t="shared" si="3"/>
        <v>0</v>
      </c>
      <c r="M34" s="108">
        <f t="shared" si="4"/>
        <v>0</v>
      </c>
      <c r="N34" s="108">
        <f t="shared" si="5"/>
        <v>0</v>
      </c>
      <c r="O34" s="108">
        <f t="shared" si="6"/>
        <v>0</v>
      </c>
    </row>
    <row r="35" spans="1:15">
      <c r="A35" s="11">
        <v>23</v>
      </c>
      <c r="B35" s="12" t="s">
        <v>341</v>
      </c>
      <c r="C35" s="47">
        <v>1800</v>
      </c>
      <c r="D35" s="44" t="s">
        <v>26</v>
      </c>
      <c r="E35" s="97"/>
      <c r="F35" s="106">
        <f t="shared" si="0"/>
        <v>0</v>
      </c>
      <c r="G35" s="106">
        <f t="shared" si="1"/>
        <v>0</v>
      </c>
      <c r="H35" s="98"/>
      <c r="I35" s="98"/>
      <c r="J35" s="98"/>
      <c r="K35" s="107">
        <f t="shared" si="2"/>
        <v>0</v>
      </c>
      <c r="L35" s="108">
        <f t="shared" si="3"/>
        <v>0</v>
      </c>
      <c r="M35" s="108">
        <f t="shared" si="4"/>
        <v>0</v>
      </c>
      <c r="N35" s="108">
        <f t="shared" si="5"/>
        <v>0</v>
      </c>
      <c r="O35" s="108">
        <f t="shared" si="6"/>
        <v>0</v>
      </c>
    </row>
    <row r="36" spans="1:15">
      <c r="A36" s="11">
        <v>24</v>
      </c>
      <c r="B36" s="12" t="s">
        <v>342</v>
      </c>
      <c r="C36" s="47">
        <v>1800</v>
      </c>
      <c r="D36" s="44" t="s">
        <v>27</v>
      </c>
      <c r="E36" s="97"/>
      <c r="F36" s="106">
        <f t="shared" si="0"/>
        <v>0</v>
      </c>
      <c r="G36" s="106">
        <f t="shared" si="1"/>
        <v>0</v>
      </c>
      <c r="H36" s="98"/>
      <c r="I36" s="98"/>
      <c r="J36" s="98"/>
      <c r="K36" s="107">
        <f t="shared" si="2"/>
        <v>0</v>
      </c>
      <c r="L36" s="108">
        <f t="shared" si="3"/>
        <v>0</v>
      </c>
      <c r="M36" s="108">
        <f t="shared" si="4"/>
        <v>0</v>
      </c>
      <c r="N36" s="108">
        <f t="shared" si="5"/>
        <v>0</v>
      </c>
      <c r="O36" s="108">
        <f t="shared" si="6"/>
        <v>0</v>
      </c>
    </row>
    <row r="37" spans="1:15">
      <c r="A37" s="11">
        <v>25</v>
      </c>
      <c r="B37" s="12" t="s">
        <v>343</v>
      </c>
      <c r="C37" s="47">
        <v>2000</v>
      </c>
      <c r="D37" s="44" t="s">
        <v>26</v>
      </c>
      <c r="E37" s="97"/>
      <c r="F37" s="106">
        <f t="shared" si="0"/>
        <v>0</v>
      </c>
      <c r="G37" s="106">
        <f t="shared" si="1"/>
        <v>0</v>
      </c>
      <c r="H37" s="98"/>
      <c r="I37" s="98"/>
      <c r="J37" s="98"/>
      <c r="K37" s="107">
        <f t="shared" si="2"/>
        <v>0</v>
      </c>
      <c r="L37" s="108">
        <f t="shared" si="3"/>
        <v>0</v>
      </c>
      <c r="M37" s="108">
        <f t="shared" si="4"/>
        <v>0</v>
      </c>
      <c r="N37" s="108">
        <f t="shared" si="5"/>
        <v>0</v>
      </c>
      <c r="O37" s="108">
        <f t="shared" si="6"/>
        <v>0</v>
      </c>
    </row>
    <row r="38" spans="1:15">
      <c r="A38" s="11">
        <v>26</v>
      </c>
      <c r="B38" s="12" t="s">
        <v>344</v>
      </c>
      <c r="C38" s="47">
        <v>2000</v>
      </c>
      <c r="D38" s="44" t="s">
        <v>27</v>
      </c>
      <c r="E38" s="97"/>
      <c r="F38" s="106">
        <f t="shared" si="0"/>
        <v>0</v>
      </c>
      <c r="G38" s="106">
        <f t="shared" si="1"/>
        <v>0</v>
      </c>
      <c r="H38" s="98"/>
      <c r="I38" s="98"/>
      <c r="J38" s="98"/>
      <c r="K38" s="107">
        <f t="shared" si="2"/>
        <v>0</v>
      </c>
      <c r="L38" s="108">
        <f t="shared" si="3"/>
        <v>0</v>
      </c>
      <c r="M38" s="108">
        <f t="shared" si="4"/>
        <v>0</v>
      </c>
      <c r="N38" s="108">
        <f t="shared" si="5"/>
        <v>0</v>
      </c>
      <c r="O38" s="108">
        <f t="shared" si="6"/>
        <v>0</v>
      </c>
    </row>
    <row r="39" spans="1:15">
      <c r="A39" s="11">
        <v>27</v>
      </c>
      <c r="B39" s="12" t="s">
        <v>357</v>
      </c>
      <c r="C39" s="47">
        <v>400</v>
      </c>
      <c r="D39" s="44" t="s">
        <v>27</v>
      </c>
      <c r="E39" s="97"/>
      <c r="F39" s="106">
        <f t="shared" si="0"/>
        <v>0</v>
      </c>
      <c r="G39" s="106">
        <f t="shared" si="1"/>
        <v>0</v>
      </c>
      <c r="H39" s="98"/>
      <c r="I39" s="98"/>
      <c r="J39" s="98"/>
      <c r="K39" s="107">
        <f t="shared" si="2"/>
        <v>0</v>
      </c>
      <c r="L39" s="108">
        <f t="shared" si="3"/>
        <v>0</v>
      </c>
      <c r="M39" s="108">
        <f t="shared" si="4"/>
        <v>0</v>
      </c>
      <c r="N39" s="108">
        <f t="shared" si="5"/>
        <v>0</v>
      </c>
      <c r="O39" s="108">
        <f t="shared" si="6"/>
        <v>0</v>
      </c>
    </row>
    <row r="40" spans="1:15">
      <c r="A40" s="11">
        <v>28</v>
      </c>
      <c r="B40" s="12" t="s">
        <v>349</v>
      </c>
      <c r="C40" s="47">
        <v>500</v>
      </c>
      <c r="D40" s="44" t="s">
        <v>27</v>
      </c>
      <c r="E40" s="97"/>
      <c r="F40" s="106">
        <f t="shared" si="0"/>
        <v>0</v>
      </c>
      <c r="G40" s="106">
        <f t="shared" si="1"/>
        <v>0</v>
      </c>
      <c r="H40" s="98"/>
      <c r="I40" s="98"/>
      <c r="J40" s="98"/>
      <c r="K40" s="107">
        <f t="shared" si="2"/>
        <v>0</v>
      </c>
      <c r="L40" s="108">
        <f t="shared" si="3"/>
        <v>0</v>
      </c>
      <c r="M40" s="108">
        <f t="shared" si="4"/>
        <v>0</v>
      </c>
      <c r="N40" s="108">
        <f t="shared" si="5"/>
        <v>0</v>
      </c>
      <c r="O40" s="108">
        <f t="shared" si="6"/>
        <v>0</v>
      </c>
    </row>
    <row r="41" spans="1:15">
      <c r="A41" s="11">
        <v>29</v>
      </c>
      <c r="B41" s="12" t="s">
        <v>350</v>
      </c>
      <c r="C41" s="47">
        <v>500</v>
      </c>
      <c r="D41" s="44" t="s">
        <v>27</v>
      </c>
      <c r="E41" s="97"/>
      <c r="F41" s="106">
        <f t="shared" si="0"/>
        <v>0</v>
      </c>
      <c r="G41" s="106">
        <f t="shared" si="1"/>
        <v>0</v>
      </c>
      <c r="H41" s="98"/>
      <c r="I41" s="98"/>
      <c r="J41" s="98"/>
      <c r="K41" s="107">
        <f t="shared" si="2"/>
        <v>0</v>
      </c>
      <c r="L41" s="108">
        <f t="shared" si="3"/>
        <v>0</v>
      </c>
      <c r="M41" s="108">
        <f t="shared" si="4"/>
        <v>0</v>
      </c>
      <c r="N41" s="108">
        <f t="shared" si="5"/>
        <v>0</v>
      </c>
      <c r="O41" s="108">
        <f t="shared" si="6"/>
        <v>0</v>
      </c>
    </row>
    <row r="42" spans="1:15">
      <c r="A42" s="11">
        <v>30</v>
      </c>
      <c r="B42" s="12" t="s">
        <v>360</v>
      </c>
      <c r="C42" s="47">
        <v>500</v>
      </c>
      <c r="D42" s="44" t="s">
        <v>27</v>
      </c>
      <c r="E42" s="97"/>
      <c r="F42" s="106">
        <f t="shared" si="0"/>
        <v>0</v>
      </c>
      <c r="G42" s="106">
        <f t="shared" si="1"/>
        <v>0</v>
      </c>
      <c r="H42" s="98"/>
      <c r="I42" s="98"/>
      <c r="J42" s="98"/>
      <c r="K42" s="107">
        <f t="shared" si="2"/>
        <v>0</v>
      </c>
      <c r="L42" s="108">
        <f t="shared" si="3"/>
        <v>0</v>
      </c>
      <c r="M42" s="108">
        <f t="shared" si="4"/>
        <v>0</v>
      </c>
      <c r="N42" s="108">
        <f t="shared" si="5"/>
        <v>0</v>
      </c>
      <c r="O42" s="108">
        <f t="shared" si="6"/>
        <v>0</v>
      </c>
    </row>
    <row r="43" spans="1:15">
      <c r="A43" s="11">
        <v>31</v>
      </c>
      <c r="B43" s="12" t="s">
        <v>351</v>
      </c>
      <c r="C43" s="47">
        <v>500</v>
      </c>
      <c r="D43" s="44" t="s">
        <v>27</v>
      </c>
      <c r="E43" s="97"/>
      <c r="F43" s="106">
        <f t="shared" si="0"/>
        <v>0</v>
      </c>
      <c r="G43" s="106">
        <f t="shared" si="1"/>
        <v>0</v>
      </c>
      <c r="H43" s="98"/>
      <c r="I43" s="98"/>
      <c r="J43" s="98"/>
      <c r="K43" s="107">
        <f t="shared" si="2"/>
        <v>0</v>
      </c>
      <c r="L43" s="108">
        <f t="shared" si="3"/>
        <v>0</v>
      </c>
      <c r="M43" s="108">
        <f t="shared" si="4"/>
        <v>0</v>
      </c>
      <c r="N43" s="108">
        <f t="shared" si="5"/>
        <v>0</v>
      </c>
      <c r="O43" s="108">
        <f t="shared" si="6"/>
        <v>0</v>
      </c>
    </row>
    <row r="44" spans="1:15">
      <c r="A44" s="11">
        <v>32</v>
      </c>
      <c r="B44" s="12" t="s">
        <v>352</v>
      </c>
      <c r="C44" s="47">
        <v>800</v>
      </c>
      <c r="D44" s="44" t="s">
        <v>27</v>
      </c>
      <c r="E44" s="97"/>
      <c r="F44" s="106">
        <f t="shared" si="0"/>
        <v>0</v>
      </c>
      <c r="G44" s="106">
        <f t="shared" si="1"/>
        <v>0</v>
      </c>
      <c r="H44" s="98"/>
      <c r="I44" s="98"/>
      <c r="J44" s="98"/>
      <c r="K44" s="107">
        <f t="shared" si="2"/>
        <v>0</v>
      </c>
      <c r="L44" s="108">
        <f t="shared" si="3"/>
        <v>0</v>
      </c>
      <c r="M44" s="108">
        <f t="shared" si="4"/>
        <v>0</v>
      </c>
      <c r="N44" s="108">
        <f t="shared" si="5"/>
        <v>0</v>
      </c>
      <c r="O44" s="108">
        <f t="shared" si="6"/>
        <v>0</v>
      </c>
    </row>
    <row r="45" spans="1:15">
      <c r="A45" s="11">
        <v>33</v>
      </c>
      <c r="B45" s="12" t="s">
        <v>353</v>
      </c>
      <c r="C45" s="47">
        <v>800</v>
      </c>
      <c r="D45" s="44" t="s">
        <v>27</v>
      </c>
      <c r="E45" s="97"/>
      <c r="F45" s="106">
        <f t="shared" si="0"/>
        <v>0</v>
      </c>
      <c r="G45" s="106">
        <f t="shared" si="1"/>
        <v>0</v>
      </c>
      <c r="H45" s="98"/>
      <c r="I45" s="98"/>
      <c r="J45" s="98"/>
      <c r="K45" s="107">
        <f t="shared" si="2"/>
        <v>0</v>
      </c>
      <c r="L45" s="108">
        <f t="shared" si="3"/>
        <v>0</v>
      </c>
      <c r="M45" s="108">
        <f t="shared" si="4"/>
        <v>0</v>
      </c>
      <c r="N45" s="108">
        <f t="shared" si="5"/>
        <v>0</v>
      </c>
      <c r="O45" s="108">
        <f t="shared" si="6"/>
        <v>0</v>
      </c>
    </row>
    <row r="46" spans="1:15">
      <c r="A46" s="11">
        <v>34</v>
      </c>
      <c r="B46" s="12" t="s">
        <v>354</v>
      </c>
      <c r="C46" s="47">
        <v>5000</v>
      </c>
      <c r="D46" s="44" t="s">
        <v>26</v>
      </c>
      <c r="E46" s="97"/>
      <c r="F46" s="106">
        <f t="shared" si="0"/>
        <v>0</v>
      </c>
      <c r="G46" s="106">
        <f t="shared" si="1"/>
        <v>0</v>
      </c>
      <c r="H46" s="98"/>
      <c r="I46" s="98"/>
      <c r="J46" s="98"/>
      <c r="K46" s="107">
        <f t="shared" si="2"/>
        <v>0</v>
      </c>
      <c r="L46" s="108">
        <f t="shared" si="3"/>
        <v>0</v>
      </c>
      <c r="M46" s="108">
        <f t="shared" si="4"/>
        <v>0</v>
      </c>
      <c r="N46" s="108">
        <f t="shared" si="5"/>
        <v>0</v>
      </c>
      <c r="O46" s="108">
        <f t="shared" si="6"/>
        <v>0</v>
      </c>
    </row>
    <row r="47" spans="1:15">
      <c r="A47" s="11">
        <v>35</v>
      </c>
      <c r="B47" s="12" t="s">
        <v>355</v>
      </c>
      <c r="C47" s="47">
        <v>5000</v>
      </c>
      <c r="D47" s="44" t="s">
        <v>26</v>
      </c>
      <c r="E47" s="97"/>
      <c r="F47" s="106">
        <f t="shared" si="0"/>
        <v>0</v>
      </c>
      <c r="G47" s="106">
        <f t="shared" si="1"/>
        <v>0</v>
      </c>
      <c r="H47" s="98"/>
      <c r="I47" s="98"/>
      <c r="J47" s="98"/>
      <c r="K47" s="107">
        <f t="shared" si="2"/>
        <v>0</v>
      </c>
      <c r="L47" s="108">
        <f t="shared" si="3"/>
        <v>0</v>
      </c>
      <c r="M47" s="108">
        <f t="shared" si="4"/>
        <v>0</v>
      </c>
      <c r="N47" s="108">
        <f t="shared" si="5"/>
        <v>0</v>
      </c>
      <c r="O47" s="108">
        <f t="shared" si="6"/>
        <v>0</v>
      </c>
    </row>
    <row r="48" spans="1:15">
      <c r="A48" s="11">
        <v>36</v>
      </c>
      <c r="B48" s="12" t="s">
        <v>359</v>
      </c>
      <c r="C48" s="47">
        <v>3000</v>
      </c>
      <c r="D48" s="44" t="s">
        <v>27</v>
      </c>
      <c r="E48" s="97"/>
      <c r="F48" s="106">
        <f t="shared" si="0"/>
        <v>0</v>
      </c>
      <c r="G48" s="106">
        <f t="shared" si="1"/>
        <v>0</v>
      </c>
      <c r="H48" s="98"/>
      <c r="I48" s="98"/>
      <c r="J48" s="98"/>
      <c r="K48" s="107">
        <f t="shared" si="2"/>
        <v>0</v>
      </c>
      <c r="L48" s="108">
        <f t="shared" si="3"/>
        <v>0</v>
      </c>
      <c r="M48" s="108">
        <f t="shared" si="4"/>
        <v>0</v>
      </c>
      <c r="N48" s="108">
        <f t="shared" si="5"/>
        <v>0</v>
      </c>
      <c r="O48" s="108">
        <f t="shared" si="6"/>
        <v>0</v>
      </c>
    </row>
    <row r="49" spans="1:15">
      <c r="A49" s="11">
        <v>37</v>
      </c>
      <c r="B49" s="12" t="s">
        <v>356</v>
      </c>
      <c r="C49" s="47">
        <v>4000</v>
      </c>
      <c r="D49" s="44" t="s">
        <v>27</v>
      </c>
      <c r="E49" s="97"/>
      <c r="F49" s="106">
        <f t="shared" si="0"/>
        <v>0</v>
      </c>
      <c r="G49" s="106">
        <f t="shared" si="1"/>
        <v>0</v>
      </c>
      <c r="H49" s="98"/>
      <c r="I49" s="98"/>
      <c r="J49" s="98"/>
      <c r="K49" s="107">
        <f t="shared" si="2"/>
        <v>0</v>
      </c>
      <c r="L49" s="108">
        <f t="shared" si="3"/>
        <v>0</v>
      </c>
      <c r="M49" s="108">
        <f t="shared" si="4"/>
        <v>0</v>
      </c>
      <c r="N49" s="108">
        <f t="shared" si="5"/>
        <v>0</v>
      </c>
      <c r="O49" s="108">
        <f t="shared" si="6"/>
        <v>0</v>
      </c>
    </row>
    <row r="50" spans="1:15">
      <c r="A50" s="11">
        <v>38</v>
      </c>
      <c r="B50" s="12" t="s">
        <v>361</v>
      </c>
      <c r="C50" s="47">
        <v>2800</v>
      </c>
      <c r="D50" s="44" t="s">
        <v>26</v>
      </c>
      <c r="E50" s="97"/>
      <c r="F50" s="106">
        <f t="shared" si="0"/>
        <v>0</v>
      </c>
      <c r="G50" s="106">
        <f t="shared" si="1"/>
        <v>0</v>
      </c>
      <c r="H50" s="98"/>
      <c r="I50" s="98"/>
      <c r="J50" s="98"/>
      <c r="K50" s="107">
        <f t="shared" si="2"/>
        <v>0</v>
      </c>
      <c r="L50" s="108">
        <f t="shared" si="3"/>
        <v>0</v>
      </c>
      <c r="M50" s="108">
        <f t="shared" si="4"/>
        <v>0</v>
      </c>
      <c r="N50" s="108">
        <f t="shared" si="5"/>
        <v>0</v>
      </c>
      <c r="O50" s="108">
        <f t="shared" si="6"/>
        <v>0</v>
      </c>
    </row>
    <row r="51" spans="1:15">
      <c r="A51" s="11">
        <v>39</v>
      </c>
      <c r="B51" s="12" t="s">
        <v>358</v>
      </c>
      <c r="C51" s="47">
        <v>4500</v>
      </c>
      <c r="D51" s="44" t="s">
        <v>27</v>
      </c>
      <c r="E51" s="97"/>
      <c r="F51" s="106">
        <f t="shared" si="0"/>
        <v>0</v>
      </c>
      <c r="G51" s="106">
        <f t="shared" si="1"/>
        <v>0</v>
      </c>
      <c r="H51" s="98"/>
      <c r="I51" s="98"/>
      <c r="J51" s="98"/>
      <c r="K51" s="107">
        <f t="shared" si="2"/>
        <v>0</v>
      </c>
      <c r="L51" s="108">
        <f t="shared" si="3"/>
        <v>0</v>
      </c>
      <c r="M51" s="108">
        <f t="shared" si="4"/>
        <v>0</v>
      </c>
      <c r="N51" s="108">
        <f t="shared" si="5"/>
        <v>0</v>
      </c>
      <c r="O51" s="108">
        <f t="shared" si="6"/>
        <v>0</v>
      </c>
    </row>
    <row r="52" spans="1:15">
      <c r="A52" s="11">
        <v>40</v>
      </c>
      <c r="B52" s="12" t="s">
        <v>315</v>
      </c>
      <c r="C52" s="47">
        <v>4500</v>
      </c>
      <c r="D52" s="44" t="s">
        <v>26</v>
      </c>
      <c r="E52" s="97"/>
      <c r="F52" s="106">
        <f t="shared" si="0"/>
        <v>0</v>
      </c>
      <c r="G52" s="106">
        <f t="shared" si="1"/>
        <v>0</v>
      </c>
      <c r="H52" s="98"/>
      <c r="I52" s="98"/>
      <c r="J52" s="98"/>
      <c r="K52" s="107">
        <f t="shared" si="2"/>
        <v>0</v>
      </c>
      <c r="L52" s="108">
        <f t="shared" si="3"/>
        <v>0</v>
      </c>
      <c r="M52" s="108">
        <f t="shared" si="4"/>
        <v>0</v>
      </c>
      <c r="N52" s="108">
        <f t="shared" si="5"/>
        <v>0</v>
      </c>
      <c r="O52" s="108">
        <f t="shared" si="6"/>
        <v>0</v>
      </c>
    </row>
    <row r="53" spans="1:15">
      <c r="A53" s="11"/>
      <c r="B53" s="12" t="s">
        <v>531</v>
      </c>
      <c r="C53" s="30" t="s">
        <v>80</v>
      </c>
      <c r="D53" s="13" t="s">
        <v>80</v>
      </c>
      <c r="E53" s="91" t="s">
        <v>80</v>
      </c>
      <c r="F53" s="91" t="s">
        <v>80</v>
      </c>
      <c r="G53" s="91" t="s">
        <v>80</v>
      </c>
      <c r="H53" s="91" t="s">
        <v>80</v>
      </c>
      <c r="I53" s="91" t="s">
        <v>80</v>
      </c>
      <c r="J53" s="91" t="s">
        <v>80</v>
      </c>
      <c r="K53" s="91" t="s">
        <v>80</v>
      </c>
      <c r="L53" s="91" t="s">
        <v>80</v>
      </c>
      <c r="M53" s="109">
        <f>SUM(M29:M52)</f>
        <v>0</v>
      </c>
      <c r="N53" s="109">
        <f t="shared" si="5"/>
        <v>0</v>
      </c>
      <c r="O53" s="109">
        <f t="shared" si="6"/>
        <v>0</v>
      </c>
    </row>
    <row r="54" spans="1:15" ht="14.25" customHeight="1">
      <c r="A54" s="135" t="s">
        <v>35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7"/>
    </row>
    <row r="55" spans="1:15">
      <c r="A55" s="11">
        <v>41</v>
      </c>
      <c r="B55" s="12" t="s">
        <v>363</v>
      </c>
      <c r="C55" s="47">
        <v>1000</v>
      </c>
      <c r="D55" s="44" t="s">
        <v>27</v>
      </c>
      <c r="E55" s="97"/>
      <c r="F55" s="106">
        <f t="shared" si="0"/>
        <v>0</v>
      </c>
      <c r="G55" s="106">
        <f t="shared" si="1"/>
        <v>0</v>
      </c>
      <c r="H55" s="98"/>
      <c r="I55" s="98"/>
      <c r="J55" s="98"/>
      <c r="K55" s="107">
        <f t="shared" si="2"/>
        <v>0</v>
      </c>
      <c r="L55" s="108">
        <f t="shared" si="3"/>
        <v>0</v>
      </c>
      <c r="M55" s="108">
        <f t="shared" si="4"/>
        <v>0</v>
      </c>
      <c r="N55" s="108">
        <f t="shared" si="5"/>
        <v>0</v>
      </c>
      <c r="O55" s="108">
        <f t="shared" si="6"/>
        <v>0</v>
      </c>
    </row>
    <row r="56" spans="1:15">
      <c r="A56" s="11">
        <v>42</v>
      </c>
      <c r="B56" s="12" t="s">
        <v>364</v>
      </c>
      <c r="C56" s="47">
        <v>1000</v>
      </c>
      <c r="D56" s="44" t="s">
        <v>27</v>
      </c>
      <c r="E56" s="97"/>
      <c r="F56" s="106">
        <f t="shared" si="0"/>
        <v>0</v>
      </c>
      <c r="G56" s="106">
        <f t="shared" si="1"/>
        <v>0</v>
      </c>
      <c r="H56" s="98"/>
      <c r="I56" s="98"/>
      <c r="J56" s="98"/>
      <c r="K56" s="107">
        <f t="shared" si="2"/>
        <v>0</v>
      </c>
      <c r="L56" s="108">
        <f t="shared" si="3"/>
        <v>0</v>
      </c>
      <c r="M56" s="108">
        <f t="shared" si="4"/>
        <v>0</v>
      </c>
      <c r="N56" s="108">
        <f t="shared" si="5"/>
        <v>0</v>
      </c>
      <c r="O56" s="108">
        <f t="shared" si="6"/>
        <v>0</v>
      </c>
    </row>
    <row r="57" spans="1:15">
      <c r="A57" s="11">
        <v>43</v>
      </c>
      <c r="B57" s="12" t="s">
        <v>365</v>
      </c>
      <c r="C57" s="47">
        <v>1000</v>
      </c>
      <c r="D57" s="44" t="s">
        <v>27</v>
      </c>
      <c r="E57" s="97"/>
      <c r="F57" s="106">
        <f t="shared" si="0"/>
        <v>0</v>
      </c>
      <c r="G57" s="106">
        <f t="shared" si="1"/>
        <v>0</v>
      </c>
      <c r="H57" s="98"/>
      <c r="I57" s="98"/>
      <c r="J57" s="98"/>
      <c r="K57" s="107">
        <f t="shared" si="2"/>
        <v>0</v>
      </c>
      <c r="L57" s="108">
        <f t="shared" si="3"/>
        <v>0</v>
      </c>
      <c r="M57" s="108">
        <f t="shared" si="4"/>
        <v>0</v>
      </c>
      <c r="N57" s="108">
        <f t="shared" si="5"/>
        <v>0</v>
      </c>
      <c r="O57" s="108">
        <f t="shared" si="6"/>
        <v>0</v>
      </c>
    </row>
    <row r="58" spans="1:15">
      <c r="A58" s="11"/>
      <c r="B58" s="12" t="s">
        <v>532</v>
      </c>
      <c r="C58" s="30" t="s">
        <v>80</v>
      </c>
      <c r="D58" s="13" t="s">
        <v>80</v>
      </c>
      <c r="E58" s="91" t="s">
        <v>80</v>
      </c>
      <c r="F58" s="91" t="s">
        <v>80</v>
      </c>
      <c r="G58" s="91" t="s">
        <v>80</v>
      </c>
      <c r="H58" s="91" t="s">
        <v>80</v>
      </c>
      <c r="I58" s="91" t="s">
        <v>80</v>
      </c>
      <c r="J58" s="91" t="s">
        <v>80</v>
      </c>
      <c r="K58" s="91" t="s">
        <v>80</v>
      </c>
      <c r="L58" s="91" t="s">
        <v>80</v>
      </c>
      <c r="M58" s="109">
        <f>SUM(M55:M57)</f>
        <v>0</v>
      </c>
      <c r="N58" s="109">
        <f>SUM(N55:N57)</f>
        <v>0</v>
      </c>
      <c r="O58" s="109">
        <f>SUM(O55:O57)</f>
        <v>0</v>
      </c>
    </row>
    <row r="59" spans="1:15" ht="14.25" customHeight="1">
      <c r="A59" s="135" t="s">
        <v>36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>
      <c r="A60" s="11">
        <v>44</v>
      </c>
      <c r="B60" s="12" t="s">
        <v>316</v>
      </c>
      <c r="C60" s="47">
        <v>150</v>
      </c>
      <c r="D60" s="44" t="s">
        <v>121</v>
      </c>
      <c r="E60" s="97"/>
      <c r="F60" s="106">
        <f t="shared" si="0"/>
        <v>0</v>
      </c>
      <c r="G60" s="106">
        <f t="shared" si="1"/>
        <v>0</v>
      </c>
      <c r="H60" s="98"/>
      <c r="I60" s="98"/>
      <c r="J60" s="98"/>
      <c r="K60" s="107">
        <f t="shared" si="2"/>
        <v>0</v>
      </c>
      <c r="L60" s="108">
        <f t="shared" si="3"/>
        <v>0</v>
      </c>
      <c r="M60" s="108">
        <f t="shared" si="4"/>
        <v>0</v>
      </c>
      <c r="N60" s="108">
        <f t="shared" si="5"/>
        <v>0</v>
      </c>
      <c r="O60" s="108">
        <f t="shared" si="6"/>
        <v>0</v>
      </c>
    </row>
    <row r="61" spans="1:15">
      <c r="A61" s="11">
        <v>45</v>
      </c>
      <c r="B61" s="12" t="s">
        <v>317</v>
      </c>
      <c r="C61" s="47">
        <v>40</v>
      </c>
      <c r="D61" s="44" t="s">
        <v>28</v>
      </c>
      <c r="E61" s="97"/>
      <c r="F61" s="106">
        <f t="shared" si="0"/>
        <v>0</v>
      </c>
      <c r="G61" s="106">
        <f t="shared" si="1"/>
        <v>0</v>
      </c>
      <c r="H61" s="98"/>
      <c r="I61" s="98"/>
      <c r="J61" s="98"/>
      <c r="K61" s="107">
        <f t="shared" si="2"/>
        <v>0</v>
      </c>
      <c r="L61" s="108">
        <f t="shared" si="3"/>
        <v>0</v>
      </c>
      <c r="M61" s="108">
        <f t="shared" si="4"/>
        <v>0</v>
      </c>
      <c r="N61" s="108">
        <f t="shared" si="5"/>
        <v>0</v>
      </c>
      <c r="O61" s="108">
        <f t="shared" si="6"/>
        <v>0</v>
      </c>
    </row>
    <row r="62" spans="1:15">
      <c r="A62" s="11">
        <v>46</v>
      </c>
      <c r="B62" s="12" t="s">
        <v>318</v>
      </c>
      <c r="C62" s="47">
        <v>60</v>
      </c>
      <c r="D62" s="44" t="s">
        <v>121</v>
      </c>
      <c r="E62" s="97"/>
      <c r="F62" s="106">
        <f t="shared" si="0"/>
        <v>0</v>
      </c>
      <c r="G62" s="106">
        <f t="shared" si="1"/>
        <v>0</v>
      </c>
      <c r="H62" s="98"/>
      <c r="I62" s="98"/>
      <c r="J62" s="98"/>
      <c r="K62" s="107">
        <f t="shared" si="2"/>
        <v>0</v>
      </c>
      <c r="L62" s="108">
        <f t="shared" si="3"/>
        <v>0</v>
      </c>
      <c r="M62" s="108">
        <f t="shared" si="4"/>
        <v>0</v>
      </c>
      <c r="N62" s="108">
        <f t="shared" si="5"/>
        <v>0</v>
      </c>
      <c r="O62" s="108">
        <f t="shared" si="6"/>
        <v>0</v>
      </c>
    </row>
    <row r="63" spans="1:15">
      <c r="A63" s="11"/>
      <c r="B63" s="12" t="s">
        <v>533</v>
      </c>
      <c r="C63" s="30" t="s">
        <v>80</v>
      </c>
      <c r="D63" s="13" t="s">
        <v>80</v>
      </c>
      <c r="E63" s="91" t="s">
        <v>80</v>
      </c>
      <c r="F63" s="91" t="s">
        <v>80</v>
      </c>
      <c r="G63" s="91" t="s">
        <v>80</v>
      </c>
      <c r="H63" s="91" t="s">
        <v>80</v>
      </c>
      <c r="I63" s="91" t="s">
        <v>80</v>
      </c>
      <c r="J63" s="91" t="s">
        <v>80</v>
      </c>
      <c r="K63" s="91" t="s">
        <v>80</v>
      </c>
      <c r="L63" s="91" t="s">
        <v>80</v>
      </c>
      <c r="M63" s="109">
        <f>SUM(M60:M62)</f>
        <v>0</v>
      </c>
      <c r="N63" s="109">
        <f>SUM(N60:N62)</f>
        <v>0</v>
      </c>
      <c r="O63" s="109">
        <f>SUM(O60:O62)</f>
        <v>0</v>
      </c>
    </row>
    <row r="64" spans="1:15" ht="14.25" customHeight="1">
      <c r="A64" s="135" t="s">
        <v>37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7"/>
    </row>
    <row r="65" spans="1:15">
      <c r="A65" s="11">
        <v>47</v>
      </c>
      <c r="B65" s="12" t="s">
        <v>366</v>
      </c>
      <c r="C65" s="47">
        <v>750</v>
      </c>
      <c r="D65" s="44" t="s">
        <v>29</v>
      </c>
      <c r="E65" s="97"/>
      <c r="F65" s="106">
        <f t="shared" si="0"/>
        <v>0</v>
      </c>
      <c r="G65" s="106">
        <f t="shared" si="1"/>
        <v>0</v>
      </c>
      <c r="H65" s="98"/>
      <c r="I65" s="98"/>
      <c r="J65" s="98"/>
      <c r="K65" s="107">
        <f t="shared" si="2"/>
        <v>0</v>
      </c>
      <c r="L65" s="108">
        <f t="shared" si="3"/>
        <v>0</v>
      </c>
      <c r="M65" s="108">
        <f t="shared" si="4"/>
        <v>0</v>
      </c>
      <c r="N65" s="108">
        <f t="shared" si="5"/>
        <v>0</v>
      </c>
      <c r="O65" s="108">
        <f t="shared" si="6"/>
        <v>0</v>
      </c>
    </row>
    <row r="66" spans="1:15">
      <c r="A66" s="11">
        <v>48</v>
      </c>
      <c r="B66" s="12" t="s">
        <v>319</v>
      </c>
      <c r="C66" s="47">
        <v>100</v>
      </c>
      <c r="D66" s="44" t="s">
        <v>30</v>
      </c>
      <c r="E66" s="97"/>
      <c r="F66" s="106">
        <f t="shared" si="0"/>
        <v>0</v>
      </c>
      <c r="G66" s="106">
        <f t="shared" si="1"/>
        <v>0</v>
      </c>
      <c r="H66" s="98"/>
      <c r="I66" s="98"/>
      <c r="J66" s="98"/>
      <c r="K66" s="107">
        <f t="shared" si="2"/>
        <v>0</v>
      </c>
      <c r="L66" s="108">
        <f t="shared" si="3"/>
        <v>0</v>
      </c>
      <c r="M66" s="108">
        <f t="shared" si="4"/>
        <v>0</v>
      </c>
      <c r="N66" s="108">
        <f t="shared" si="5"/>
        <v>0</v>
      </c>
      <c r="O66" s="108">
        <f t="shared" si="6"/>
        <v>0</v>
      </c>
    </row>
    <row r="67" spans="1:15">
      <c r="A67" s="11">
        <v>49</v>
      </c>
      <c r="B67" s="12" t="s">
        <v>367</v>
      </c>
      <c r="C67" s="47">
        <v>100</v>
      </c>
      <c r="D67" s="44" t="s">
        <v>30</v>
      </c>
      <c r="E67" s="97"/>
      <c r="F67" s="106">
        <f t="shared" si="0"/>
        <v>0</v>
      </c>
      <c r="G67" s="106">
        <f t="shared" si="1"/>
        <v>0</v>
      </c>
      <c r="H67" s="98"/>
      <c r="I67" s="98"/>
      <c r="J67" s="98"/>
      <c r="K67" s="107">
        <f t="shared" si="2"/>
        <v>0</v>
      </c>
      <c r="L67" s="108">
        <f t="shared" si="3"/>
        <v>0</v>
      </c>
      <c r="M67" s="108">
        <f t="shared" si="4"/>
        <v>0</v>
      </c>
      <c r="N67" s="108">
        <f t="shared" si="5"/>
        <v>0</v>
      </c>
      <c r="O67" s="108">
        <f t="shared" si="6"/>
        <v>0</v>
      </c>
    </row>
    <row r="68" spans="1:15">
      <c r="A68" s="11">
        <v>50</v>
      </c>
      <c r="B68" s="12" t="s">
        <v>383</v>
      </c>
      <c r="C68" s="47">
        <v>500</v>
      </c>
      <c r="D68" s="44" t="s">
        <v>453</v>
      </c>
      <c r="E68" s="97"/>
      <c r="F68" s="106">
        <f t="shared" si="0"/>
        <v>0</v>
      </c>
      <c r="G68" s="106">
        <f t="shared" si="1"/>
        <v>0</v>
      </c>
      <c r="H68" s="98"/>
      <c r="I68" s="98"/>
      <c r="J68" s="98"/>
      <c r="K68" s="107">
        <f t="shared" si="2"/>
        <v>0</v>
      </c>
      <c r="L68" s="108">
        <f t="shared" si="3"/>
        <v>0</v>
      </c>
      <c r="M68" s="108">
        <f t="shared" si="4"/>
        <v>0</v>
      </c>
      <c r="N68" s="108">
        <f t="shared" si="5"/>
        <v>0</v>
      </c>
      <c r="O68" s="108">
        <f t="shared" si="6"/>
        <v>0</v>
      </c>
    </row>
    <row r="69" spans="1:15">
      <c r="A69" s="11">
        <v>51</v>
      </c>
      <c r="B69" s="12" t="s">
        <v>368</v>
      </c>
      <c r="C69" s="47">
        <v>500</v>
      </c>
      <c r="D69" s="44" t="s">
        <v>453</v>
      </c>
      <c r="E69" s="97"/>
      <c r="F69" s="106">
        <f t="shared" si="0"/>
        <v>0</v>
      </c>
      <c r="G69" s="106">
        <f t="shared" si="1"/>
        <v>0</v>
      </c>
      <c r="H69" s="98"/>
      <c r="I69" s="98"/>
      <c r="J69" s="98"/>
      <c r="K69" s="107">
        <f t="shared" si="2"/>
        <v>0</v>
      </c>
      <c r="L69" s="108">
        <f t="shared" si="3"/>
        <v>0</v>
      </c>
      <c r="M69" s="108">
        <f t="shared" si="4"/>
        <v>0</v>
      </c>
      <c r="N69" s="108">
        <f t="shared" si="5"/>
        <v>0</v>
      </c>
      <c r="O69" s="108">
        <f t="shared" si="6"/>
        <v>0</v>
      </c>
    </row>
    <row r="70" spans="1:15">
      <c r="A70" s="11"/>
      <c r="B70" s="12" t="s">
        <v>534</v>
      </c>
      <c r="C70" s="30" t="s">
        <v>80</v>
      </c>
      <c r="D70" s="13" t="s">
        <v>80</v>
      </c>
      <c r="E70" s="91" t="s">
        <v>80</v>
      </c>
      <c r="F70" s="91" t="s">
        <v>80</v>
      </c>
      <c r="G70" s="91" t="s">
        <v>80</v>
      </c>
      <c r="H70" s="91" t="s">
        <v>80</v>
      </c>
      <c r="I70" s="91" t="s">
        <v>80</v>
      </c>
      <c r="J70" s="91" t="s">
        <v>80</v>
      </c>
      <c r="K70" s="91" t="s">
        <v>80</v>
      </c>
      <c r="L70" s="91" t="s">
        <v>80</v>
      </c>
      <c r="M70" s="109">
        <f>SUM(M65:M69)</f>
        <v>0</v>
      </c>
      <c r="N70" s="109">
        <f t="shared" si="5"/>
        <v>0</v>
      </c>
      <c r="O70" s="109">
        <f t="shared" si="6"/>
        <v>0</v>
      </c>
    </row>
    <row r="71" spans="1:15" ht="14.25" customHeight="1">
      <c r="A71" s="135" t="s">
        <v>38</v>
      </c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7"/>
    </row>
    <row r="72" spans="1:15">
      <c r="A72" s="11">
        <v>52</v>
      </c>
      <c r="B72" s="12" t="s">
        <v>369</v>
      </c>
      <c r="C72" s="47">
        <v>2000</v>
      </c>
      <c r="D72" s="44" t="s">
        <v>467</v>
      </c>
      <c r="E72" s="97"/>
      <c r="F72" s="106">
        <f t="shared" si="0"/>
        <v>0</v>
      </c>
      <c r="G72" s="106">
        <f t="shared" si="1"/>
        <v>0</v>
      </c>
      <c r="H72" s="98"/>
      <c r="I72" s="98"/>
      <c r="J72" s="98"/>
      <c r="K72" s="107">
        <f t="shared" si="2"/>
        <v>0</v>
      </c>
      <c r="L72" s="108">
        <f t="shared" si="3"/>
        <v>0</v>
      </c>
      <c r="M72" s="108">
        <f t="shared" si="4"/>
        <v>0</v>
      </c>
      <c r="N72" s="108">
        <f t="shared" si="5"/>
        <v>0</v>
      </c>
      <c r="O72" s="108">
        <f t="shared" si="6"/>
        <v>0</v>
      </c>
    </row>
    <row r="73" spans="1:15">
      <c r="A73" s="11">
        <v>53</v>
      </c>
      <c r="B73" s="12" t="s">
        <v>320</v>
      </c>
      <c r="C73" s="47">
        <v>700</v>
      </c>
      <c r="D73" s="44" t="s">
        <v>31</v>
      </c>
      <c r="E73" s="97"/>
      <c r="F73" s="106">
        <f t="shared" si="0"/>
        <v>0</v>
      </c>
      <c r="G73" s="106">
        <f t="shared" si="1"/>
        <v>0</v>
      </c>
      <c r="H73" s="98"/>
      <c r="I73" s="98"/>
      <c r="J73" s="98"/>
      <c r="K73" s="107">
        <f t="shared" si="2"/>
        <v>0</v>
      </c>
      <c r="L73" s="108">
        <f t="shared" si="3"/>
        <v>0</v>
      </c>
      <c r="M73" s="108">
        <f t="shared" si="4"/>
        <v>0</v>
      </c>
      <c r="N73" s="108">
        <f t="shared" si="5"/>
        <v>0</v>
      </c>
      <c r="O73" s="108">
        <f t="shared" si="6"/>
        <v>0</v>
      </c>
    </row>
    <row r="74" spans="1:15">
      <c r="A74" s="11">
        <v>54</v>
      </c>
      <c r="B74" s="12" t="s">
        <v>321</v>
      </c>
      <c r="C74" s="47">
        <v>700</v>
      </c>
      <c r="D74" s="44" t="s">
        <v>31</v>
      </c>
      <c r="E74" s="97"/>
      <c r="F74" s="106">
        <f t="shared" ref="F74:F109" si="7">E74*0.085</f>
        <v>0</v>
      </c>
      <c r="G74" s="106">
        <f t="shared" ref="G74:G109" si="8">+E74+F74</f>
        <v>0</v>
      </c>
      <c r="H74" s="98"/>
      <c r="I74" s="98"/>
      <c r="J74" s="98"/>
      <c r="K74" s="107">
        <f t="shared" ref="K74:K109" si="9">J74*0.085</f>
        <v>0</v>
      </c>
      <c r="L74" s="108">
        <f t="shared" ref="L74:L109" si="10">J74+K74</f>
        <v>0</v>
      </c>
      <c r="M74" s="108">
        <f t="shared" ref="M74:M109" si="11">J74*C74</f>
        <v>0</v>
      </c>
      <c r="N74" s="108">
        <f t="shared" ref="N74:N110" si="12">M74*0.085</f>
        <v>0</v>
      </c>
      <c r="O74" s="108">
        <f t="shared" ref="O74:O110" si="13">M74+N74</f>
        <v>0</v>
      </c>
    </row>
    <row r="75" spans="1:15">
      <c r="A75" s="11">
        <v>55</v>
      </c>
      <c r="B75" s="12" t="s">
        <v>322</v>
      </c>
      <c r="C75" s="47">
        <v>1500</v>
      </c>
      <c r="D75" s="44" t="s">
        <v>31</v>
      </c>
      <c r="E75" s="97"/>
      <c r="F75" s="106">
        <f t="shared" si="7"/>
        <v>0</v>
      </c>
      <c r="G75" s="106">
        <f t="shared" si="8"/>
        <v>0</v>
      </c>
      <c r="H75" s="98"/>
      <c r="I75" s="98"/>
      <c r="J75" s="98"/>
      <c r="K75" s="107">
        <f t="shared" si="9"/>
        <v>0</v>
      </c>
      <c r="L75" s="108">
        <f t="shared" si="10"/>
        <v>0</v>
      </c>
      <c r="M75" s="108">
        <f t="shared" si="11"/>
        <v>0</v>
      </c>
      <c r="N75" s="108">
        <f t="shared" si="12"/>
        <v>0</v>
      </c>
      <c r="O75" s="108">
        <f t="shared" si="13"/>
        <v>0</v>
      </c>
    </row>
    <row r="76" spans="1:15">
      <c r="A76" s="11">
        <v>56</v>
      </c>
      <c r="B76" s="12" t="s">
        <v>323</v>
      </c>
      <c r="C76" s="47">
        <v>300</v>
      </c>
      <c r="D76" s="44" t="s">
        <v>31</v>
      </c>
      <c r="E76" s="97"/>
      <c r="F76" s="106">
        <f t="shared" si="7"/>
        <v>0</v>
      </c>
      <c r="G76" s="106">
        <f t="shared" si="8"/>
        <v>0</v>
      </c>
      <c r="H76" s="98"/>
      <c r="I76" s="98"/>
      <c r="J76" s="98"/>
      <c r="K76" s="107">
        <f t="shared" si="9"/>
        <v>0</v>
      </c>
      <c r="L76" s="108">
        <f t="shared" si="10"/>
        <v>0</v>
      </c>
      <c r="M76" s="108">
        <f t="shared" si="11"/>
        <v>0</v>
      </c>
      <c r="N76" s="108">
        <f t="shared" si="12"/>
        <v>0</v>
      </c>
      <c r="O76" s="108">
        <f t="shared" si="13"/>
        <v>0</v>
      </c>
    </row>
    <row r="77" spans="1:15">
      <c r="A77" s="11">
        <v>57</v>
      </c>
      <c r="B77" s="12" t="s">
        <v>378</v>
      </c>
      <c r="C77" s="47">
        <v>120</v>
      </c>
      <c r="D77" s="44" t="s">
        <v>121</v>
      </c>
      <c r="E77" s="97"/>
      <c r="F77" s="106">
        <f t="shared" si="7"/>
        <v>0</v>
      </c>
      <c r="G77" s="106">
        <f t="shared" si="8"/>
        <v>0</v>
      </c>
      <c r="H77" s="98"/>
      <c r="I77" s="98"/>
      <c r="J77" s="98"/>
      <c r="K77" s="107">
        <f t="shared" si="9"/>
        <v>0</v>
      </c>
      <c r="L77" s="108">
        <f t="shared" si="10"/>
        <v>0</v>
      </c>
      <c r="M77" s="108">
        <f t="shared" si="11"/>
        <v>0</v>
      </c>
      <c r="N77" s="108">
        <f t="shared" si="12"/>
        <v>0</v>
      </c>
      <c r="O77" s="108">
        <f t="shared" si="13"/>
        <v>0</v>
      </c>
    </row>
    <row r="78" spans="1:15">
      <c r="A78" s="11">
        <v>58</v>
      </c>
      <c r="B78" s="12" t="s">
        <v>379</v>
      </c>
      <c r="C78" s="47">
        <v>130</v>
      </c>
      <c r="D78" s="44" t="s">
        <v>121</v>
      </c>
      <c r="E78" s="97"/>
      <c r="F78" s="106">
        <f t="shared" si="7"/>
        <v>0</v>
      </c>
      <c r="G78" s="106">
        <f t="shared" si="8"/>
        <v>0</v>
      </c>
      <c r="H78" s="98"/>
      <c r="I78" s="98"/>
      <c r="J78" s="98"/>
      <c r="K78" s="107">
        <f t="shared" si="9"/>
        <v>0</v>
      </c>
      <c r="L78" s="108">
        <f t="shared" si="10"/>
        <v>0</v>
      </c>
      <c r="M78" s="108">
        <f t="shared" si="11"/>
        <v>0</v>
      </c>
      <c r="N78" s="108">
        <f t="shared" si="12"/>
        <v>0</v>
      </c>
      <c r="O78" s="108">
        <f t="shared" si="13"/>
        <v>0</v>
      </c>
    </row>
    <row r="79" spans="1:15">
      <c r="A79" s="11">
        <v>59</v>
      </c>
      <c r="B79" s="12" t="s">
        <v>370</v>
      </c>
      <c r="C79" s="47">
        <v>700</v>
      </c>
      <c r="D79" s="44" t="s">
        <v>505</v>
      </c>
      <c r="E79" s="97"/>
      <c r="F79" s="106">
        <f t="shared" si="7"/>
        <v>0</v>
      </c>
      <c r="G79" s="106">
        <f t="shared" si="8"/>
        <v>0</v>
      </c>
      <c r="H79" s="98"/>
      <c r="I79" s="98"/>
      <c r="J79" s="98"/>
      <c r="K79" s="107">
        <f t="shared" si="9"/>
        <v>0</v>
      </c>
      <c r="L79" s="108">
        <f t="shared" si="10"/>
        <v>0</v>
      </c>
      <c r="M79" s="108">
        <f t="shared" si="11"/>
        <v>0</v>
      </c>
      <c r="N79" s="108">
        <f t="shared" si="12"/>
        <v>0</v>
      </c>
      <c r="O79" s="108">
        <f t="shared" si="13"/>
        <v>0</v>
      </c>
    </row>
    <row r="80" spans="1:15">
      <c r="A80" s="11">
        <v>60</v>
      </c>
      <c r="B80" s="12" t="s">
        <v>371</v>
      </c>
      <c r="C80" s="47">
        <v>700</v>
      </c>
      <c r="D80" s="44" t="s">
        <v>31</v>
      </c>
      <c r="E80" s="97"/>
      <c r="F80" s="106">
        <f t="shared" si="7"/>
        <v>0</v>
      </c>
      <c r="G80" s="106">
        <f t="shared" si="8"/>
        <v>0</v>
      </c>
      <c r="H80" s="98"/>
      <c r="I80" s="98"/>
      <c r="J80" s="98"/>
      <c r="K80" s="107">
        <f t="shared" si="9"/>
        <v>0</v>
      </c>
      <c r="L80" s="108">
        <f t="shared" si="10"/>
        <v>0</v>
      </c>
      <c r="M80" s="108">
        <f t="shared" si="11"/>
        <v>0</v>
      </c>
      <c r="N80" s="108">
        <f t="shared" si="12"/>
        <v>0</v>
      </c>
      <c r="O80" s="108">
        <f t="shared" si="13"/>
        <v>0</v>
      </c>
    </row>
    <row r="81" spans="1:15">
      <c r="A81" s="11">
        <v>61</v>
      </c>
      <c r="B81" s="12" t="s">
        <v>372</v>
      </c>
      <c r="C81" s="47">
        <v>3500</v>
      </c>
      <c r="D81" s="44" t="s">
        <v>26</v>
      </c>
      <c r="E81" s="97"/>
      <c r="F81" s="106">
        <f t="shared" si="7"/>
        <v>0</v>
      </c>
      <c r="G81" s="106">
        <f t="shared" si="8"/>
        <v>0</v>
      </c>
      <c r="H81" s="98"/>
      <c r="I81" s="98"/>
      <c r="J81" s="98"/>
      <c r="K81" s="107">
        <f t="shared" si="9"/>
        <v>0</v>
      </c>
      <c r="L81" s="108">
        <f t="shared" si="10"/>
        <v>0</v>
      </c>
      <c r="M81" s="108">
        <f t="shared" si="11"/>
        <v>0</v>
      </c>
      <c r="N81" s="108">
        <f t="shared" si="12"/>
        <v>0</v>
      </c>
      <c r="O81" s="108">
        <f t="shared" si="13"/>
        <v>0</v>
      </c>
    </row>
    <row r="82" spans="1:15">
      <c r="A82" s="11">
        <v>62</v>
      </c>
      <c r="B82" s="12" t="s">
        <v>373</v>
      </c>
      <c r="C82" s="47">
        <v>2350</v>
      </c>
      <c r="D82" s="44" t="s">
        <v>26</v>
      </c>
      <c r="E82" s="97"/>
      <c r="F82" s="106">
        <f t="shared" si="7"/>
        <v>0</v>
      </c>
      <c r="G82" s="106">
        <f t="shared" si="8"/>
        <v>0</v>
      </c>
      <c r="H82" s="98"/>
      <c r="I82" s="98"/>
      <c r="J82" s="98"/>
      <c r="K82" s="107">
        <f t="shared" si="9"/>
        <v>0</v>
      </c>
      <c r="L82" s="108">
        <f t="shared" si="10"/>
        <v>0</v>
      </c>
      <c r="M82" s="108">
        <f t="shared" si="11"/>
        <v>0</v>
      </c>
      <c r="N82" s="108">
        <f t="shared" si="12"/>
        <v>0</v>
      </c>
      <c r="O82" s="108">
        <f t="shared" si="13"/>
        <v>0</v>
      </c>
    </row>
    <row r="83" spans="1:15">
      <c r="A83" s="11">
        <v>63</v>
      </c>
      <c r="B83" s="12" t="s">
        <v>374</v>
      </c>
      <c r="C83" s="47">
        <v>1500</v>
      </c>
      <c r="D83" s="44" t="s">
        <v>26</v>
      </c>
      <c r="E83" s="97"/>
      <c r="F83" s="106">
        <f t="shared" si="7"/>
        <v>0</v>
      </c>
      <c r="G83" s="106">
        <f t="shared" si="8"/>
        <v>0</v>
      </c>
      <c r="H83" s="98"/>
      <c r="I83" s="98"/>
      <c r="J83" s="98"/>
      <c r="K83" s="107">
        <f t="shared" si="9"/>
        <v>0</v>
      </c>
      <c r="L83" s="108">
        <f t="shared" si="10"/>
        <v>0</v>
      </c>
      <c r="M83" s="108">
        <f t="shared" si="11"/>
        <v>0</v>
      </c>
      <c r="N83" s="108">
        <f t="shared" si="12"/>
        <v>0</v>
      </c>
      <c r="O83" s="108">
        <f t="shared" si="13"/>
        <v>0</v>
      </c>
    </row>
    <row r="84" spans="1:15">
      <c r="A84" s="11">
        <v>64</v>
      </c>
      <c r="B84" s="12" t="s">
        <v>324</v>
      </c>
      <c r="C84" s="47">
        <v>700</v>
      </c>
      <c r="D84" s="44" t="s">
        <v>467</v>
      </c>
      <c r="E84" s="97"/>
      <c r="F84" s="106">
        <f t="shared" si="7"/>
        <v>0</v>
      </c>
      <c r="G84" s="106">
        <f t="shared" si="8"/>
        <v>0</v>
      </c>
      <c r="H84" s="98"/>
      <c r="I84" s="98"/>
      <c r="J84" s="98"/>
      <c r="K84" s="107">
        <f t="shared" si="9"/>
        <v>0</v>
      </c>
      <c r="L84" s="108">
        <f t="shared" si="10"/>
        <v>0</v>
      </c>
      <c r="M84" s="108">
        <f t="shared" si="11"/>
        <v>0</v>
      </c>
      <c r="N84" s="108">
        <f t="shared" si="12"/>
        <v>0</v>
      </c>
      <c r="O84" s="108">
        <f t="shared" si="13"/>
        <v>0</v>
      </c>
    </row>
    <row r="85" spans="1:15">
      <c r="A85" s="11">
        <v>65</v>
      </c>
      <c r="B85" s="12" t="s">
        <v>375</v>
      </c>
      <c r="C85" s="47">
        <v>1500</v>
      </c>
      <c r="D85" s="44" t="s">
        <v>26</v>
      </c>
      <c r="E85" s="97"/>
      <c r="F85" s="106">
        <f t="shared" si="7"/>
        <v>0</v>
      </c>
      <c r="G85" s="106">
        <f t="shared" si="8"/>
        <v>0</v>
      </c>
      <c r="H85" s="98"/>
      <c r="I85" s="98"/>
      <c r="J85" s="98"/>
      <c r="K85" s="107">
        <f t="shared" si="9"/>
        <v>0</v>
      </c>
      <c r="L85" s="108">
        <f t="shared" si="10"/>
        <v>0</v>
      </c>
      <c r="M85" s="108">
        <f t="shared" si="11"/>
        <v>0</v>
      </c>
      <c r="N85" s="108">
        <f t="shared" si="12"/>
        <v>0</v>
      </c>
      <c r="O85" s="108">
        <f t="shared" si="13"/>
        <v>0</v>
      </c>
    </row>
    <row r="86" spans="1:15">
      <c r="A86" s="11">
        <v>66</v>
      </c>
      <c r="B86" s="12" t="s">
        <v>381</v>
      </c>
      <c r="C86" s="47">
        <v>40</v>
      </c>
      <c r="D86" s="44" t="s">
        <v>121</v>
      </c>
      <c r="E86" s="97"/>
      <c r="F86" s="106">
        <f t="shared" si="7"/>
        <v>0</v>
      </c>
      <c r="G86" s="106">
        <f t="shared" si="8"/>
        <v>0</v>
      </c>
      <c r="H86" s="98"/>
      <c r="I86" s="98"/>
      <c r="J86" s="98"/>
      <c r="K86" s="107">
        <f t="shared" si="9"/>
        <v>0</v>
      </c>
      <c r="L86" s="108">
        <f t="shared" si="10"/>
        <v>0</v>
      </c>
      <c r="M86" s="108">
        <f t="shared" si="11"/>
        <v>0</v>
      </c>
      <c r="N86" s="108">
        <f t="shared" si="12"/>
        <v>0</v>
      </c>
      <c r="O86" s="108">
        <f t="shared" si="13"/>
        <v>0</v>
      </c>
    </row>
    <row r="87" spans="1:15">
      <c r="A87" s="11">
        <v>67</v>
      </c>
      <c r="B87" s="12" t="s">
        <v>382</v>
      </c>
      <c r="C87" s="47">
        <v>40</v>
      </c>
      <c r="D87" s="44" t="s">
        <v>121</v>
      </c>
      <c r="E87" s="97"/>
      <c r="F87" s="106">
        <f t="shared" si="7"/>
        <v>0</v>
      </c>
      <c r="G87" s="106">
        <f t="shared" si="8"/>
        <v>0</v>
      </c>
      <c r="H87" s="98"/>
      <c r="I87" s="98"/>
      <c r="J87" s="98"/>
      <c r="K87" s="107">
        <f t="shared" si="9"/>
        <v>0</v>
      </c>
      <c r="L87" s="108">
        <f t="shared" si="10"/>
        <v>0</v>
      </c>
      <c r="M87" s="108">
        <f t="shared" si="11"/>
        <v>0</v>
      </c>
      <c r="N87" s="108">
        <f t="shared" si="12"/>
        <v>0</v>
      </c>
      <c r="O87" s="108">
        <f t="shared" si="13"/>
        <v>0</v>
      </c>
    </row>
    <row r="88" spans="1:15">
      <c r="A88" s="11">
        <v>68</v>
      </c>
      <c r="B88" s="12" t="s">
        <v>377</v>
      </c>
      <c r="C88" s="47">
        <v>30</v>
      </c>
      <c r="D88" s="44" t="s">
        <v>121</v>
      </c>
      <c r="E88" s="97"/>
      <c r="F88" s="106">
        <f t="shared" si="7"/>
        <v>0</v>
      </c>
      <c r="G88" s="106">
        <f t="shared" si="8"/>
        <v>0</v>
      </c>
      <c r="H88" s="98"/>
      <c r="I88" s="98"/>
      <c r="J88" s="98"/>
      <c r="K88" s="107">
        <f t="shared" si="9"/>
        <v>0</v>
      </c>
      <c r="L88" s="108">
        <f t="shared" si="10"/>
        <v>0</v>
      </c>
      <c r="M88" s="108">
        <f t="shared" si="11"/>
        <v>0</v>
      </c>
      <c r="N88" s="108">
        <f t="shared" si="12"/>
        <v>0</v>
      </c>
      <c r="O88" s="108">
        <f t="shared" si="13"/>
        <v>0</v>
      </c>
    </row>
    <row r="89" spans="1:15">
      <c r="A89" s="11">
        <v>69</v>
      </c>
      <c r="B89" s="12" t="s">
        <v>380</v>
      </c>
      <c r="C89" s="47">
        <v>30</v>
      </c>
      <c r="D89" s="44" t="s">
        <v>121</v>
      </c>
      <c r="E89" s="97"/>
      <c r="F89" s="106">
        <f t="shared" si="7"/>
        <v>0</v>
      </c>
      <c r="G89" s="106">
        <f t="shared" si="8"/>
        <v>0</v>
      </c>
      <c r="H89" s="98"/>
      <c r="I89" s="98"/>
      <c r="J89" s="98"/>
      <c r="K89" s="107">
        <f t="shared" si="9"/>
        <v>0</v>
      </c>
      <c r="L89" s="108">
        <f>J89+K89</f>
        <v>0</v>
      </c>
      <c r="M89" s="108">
        <f t="shared" si="11"/>
        <v>0</v>
      </c>
      <c r="N89" s="108">
        <f t="shared" si="12"/>
        <v>0</v>
      </c>
      <c r="O89" s="108">
        <f t="shared" si="13"/>
        <v>0</v>
      </c>
    </row>
    <row r="90" spans="1:15">
      <c r="A90" s="11">
        <v>70</v>
      </c>
      <c r="B90" s="12" t="s">
        <v>384</v>
      </c>
      <c r="C90" s="47">
        <v>30</v>
      </c>
      <c r="D90" s="44" t="s">
        <v>121</v>
      </c>
      <c r="E90" s="97"/>
      <c r="F90" s="106">
        <f t="shared" si="7"/>
        <v>0</v>
      </c>
      <c r="G90" s="106">
        <f t="shared" si="8"/>
        <v>0</v>
      </c>
      <c r="H90" s="98"/>
      <c r="I90" s="98"/>
      <c r="J90" s="98"/>
      <c r="K90" s="107">
        <f t="shared" si="9"/>
        <v>0</v>
      </c>
      <c r="L90" s="108">
        <f t="shared" si="10"/>
        <v>0</v>
      </c>
      <c r="M90" s="108">
        <f t="shared" si="11"/>
        <v>0</v>
      </c>
      <c r="N90" s="108">
        <f t="shared" si="12"/>
        <v>0</v>
      </c>
      <c r="O90" s="108">
        <f t="shared" si="13"/>
        <v>0</v>
      </c>
    </row>
    <row r="91" spans="1:15">
      <c r="A91" s="11">
        <v>71</v>
      </c>
      <c r="B91" s="12" t="s">
        <v>376</v>
      </c>
      <c r="C91" s="47">
        <v>2000</v>
      </c>
      <c r="D91" s="44" t="s">
        <v>467</v>
      </c>
      <c r="E91" s="97"/>
      <c r="F91" s="106">
        <f t="shared" si="7"/>
        <v>0</v>
      </c>
      <c r="G91" s="106">
        <f t="shared" si="8"/>
        <v>0</v>
      </c>
      <c r="H91" s="98"/>
      <c r="I91" s="98"/>
      <c r="J91" s="98"/>
      <c r="K91" s="107">
        <f t="shared" si="9"/>
        <v>0</v>
      </c>
      <c r="L91" s="108">
        <f t="shared" si="10"/>
        <v>0</v>
      </c>
      <c r="M91" s="108">
        <f t="shared" si="11"/>
        <v>0</v>
      </c>
      <c r="N91" s="108">
        <f t="shared" si="12"/>
        <v>0</v>
      </c>
      <c r="O91" s="108">
        <f t="shared" si="13"/>
        <v>0</v>
      </c>
    </row>
    <row r="92" spans="1:15">
      <c r="A92" s="11">
        <v>71</v>
      </c>
      <c r="B92" s="12" t="s">
        <v>325</v>
      </c>
      <c r="C92" s="47">
        <v>700</v>
      </c>
      <c r="D92" s="44" t="s">
        <v>26</v>
      </c>
      <c r="E92" s="97"/>
      <c r="F92" s="106">
        <f t="shared" si="7"/>
        <v>0</v>
      </c>
      <c r="G92" s="106">
        <f t="shared" si="8"/>
        <v>0</v>
      </c>
      <c r="H92" s="98"/>
      <c r="I92" s="98"/>
      <c r="J92" s="98"/>
      <c r="K92" s="107">
        <f t="shared" si="9"/>
        <v>0</v>
      </c>
      <c r="L92" s="108">
        <f t="shared" si="10"/>
        <v>0</v>
      </c>
      <c r="M92" s="108">
        <f t="shared" si="11"/>
        <v>0</v>
      </c>
      <c r="N92" s="108">
        <f t="shared" si="12"/>
        <v>0</v>
      </c>
      <c r="O92" s="108">
        <f t="shared" si="13"/>
        <v>0</v>
      </c>
    </row>
    <row r="93" spans="1:15">
      <c r="A93" s="11">
        <v>73</v>
      </c>
      <c r="B93" s="12" t="s">
        <v>326</v>
      </c>
      <c r="C93" s="47">
        <v>700</v>
      </c>
      <c r="D93" s="44" t="s">
        <v>467</v>
      </c>
      <c r="E93" s="97"/>
      <c r="F93" s="106">
        <f t="shared" si="7"/>
        <v>0</v>
      </c>
      <c r="G93" s="106">
        <f t="shared" si="8"/>
        <v>0</v>
      </c>
      <c r="H93" s="98"/>
      <c r="I93" s="98"/>
      <c r="J93" s="98"/>
      <c r="K93" s="107">
        <f t="shared" si="9"/>
        <v>0</v>
      </c>
      <c r="L93" s="108">
        <f t="shared" si="10"/>
        <v>0</v>
      </c>
      <c r="M93" s="108">
        <f t="shared" si="11"/>
        <v>0</v>
      </c>
      <c r="N93" s="108">
        <f t="shared" si="12"/>
        <v>0</v>
      </c>
      <c r="O93" s="108">
        <f t="shared" si="13"/>
        <v>0</v>
      </c>
    </row>
    <row r="94" spans="1:15">
      <c r="A94" s="11"/>
      <c r="B94" s="12" t="s">
        <v>535</v>
      </c>
      <c r="C94" s="30" t="s">
        <v>80</v>
      </c>
      <c r="D94" s="13" t="s">
        <v>80</v>
      </c>
      <c r="E94" s="91" t="s">
        <v>80</v>
      </c>
      <c r="F94" s="91" t="s">
        <v>80</v>
      </c>
      <c r="G94" s="91" t="s">
        <v>80</v>
      </c>
      <c r="H94" s="91" t="s">
        <v>80</v>
      </c>
      <c r="I94" s="91" t="s">
        <v>80</v>
      </c>
      <c r="J94" s="91" t="s">
        <v>80</v>
      </c>
      <c r="K94" s="91" t="s">
        <v>80</v>
      </c>
      <c r="L94" s="91" t="s">
        <v>80</v>
      </c>
      <c r="M94" s="109">
        <f>SUM(M72:M93)</f>
        <v>0</v>
      </c>
      <c r="N94" s="109">
        <f t="shared" si="12"/>
        <v>0</v>
      </c>
      <c r="O94" s="109">
        <f t="shared" si="13"/>
        <v>0</v>
      </c>
    </row>
    <row r="95" spans="1:15" ht="14.25" customHeight="1">
      <c r="A95" s="135" t="s">
        <v>39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7"/>
    </row>
    <row r="96" spans="1:15">
      <c r="A96" s="11">
        <v>74</v>
      </c>
      <c r="B96" s="86" t="s">
        <v>385</v>
      </c>
      <c r="C96" s="47">
        <v>20</v>
      </c>
      <c r="D96" s="44" t="s">
        <v>121</v>
      </c>
      <c r="E96" s="97"/>
      <c r="F96" s="106">
        <f t="shared" si="7"/>
        <v>0</v>
      </c>
      <c r="G96" s="106">
        <f t="shared" si="8"/>
        <v>0</v>
      </c>
      <c r="H96" s="98"/>
      <c r="I96" s="98"/>
      <c r="J96" s="98"/>
      <c r="K96" s="107">
        <f t="shared" si="9"/>
        <v>0</v>
      </c>
      <c r="L96" s="108">
        <f t="shared" si="10"/>
        <v>0</v>
      </c>
      <c r="M96" s="108">
        <f t="shared" si="11"/>
        <v>0</v>
      </c>
      <c r="N96" s="108">
        <f t="shared" si="12"/>
        <v>0</v>
      </c>
      <c r="O96" s="108">
        <f t="shared" si="13"/>
        <v>0</v>
      </c>
    </row>
    <row r="97" spans="1:15">
      <c r="A97" s="11">
        <v>75</v>
      </c>
      <c r="B97" s="12" t="s">
        <v>386</v>
      </c>
      <c r="C97" s="47">
        <v>30</v>
      </c>
      <c r="D97" s="44" t="s">
        <v>121</v>
      </c>
      <c r="E97" s="97"/>
      <c r="F97" s="106">
        <f t="shared" si="7"/>
        <v>0</v>
      </c>
      <c r="G97" s="106">
        <f t="shared" si="8"/>
        <v>0</v>
      </c>
      <c r="H97" s="98"/>
      <c r="I97" s="98"/>
      <c r="J97" s="98"/>
      <c r="K97" s="107">
        <f t="shared" si="9"/>
        <v>0</v>
      </c>
      <c r="L97" s="108">
        <f t="shared" si="10"/>
        <v>0</v>
      </c>
      <c r="M97" s="108">
        <f t="shared" si="11"/>
        <v>0</v>
      </c>
      <c r="N97" s="108">
        <f t="shared" si="12"/>
        <v>0</v>
      </c>
      <c r="O97" s="108">
        <f t="shared" si="13"/>
        <v>0</v>
      </c>
    </row>
    <row r="98" spans="1:15">
      <c r="A98" s="11">
        <v>76</v>
      </c>
      <c r="B98" s="12" t="s">
        <v>387</v>
      </c>
      <c r="C98" s="47">
        <v>30</v>
      </c>
      <c r="D98" s="44" t="s">
        <v>121</v>
      </c>
      <c r="E98" s="97"/>
      <c r="F98" s="106">
        <f t="shared" si="7"/>
        <v>0</v>
      </c>
      <c r="G98" s="106">
        <f t="shared" si="8"/>
        <v>0</v>
      </c>
      <c r="H98" s="98"/>
      <c r="I98" s="98"/>
      <c r="J98" s="98"/>
      <c r="K98" s="107">
        <f t="shared" si="9"/>
        <v>0</v>
      </c>
      <c r="L98" s="108">
        <f t="shared" si="10"/>
        <v>0</v>
      </c>
      <c r="M98" s="108">
        <f t="shared" si="11"/>
        <v>0</v>
      </c>
      <c r="N98" s="108">
        <f t="shared" si="12"/>
        <v>0</v>
      </c>
      <c r="O98" s="108">
        <f t="shared" si="13"/>
        <v>0</v>
      </c>
    </row>
    <row r="99" spans="1:15">
      <c r="A99" s="11">
        <v>77</v>
      </c>
      <c r="B99" s="12" t="s">
        <v>388</v>
      </c>
      <c r="C99" s="47">
        <v>30</v>
      </c>
      <c r="D99" s="44" t="s">
        <v>121</v>
      </c>
      <c r="E99" s="97"/>
      <c r="F99" s="106">
        <f t="shared" si="7"/>
        <v>0</v>
      </c>
      <c r="G99" s="106">
        <f t="shared" si="8"/>
        <v>0</v>
      </c>
      <c r="H99" s="98"/>
      <c r="I99" s="98"/>
      <c r="J99" s="98"/>
      <c r="K99" s="107">
        <f t="shared" si="9"/>
        <v>0</v>
      </c>
      <c r="L99" s="108">
        <f t="shared" si="10"/>
        <v>0</v>
      </c>
      <c r="M99" s="108">
        <f t="shared" si="11"/>
        <v>0</v>
      </c>
      <c r="N99" s="108">
        <f t="shared" si="12"/>
        <v>0</v>
      </c>
      <c r="O99" s="108">
        <f t="shared" si="13"/>
        <v>0</v>
      </c>
    </row>
    <row r="100" spans="1:15">
      <c r="A100" s="11">
        <v>78</v>
      </c>
      <c r="B100" s="12" t="s">
        <v>389</v>
      </c>
      <c r="C100" s="47">
        <v>30</v>
      </c>
      <c r="D100" s="44" t="s">
        <v>121</v>
      </c>
      <c r="E100" s="97"/>
      <c r="F100" s="106">
        <f t="shared" si="7"/>
        <v>0</v>
      </c>
      <c r="G100" s="106">
        <f t="shared" si="8"/>
        <v>0</v>
      </c>
      <c r="H100" s="98"/>
      <c r="I100" s="98"/>
      <c r="J100" s="98"/>
      <c r="K100" s="107">
        <f t="shared" si="9"/>
        <v>0</v>
      </c>
      <c r="L100" s="108">
        <f t="shared" si="10"/>
        <v>0</v>
      </c>
      <c r="M100" s="108">
        <f t="shared" si="11"/>
        <v>0</v>
      </c>
      <c r="N100" s="108">
        <f t="shared" si="12"/>
        <v>0</v>
      </c>
      <c r="O100" s="108">
        <f t="shared" si="13"/>
        <v>0</v>
      </c>
    </row>
    <row r="101" spans="1:15">
      <c r="A101" s="11">
        <v>79</v>
      </c>
      <c r="B101" s="12" t="s">
        <v>390</v>
      </c>
      <c r="C101" s="47">
        <v>20</v>
      </c>
      <c r="D101" s="44" t="s">
        <v>121</v>
      </c>
      <c r="E101" s="97"/>
      <c r="F101" s="106">
        <f t="shared" si="7"/>
        <v>0</v>
      </c>
      <c r="G101" s="106">
        <f t="shared" si="8"/>
        <v>0</v>
      </c>
      <c r="H101" s="98"/>
      <c r="I101" s="98"/>
      <c r="J101" s="98"/>
      <c r="K101" s="107">
        <f t="shared" si="9"/>
        <v>0</v>
      </c>
      <c r="L101" s="108">
        <f t="shared" si="10"/>
        <v>0</v>
      </c>
      <c r="M101" s="108">
        <f t="shared" si="11"/>
        <v>0</v>
      </c>
      <c r="N101" s="108">
        <f t="shared" si="12"/>
        <v>0</v>
      </c>
      <c r="O101" s="108">
        <f t="shared" si="13"/>
        <v>0</v>
      </c>
    </row>
    <row r="102" spans="1:15">
      <c r="A102" s="11">
        <v>80</v>
      </c>
      <c r="B102" s="12" t="s">
        <v>391</v>
      </c>
      <c r="C102" s="47">
        <v>40</v>
      </c>
      <c r="D102" s="44" t="s">
        <v>121</v>
      </c>
      <c r="E102" s="97"/>
      <c r="F102" s="106">
        <f t="shared" si="7"/>
        <v>0</v>
      </c>
      <c r="G102" s="106">
        <f t="shared" si="8"/>
        <v>0</v>
      </c>
      <c r="H102" s="98"/>
      <c r="I102" s="98"/>
      <c r="J102" s="98"/>
      <c r="K102" s="107">
        <f t="shared" si="9"/>
        <v>0</v>
      </c>
      <c r="L102" s="108">
        <f t="shared" si="10"/>
        <v>0</v>
      </c>
      <c r="M102" s="108">
        <f t="shared" si="11"/>
        <v>0</v>
      </c>
      <c r="N102" s="108">
        <f t="shared" si="12"/>
        <v>0</v>
      </c>
      <c r="O102" s="108">
        <f t="shared" si="13"/>
        <v>0</v>
      </c>
    </row>
    <row r="103" spans="1:15">
      <c r="A103" s="11"/>
      <c r="B103" s="12" t="s">
        <v>536</v>
      </c>
      <c r="C103" s="30" t="s">
        <v>80</v>
      </c>
      <c r="D103" s="13" t="s">
        <v>80</v>
      </c>
      <c r="E103" s="91" t="s">
        <v>80</v>
      </c>
      <c r="F103" s="91" t="s">
        <v>80</v>
      </c>
      <c r="G103" s="91" t="s">
        <v>80</v>
      </c>
      <c r="H103" s="91" t="s">
        <v>80</v>
      </c>
      <c r="I103" s="91" t="s">
        <v>80</v>
      </c>
      <c r="J103" s="91" t="s">
        <v>80</v>
      </c>
      <c r="K103" s="91" t="s">
        <v>80</v>
      </c>
      <c r="L103" s="91" t="s">
        <v>80</v>
      </c>
      <c r="M103" s="109">
        <f>SUM(M96:M102)</f>
        <v>0</v>
      </c>
      <c r="N103" s="109">
        <f t="shared" si="12"/>
        <v>0</v>
      </c>
      <c r="O103" s="109">
        <f t="shared" si="13"/>
        <v>0</v>
      </c>
    </row>
    <row r="104" spans="1:15" ht="14.25" customHeight="1">
      <c r="A104" s="135" t="s">
        <v>40</v>
      </c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7"/>
    </row>
    <row r="105" spans="1:15" ht="24">
      <c r="A105" s="11">
        <v>81</v>
      </c>
      <c r="B105" s="12" t="s">
        <v>327</v>
      </c>
      <c r="C105" s="47">
        <v>50</v>
      </c>
      <c r="D105" s="49" t="s">
        <v>446</v>
      </c>
      <c r="E105" s="97"/>
      <c r="F105" s="106">
        <f t="shared" si="7"/>
        <v>0</v>
      </c>
      <c r="G105" s="106">
        <f t="shared" si="8"/>
        <v>0</v>
      </c>
      <c r="H105" s="98"/>
      <c r="I105" s="98"/>
      <c r="J105" s="98"/>
      <c r="K105" s="107">
        <f t="shared" si="9"/>
        <v>0</v>
      </c>
      <c r="L105" s="108">
        <f t="shared" si="10"/>
        <v>0</v>
      </c>
      <c r="M105" s="108">
        <f t="shared" si="11"/>
        <v>0</v>
      </c>
      <c r="N105" s="108">
        <f t="shared" si="12"/>
        <v>0</v>
      </c>
      <c r="O105" s="108">
        <f t="shared" si="13"/>
        <v>0</v>
      </c>
    </row>
    <row r="106" spans="1:15">
      <c r="A106" s="11">
        <v>82</v>
      </c>
      <c r="B106" s="12" t="s">
        <v>328</v>
      </c>
      <c r="C106" s="47">
        <v>50</v>
      </c>
      <c r="D106" s="49" t="s">
        <v>446</v>
      </c>
      <c r="E106" s="97"/>
      <c r="F106" s="106">
        <f t="shared" si="7"/>
        <v>0</v>
      </c>
      <c r="G106" s="106">
        <f t="shared" si="8"/>
        <v>0</v>
      </c>
      <c r="H106" s="98"/>
      <c r="I106" s="98"/>
      <c r="J106" s="98"/>
      <c r="K106" s="107">
        <f t="shared" si="9"/>
        <v>0</v>
      </c>
      <c r="L106" s="108">
        <f t="shared" si="10"/>
        <v>0</v>
      </c>
      <c r="M106" s="108">
        <f t="shared" si="11"/>
        <v>0</v>
      </c>
      <c r="N106" s="108">
        <f t="shared" si="12"/>
        <v>0</v>
      </c>
      <c r="O106" s="108">
        <f t="shared" si="13"/>
        <v>0</v>
      </c>
    </row>
    <row r="107" spans="1:15" ht="24">
      <c r="A107" s="11">
        <v>83</v>
      </c>
      <c r="B107" s="12" t="s">
        <v>329</v>
      </c>
      <c r="C107" s="47">
        <v>50</v>
      </c>
      <c r="D107" s="49" t="s">
        <v>446</v>
      </c>
      <c r="E107" s="97"/>
      <c r="F107" s="106">
        <f t="shared" si="7"/>
        <v>0</v>
      </c>
      <c r="G107" s="106">
        <f t="shared" si="8"/>
        <v>0</v>
      </c>
      <c r="H107" s="98"/>
      <c r="I107" s="98"/>
      <c r="J107" s="98"/>
      <c r="K107" s="107">
        <f t="shared" si="9"/>
        <v>0</v>
      </c>
      <c r="L107" s="108">
        <f t="shared" si="10"/>
        <v>0</v>
      </c>
      <c r="M107" s="108">
        <f t="shared" si="11"/>
        <v>0</v>
      </c>
      <c r="N107" s="108">
        <f t="shared" si="12"/>
        <v>0</v>
      </c>
      <c r="O107" s="108">
        <f t="shared" si="13"/>
        <v>0</v>
      </c>
    </row>
    <row r="108" spans="1:15" ht="24">
      <c r="A108" s="11">
        <v>84</v>
      </c>
      <c r="B108" s="12" t="s">
        <v>330</v>
      </c>
      <c r="C108" s="47">
        <v>50</v>
      </c>
      <c r="D108" s="49" t="s">
        <v>446</v>
      </c>
      <c r="E108" s="97"/>
      <c r="F108" s="106">
        <f t="shared" si="7"/>
        <v>0</v>
      </c>
      <c r="G108" s="106">
        <f t="shared" si="8"/>
        <v>0</v>
      </c>
      <c r="H108" s="98"/>
      <c r="I108" s="98"/>
      <c r="J108" s="98"/>
      <c r="K108" s="107">
        <f t="shared" si="9"/>
        <v>0</v>
      </c>
      <c r="L108" s="108">
        <f t="shared" si="10"/>
        <v>0</v>
      </c>
      <c r="M108" s="108">
        <f t="shared" si="11"/>
        <v>0</v>
      </c>
      <c r="N108" s="108">
        <f t="shared" si="12"/>
        <v>0</v>
      </c>
      <c r="O108" s="108">
        <f t="shared" si="13"/>
        <v>0</v>
      </c>
    </row>
    <row r="109" spans="1:15">
      <c r="A109" s="11">
        <v>85</v>
      </c>
      <c r="B109" s="12" t="s">
        <v>331</v>
      </c>
      <c r="C109" s="47">
        <v>50</v>
      </c>
      <c r="D109" s="49" t="s">
        <v>446</v>
      </c>
      <c r="E109" s="97"/>
      <c r="F109" s="106">
        <f t="shared" si="7"/>
        <v>0</v>
      </c>
      <c r="G109" s="106">
        <f t="shared" si="8"/>
        <v>0</v>
      </c>
      <c r="H109" s="98"/>
      <c r="I109" s="98"/>
      <c r="J109" s="98"/>
      <c r="K109" s="107">
        <f t="shared" si="9"/>
        <v>0</v>
      </c>
      <c r="L109" s="108">
        <f t="shared" si="10"/>
        <v>0</v>
      </c>
      <c r="M109" s="108">
        <f t="shared" si="11"/>
        <v>0</v>
      </c>
      <c r="N109" s="108">
        <f t="shared" si="12"/>
        <v>0</v>
      </c>
      <c r="O109" s="108">
        <f t="shared" si="13"/>
        <v>0</v>
      </c>
    </row>
    <row r="110" spans="1:15">
      <c r="A110" s="45"/>
      <c r="B110" s="12" t="s">
        <v>537</v>
      </c>
      <c r="C110" s="30" t="s">
        <v>80</v>
      </c>
      <c r="D110" s="13" t="s">
        <v>80</v>
      </c>
      <c r="E110" s="91" t="s">
        <v>80</v>
      </c>
      <c r="F110" s="91" t="s">
        <v>80</v>
      </c>
      <c r="G110" s="91" t="s">
        <v>80</v>
      </c>
      <c r="H110" s="91" t="s">
        <v>80</v>
      </c>
      <c r="I110" s="91" t="s">
        <v>80</v>
      </c>
      <c r="J110" s="91" t="s">
        <v>80</v>
      </c>
      <c r="K110" s="91" t="s">
        <v>80</v>
      </c>
      <c r="L110" s="91" t="s">
        <v>80</v>
      </c>
      <c r="M110" s="109">
        <f>SUM(M105:M109)</f>
        <v>0</v>
      </c>
      <c r="N110" s="109">
        <f t="shared" si="12"/>
        <v>0</v>
      </c>
      <c r="O110" s="109">
        <f t="shared" si="13"/>
        <v>0</v>
      </c>
    </row>
    <row r="112" spans="1:15" ht="15.75" customHeight="1">
      <c r="A112" s="125" t="s">
        <v>94</v>
      </c>
      <c r="B112" s="122"/>
      <c r="C112" s="70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2"/>
    </row>
    <row r="113" spans="1:15" ht="15.75">
      <c r="A113" s="73" t="s">
        <v>553</v>
      </c>
      <c r="B113" s="74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2"/>
    </row>
    <row r="114" spans="1:15" ht="15.75">
      <c r="A114" s="75" t="s">
        <v>68</v>
      </c>
      <c r="B114" s="7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2"/>
    </row>
    <row r="115" spans="1:15" ht="15.75">
      <c r="A115" s="75" t="s">
        <v>69</v>
      </c>
      <c r="B115" s="7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2"/>
    </row>
    <row r="116" spans="1:15" ht="15.75">
      <c r="A116" s="73" t="s">
        <v>70</v>
      </c>
      <c r="B116" s="74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2"/>
    </row>
    <row r="117" spans="1:15" ht="15.75" customHeight="1">
      <c r="A117" s="113" t="s">
        <v>632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4"/>
    </row>
    <row r="118" spans="1:15" ht="15.75" customHeight="1">
      <c r="A118" s="113" t="s">
        <v>633</v>
      </c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</row>
    <row r="119" spans="1:15" ht="15.75" customHeight="1">
      <c r="A119" s="113" t="s">
        <v>634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99"/>
    </row>
    <row r="120" spans="1:15" ht="15.75" customHeight="1">
      <c r="A120" s="113" t="s">
        <v>73</v>
      </c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</row>
    <row r="121" spans="1:15" ht="27.75" customHeight="1">
      <c r="A121" s="113" t="s">
        <v>71</v>
      </c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</row>
    <row r="122" spans="1:15" ht="15.75" customHeight="1">
      <c r="A122" s="113" t="s">
        <v>635</v>
      </c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</row>
    <row r="123" spans="1:15" ht="15.75" customHeight="1">
      <c r="A123" s="113" t="s">
        <v>636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</row>
    <row r="124" spans="1:15" ht="15.75" customHeight="1">
      <c r="A124" s="113" t="s">
        <v>72</v>
      </c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</row>
    <row r="125" spans="1:15" ht="15.75" customHeight="1">
      <c r="A125" s="113" t="s">
        <v>637</v>
      </c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</row>
    <row r="126" spans="1:15" ht="15.75" customHeight="1">
      <c r="A126" s="113" t="s">
        <v>638</v>
      </c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</row>
    <row r="127" spans="1:15" ht="15.75" customHeight="1">
      <c r="A127" s="128" t="s">
        <v>640</v>
      </c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</row>
    <row r="128" spans="1:15" ht="15.75">
      <c r="A128" s="128" t="s">
        <v>641</v>
      </c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</row>
    <row r="129" spans="1:15" ht="15.75">
      <c r="A129" s="128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</row>
    <row r="130" spans="1:15" ht="15.75">
      <c r="A130" s="113" t="s">
        <v>81</v>
      </c>
      <c r="B130" s="122"/>
      <c r="C130" s="77"/>
      <c r="D130" s="78"/>
      <c r="E130" s="78"/>
      <c r="F130" s="78"/>
      <c r="G130" s="78" t="s">
        <v>98</v>
      </c>
      <c r="H130" s="78"/>
      <c r="I130" s="78"/>
      <c r="J130" s="78"/>
      <c r="K130" s="78"/>
      <c r="L130" s="78" t="s">
        <v>82</v>
      </c>
      <c r="M130" s="78"/>
      <c r="N130" s="78"/>
      <c r="O130" s="72"/>
    </row>
  </sheetData>
  <sheetProtection formatCells="0" formatColumns="0" formatRows="0"/>
  <mergeCells count="25">
    <mergeCell ref="A54:O54"/>
    <mergeCell ref="A59:O59"/>
    <mergeCell ref="A4:O4"/>
    <mergeCell ref="A8:O8"/>
    <mergeCell ref="A21:O21"/>
    <mergeCell ref="A28:O28"/>
    <mergeCell ref="A117:O117"/>
    <mergeCell ref="A118:O118"/>
    <mergeCell ref="A119:N119"/>
    <mergeCell ref="A120:O120"/>
    <mergeCell ref="A121:O121"/>
    <mergeCell ref="A64:O64"/>
    <mergeCell ref="A71:O71"/>
    <mergeCell ref="A95:O95"/>
    <mergeCell ref="A104:O104"/>
    <mergeCell ref="A112:B112"/>
    <mergeCell ref="A124:O124"/>
    <mergeCell ref="A125:O125"/>
    <mergeCell ref="A122:O122"/>
    <mergeCell ref="A130:B130"/>
    <mergeCell ref="A126:O126"/>
    <mergeCell ref="A127:O127"/>
    <mergeCell ref="A128:O128"/>
    <mergeCell ref="A129:O129"/>
    <mergeCell ref="A123:O123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87"/>
  <sheetViews>
    <sheetView tabSelected="1" workbookViewId="0">
      <pane ySplit="7" topLeftCell="A8" activePane="bottomLeft" state="frozen"/>
      <selection pane="bottomLeft" activeCell="F4" sqref="F4"/>
    </sheetView>
  </sheetViews>
  <sheetFormatPr defaultRowHeight="12.75"/>
  <cols>
    <col min="1" max="1" width="3.28515625" style="15" customWidth="1"/>
    <col min="2" max="2" width="31.7109375" style="69" customWidth="1"/>
    <col min="3" max="3" width="5.85546875" style="15" customWidth="1"/>
    <col min="4" max="4" width="5.42578125" style="15" customWidth="1"/>
    <col min="5" max="5" width="7.42578125" style="14" customWidth="1"/>
    <col min="6" max="6" width="6.85546875" style="14" customWidth="1"/>
    <col min="7" max="7" width="7.5703125" style="14" customWidth="1"/>
    <col min="8" max="8" width="7.7109375" style="14" customWidth="1"/>
    <col min="9" max="9" width="7.5703125" style="14" customWidth="1"/>
    <col min="10" max="10" width="8" style="14" customWidth="1"/>
    <col min="11" max="11" width="5.7109375" style="14" customWidth="1"/>
    <col min="12" max="16384" width="9.140625" style="14"/>
  </cols>
  <sheetData>
    <row r="1" spans="1:15" s="1" customFormat="1">
      <c r="A1" s="94" t="s">
        <v>631</v>
      </c>
      <c r="B1" s="95"/>
      <c r="C1" s="27"/>
      <c r="I1" s="1" t="s">
        <v>628</v>
      </c>
    </row>
    <row r="2" spans="1:15" s="1" customFormat="1">
      <c r="B2" s="9"/>
      <c r="C2" s="27"/>
    </row>
    <row r="3" spans="1:15" ht="11.25">
      <c r="A3" s="161" t="s">
        <v>646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6" spans="1:15" ht="60">
      <c r="A6" s="3" t="s">
        <v>79</v>
      </c>
      <c r="B6" s="67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5" ht="12">
      <c r="A7" s="20">
        <v>1</v>
      </c>
      <c r="B7" s="68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5" ht="14.25" customHeight="1">
      <c r="A8" s="110" t="s">
        <v>43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1:15" ht="12">
      <c r="A9" s="7">
        <v>1</v>
      </c>
      <c r="B9" s="5" t="s">
        <v>629</v>
      </c>
      <c r="C9" s="22">
        <v>100</v>
      </c>
      <c r="D9" s="22" t="s">
        <v>450</v>
      </c>
      <c r="E9" s="88"/>
      <c r="F9" s="88">
        <f>E9*0.085</f>
        <v>0</v>
      </c>
      <c r="G9" s="88">
        <f>+E9+F9</f>
        <v>0</v>
      </c>
      <c r="H9" s="89"/>
      <c r="I9" s="89"/>
      <c r="J9" s="89"/>
      <c r="K9" s="89">
        <f>J9*0.085</f>
        <v>0</v>
      </c>
      <c r="L9" s="90">
        <f>+J9+K9</f>
        <v>0</v>
      </c>
      <c r="M9" s="90">
        <f>J9*C9</f>
        <v>0</v>
      </c>
      <c r="N9" s="90">
        <f>M9*0.085</f>
        <v>0</v>
      </c>
      <c r="O9" s="90">
        <f>+M9+N9</f>
        <v>0</v>
      </c>
    </row>
    <row r="10" spans="1:15" ht="12">
      <c r="A10" s="7">
        <v>2</v>
      </c>
      <c r="B10" s="5" t="s">
        <v>41</v>
      </c>
      <c r="C10" s="22">
        <v>50</v>
      </c>
      <c r="D10" s="22" t="s">
        <v>121</v>
      </c>
      <c r="E10" s="88"/>
      <c r="F10" s="88">
        <f t="shared" ref="F10:F66" si="0">E10*0.085</f>
        <v>0</v>
      </c>
      <c r="G10" s="88">
        <f t="shared" ref="G10:G66" si="1">+E10+F10</f>
        <v>0</v>
      </c>
      <c r="H10" s="89"/>
      <c r="I10" s="89"/>
      <c r="J10" s="89"/>
      <c r="K10" s="89">
        <f t="shared" ref="K10:K66" si="2">J10*0.085</f>
        <v>0</v>
      </c>
      <c r="L10" s="90">
        <f t="shared" ref="L10:L66" si="3">+J10+K10</f>
        <v>0</v>
      </c>
      <c r="M10" s="90">
        <f t="shared" ref="M10:M66" si="4">J10*C10</f>
        <v>0</v>
      </c>
      <c r="N10" s="90">
        <f t="shared" ref="N10:N66" si="5">M10*0.085</f>
        <v>0</v>
      </c>
      <c r="O10" s="90">
        <f t="shared" ref="O10:O66" si="6">+M10+N10</f>
        <v>0</v>
      </c>
    </row>
    <row r="11" spans="1:15" ht="24">
      <c r="A11" s="7">
        <v>3</v>
      </c>
      <c r="B11" s="5" t="s">
        <v>42</v>
      </c>
      <c r="C11" s="22">
        <v>120</v>
      </c>
      <c r="D11" s="22" t="s">
        <v>121</v>
      </c>
      <c r="E11" s="88"/>
      <c r="F11" s="88">
        <f t="shared" si="0"/>
        <v>0</v>
      </c>
      <c r="G11" s="88">
        <f t="shared" si="1"/>
        <v>0</v>
      </c>
      <c r="H11" s="89"/>
      <c r="I11" s="89"/>
      <c r="J11" s="89"/>
      <c r="K11" s="89">
        <f t="shared" si="2"/>
        <v>0</v>
      </c>
      <c r="L11" s="90">
        <f t="shared" si="3"/>
        <v>0</v>
      </c>
      <c r="M11" s="90">
        <f t="shared" si="4"/>
        <v>0</v>
      </c>
      <c r="N11" s="90">
        <f t="shared" si="5"/>
        <v>0</v>
      </c>
      <c r="O11" s="90">
        <f t="shared" si="6"/>
        <v>0</v>
      </c>
    </row>
    <row r="12" spans="1:15" ht="24">
      <c r="A12" s="7">
        <v>4</v>
      </c>
      <c r="B12" s="5" t="s">
        <v>44</v>
      </c>
      <c r="C12" s="22">
        <v>200</v>
      </c>
      <c r="D12" s="22" t="s">
        <v>121</v>
      </c>
      <c r="E12" s="88"/>
      <c r="F12" s="88">
        <f t="shared" si="0"/>
        <v>0</v>
      </c>
      <c r="G12" s="88">
        <f t="shared" si="1"/>
        <v>0</v>
      </c>
      <c r="H12" s="89"/>
      <c r="I12" s="89"/>
      <c r="J12" s="89"/>
      <c r="K12" s="89">
        <f t="shared" si="2"/>
        <v>0</v>
      </c>
      <c r="L12" s="90">
        <f t="shared" si="3"/>
        <v>0</v>
      </c>
      <c r="M12" s="90">
        <f t="shared" si="4"/>
        <v>0</v>
      </c>
      <c r="N12" s="90">
        <f t="shared" si="5"/>
        <v>0</v>
      </c>
      <c r="O12" s="90">
        <f t="shared" si="6"/>
        <v>0</v>
      </c>
    </row>
    <row r="13" spans="1:15" ht="12">
      <c r="A13" s="7"/>
      <c r="B13" s="5" t="s">
        <v>529</v>
      </c>
      <c r="C13" s="30" t="s">
        <v>80</v>
      </c>
      <c r="D13" s="13" t="s">
        <v>80</v>
      </c>
      <c r="E13" s="91" t="s">
        <v>80</v>
      </c>
      <c r="F13" s="91" t="s">
        <v>80</v>
      </c>
      <c r="G13" s="91" t="s">
        <v>80</v>
      </c>
      <c r="H13" s="91" t="s">
        <v>80</v>
      </c>
      <c r="I13" s="91" t="s">
        <v>80</v>
      </c>
      <c r="J13" s="91" t="s">
        <v>80</v>
      </c>
      <c r="K13" s="91" t="s">
        <v>80</v>
      </c>
      <c r="L13" s="91" t="s">
        <v>80</v>
      </c>
      <c r="M13" s="93">
        <f>SUM(M9:M12)</f>
        <v>0</v>
      </c>
      <c r="N13" s="93">
        <f t="shared" si="5"/>
        <v>0</v>
      </c>
      <c r="O13" s="93">
        <f t="shared" si="6"/>
        <v>0</v>
      </c>
    </row>
    <row r="14" spans="1:15" ht="14.25" customHeight="1">
      <c r="A14" s="110" t="s">
        <v>51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60"/>
    </row>
    <row r="15" spans="1:15" ht="15" customHeight="1">
      <c r="A15" s="7">
        <v>5</v>
      </c>
      <c r="B15" s="5" t="s">
        <v>45</v>
      </c>
      <c r="C15" s="22">
        <v>80</v>
      </c>
      <c r="D15" s="22" t="s">
        <v>121</v>
      </c>
      <c r="E15" s="88"/>
      <c r="F15" s="88">
        <f t="shared" si="0"/>
        <v>0</v>
      </c>
      <c r="G15" s="88">
        <f t="shared" si="1"/>
        <v>0</v>
      </c>
      <c r="H15" s="89"/>
      <c r="I15" s="89"/>
      <c r="J15" s="89"/>
      <c r="K15" s="89">
        <f t="shared" si="2"/>
        <v>0</v>
      </c>
      <c r="L15" s="90">
        <f t="shared" si="3"/>
        <v>0</v>
      </c>
      <c r="M15" s="90">
        <f t="shared" si="4"/>
        <v>0</v>
      </c>
      <c r="N15" s="90">
        <f t="shared" si="5"/>
        <v>0</v>
      </c>
      <c r="O15" s="90">
        <f t="shared" si="6"/>
        <v>0</v>
      </c>
    </row>
    <row r="16" spans="1:15" ht="17.25" customHeight="1">
      <c r="A16" s="7">
        <v>6</v>
      </c>
      <c r="B16" s="5" t="s">
        <v>46</v>
      </c>
      <c r="C16" s="22">
        <v>90</v>
      </c>
      <c r="D16" s="22" t="s">
        <v>121</v>
      </c>
      <c r="E16" s="88"/>
      <c r="F16" s="88">
        <f t="shared" si="0"/>
        <v>0</v>
      </c>
      <c r="G16" s="88">
        <f t="shared" si="1"/>
        <v>0</v>
      </c>
      <c r="H16" s="89"/>
      <c r="I16" s="89"/>
      <c r="J16" s="89"/>
      <c r="K16" s="89">
        <f t="shared" si="2"/>
        <v>0</v>
      </c>
      <c r="L16" s="90">
        <f t="shared" si="3"/>
        <v>0</v>
      </c>
      <c r="M16" s="90">
        <f t="shared" si="4"/>
        <v>0</v>
      </c>
      <c r="N16" s="90">
        <f t="shared" si="5"/>
        <v>0</v>
      </c>
      <c r="O16" s="90">
        <f t="shared" si="6"/>
        <v>0</v>
      </c>
    </row>
    <row r="17" spans="1:15" ht="24">
      <c r="A17" s="7">
        <v>7</v>
      </c>
      <c r="B17" s="5" t="s">
        <v>47</v>
      </c>
      <c r="C17" s="22">
        <v>80</v>
      </c>
      <c r="D17" s="22" t="s">
        <v>121</v>
      </c>
      <c r="E17" s="88"/>
      <c r="F17" s="88">
        <f t="shared" si="0"/>
        <v>0</v>
      </c>
      <c r="G17" s="88">
        <f t="shared" si="1"/>
        <v>0</v>
      </c>
      <c r="H17" s="89"/>
      <c r="I17" s="89"/>
      <c r="J17" s="89"/>
      <c r="K17" s="89">
        <f t="shared" si="2"/>
        <v>0</v>
      </c>
      <c r="L17" s="90">
        <f t="shared" si="3"/>
        <v>0</v>
      </c>
      <c r="M17" s="90">
        <f t="shared" si="4"/>
        <v>0</v>
      </c>
      <c r="N17" s="90">
        <f t="shared" si="5"/>
        <v>0</v>
      </c>
      <c r="O17" s="90">
        <f t="shared" si="6"/>
        <v>0</v>
      </c>
    </row>
    <row r="18" spans="1:15" ht="12">
      <c r="A18" s="7">
        <v>8</v>
      </c>
      <c r="B18" s="5" t="s">
        <v>48</v>
      </c>
      <c r="C18" s="87">
        <v>20</v>
      </c>
      <c r="D18" s="87" t="s">
        <v>453</v>
      </c>
      <c r="E18" s="88"/>
      <c r="F18" s="88">
        <f t="shared" si="0"/>
        <v>0</v>
      </c>
      <c r="G18" s="88">
        <f t="shared" si="1"/>
        <v>0</v>
      </c>
      <c r="H18" s="89"/>
      <c r="I18" s="89"/>
      <c r="J18" s="89"/>
      <c r="K18" s="89">
        <f t="shared" si="2"/>
        <v>0</v>
      </c>
      <c r="L18" s="90">
        <f t="shared" si="3"/>
        <v>0</v>
      </c>
      <c r="M18" s="90">
        <f t="shared" si="4"/>
        <v>0</v>
      </c>
      <c r="N18" s="90">
        <f t="shared" si="5"/>
        <v>0</v>
      </c>
      <c r="O18" s="90">
        <f t="shared" si="6"/>
        <v>0</v>
      </c>
    </row>
    <row r="19" spans="1:15" ht="12">
      <c r="A19" s="7">
        <v>9</v>
      </c>
      <c r="B19" s="5" t="s">
        <v>49</v>
      </c>
      <c r="C19" s="87">
        <v>20</v>
      </c>
      <c r="D19" s="87" t="s">
        <v>453</v>
      </c>
      <c r="E19" s="88"/>
      <c r="F19" s="88">
        <f t="shared" si="0"/>
        <v>0</v>
      </c>
      <c r="G19" s="88">
        <f t="shared" si="1"/>
        <v>0</v>
      </c>
      <c r="H19" s="89"/>
      <c r="I19" s="89"/>
      <c r="J19" s="89"/>
      <c r="K19" s="89">
        <f t="shared" si="2"/>
        <v>0</v>
      </c>
      <c r="L19" s="90">
        <f t="shared" si="3"/>
        <v>0</v>
      </c>
      <c r="M19" s="90">
        <f t="shared" si="4"/>
        <v>0</v>
      </c>
      <c r="N19" s="90">
        <f t="shared" si="5"/>
        <v>0</v>
      </c>
      <c r="O19" s="90">
        <f t="shared" si="6"/>
        <v>0</v>
      </c>
    </row>
    <row r="20" spans="1:15" ht="12">
      <c r="A20" s="7">
        <v>10</v>
      </c>
      <c r="B20" s="5" t="s">
        <v>50</v>
      </c>
      <c r="C20" s="87">
        <v>20</v>
      </c>
      <c r="D20" s="87" t="s">
        <v>453</v>
      </c>
      <c r="E20" s="88"/>
      <c r="F20" s="88">
        <f t="shared" si="0"/>
        <v>0</v>
      </c>
      <c r="G20" s="88">
        <f t="shared" si="1"/>
        <v>0</v>
      </c>
      <c r="H20" s="89"/>
      <c r="I20" s="89"/>
      <c r="J20" s="89"/>
      <c r="K20" s="89">
        <f t="shared" si="2"/>
        <v>0</v>
      </c>
      <c r="L20" s="90">
        <f t="shared" si="3"/>
        <v>0</v>
      </c>
      <c r="M20" s="90">
        <f t="shared" si="4"/>
        <v>0</v>
      </c>
      <c r="N20" s="90">
        <f t="shared" si="5"/>
        <v>0</v>
      </c>
      <c r="O20" s="90">
        <f t="shared" si="6"/>
        <v>0</v>
      </c>
    </row>
    <row r="21" spans="1:15" ht="12">
      <c r="A21" s="7"/>
      <c r="B21" s="5" t="s">
        <v>530</v>
      </c>
      <c r="C21" s="30" t="s">
        <v>80</v>
      </c>
      <c r="D21" s="13" t="s">
        <v>80</v>
      </c>
      <c r="E21" s="91" t="s">
        <v>80</v>
      </c>
      <c r="F21" s="91" t="s">
        <v>80</v>
      </c>
      <c r="G21" s="91" t="s">
        <v>80</v>
      </c>
      <c r="H21" s="91" t="s">
        <v>80</v>
      </c>
      <c r="I21" s="91" t="s">
        <v>80</v>
      </c>
      <c r="J21" s="91" t="s">
        <v>80</v>
      </c>
      <c r="K21" s="91" t="s">
        <v>80</v>
      </c>
      <c r="L21" s="91" t="s">
        <v>80</v>
      </c>
      <c r="M21" s="93">
        <f>SUM(M15:M20)</f>
        <v>0</v>
      </c>
      <c r="N21" s="93">
        <f t="shared" si="5"/>
        <v>0</v>
      </c>
      <c r="O21" s="93">
        <f t="shared" si="6"/>
        <v>0</v>
      </c>
    </row>
    <row r="22" spans="1:15" ht="14.25" customHeight="1">
      <c r="A22" s="110" t="s">
        <v>52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60"/>
    </row>
    <row r="23" spans="1:15" ht="12">
      <c r="A23" s="7">
        <v>11</v>
      </c>
      <c r="B23" s="5" t="s">
        <v>393</v>
      </c>
      <c r="C23" s="22">
        <v>8</v>
      </c>
      <c r="D23" s="22" t="s">
        <v>121</v>
      </c>
      <c r="E23" s="88"/>
      <c r="F23" s="88">
        <f t="shared" si="0"/>
        <v>0</v>
      </c>
      <c r="G23" s="88">
        <f t="shared" si="1"/>
        <v>0</v>
      </c>
      <c r="H23" s="89"/>
      <c r="I23" s="89"/>
      <c r="J23" s="89"/>
      <c r="K23" s="89">
        <f t="shared" si="2"/>
        <v>0</v>
      </c>
      <c r="L23" s="90">
        <f t="shared" si="3"/>
        <v>0</v>
      </c>
      <c r="M23" s="90">
        <f t="shared" si="4"/>
        <v>0</v>
      </c>
      <c r="N23" s="90">
        <f t="shared" si="5"/>
        <v>0</v>
      </c>
      <c r="O23" s="90">
        <f t="shared" si="6"/>
        <v>0</v>
      </c>
    </row>
    <row r="24" spans="1:15" ht="12">
      <c r="A24" s="7">
        <v>12</v>
      </c>
      <c r="B24" s="5" t="s">
        <v>394</v>
      </c>
      <c r="C24" s="22">
        <v>3</v>
      </c>
      <c r="D24" s="22" t="s">
        <v>121</v>
      </c>
      <c r="E24" s="88"/>
      <c r="F24" s="88">
        <f t="shared" si="0"/>
        <v>0</v>
      </c>
      <c r="G24" s="88">
        <f t="shared" si="1"/>
        <v>0</v>
      </c>
      <c r="H24" s="89"/>
      <c r="I24" s="89"/>
      <c r="J24" s="89"/>
      <c r="K24" s="89">
        <f t="shared" si="2"/>
        <v>0</v>
      </c>
      <c r="L24" s="90">
        <f t="shared" si="3"/>
        <v>0</v>
      </c>
      <c r="M24" s="90">
        <f t="shared" si="4"/>
        <v>0</v>
      </c>
      <c r="N24" s="90">
        <f t="shared" si="5"/>
        <v>0</v>
      </c>
      <c r="O24" s="90">
        <f t="shared" si="6"/>
        <v>0</v>
      </c>
    </row>
    <row r="25" spans="1:15" ht="12">
      <c r="A25" s="7"/>
      <c r="B25" s="5" t="s">
        <v>531</v>
      </c>
      <c r="C25" s="30" t="s">
        <v>80</v>
      </c>
      <c r="D25" s="13" t="s">
        <v>80</v>
      </c>
      <c r="E25" s="91" t="s">
        <v>80</v>
      </c>
      <c r="F25" s="91" t="s">
        <v>80</v>
      </c>
      <c r="G25" s="91" t="s">
        <v>80</v>
      </c>
      <c r="H25" s="91" t="s">
        <v>80</v>
      </c>
      <c r="I25" s="91" t="s">
        <v>80</v>
      </c>
      <c r="J25" s="91" t="s">
        <v>80</v>
      </c>
      <c r="K25" s="91" t="s">
        <v>80</v>
      </c>
      <c r="L25" s="91" t="s">
        <v>80</v>
      </c>
      <c r="M25" s="93">
        <f>SUM(M23:M24)</f>
        <v>0</v>
      </c>
      <c r="N25" s="93">
        <f>SUM(N23:N24)</f>
        <v>0</v>
      </c>
      <c r="O25" s="93">
        <f>SUM(O23:O24)</f>
        <v>0</v>
      </c>
    </row>
    <row r="26" spans="1:15" ht="14.25" customHeight="1">
      <c r="A26" s="110" t="s">
        <v>53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</row>
    <row r="27" spans="1:15" ht="12">
      <c r="A27" s="7">
        <v>13</v>
      </c>
      <c r="B27" s="5" t="s">
        <v>619</v>
      </c>
      <c r="C27" s="22">
        <v>150</v>
      </c>
      <c r="D27" s="22" t="s">
        <v>263</v>
      </c>
      <c r="E27" s="88"/>
      <c r="F27" s="88">
        <f t="shared" si="0"/>
        <v>0</v>
      </c>
      <c r="G27" s="88">
        <f t="shared" si="1"/>
        <v>0</v>
      </c>
      <c r="H27" s="89"/>
      <c r="I27" s="89"/>
      <c r="J27" s="89"/>
      <c r="K27" s="89">
        <f t="shared" si="2"/>
        <v>0</v>
      </c>
      <c r="L27" s="90">
        <f t="shared" si="3"/>
        <v>0</v>
      </c>
      <c r="M27" s="90">
        <f t="shared" si="4"/>
        <v>0</v>
      </c>
      <c r="N27" s="90">
        <f t="shared" si="5"/>
        <v>0</v>
      </c>
      <c r="O27" s="90">
        <f t="shared" si="6"/>
        <v>0</v>
      </c>
    </row>
    <row r="28" spans="1:15" ht="12">
      <c r="A28" s="7">
        <v>14</v>
      </c>
      <c r="B28" s="5" t="s">
        <v>620</v>
      </c>
      <c r="C28" s="22">
        <v>100</v>
      </c>
      <c r="D28" s="22" t="s">
        <v>263</v>
      </c>
      <c r="E28" s="88"/>
      <c r="F28" s="88">
        <f t="shared" si="0"/>
        <v>0</v>
      </c>
      <c r="G28" s="88">
        <f t="shared" si="1"/>
        <v>0</v>
      </c>
      <c r="H28" s="89"/>
      <c r="I28" s="89"/>
      <c r="J28" s="89"/>
      <c r="K28" s="89">
        <f t="shared" si="2"/>
        <v>0</v>
      </c>
      <c r="L28" s="90">
        <f t="shared" si="3"/>
        <v>0</v>
      </c>
      <c r="M28" s="90">
        <f t="shared" si="4"/>
        <v>0</v>
      </c>
      <c r="N28" s="90">
        <f t="shared" si="5"/>
        <v>0</v>
      </c>
      <c r="O28" s="90">
        <f t="shared" si="6"/>
        <v>0</v>
      </c>
    </row>
    <row r="29" spans="1:15" ht="12">
      <c r="A29" s="7"/>
      <c r="B29" s="5" t="s">
        <v>532</v>
      </c>
      <c r="C29" s="30" t="s">
        <v>80</v>
      </c>
      <c r="D29" s="13" t="s">
        <v>80</v>
      </c>
      <c r="E29" s="91" t="s">
        <v>80</v>
      </c>
      <c r="F29" s="91" t="s">
        <v>80</v>
      </c>
      <c r="G29" s="91" t="s">
        <v>80</v>
      </c>
      <c r="H29" s="91" t="s">
        <v>80</v>
      </c>
      <c r="I29" s="91" t="s">
        <v>80</v>
      </c>
      <c r="J29" s="91" t="s">
        <v>80</v>
      </c>
      <c r="K29" s="91" t="s">
        <v>80</v>
      </c>
      <c r="L29" s="91" t="s">
        <v>80</v>
      </c>
      <c r="M29" s="93">
        <f>SUM(M27:M28)</f>
        <v>0</v>
      </c>
      <c r="N29" s="93">
        <f>SUM(N27:N28)</f>
        <v>0</v>
      </c>
      <c r="O29" s="93">
        <f>SUM(O27:O28)</f>
        <v>0</v>
      </c>
    </row>
    <row r="30" spans="1:15" ht="14.25" customHeight="1">
      <c r="A30" s="110" t="s">
        <v>54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60"/>
    </row>
    <row r="31" spans="1:15" ht="12">
      <c r="A31" s="7">
        <v>15</v>
      </c>
      <c r="B31" s="5" t="s">
        <v>621</v>
      </c>
      <c r="C31" s="22">
        <v>100</v>
      </c>
      <c r="D31" s="22" t="s">
        <v>55</v>
      </c>
      <c r="E31" s="88"/>
      <c r="F31" s="88">
        <f t="shared" si="0"/>
        <v>0</v>
      </c>
      <c r="G31" s="88">
        <f t="shared" si="1"/>
        <v>0</v>
      </c>
      <c r="H31" s="89"/>
      <c r="I31" s="89"/>
      <c r="J31" s="89"/>
      <c r="K31" s="89">
        <f t="shared" si="2"/>
        <v>0</v>
      </c>
      <c r="L31" s="90">
        <f t="shared" si="3"/>
        <v>0</v>
      </c>
      <c r="M31" s="90">
        <f t="shared" si="4"/>
        <v>0</v>
      </c>
      <c r="N31" s="90">
        <f t="shared" si="5"/>
        <v>0</v>
      </c>
      <c r="O31" s="90">
        <f t="shared" si="6"/>
        <v>0</v>
      </c>
    </row>
    <row r="32" spans="1:15" ht="12">
      <c r="A32" s="7">
        <v>16</v>
      </c>
      <c r="B32" s="5" t="s">
        <v>395</v>
      </c>
      <c r="C32" s="22">
        <v>200</v>
      </c>
      <c r="D32" s="22" t="s">
        <v>56</v>
      </c>
      <c r="E32" s="88"/>
      <c r="F32" s="88">
        <f t="shared" si="0"/>
        <v>0</v>
      </c>
      <c r="G32" s="88">
        <f t="shared" si="1"/>
        <v>0</v>
      </c>
      <c r="H32" s="89"/>
      <c r="I32" s="89"/>
      <c r="J32" s="89"/>
      <c r="K32" s="89">
        <f t="shared" si="2"/>
        <v>0</v>
      </c>
      <c r="L32" s="90">
        <f t="shared" si="3"/>
        <v>0</v>
      </c>
      <c r="M32" s="90">
        <f t="shared" si="4"/>
        <v>0</v>
      </c>
      <c r="N32" s="90">
        <f t="shared" si="5"/>
        <v>0</v>
      </c>
      <c r="O32" s="90">
        <f t="shared" si="6"/>
        <v>0</v>
      </c>
    </row>
    <row r="33" spans="1:15" ht="12">
      <c r="A33" s="7"/>
      <c r="B33" s="5" t="s">
        <v>533</v>
      </c>
      <c r="C33" s="30" t="s">
        <v>80</v>
      </c>
      <c r="D33" s="13" t="s">
        <v>80</v>
      </c>
      <c r="E33" s="91" t="s">
        <v>80</v>
      </c>
      <c r="F33" s="91" t="s">
        <v>80</v>
      </c>
      <c r="G33" s="91" t="s">
        <v>80</v>
      </c>
      <c r="H33" s="91" t="s">
        <v>80</v>
      </c>
      <c r="I33" s="91" t="s">
        <v>80</v>
      </c>
      <c r="J33" s="91" t="s">
        <v>80</v>
      </c>
      <c r="K33" s="91" t="s">
        <v>80</v>
      </c>
      <c r="L33" s="91" t="s">
        <v>80</v>
      </c>
      <c r="M33" s="93">
        <f>SUM(M31:M32)</f>
        <v>0</v>
      </c>
      <c r="N33" s="93">
        <f>SUM(N31:N32)</f>
        <v>0</v>
      </c>
      <c r="O33" s="93">
        <f>SUM(O31:O32)</f>
        <v>0</v>
      </c>
    </row>
    <row r="34" spans="1:15" ht="14.25" customHeight="1">
      <c r="A34" s="110" t="s">
        <v>57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60"/>
    </row>
    <row r="35" spans="1:15" ht="12">
      <c r="A35" s="7">
        <v>17</v>
      </c>
      <c r="B35" s="5" t="s">
        <v>622</v>
      </c>
      <c r="C35" s="22">
        <v>4</v>
      </c>
      <c r="D35" s="22" t="s">
        <v>58</v>
      </c>
      <c r="E35" s="88"/>
      <c r="F35" s="88">
        <f t="shared" si="0"/>
        <v>0</v>
      </c>
      <c r="G35" s="88">
        <f t="shared" si="1"/>
        <v>0</v>
      </c>
      <c r="H35" s="89"/>
      <c r="I35" s="89"/>
      <c r="J35" s="89"/>
      <c r="K35" s="89">
        <f t="shared" si="2"/>
        <v>0</v>
      </c>
      <c r="L35" s="90">
        <f t="shared" si="3"/>
        <v>0</v>
      </c>
      <c r="M35" s="90">
        <f t="shared" si="4"/>
        <v>0</v>
      </c>
      <c r="N35" s="90">
        <f t="shared" si="5"/>
        <v>0</v>
      </c>
      <c r="O35" s="90">
        <f t="shared" si="6"/>
        <v>0</v>
      </c>
    </row>
    <row r="36" spans="1:15" ht="12">
      <c r="A36" s="7">
        <v>18</v>
      </c>
      <c r="B36" s="5" t="s">
        <v>623</v>
      </c>
      <c r="C36" s="22">
        <v>8</v>
      </c>
      <c r="D36" s="22" t="s">
        <v>58</v>
      </c>
      <c r="E36" s="88"/>
      <c r="F36" s="88">
        <f t="shared" si="0"/>
        <v>0</v>
      </c>
      <c r="G36" s="88">
        <f t="shared" si="1"/>
        <v>0</v>
      </c>
      <c r="H36" s="89"/>
      <c r="I36" s="89"/>
      <c r="J36" s="89"/>
      <c r="K36" s="89">
        <f t="shared" si="2"/>
        <v>0</v>
      </c>
      <c r="L36" s="90">
        <f t="shared" si="3"/>
        <v>0</v>
      </c>
      <c r="M36" s="90">
        <f t="shared" si="4"/>
        <v>0</v>
      </c>
      <c r="N36" s="90">
        <f t="shared" si="5"/>
        <v>0</v>
      </c>
      <c r="O36" s="90">
        <f t="shared" si="6"/>
        <v>0</v>
      </c>
    </row>
    <row r="37" spans="1:15" ht="12">
      <c r="A37" s="7">
        <v>19</v>
      </c>
      <c r="B37" s="5" t="s">
        <v>624</v>
      </c>
      <c r="C37" s="22">
        <v>4</v>
      </c>
      <c r="D37" s="22" t="s">
        <v>59</v>
      </c>
      <c r="E37" s="88"/>
      <c r="F37" s="88">
        <f t="shared" si="0"/>
        <v>0</v>
      </c>
      <c r="G37" s="88">
        <f t="shared" si="1"/>
        <v>0</v>
      </c>
      <c r="H37" s="89"/>
      <c r="I37" s="89"/>
      <c r="J37" s="89"/>
      <c r="K37" s="89">
        <f t="shared" si="2"/>
        <v>0</v>
      </c>
      <c r="L37" s="90">
        <f t="shared" si="3"/>
        <v>0</v>
      </c>
      <c r="M37" s="90">
        <f t="shared" si="4"/>
        <v>0</v>
      </c>
      <c r="N37" s="90">
        <f t="shared" si="5"/>
        <v>0</v>
      </c>
      <c r="O37" s="90">
        <f t="shared" si="6"/>
        <v>0</v>
      </c>
    </row>
    <row r="38" spans="1:15" ht="12">
      <c r="A38" s="7">
        <v>20</v>
      </c>
      <c r="B38" s="5" t="s">
        <v>625</v>
      </c>
      <c r="C38" s="22">
        <v>4</v>
      </c>
      <c r="D38" s="22" t="s">
        <v>448</v>
      </c>
      <c r="E38" s="88"/>
      <c r="F38" s="88">
        <f t="shared" si="0"/>
        <v>0</v>
      </c>
      <c r="G38" s="88">
        <f t="shared" si="1"/>
        <v>0</v>
      </c>
      <c r="H38" s="89"/>
      <c r="I38" s="89"/>
      <c r="J38" s="89"/>
      <c r="K38" s="89">
        <f t="shared" si="2"/>
        <v>0</v>
      </c>
      <c r="L38" s="90">
        <f t="shared" si="3"/>
        <v>0</v>
      </c>
      <c r="M38" s="90">
        <f t="shared" si="4"/>
        <v>0</v>
      </c>
      <c r="N38" s="90">
        <f t="shared" si="5"/>
        <v>0</v>
      </c>
      <c r="O38" s="90">
        <f t="shared" si="6"/>
        <v>0</v>
      </c>
    </row>
    <row r="39" spans="1:15" ht="12">
      <c r="A39" s="7">
        <v>21</v>
      </c>
      <c r="B39" s="5" t="s">
        <v>568</v>
      </c>
      <c r="C39" s="22">
        <v>120</v>
      </c>
      <c r="D39" s="87" t="s">
        <v>569</v>
      </c>
      <c r="E39" s="88"/>
      <c r="F39" s="88">
        <f t="shared" si="0"/>
        <v>0</v>
      </c>
      <c r="G39" s="88">
        <f t="shared" si="1"/>
        <v>0</v>
      </c>
      <c r="H39" s="89"/>
      <c r="I39" s="89"/>
      <c r="J39" s="89"/>
      <c r="K39" s="89">
        <f t="shared" si="2"/>
        <v>0</v>
      </c>
      <c r="L39" s="90">
        <f t="shared" si="3"/>
        <v>0</v>
      </c>
      <c r="M39" s="90">
        <f t="shared" si="4"/>
        <v>0</v>
      </c>
      <c r="N39" s="90">
        <f t="shared" si="5"/>
        <v>0</v>
      </c>
      <c r="O39" s="90">
        <f t="shared" si="6"/>
        <v>0</v>
      </c>
    </row>
    <row r="40" spans="1:15" ht="12">
      <c r="A40" s="7">
        <v>22</v>
      </c>
      <c r="B40" s="5" t="s">
        <v>566</v>
      </c>
      <c r="C40" s="22">
        <v>60</v>
      </c>
      <c r="D40" s="87" t="s">
        <v>567</v>
      </c>
      <c r="E40" s="88"/>
      <c r="F40" s="88">
        <f t="shared" si="0"/>
        <v>0</v>
      </c>
      <c r="G40" s="88">
        <f t="shared" si="1"/>
        <v>0</v>
      </c>
      <c r="H40" s="89"/>
      <c r="I40" s="89"/>
      <c r="J40" s="89"/>
      <c r="K40" s="89">
        <f t="shared" si="2"/>
        <v>0</v>
      </c>
      <c r="L40" s="90">
        <f t="shared" si="3"/>
        <v>0</v>
      </c>
      <c r="M40" s="90">
        <f t="shared" si="4"/>
        <v>0</v>
      </c>
      <c r="N40" s="90">
        <f t="shared" si="5"/>
        <v>0</v>
      </c>
      <c r="O40" s="90">
        <f t="shared" si="6"/>
        <v>0</v>
      </c>
    </row>
    <row r="41" spans="1:15" ht="12">
      <c r="A41" s="7">
        <v>23</v>
      </c>
      <c r="B41" s="5" t="s">
        <v>626</v>
      </c>
      <c r="C41" s="22">
        <v>12</v>
      </c>
      <c r="D41" s="87" t="s">
        <v>448</v>
      </c>
      <c r="E41" s="88"/>
      <c r="F41" s="88">
        <f t="shared" si="0"/>
        <v>0</v>
      </c>
      <c r="G41" s="88">
        <f t="shared" si="1"/>
        <v>0</v>
      </c>
      <c r="H41" s="89"/>
      <c r="I41" s="89"/>
      <c r="J41" s="89"/>
      <c r="K41" s="89">
        <f t="shared" si="2"/>
        <v>0</v>
      </c>
      <c r="L41" s="90">
        <f t="shared" si="3"/>
        <v>0</v>
      </c>
      <c r="M41" s="90">
        <f t="shared" si="4"/>
        <v>0</v>
      </c>
      <c r="N41" s="90">
        <f t="shared" si="5"/>
        <v>0</v>
      </c>
      <c r="O41" s="90">
        <f t="shared" si="6"/>
        <v>0</v>
      </c>
    </row>
    <row r="42" spans="1:15" ht="12">
      <c r="A42" s="7">
        <v>24</v>
      </c>
      <c r="B42" s="5" t="s">
        <v>570</v>
      </c>
      <c r="C42" s="22">
        <v>12</v>
      </c>
      <c r="D42" s="87" t="s">
        <v>565</v>
      </c>
      <c r="E42" s="88"/>
      <c r="F42" s="88">
        <f t="shared" si="0"/>
        <v>0</v>
      </c>
      <c r="G42" s="88">
        <f t="shared" si="1"/>
        <v>0</v>
      </c>
      <c r="H42" s="89"/>
      <c r="I42" s="89"/>
      <c r="J42" s="89"/>
      <c r="K42" s="89">
        <f t="shared" si="2"/>
        <v>0</v>
      </c>
      <c r="L42" s="90">
        <f t="shared" si="3"/>
        <v>0</v>
      </c>
      <c r="M42" s="90">
        <f t="shared" si="4"/>
        <v>0</v>
      </c>
      <c r="N42" s="90">
        <f t="shared" si="5"/>
        <v>0</v>
      </c>
      <c r="O42" s="90">
        <f t="shared" si="6"/>
        <v>0</v>
      </c>
    </row>
    <row r="43" spans="1:15" ht="12">
      <c r="A43" s="7">
        <v>25</v>
      </c>
      <c r="B43" s="5" t="s">
        <v>571</v>
      </c>
      <c r="C43" s="22">
        <v>40</v>
      </c>
      <c r="D43" s="87" t="s">
        <v>572</v>
      </c>
      <c r="E43" s="88"/>
      <c r="F43" s="88">
        <f t="shared" si="0"/>
        <v>0</v>
      </c>
      <c r="G43" s="88">
        <f t="shared" si="1"/>
        <v>0</v>
      </c>
      <c r="H43" s="89"/>
      <c r="I43" s="89"/>
      <c r="J43" s="89"/>
      <c r="K43" s="89">
        <f t="shared" si="2"/>
        <v>0</v>
      </c>
      <c r="L43" s="90">
        <f t="shared" si="3"/>
        <v>0</v>
      </c>
      <c r="M43" s="90">
        <f t="shared" si="4"/>
        <v>0</v>
      </c>
      <c r="N43" s="90">
        <f t="shared" si="5"/>
        <v>0</v>
      </c>
      <c r="O43" s="90">
        <f t="shared" si="6"/>
        <v>0</v>
      </c>
    </row>
    <row r="44" spans="1:15" ht="12">
      <c r="A44" s="7">
        <v>26</v>
      </c>
      <c r="B44" s="5" t="s">
        <v>396</v>
      </c>
      <c r="C44" s="22">
        <v>20</v>
      </c>
      <c r="D44" s="22" t="s">
        <v>121</v>
      </c>
      <c r="E44" s="88"/>
      <c r="F44" s="88">
        <f t="shared" si="0"/>
        <v>0</v>
      </c>
      <c r="G44" s="88">
        <f t="shared" si="1"/>
        <v>0</v>
      </c>
      <c r="H44" s="89"/>
      <c r="I44" s="89"/>
      <c r="J44" s="89"/>
      <c r="K44" s="89">
        <f t="shared" si="2"/>
        <v>0</v>
      </c>
      <c r="L44" s="90">
        <f t="shared" si="3"/>
        <v>0</v>
      </c>
      <c r="M44" s="90">
        <f t="shared" si="4"/>
        <v>0</v>
      </c>
      <c r="N44" s="90">
        <f t="shared" si="5"/>
        <v>0</v>
      </c>
      <c r="O44" s="90">
        <f t="shared" si="6"/>
        <v>0</v>
      </c>
    </row>
    <row r="45" spans="1:15" ht="12">
      <c r="A45" s="7">
        <v>27</v>
      </c>
      <c r="B45" s="5" t="s">
        <v>397</v>
      </c>
      <c r="C45" s="22">
        <v>6</v>
      </c>
      <c r="D45" s="22" t="s">
        <v>121</v>
      </c>
      <c r="E45" s="88"/>
      <c r="F45" s="88">
        <f t="shared" si="0"/>
        <v>0</v>
      </c>
      <c r="G45" s="88">
        <f t="shared" si="1"/>
        <v>0</v>
      </c>
      <c r="H45" s="89"/>
      <c r="I45" s="89"/>
      <c r="J45" s="89"/>
      <c r="K45" s="89">
        <f t="shared" si="2"/>
        <v>0</v>
      </c>
      <c r="L45" s="90">
        <f t="shared" si="3"/>
        <v>0</v>
      </c>
      <c r="M45" s="90">
        <f t="shared" si="4"/>
        <v>0</v>
      </c>
      <c r="N45" s="90">
        <f t="shared" si="5"/>
        <v>0</v>
      </c>
      <c r="O45" s="90">
        <f t="shared" si="6"/>
        <v>0</v>
      </c>
    </row>
    <row r="46" spans="1:15" ht="12">
      <c r="A46" s="7"/>
      <c r="B46" s="5" t="s">
        <v>534</v>
      </c>
      <c r="C46" s="30" t="s">
        <v>80</v>
      </c>
      <c r="D46" s="13" t="s">
        <v>80</v>
      </c>
      <c r="E46" s="91" t="s">
        <v>80</v>
      </c>
      <c r="F46" s="91" t="s">
        <v>80</v>
      </c>
      <c r="G46" s="91" t="s">
        <v>80</v>
      </c>
      <c r="H46" s="91" t="s">
        <v>80</v>
      </c>
      <c r="I46" s="91" t="s">
        <v>80</v>
      </c>
      <c r="J46" s="91" t="s">
        <v>80</v>
      </c>
      <c r="K46" s="91" t="s">
        <v>80</v>
      </c>
      <c r="L46" s="91" t="s">
        <v>80</v>
      </c>
      <c r="M46" s="93">
        <f>SUM(M35:M45)</f>
        <v>0</v>
      </c>
      <c r="N46" s="93">
        <f t="shared" si="5"/>
        <v>0</v>
      </c>
      <c r="O46" s="93">
        <f t="shared" si="6"/>
        <v>0</v>
      </c>
    </row>
    <row r="47" spans="1:15" ht="14.25" customHeight="1">
      <c r="A47" s="110" t="s">
        <v>64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60"/>
    </row>
    <row r="48" spans="1:15" ht="12">
      <c r="A48" s="7">
        <v>28</v>
      </c>
      <c r="B48" s="5" t="s">
        <v>398</v>
      </c>
      <c r="C48" s="22">
        <v>1500</v>
      </c>
      <c r="D48" s="22" t="s">
        <v>121</v>
      </c>
      <c r="E48" s="88"/>
      <c r="F48" s="88">
        <f t="shared" si="0"/>
        <v>0</v>
      </c>
      <c r="G48" s="88">
        <f t="shared" si="1"/>
        <v>0</v>
      </c>
      <c r="H48" s="89"/>
      <c r="I48" s="89"/>
      <c r="J48" s="89"/>
      <c r="K48" s="89">
        <f t="shared" si="2"/>
        <v>0</v>
      </c>
      <c r="L48" s="90">
        <f t="shared" si="3"/>
        <v>0</v>
      </c>
      <c r="M48" s="90">
        <f t="shared" si="4"/>
        <v>0</v>
      </c>
      <c r="N48" s="90">
        <f t="shared" si="5"/>
        <v>0</v>
      </c>
      <c r="O48" s="90">
        <f t="shared" si="6"/>
        <v>0</v>
      </c>
    </row>
    <row r="49" spans="1:15" ht="12">
      <c r="A49" s="7">
        <v>29</v>
      </c>
      <c r="B49" s="5" t="s">
        <v>611</v>
      </c>
      <c r="C49" s="22">
        <v>40</v>
      </c>
      <c r="D49" s="22" t="s">
        <v>449</v>
      </c>
      <c r="E49" s="88"/>
      <c r="F49" s="88">
        <f t="shared" si="0"/>
        <v>0</v>
      </c>
      <c r="G49" s="88">
        <f t="shared" si="1"/>
        <v>0</v>
      </c>
      <c r="H49" s="89"/>
      <c r="I49" s="89"/>
      <c r="J49" s="89"/>
      <c r="K49" s="89">
        <f t="shared" si="2"/>
        <v>0</v>
      </c>
      <c r="L49" s="90">
        <f t="shared" si="3"/>
        <v>0</v>
      </c>
      <c r="M49" s="90">
        <f t="shared" si="4"/>
        <v>0</v>
      </c>
      <c r="N49" s="90">
        <f t="shared" si="5"/>
        <v>0</v>
      </c>
      <c r="O49" s="90">
        <f t="shared" si="6"/>
        <v>0</v>
      </c>
    </row>
    <row r="50" spans="1:15" ht="12">
      <c r="A50" s="7">
        <v>30</v>
      </c>
      <c r="B50" s="5" t="s">
        <v>399</v>
      </c>
      <c r="C50" s="22">
        <v>30</v>
      </c>
      <c r="D50" s="22" t="s">
        <v>121</v>
      </c>
      <c r="E50" s="88"/>
      <c r="F50" s="88">
        <f t="shared" si="0"/>
        <v>0</v>
      </c>
      <c r="G50" s="88">
        <f t="shared" si="1"/>
        <v>0</v>
      </c>
      <c r="H50" s="89"/>
      <c r="I50" s="89"/>
      <c r="J50" s="89"/>
      <c r="K50" s="89">
        <f t="shared" si="2"/>
        <v>0</v>
      </c>
      <c r="L50" s="90">
        <f t="shared" si="3"/>
        <v>0</v>
      </c>
      <c r="M50" s="90">
        <f t="shared" si="4"/>
        <v>0</v>
      </c>
      <c r="N50" s="90">
        <f t="shared" si="5"/>
        <v>0</v>
      </c>
      <c r="O50" s="90">
        <f t="shared" si="6"/>
        <v>0</v>
      </c>
    </row>
    <row r="51" spans="1:15" ht="12">
      <c r="A51" s="7">
        <v>31</v>
      </c>
      <c r="B51" s="5" t="s">
        <v>400</v>
      </c>
      <c r="C51" s="22">
        <v>500</v>
      </c>
      <c r="D51" s="22" t="s">
        <v>121</v>
      </c>
      <c r="E51" s="88"/>
      <c r="F51" s="88">
        <f t="shared" si="0"/>
        <v>0</v>
      </c>
      <c r="G51" s="88">
        <f t="shared" si="1"/>
        <v>0</v>
      </c>
      <c r="H51" s="89"/>
      <c r="I51" s="89"/>
      <c r="J51" s="89"/>
      <c r="K51" s="89">
        <f t="shared" si="2"/>
        <v>0</v>
      </c>
      <c r="L51" s="90">
        <f t="shared" si="3"/>
        <v>0</v>
      </c>
      <c r="M51" s="90">
        <f t="shared" si="4"/>
        <v>0</v>
      </c>
      <c r="N51" s="90">
        <f t="shared" si="5"/>
        <v>0</v>
      </c>
      <c r="O51" s="90">
        <f t="shared" si="6"/>
        <v>0</v>
      </c>
    </row>
    <row r="52" spans="1:15" ht="12">
      <c r="A52" s="7">
        <v>32</v>
      </c>
      <c r="B52" s="5" t="s">
        <v>429</v>
      </c>
      <c r="C52" s="22">
        <v>5</v>
      </c>
      <c r="D52" s="22" t="s">
        <v>121</v>
      </c>
      <c r="E52" s="88"/>
      <c r="F52" s="88">
        <f t="shared" si="0"/>
        <v>0</v>
      </c>
      <c r="G52" s="88">
        <f t="shared" si="1"/>
        <v>0</v>
      </c>
      <c r="H52" s="89"/>
      <c r="I52" s="89"/>
      <c r="J52" s="89"/>
      <c r="K52" s="89">
        <f t="shared" si="2"/>
        <v>0</v>
      </c>
      <c r="L52" s="90">
        <f t="shared" si="3"/>
        <v>0</v>
      </c>
      <c r="M52" s="90">
        <f t="shared" si="4"/>
        <v>0</v>
      </c>
      <c r="N52" s="90">
        <f t="shared" si="5"/>
        <v>0</v>
      </c>
      <c r="O52" s="90">
        <f t="shared" si="6"/>
        <v>0</v>
      </c>
    </row>
    <row r="53" spans="1:15" ht="12">
      <c r="A53" s="7">
        <v>33</v>
      </c>
      <c r="B53" s="5" t="s">
        <v>612</v>
      </c>
      <c r="C53" s="22">
        <v>30</v>
      </c>
      <c r="D53" s="22" t="s">
        <v>60</v>
      </c>
      <c r="E53" s="88"/>
      <c r="F53" s="88">
        <f t="shared" si="0"/>
        <v>0</v>
      </c>
      <c r="G53" s="88">
        <f t="shared" si="1"/>
        <v>0</v>
      </c>
      <c r="H53" s="89"/>
      <c r="I53" s="89"/>
      <c r="J53" s="89"/>
      <c r="K53" s="89">
        <f t="shared" si="2"/>
        <v>0</v>
      </c>
      <c r="L53" s="90">
        <f t="shared" si="3"/>
        <v>0</v>
      </c>
      <c r="M53" s="90">
        <f t="shared" si="4"/>
        <v>0</v>
      </c>
      <c r="N53" s="90">
        <f t="shared" si="5"/>
        <v>0</v>
      </c>
      <c r="O53" s="90">
        <f t="shared" si="6"/>
        <v>0</v>
      </c>
    </row>
    <row r="54" spans="1:15" ht="12">
      <c r="A54" s="7">
        <v>34</v>
      </c>
      <c r="B54" s="5" t="s">
        <v>613</v>
      </c>
      <c r="C54" s="22">
        <v>100</v>
      </c>
      <c r="D54" s="22" t="s">
        <v>121</v>
      </c>
      <c r="E54" s="88"/>
      <c r="F54" s="88">
        <f t="shared" si="0"/>
        <v>0</v>
      </c>
      <c r="G54" s="88">
        <f t="shared" si="1"/>
        <v>0</v>
      </c>
      <c r="H54" s="89"/>
      <c r="I54" s="89"/>
      <c r="J54" s="89"/>
      <c r="K54" s="89">
        <f t="shared" si="2"/>
        <v>0</v>
      </c>
      <c r="L54" s="90">
        <f t="shared" si="3"/>
        <v>0</v>
      </c>
      <c r="M54" s="90">
        <f t="shared" si="4"/>
        <v>0</v>
      </c>
      <c r="N54" s="90">
        <f t="shared" si="5"/>
        <v>0</v>
      </c>
      <c r="O54" s="90">
        <f t="shared" si="6"/>
        <v>0</v>
      </c>
    </row>
    <row r="55" spans="1:15" ht="12">
      <c r="A55" s="7">
        <v>35</v>
      </c>
      <c r="B55" s="5" t="s">
        <v>614</v>
      </c>
      <c r="C55" s="22">
        <v>30</v>
      </c>
      <c r="D55" s="22" t="s">
        <v>450</v>
      </c>
      <c r="E55" s="88"/>
      <c r="F55" s="88">
        <f t="shared" si="0"/>
        <v>0</v>
      </c>
      <c r="G55" s="88">
        <f t="shared" si="1"/>
        <v>0</v>
      </c>
      <c r="H55" s="89"/>
      <c r="I55" s="89"/>
      <c r="J55" s="89"/>
      <c r="K55" s="89">
        <f t="shared" si="2"/>
        <v>0</v>
      </c>
      <c r="L55" s="90">
        <f t="shared" si="3"/>
        <v>0</v>
      </c>
      <c r="M55" s="90">
        <f t="shared" si="4"/>
        <v>0</v>
      </c>
      <c r="N55" s="90">
        <f t="shared" si="5"/>
        <v>0</v>
      </c>
      <c r="O55" s="90">
        <f t="shared" si="6"/>
        <v>0</v>
      </c>
    </row>
    <row r="56" spans="1:15" ht="12">
      <c r="A56" s="7">
        <v>36</v>
      </c>
      <c r="B56" s="5" t="s">
        <v>615</v>
      </c>
      <c r="C56" s="22">
        <v>50</v>
      </c>
      <c r="D56" s="22" t="s">
        <v>450</v>
      </c>
      <c r="E56" s="88"/>
      <c r="F56" s="88">
        <f t="shared" si="0"/>
        <v>0</v>
      </c>
      <c r="G56" s="88">
        <f t="shared" si="1"/>
        <v>0</v>
      </c>
      <c r="H56" s="89"/>
      <c r="I56" s="89"/>
      <c r="J56" s="89"/>
      <c r="K56" s="89">
        <f t="shared" si="2"/>
        <v>0</v>
      </c>
      <c r="L56" s="90">
        <f t="shared" si="3"/>
        <v>0</v>
      </c>
      <c r="M56" s="90">
        <f t="shared" si="4"/>
        <v>0</v>
      </c>
      <c r="N56" s="90">
        <f t="shared" si="5"/>
        <v>0</v>
      </c>
      <c r="O56" s="90">
        <f t="shared" si="6"/>
        <v>0</v>
      </c>
    </row>
    <row r="57" spans="1:15" ht="12">
      <c r="A57" s="7">
        <v>37</v>
      </c>
      <c r="B57" s="5" t="s">
        <v>402</v>
      </c>
      <c r="C57" s="22">
        <v>20</v>
      </c>
      <c r="D57" s="22" t="s">
        <v>61</v>
      </c>
      <c r="E57" s="88"/>
      <c r="F57" s="88">
        <f t="shared" si="0"/>
        <v>0</v>
      </c>
      <c r="G57" s="88">
        <f t="shared" si="1"/>
        <v>0</v>
      </c>
      <c r="H57" s="89"/>
      <c r="I57" s="89"/>
      <c r="J57" s="89"/>
      <c r="K57" s="89">
        <f t="shared" si="2"/>
        <v>0</v>
      </c>
      <c r="L57" s="90">
        <f t="shared" si="3"/>
        <v>0</v>
      </c>
      <c r="M57" s="90">
        <f t="shared" si="4"/>
        <v>0</v>
      </c>
      <c r="N57" s="90">
        <f t="shared" si="5"/>
        <v>0</v>
      </c>
      <c r="O57" s="90">
        <f t="shared" si="6"/>
        <v>0</v>
      </c>
    </row>
    <row r="58" spans="1:15" ht="12">
      <c r="A58" s="7">
        <v>38</v>
      </c>
      <c r="B58" s="5" t="s">
        <v>404</v>
      </c>
      <c r="C58" s="22">
        <v>200</v>
      </c>
      <c r="D58" s="22" t="s">
        <v>121</v>
      </c>
      <c r="E58" s="88"/>
      <c r="F58" s="88">
        <f t="shared" si="0"/>
        <v>0</v>
      </c>
      <c r="G58" s="88">
        <f t="shared" si="1"/>
        <v>0</v>
      </c>
      <c r="H58" s="89"/>
      <c r="I58" s="89"/>
      <c r="J58" s="89"/>
      <c r="K58" s="89">
        <f t="shared" si="2"/>
        <v>0</v>
      </c>
      <c r="L58" s="90">
        <f t="shared" si="3"/>
        <v>0</v>
      </c>
      <c r="M58" s="90">
        <f t="shared" si="4"/>
        <v>0</v>
      </c>
      <c r="N58" s="90">
        <f t="shared" si="5"/>
        <v>0</v>
      </c>
      <c r="O58" s="90">
        <f t="shared" si="6"/>
        <v>0</v>
      </c>
    </row>
    <row r="59" spans="1:15" ht="12">
      <c r="A59" s="7">
        <v>39</v>
      </c>
      <c r="B59" s="5" t="s">
        <v>403</v>
      </c>
      <c r="C59" s="22">
        <v>1400</v>
      </c>
      <c r="D59" s="22" t="s">
        <v>121</v>
      </c>
      <c r="E59" s="88"/>
      <c r="F59" s="88">
        <f t="shared" si="0"/>
        <v>0</v>
      </c>
      <c r="G59" s="88">
        <f t="shared" si="1"/>
        <v>0</v>
      </c>
      <c r="H59" s="89"/>
      <c r="I59" s="89"/>
      <c r="J59" s="89"/>
      <c r="K59" s="89">
        <f t="shared" si="2"/>
        <v>0</v>
      </c>
      <c r="L59" s="90">
        <f t="shared" si="3"/>
        <v>0</v>
      </c>
      <c r="M59" s="90">
        <f t="shared" si="4"/>
        <v>0</v>
      </c>
      <c r="N59" s="90">
        <f t="shared" si="5"/>
        <v>0</v>
      </c>
      <c r="O59" s="90">
        <f t="shared" si="6"/>
        <v>0</v>
      </c>
    </row>
    <row r="60" spans="1:15" ht="12">
      <c r="A60" s="7">
        <v>40</v>
      </c>
      <c r="B60" s="5" t="s">
        <v>616</v>
      </c>
      <c r="C60" s="22">
        <v>12</v>
      </c>
      <c r="D60" s="22" t="s">
        <v>62</v>
      </c>
      <c r="E60" s="88"/>
      <c r="F60" s="88">
        <f t="shared" si="0"/>
        <v>0</v>
      </c>
      <c r="G60" s="88">
        <f t="shared" si="1"/>
        <v>0</v>
      </c>
      <c r="H60" s="89"/>
      <c r="I60" s="89"/>
      <c r="J60" s="89"/>
      <c r="K60" s="89">
        <f t="shared" si="2"/>
        <v>0</v>
      </c>
      <c r="L60" s="90">
        <f t="shared" si="3"/>
        <v>0</v>
      </c>
      <c r="M60" s="90">
        <f t="shared" si="4"/>
        <v>0</v>
      </c>
      <c r="N60" s="90">
        <f t="shared" si="5"/>
        <v>0</v>
      </c>
      <c r="O60" s="90">
        <f t="shared" si="6"/>
        <v>0</v>
      </c>
    </row>
    <row r="61" spans="1:15" ht="12">
      <c r="A61" s="7">
        <v>41</v>
      </c>
      <c r="B61" s="5" t="s">
        <v>617</v>
      </c>
      <c r="C61" s="22">
        <v>50</v>
      </c>
      <c r="D61" s="87" t="s">
        <v>630</v>
      </c>
      <c r="E61" s="88"/>
      <c r="F61" s="88">
        <f t="shared" si="0"/>
        <v>0</v>
      </c>
      <c r="G61" s="88">
        <f t="shared" si="1"/>
        <v>0</v>
      </c>
      <c r="H61" s="89"/>
      <c r="I61" s="89"/>
      <c r="J61" s="89"/>
      <c r="K61" s="89">
        <f t="shared" si="2"/>
        <v>0</v>
      </c>
      <c r="L61" s="90">
        <f t="shared" si="3"/>
        <v>0</v>
      </c>
      <c r="M61" s="90">
        <f t="shared" si="4"/>
        <v>0</v>
      </c>
      <c r="N61" s="90">
        <f t="shared" si="5"/>
        <v>0</v>
      </c>
      <c r="O61" s="90">
        <f t="shared" si="6"/>
        <v>0</v>
      </c>
    </row>
    <row r="62" spans="1:15" ht="12">
      <c r="A62" s="7">
        <v>42</v>
      </c>
      <c r="B62" s="5" t="s">
        <v>618</v>
      </c>
      <c r="C62" s="22">
        <v>200</v>
      </c>
      <c r="D62" s="22" t="s">
        <v>63</v>
      </c>
      <c r="E62" s="88"/>
      <c r="F62" s="88">
        <f t="shared" si="0"/>
        <v>0</v>
      </c>
      <c r="G62" s="88">
        <f t="shared" si="1"/>
        <v>0</v>
      </c>
      <c r="H62" s="89"/>
      <c r="I62" s="89"/>
      <c r="J62" s="89"/>
      <c r="K62" s="89">
        <f t="shared" si="2"/>
        <v>0</v>
      </c>
      <c r="L62" s="90">
        <f t="shared" si="3"/>
        <v>0</v>
      </c>
      <c r="M62" s="90">
        <f t="shared" si="4"/>
        <v>0</v>
      </c>
      <c r="N62" s="90">
        <f t="shared" si="5"/>
        <v>0</v>
      </c>
      <c r="O62" s="90">
        <f t="shared" si="6"/>
        <v>0</v>
      </c>
    </row>
    <row r="63" spans="1:15" ht="12">
      <c r="A63" s="7">
        <v>43</v>
      </c>
      <c r="B63" s="5" t="s">
        <v>428</v>
      </c>
      <c r="C63" s="22">
        <v>20</v>
      </c>
      <c r="D63" s="22" t="s">
        <v>121</v>
      </c>
      <c r="E63" s="88"/>
      <c r="F63" s="88">
        <f t="shared" si="0"/>
        <v>0</v>
      </c>
      <c r="G63" s="88">
        <f t="shared" si="1"/>
        <v>0</v>
      </c>
      <c r="H63" s="89"/>
      <c r="I63" s="89"/>
      <c r="J63" s="89"/>
      <c r="K63" s="89">
        <f t="shared" si="2"/>
        <v>0</v>
      </c>
      <c r="L63" s="90">
        <f t="shared" si="3"/>
        <v>0</v>
      </c>
      <c r="M63" s="90">
        <f t="shared" si="4"/>
        <v>0</v>
      </c>
      <c r="N63" s="90">
        <f t="shared" si="5"/>
        <v>0</v>
      </c>
      <c r="O63" s="90">
        <f t="shared" si="6"/>
        <v>0</v>
      </c>
    </row>
    <row r="64" spans="1:15" ht="12">
      <c r="A64" s="7"/>
      <c r="B64" s="5" t="s">
        <v>535</v>
      </c>
      <c r="C64" s="30" t="s">
        <v>80</v>
      </c>
      <c r="D64" s="13" t="s">
        <v>80</v>
      </c>
      <c r="E64" s="91" t="s">
        <v>80</v>
      </c>
      <c r="F64" s="91" t="s">
        <v>80</v>
      </c>
      <c r="G64" s="91" t="s">
        <v>80</v>
      </c>
      <c r="H64" s="91" t="s">
        <v>80</v>
      </c>
      <c r="I64" s="91" t="s">
        <v>80</v>
      </c>
      <c r="J64" s="91" t="s">
        <v>80</v>
      </c>
      <c r="K64" s="91" t="s">
        <v>80</v>
      </c>
      <c r="L64" s="91" t="s">
        <v>80</v>
      </c>
      <c r="M64" s="93">
        <f>SUM(M48:M63)</f>
        <v>0</v>
      </c>
      <c r="N64" s="93">
        <f t="shared" si="5"/>
        <v>0</v>
      </c>
      <c r="O64" s="93">
        <f t="shared" si="6"/>
        <v>0</v>
      </c>
    </row>
    <row r="65" spans="1:15" ht="14.25" customHeight="1">
      <c r="A65" s="110" t="s">
        <v>65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60"/>
    </row>
    <row r="66" spans="1:15" ht="12">
      <c r="A66" s="7">
        <v>44</v>
      </c>
      <c r="B66" s="5" t="s">
        <v>401</v>
      </c>
      <c r="C66" s="22">
        <v>1500</v>
      </c>
      <c r="D66" s="22" t="s">
        <v>60</v>
      </c>
      <c r="E66" s="88"/>
      <c r="F66" s="88">
        <f t="shared" si="0"/>
        <v>0</v>
      </c>
      <c r="G66" s="88">
        <f t="shared" si="1"/>
        <v>0</v>
      </c>
      <c r="H66" s="89"/>
      <c r="I66" s="89"/>
      <c r="J66" s="89"/>
      <c r="K66" s="89">
        <f t="shared" si="2"/>
        <v>0</v>
      </c>
      <c r="L66" s="90">
        <f t="shared" si="3"/>
        <v>0</v>
      </c>
      <c r="M66" s="90">
        <f t="shared" si="4"/>
        <v>0</v>
      </c>
      <c r="N66" s="90">
        <f t="shared" si="5"/>
        <v>0</v>
      </c>
      <c r="O66" s="90">
        <f t="shared" si="6"/>
        <v>0</v>
      </c>
    </row>
    <row r="67" spans="1:15" ht="12">
      <c r="A67" s="7"/>
      <c r="B67" s="5" t="s">
        <v>536</v>
      </c>
      <c r="C67" s="30" t="s">
        <v>80</v>
      </c>
      <c r="D67" s="13" t="s">
        <v>80</v>
      </c>
      <c r="E67" s="91" t="s">
        <v>80</v>
      </c>
      <c r="F67" s="91" t="s">
        <v>80</v>
      </c>
      <c r="G67" s="91" t="s">
        <v>80</v>
      </c>
      <c r="H67" s="91" t="s">
        <v>80</v>
      </c>
      <c r="I67" s="91" t="s">
        <v>80</v>
      </c>
      <c r="J67" s="91" t="s">
        <v>80</v>
      </c>
      <c r="K67" s="91" t="s">
        <v>80</v>
      </c>
      <c r="L67" s="91" t="s">
        <v>80</v>
      </c>
      <c r="M67" s="93">
        <f>+M66</f>
        <v>0</v>
      </c>
      <c r="N67" s="93">
        <f>+N66</f>
        <v>0</v>
      </c>
      <c r="O67" s="93">
        <f>+O66</f>
        <v>0</v>
      </c>
    </row>
    <row r="69" spans="1:15" ht="15" customHeight="1">
      <c r="A69" s="125" t="s">
        <v>94</v>
      </c>
      <c r="B69" s="122"/>
      <c r="C69" s="70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2"/>
    </row>
    <row r="70" spans="1:15" ht="15">
      <c r="A70" s="73" t="s">
        <v>553</v>
      </c>
      <c r="B70" s="74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2"/>
    </row>
    <row r="71" spans="1:15" ht="15">
      <c r="A71" s="75" t="s">
        <v>68</v>
      </c>
      <c r="B71" s="76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2"/>
    </row>
    <row r="72" spans="1:15" ht="15">
      <c r="A72" s="75" t="s">
        <v>69</v>
      </c>
      <c r="B72" s="76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2"/>
    </row>
    <row r="73" spans="1:15" ht="15">
      <c r="A73" s="73" t="s">
        <v>70</v>
      </c>
      <c r="B73" s="74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2"/>
    </row>
    <row r="74" spans="1:15" ht="15" customHeight="1">
      <c r="A74" s="113" t="s">
        <v>632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4"/>
    </row>
    <row r="75" spans="1:15" ht="15" customHeight="1">
      <c r="A75" s="113" t="s">
        <v>633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</row>
    <row r="76" spans="1:15" ht="15" customHeight="1">
      <c r="A76" s="113" t="s">
        <v>634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99"/>
    </row>
    <row r="77" spans="1:15" ht="15" customHeight="1">
      <c r="A77" s="113" t="s">
        <v>73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</row>
    <row r="78" spans="1:15" ht="27" customHeight="1">
      <c r="A78" s="113" t="s">
        <v>71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</row>
    <row r="79" spans="1:15" ht="15" customHeight="1">
      <c r="A79" s="113" t="s">
        <v>635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</row>
    <row r="80" spans="1:15" ht="15" customHeight="1">
      <c r="A80" s="113" t="s">
        <v>636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</row>
    <row r="81" spans="1:15" ht="15" customHeight="1">
      <c r="A81" s="113" t="s">
        <v>72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</row>
    <row r="82" spans="1:15" ht="15" customHeight="1">
      <c r="A82" s="113" t="s">
        <v>637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</row>
    <row r="83" spans="1:15" ht="15" customHeight="1">
      <c r="A83" s="113" t="s">
        <v>638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</row>
    <row r="84" spans="1:15" ht="15" customHeight="1">
      <c r="A84" s="128" t="s">
        <v>640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</row>
    <row r="85" spans="1:15" ht="15">
      <c r="A85" s="128" t="s">
        <v>641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</row>
    <row r="86" spans="1:15" ht="15">
      <c r="A86" s="128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</row>
    <row r="87" spans="1:15" ht="15">
      <c r="A87" s="113" t="s">
        <v>81</v>
      </c>
      <c r="B87" s="122"/>
      <c r="C87" s="77"/>
      <c r="D87" s="78"/>
      <c r="E87" s="78"/>
      <c r="F87" s="78"/>
      <c r="G87" s="78" t="s">
        <v>98</v>
      </c>
      <c r="H87" s="78"/>
      <c r="I87" s="78"/>
      <c r="J87" s="78"/>
      <c r="K87" s="78"/>
      <c r="L87" s="78" t="s">
        <v>82</v>
      </c>
      <c r="M87" s="78"/>
      <c r="N87" s="78"/>
      <c r="O87" s="72"/>
    </row>
  </sheetData>
  <sheetProtection formatCells="0" formatColumns="0" formatRows="0"/>
  <mergeCells count="24">
    <mergeCell ref="A34:O34"/>
    <mergeCell ref="A47:O47"/>
    <mergeCell ref="A3:O3"/>
    <mergeCell ref="A8:O8"/>
    <mergeCell ref="A14:O14"/>
    <mergeCell ref="A22:O22"/>
    <mergeCell ref="A26:O26"/>
    <mergeCell ref="A30:O30"/>
    <mergeCell ref="A87:B87"/>
    <mergeCell ref="A76:N76"/>
    <mergeCell ref="A77:O77"/>
    <mergeCell ref="A78:O78"/>
    <mergeCell ref="A79:O79"/>
    <mergeCell ref="A80:O80"/>
    <mergeCell ref="A81:O81"/>
    <mergeCell ref="A82:O82"/>
    <mergeCell ref="A83:O83"/>
    <mergeCell ref="A84:O84"/>
    <mergeCell ref="A85:O85"/>
    <mergeCell ref="A65:O65"/>
    <mergeCell ref="A69:B69"/>
    <mergeCell ref="A74:O74"/>
    <mergeCell ref="A75:O75"/>
    <mergeCell ref="A86:O86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2"/>
  <sheetViews>
    <sheetView workbookViewId="0">
      <pane ySplit="7" topLeftCell="A69" activePane="bottomLeft" state="frozen"/>
      <selection pane="bottomLeft" activeCell="A100" sqref="A100:O100"/>
    </sheetView>
  </sheetViews>
  <sheetFormatPr defaultColWidth="32" defaultRowHeight="13.5"/>
  <cols>
    <col min="1" max="1" width="3.42578125" style="41" customWidth="1"/>
    <col min="2" max="2" width="27.85546875" style="16" customWidth="1"/>
    <col min="3" max="3" width="6.140625" style="39" customWidth="1"/>
    <col min="4" max="4" width="4.42578125" style="21" customWidth="1"/>
    <col min="5" max="5" width="7.85546875" style="21" customWidth="1"/>
    <col min="6" max="6" width="6.85546875" style="21" customWidth="1"/>
    <col min="7" max="7" width="8.42578125" style="21" customWidth="1"/>
    <col min="8" max="8" width="9" style="21" customWidth="1"/>
    <col min="9" max="9" width="7.42578125" style="21" customWidth="1"/>
    <col min="10" max="10" width="8.28515625" style="21" customWidth="1"/>
    <col min="11" max="11" width="6.85546875" style="21" customWidth="1"/>
    <col min="12" max="12" width="9.42578125" style="21" customWidth="1"/>
    <col min="13" max="13" width="7.140625" style="21" customWidth="1"/>
    <col min="14" max="14" width="9.7109375" style="21" customWidth="1"/>
    <col min="15" max="15" width="10.28515625" style="21" customWidth="1"/>
    <col min="16" max="16384" width="32" style="21"/>
  </cols>
  <sheetData>
    <row r="1" spans="1:15" s="1" customFormat="1" ht="12.75">
      <c r="A1" s="94" t="s">
        <v>627</v>
      </c>
      <c r="B1" s="95"/>
      <c r="C1" s="27"/>
      <c r="I1" s="1" t="s">
        <v>628</v>
      </c>
    </row>
    <row r="2" spans="1:15" s="1" customFormat="1" ht="12.75">
      <c r="B2" s="9"/>
      <c r="C2" s="27"/>
    </row>
    <row r="3" spans="1:15" s="19" customFormat="1">
      <c r="A3" s="41"/>
      <c r="B3" s="16"/>
      <c r="C3" s="35"/>
    </row>
    <row r="4" spans="1:15" s="26" customFormat="1" ht="12.75">
      <c r="A4" s="115" t="s">
        <v>133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s="19" customFormat="1">
      <c r="A5" s="41"/>
      <c r="B5" s="16"/>
      <c r="C5" s="35"/>
    </row>
    <row r="6" spans="1:15" s="16" customFormat="1" ht="72">
      <c r="A6" s="24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5" s="19" customFormat="1" ht="12.75">
      <c r="A7" s="42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5" ht="14.25">
      <c r="A8" s="130" t="s">
        <v>487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2"/>
    </row>
    <row r="9" spans="1:15" ht="12">
      <c r="A9" s="22">
        <v>1</v>
      </c>
      <c r="B9" s="12" t="s">
        <v>134</v>
      </c>
      <c r="C9" s="37">
        <v>4000</v>
      </c>
      <c r="D9" s="17" t="s">
        <v>121</v>
      </c>
      <c r="E9" s="89"/>
      <c r="F9" s="101">
        <f>+E9*0.085</f>
        <v>0</v>
      </c>
      <c r="G9" s="101">
        <f>+E9+F9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M9*0.085</f>
        <v>0</v>
      </c>
      <c r="O9" s="102">
        <f>M9+N9</f>
        <v>0</v>
      </c>
    </row>
    <row r="10" spans="1:15" ht="12">
      <c r="A10" s="22">
        <v>2</v>
      </c>
      <c r="B10" s="12" t="s">
        <v>135</v>
      </c>
      <c r="C10" s="37">
        <v>200</v>
      </c>
      <c r="D10" s="17" t="s">
        <v>121</v>
      </c>
      <c r="E10" s="89"/>
      <c r="F10" s="101">
        <f>+E10*0.085</f>
        <v>0</v>
      </c>
      <c r="G10" s="101">
        <f t="shared" ref="G10:G71" si="0">+E10+F10</f>
        <v>0</v>
      </c>
      <c r="H10" s="89"/>
      <c r="I10" s="89"/>
      <c r="J10" s="89"/>
      <c r="K10" s="101">
        <f t="shared" ref="K10:K71" si="1">J10*0.085</f>
        <v>0</v>
      </c>
      <c r="L10" s="102">
        <f t="shared" ref="L10:L71" si="2">+J10+K10</f>
        <v>0</v>
      </c>
      <c r="M10" s="102">
        <f t="shared" ref="M10:M71" si="3">J10*C10</f>
        <v>0</v>
      </c>
      <c r="N10" s="102">
        <f t="shared" ref="N10:N71" si="4">M10*0.085</f>
        <v>0</v>
      </c>
      <c r="O10" s="102">
        <f t="shared" ref="O10:O71" si="5">M10+N10</f>
        <v>0</v>
      </c>
    </row>
    <row r="11" spans="1:15" ht="12">
      <c r="A11" s="22">
        <v>3</v>
      </c>
      <c r="B11" s="12" t="s">
        <v>138</v>
      </c>
      <c r="C11" s="37">
        <v>200</v>
      </c>
      <c r="D11" s="17" t="s">
        <v>121</v>
      </c>
      <c r="E11" s="89"/>
      <c r="F11" s="101">
        <f>+E11*0.085</f>
        <v>0</v>
      </c>
      <c r="G11" s="101">
        <f t="shared" si="0"/>
        <v>0</v>
      </c>
      <c r="H11" s="89"/>
      <c r="I11" s="89"/>
      <c r="J11" s="89"/>
      <c r="K11" s="101">
        <f t="shared" si="1"/>
        <v>0</v>
      </c>
      <c r="L11" s="102">
        <f t="shared" si="2"/>
        <v>0</v>
      </c>
      <c r="M11" s="102">
        <f t="shared" si="3"/>
        <v>0</v>
      </c>
      <c r="N11" s="102">
        <f t="shared" si="4"/>
        <v>0</v>
      </c>
      <c r="O11" s="102">
        <f t="shared" si="5"/>
        <v>0</v>
      </c>
    </row>
    <row r="12" spans="1:15" ht="12">
      <c r="A12" s="22"/>
      <c r="B12" s="12" t="s">
        <v>440</v>
      </c>
      <c r="C12" s="30" t="s">
        <v>80</v>
      </c>
      <c r="D12" s="13" t="s">
        <v>80</v>
      </c>
      <c r="E12" s="91" t="s">
        <v>80</v>
      </c>
      <c r="F12" s="91" t="s">
        <v>80</v>
      </c>
      <c r="G12" s="91" t="s">
        <v>80</v>
      </c>
      <c r="H12" s="91" t="s">
        <v>80</v>
      </c>
      <c r="I12" s="91" t="s">
        <v>80</v>
      </c>
      <c r="J12" s="91" t="s">
        <v>80</v>
      </c>
      <c r="K12" s="91" t="s">
        <v>80</v>
      </c>
      <c r="L12" s="91" t="s">
        <v>80</v>
      </c>
      <c r="M12" s="103">
        <f>SUM(M9:M11)</f>
        <v>0</v>
      </c>
      <c r="N12" s="103">
        <f>SUM(N9:N11)</f>
        <v>0</v>
      </c>
      <c r="O12" s="103">
        <f>SUM(O9:O11)</f>
        <v>0</v>
      </c>
    </row>
    <row r="13" spans="1:15" ht="14.25">
      <c r="A13" s="130" t="s">
        <v>488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</row>
    <row r="14" spans="1:15" ht="12">
      <c r="A14" s="22">
        <v>4</v>
      </c>
      <c r="B14" s="12" t="s">
        <v>134</v>
      </c>
      <c r="C14" s="37">
        <v>1500</v>
      </c>
      <c r="D14" s="17" t="s">
        <v>121</v>
      </c>
      <c r="E14" s="89"/>
      <c r="F14" s="101">
        <f>+E14*0.085</f>
        <v>0</v>
      </c>
      <c r="G14" s="101">
        <f t="shared" si="0"/>
        <v>0</v>
      </c>
      <c r="H14" s="89"/>
      <c r="I14" s="89"/>
      <c r="J14" s="89"/>
      <c r="K14" s="101">
        <f t="shared" si="1"/>
        <v>0</v>
      </c>
      <c r="L14" s="102">
        <f t="shared" si="2"/>
        <v>0</v>
      </c>
      <c r="M14" s="102">
        <f t="shared" si="3"/>
        <v>0</v>
      </c>
      <c r="N14" s="102">
        <f t="shared" si="4"/>
        <v>0</v>
      </c>
      <c r="O14" s="102">
        <f t="shared" si="5"/>
        <v>0</v>
      </c>
    </row>
    <row r="15" spans="1:15" ht="12">
      <c r="A15" s="22"/>
      <c r="B15" s="12" t="s">
        <v>442</v>
      </c>
      <c r="C15" s="30" t="s">
        <v>80</v>
      </c>
      <c r="D15" s="13" t="s">
        <v>80</v>
      </c>
      <c r="E15" s="91" t="s">
        <v>80</v>
      </c>
      <c r="F15" s="91" t="s">
        <v>80</v>
      </c>
      <c r="G15" s="91" t="s">
        <v>80</v>
      </c>
      <c r="H15" s="91" t="s">
        <v>80</v>
      </c>
      <c r="I15" s="91" t="s">
        <v>80</v>
      </c>
      <c r="J15" s="91" t="s">
        <v>80</v>
      </c>
      <c r="K15" s="91" t="s">
        <v>80</v>
      </c>
      <c r="L15" s="91" t="s">
        <v>80</v>
      </c>
      <c r="M15" s="103">
        <f>+M14</f>
        <v>0</v>
      </c>
      <c r="N15" s="103">
        <f>+N14</f>
        <v>0</v>
      </c>
      <c r="O15" s="103">
        <f>+O14</f>
        <v>0</v>
      </c>
    </row>
    <row r="16" spans="1:15" ht="14.25">
      <c r="A16" s="130" t="s">
        <v>489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</row>
    <row r="17" spans="1:15" ht="12">
      <c r="A17" s="22">
        <v>5</v>
      </c>
      <c r="B17" s="12" t="s">
        <v>136</v>
      </c>
      <c r="C17" s="37">
        <v>1300</v>
      </c>
      <c r="D17" s="17" t="s">
        <v>121</v>
      </c>
      <c r="E17" s="89"/>
      <c r="F17" s="89"/>
      <c r="G17" s="89"/>
      <c r="H17" s="89"/>
      <c r="I17" s="89"/>
      <c r="J17" s="89"/>
      <c r="K17" s="101">
        <f t="shared" si="1"/>
        <v>0</v>
      </c>
      <c r="L17" s="102">
        <f t="shared" si="2"/>
        <v>0</v>
      </c>
      <c r="M17" s="102">
        <f t="shared" si="3"/>
        <v>0</v>
      </c>
      <c r="N17" s="102">
        <f t="shared" si="4"/>
        <v>0</v>
      </c>
      <c r="O17" s="102">
        <f t="shared" si="5"/>
        <v>0</v>
      </c>
    </row>
    <row r="18" spans="1:15" ht="12">
      <c r="A18" s="22">
        <v>6</v>
      </c>
      <c r="B18" s="12" t="s">
        <v>139</v>
      </c>
      <c r="C18" s="37">
        <v>600</v>
      </c>
      <c r="D18" s="17" t="s">
        <v>121</v>
      </c>
      <c r="E18" s="89"/>
      <c r="F18" s="101">
        <f>+E18*0.085</f>
        <v>0</v>
      </c>
      <c r="G18" s="101">
        <f t="shared" si="0"/>
        <v>0</v>
      </c>
      <c r="H18" s="89"/>
      <c r="I18" s="89"/>
      <c r="J18" s="89"/>
      <c r="K18" s="101">
        <f t="shared" si="1"/>
        <v>0</v>
      </c>
      <c r="L18" s="102">
        <f t="shared" si="2"/>
        <v>0</v>
      </c>
      <c r="M18" s="102">
        <f t="shared" si="3"/>
        <v>0</v>
      </c>
      <c r="N18" s="102">
        <f t="shared" si="4"/>
        <v>0</v>
      </c>
      <c r="O18" s="102">
        <f t="shared" si="5"/>
        <v>0</v>
      </c>
    </row>
    <row r="19" spans="1:15" ht="12">
      <c r="A19" s="22">
        <v>7</v>
      </c>
      <c r="B19" s="12" t="s">
        <v>137</v>
      </c>
      <c r="C19" s="37">
        <v>250</v>
      </c>
      <c r="D19" s="17" t="s">
        <v>121</v>
      </c>
      <c r="E19" s="89"/>
      <c r="F19" s="101">
        <f>+E19*0.085</f>
        <v>0</v>
      </c>
      <c r="G19" s="101">
        <f t="shared" si="0"/>
        <v>0</v>
      </c>
      <c r="H19" s="89"/>
      <c r="I19" s="89"/>
      <c r="J19" s="89"/>
      <c r="K19" s="101">
        <f t="shared" si="1"/>
        <v>0</v>
      </c>
      <c r="L19" s="102">
        <f t="shared" si="2"/>
        <v>0</v>
      </c>
      <c r="M19" s="102">
        <f t="shared" si="3"/>
        <v>0</v>
      </c>
      <c r="N19" s="102">
        <f t="shared" si="4"/>
        <v>0</v>
      </c>
      <c r="O19" s="102">
        <f t="shared" si="5"/>
        <v>0</v>
      </c>
    </row>
    <row r="20" spans="1:15" ht="12">
      <c r="A20" s="22">
        <v>8</v>
      </c>
      <c r="B20" s="12" t="s">
        <v>140</v>
      </c>
      <c r="C20" s="37">
        <v>500</v>
      </c>
      <c r="D20" s="17" t="s">
        <v>121</v>
      </c>
      <c r="E20" s="89"/>
      <c r="F20" s="101">
        <f>+E20*0.085</f>
        <v>0</v>
      </c>
      <c r="G20" s="101">
        <f t="shared" si="0"/>
        <v>0</v>
      </c>
      <c r="H20" s="89"/>
      <c r="I20" s="89"/>
      <c r="J20" s="89"/>
      <c r="K20" s="101">
        <f t="shared" si="1"/>
        <v>0</v>
      </c>
      <c r="L20" s="102">
        <f t="shared" si="2"/>
        <v>0</v>
      </c>
      <c r="M20" s="102">
        <f t="shared" si="3"/>
        <v>0</v>
      </c>
      <c r="N20" s="102">
        <f t="shared" si="4"/>
        <v>0</v>
      </c>
      <c r="O20" s="102">
        <f t="shared" si="5"/>
        <v>0</v>
      </c>
    </row>
    <row r="21" spans="1:15" ht="12">
      <c r="A21" s="22">
        <v>9</v>
      </c>
      <c r="B21" s="12" t="s">
        <v>141</v>
      </c>
      <c r="C21" s="37">
        <v>100</v>
      </c>
      <c r="D21" s="17" t="s">
        <v>121</v>
      </c>
      <c r="E21" s="89"/>
      <c r="F21" s="101">
        <f>+E21*0.085</f>
        <v>0</v>
      </c>
      <c r="G21" s="101">
        <f t="shared" si="0"/>
        <v>0</v>
      </c>
      <c r="H21" s="89"/>
      <c r="I21" s="89"/>
      <c r="J21" s="89"/>
      <c r="K21" s="101">
        <f t="shared" si="1"/>
        <v>0</v>
      </c>
      <c r="L21" s="102">
        <f t="shared" si="2"/>
        <v>0</v>
      </c>
      <c r="M21" s="102">
        <f t="shared" si="3"/>
        <v>0</v>
      </c>
      <c r="N21" s="102">
        <f t="shared" si="4"/>
        <v>0</v>
      </c>
      <c r="O21" s="102">
        <f t="shared" si="5"/>
        <v>0</v>
      </c>
    </row>
    <row r="22" spans="1:15" ht="12">
      <c r="A22" s="22"/>
      <c r="B22" s="12" t="s">
        <v>443</v>
      </c>
      <c r="C22" s="30" t="s">
        <v>80</v>
      </c>
      <c r="D22" s="13" t="s">
        <v>80</v>
      </c>
      <c r="E22" s="91" t="s">
        <v>80</v>
      </c>
      <c r="F22" s="91" t="s">
        <v>80</v>
      </c>
      <c r="G22" s="91" t="s">
        <v>80</v>
      </c>
      <c r="H22" s="91" t="s">
        <v>80</v>
      </c>
      <c r="I22" s="91" t="s">
        <v>80</v>
      </c>
      <c r="J22" s="91" t="s">
        <v>80</v>
      </c>
      <c r="K22" s="91" t="s">
        <v>80</v>
      </c>
      <c r="L22" s="91" t="s">
        <v>80</v>
      </c>
      <c r="M22" s="103">
        <f>SUM(M17:M21)</f>
        <v>0</v>
      </c>
      <c r="N22" s="103">
        <f t="shared" si="4"/>
        <v>0</v>
      </c>
      <c r="O22" s="103">
        <f t="shared" si="5"/>
        <v>0</v>
      </c>
    </row>
    <row r="23" spans="1:15" ht="14.25">
      <c r="A23" s="130" t="s">
        <v>490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2"/>
    </row>
    <row r="24" spans="1:15" ht="12">
      <c r="A24" s="22">
        <v>10</v>
      </c>
      <c r="B24" s="12" t="s">
        <v>142</v>
      </c>
      <c r="C24" s="37">
        <v>1300</v>
      </c>
      <c r="D24" s="17" t="s">
        <v>121</v>
      </c>
      <c r="E24" s="89"/>
      <c r="F24" s="101">
        <f>+E24*0.085</f>
        <v>0</v>
      </c>
      <c r="G24" s="101">
        <f t="shared" si="0"/>
        <v>0</v>
      </c>
      <c r="H24" s="89"/>
      <c r="I24" s="89"/>
      <c r="J24" s="89"/>
      <c r="K24" s="101">
        <f t="shared" si="1"/>
        <v>0</v>
      </c>
      <c r="L24" s="102">
        <f t="shared" si="2"/>
        <v>0</v>
      </c>
      <c r="M24" s="102">
        <f t="shared" si="3"/>
        <v>0</v>
      </c>
      <c r="N24" s="102">
        <f t="shared" si="4"/>
        <v>0</v>
      </c>
      <c r="O24" s="102">
        <f t="shared" si="5"/>
        <v>0</v>
      </c>
    </row>
    <row r="25" spans="1:15" ht="12">
      <c r="A25" s="22">
        <v>11</v>
      </c>
      <c r="B25" s="12" t="s">
        <v>143</v>
      </c>
      <c r="C25" s="37">
        <v>100</v>
      </c>
      <c r="D25" s="17" t="s">
        <v>121</v>
      </c>
      <c r="E25" s="89"/>
      <c r="F25" s="101">
        <f>+E25*0.085</f>
        <v>0</v>
      </c>
      <c r="G25" s="101">
        <f t="shared" si="0"/>
        <v>0</v>
      </c>
      <c r="H25" s="89"/>
      <c r="I25" s="89"/>
      <c r="J25" s="89"/>
      <c r="K25" s="101">
        <f t="shared" si="1"/>
        <v>0</v>
      </c>
      <c r="L25" s="102">
        <f t="shared" si="2"/>
        <v>0</v>
      </c>
      <c r="M25" s="102">
        <f t="shared" si="3"/>
        <v>0</v>
      </c>
      <c r="N25" s="102">
        <f t="shared" si="4"/>
        <v>0</v>
      </c>
      <c r="O25" s="102">
        <f t="shared" si="5"/>
        <v>0</v>
      </c>
    </row>
    <row r="26" spans="1:15" ht="12">
      <c r="A26" s="22">
        <v>12</v>
      </c>
      <c r="B26" s="12" t="s">
        <v>144</v>
      </c>
      <c r="C26" s="37">
        <v>100</v>
      </c>
      <c r="D26" s="17" t="s">
        <v>121</v>
      </c>
      <c r="E26" s="89"/>
      <c r="F26" s="101">
        <f>+E26*0.085</f>
        <v>0</v>
      </c>
      <c r="G26" s="101">
        <f t="shared" si="0"/>
        <v>0</v>
      </c>
      <c r="H26" s="89"/>
      <c r="I26" s="89"/>
      <c r="J26" s="89"/>
      <c r="K26" s="101">
        <f t="shared" si="1"/>
        <v>0</v>
      </c>
      <c r="L26" s="102">
        <f t="shared" si="2"/>
        <v>0</v>
      </c>
      <c r="M26" s="102">
        <f t="shared" si="3"/>
        <v>0</v>
      </c>
      <c r="N26" s="102">
        <f t="shared" si="4"/>
        <v>0</v>
      </c>
      <c r="O26" s="102">
        <f t="shared" si="5"/>
        <v>0</v>
      </c>
    </row>
    <row r="27" spans="1:15" ht="12">
      <c r="A27" s="22"/>
      <c r="B27" s="12" t="s">
        <v>445</v>
      </c>
      <c r="C27" s="30" t="s">
        <v>80</v>
      </c>
      <c r="D27" s="13" t="s">
        <v>80</v>
      </c>
      <c r="E27" s="91" t="s">
        <v>80</v>
      </c>
      <c r="F27" s="91" t="s">
        <v>80</v>
      </c>
      <c r="G27" s="91" t="s">
        <v>80</v>
      </c>
      <c r="H27" s="91" t="s">
        <v>80</v>
      </c>
      <c r="I27" s="91" t="s">
        <v>80</v>
      </c>
      <c r="J27" s="91" t="s">
        <v>80</v>
      </c>
      <c r="K27" s="91" t="s">
        <v>80</v>
      </c>
      <c r="L27" s="91" t="s">
        <v>80</v>
      </c>
      <c r="M27" s="103">
        <f>SUM(M24:M26)</f>
        <v>0</v>
      </c>
      <c r="N27" s="103">
        <f>SUM(N24:N26)</f>
        <v>0</v>
      </c>
      <c r="O27" s="103">
        <f>SUM(O24:O26)</f>
        <v>0</v>
      </c>
    </row>
    <row r="28" spans="1:15" ht="14.25">
      <c r="A28" s="130" t="s">
        <v>491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2"/>
    </row>
    <row r="29" spans="1:15" ht="12">
      <c r="A29" s="22">
        <v>13</v>
      </c>
      <c r="B29" s="12" t="s">
        <v>142</v>
      </c>
      <c r="C29" s="37">
        <v>1000</v>
      </c>
      <c r="D29" s="17" t="s">
        <v>121</v>
      </c>
      <c r="E29" s="89"/>
      <c r="F29" s="101">
        <f>+E29*0.085</f>
        <v>0</v>
      </c>
      <c r="G29" s="101">
        <f t="shared" si="0"/>
        <v>0</v>
      </c>
      <c r="H29" s="89"/>
      <c r="I29" s="89"/>
      <c r="J29" s="89"/>
      <c r="K29" s="101">
        <f t="shared" si="1"/>
        <v>0</v>
      </c>
      <c r="L29" s="102">
        <f t="shared" si="2"/>
        <v>0</v>
      </c>
      <c r="M29" s="102">
        <f t="shared" si="3"/>
        <v>0</v>
      </c>
      <c r="N29" s="102">
        <f t="shared" si="4"/>
        <v>0</v>
      </c>
      <c r="O29" s="102">
        <f t="shared" si="5"/>
        <v>0</v>
      </c>
    </row>
    <row r="30" spans="1:15" ht="12">
      <c r="A30" s="22"/>
      <c r="B30" s="12" t="s">
        <v>447</v>
      </c>
      <c r="C30" s="30" t="s">
        <v>80</v>
      </c>
      <c r="D30" s="13" t="s">
        <v>80</v>
      </c>
      <c r="E30" s="91" t="s">
        <v>80</v>
      </c>
      <c r="F30" s="91" t="s">
        <v>80</v>
      </c>
      <c r="G30" s="91" t="s">
        <v>80</v>
      </c>
      <c r="H30" s="91" t="s">
        <v>80</v>
      </c>
      <c r="I30" s="91" t="s">
        <v>80</v>
      </c>
      <c r="J30" s="91" t="s">
        <v>80</v>
      </c>
      <c r="K30" s="91" t="s">
        <v>80</v>
      </c>
      <c r="L30" s="91" t="s">
        <v>80</v>
      </c>
      <c r="M30" s="103">
        <f>+M29</f>
        <v>0</v>
      </c>
      <c r="N30" s="103">
        <f>+N29</f>
        <v>0</v>
      </c>
      <c r="O30" s="103">
        <f>+O29</f>
        <v>0</v>
      </c>
    </row>
    <row r="31" spans="1:15" ht="14.25">
      <c r="A31" s="130" t="s">
        <v>492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2"/>
    </row>
    <row r="32" spans="1:15" ht="12">
      <c r="A32" s="22">
        <v>14</v>
      </c>
      <c r="B32" s="12" t="s">
        <v>145</v>
      </c>
      <c r="C32" s="37">
        <v>150</v>
      </c>
      <c r="D32" s="17" t="s">
        <v>121</v>
      </c>
      <c r="E32" s="89"/>
      <c r="F32" s="101">
        <f>+E32*0.085</f>
        <v>0</v>
      </c>
      <c r="G32" s="101">
        <f t="shared" si="0"/>
        <v>0</v>
      </c>
      <c r="H32" s="89"/>
      <c r="I32" s="89"/>
      <c r="J32" s="89"/>
      <c r="K32" s="101">
        <f t="shared" si="1"/>
        <v>0</v>
      </c>
      <c r="L32" s="102">
        <f t="shared" si="2"/>
        <v>0</v>
      </c>
      <c r="M32" s="102">
        <f t="shared" si="3"/>
        <v>0</v>
      </c>
      <c r="N32" s="102">
        <f t="shared" si="4"/>
        <v>0</v>
      </c>
      <c r="O32" s="102">
        <f t="shared" si="5"/>
        <v>0</v>
      </c>
    </row>
    <row r="33" spans="1:15" ht="12">
      <c r="A33" s="22"/>
      <c r="B33" s="12" t="s">
        <v>451</v>
      </c>
      <c r="C33" s="30" t="s">
        <v>80</v>
      </c>
      <c r="D33" s="13" t="s">
        <v>80</v>
      </c>
      <c r="E33" s="91" t="s">
        <v>80</v>
      </c>
      <c r="F33" s="91" t="s">
        <v>80</v>
      </c>
      <c r="G33" s="91" t="s">
        <v>80</v>
      </c>
      <c r="H33" s="91" t="s">
        <v>80</v>
      </c>
      <c r="I33" s="91" t="s">
        <v>80</v>
      </c>
      <c r="J33" s="91" t="s">
        <v>80</v>
      </c>
      <c r="K33" s="91" t="s">
        <v>80</v>
      </c>
      <c r="L33" s="91" t="s">
        <v>80</v>
      </c>
      <c r="M33" s="103">
        <f>+M32</f>
        <v>0</v>
      </c>
      <c r="N33" s="103">
        <f t="shared" si="4"/>
        <v>0</v>
      </c>
      <c r="O33" s="103">
        <f t="shared" si="5"/>
        <v>0</v>
      </c>
    </row>
    <row r="34" spans="1:15" ht="14.25">
      <c r="A34" s="130" t="s">
        <v>493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/>
    </row>
    <row r="35" spans="1:15" ht="12">
      <c r="A35" s="22">
        <v>15</v>
      </c>
      <c r="B35" s="12" t="s">
        <v>146</v>
      </c>
      <c r="C35" s="37">
        <v>300</v>
      </c>
      <c r="D35" s="17" t="s">
        <v>121</v>
      </c>
      <c r="E35" s="89"/>
      <c r="F35" s="101">
        <f>E35*0.085</f>
        <v>0</v>
      </c>
      <c r="G35" s="101">
        <f>+E35+F35</f>
        <v>0</v>
      </c>
      <c r="H35" s="89"/>
      <c r="I35" s="89"/>
      <c r="J35" s="89"/>
      <c r="K35" s="101">
        <f>J35*0.085</f>
        <v>0</v>
      </c>
      <c r="L35" s="102">
        <f>+J35+K35</f>
        <v>0</v>
      </c>
      <c r="M35" s="102">
        <f>C35*J35</f>
        <v>0</v>
      </c>
      <c r="N35" s="102">
        <f>M35*0.085</f>
        <v>0</v>
      </c>
      <c r="O35" s="102">
        <f>+M35+N35</f>
        <v>0</v>
      </c>
    </row>
    <row r="36" spans="1:15" ht="12">
      <c r="A36" s="22"/>
      <c r="B36" s="12" t="s">
        <v>452</v>
      </c>
      <c r="C36" s="30" t="s">
        <v>80</v>
      </c>
      <c r="D36" s="13" t="s">
        <v>80</v>
      </c>
      <c r="E36" s="91" t="s">
        <v>80</v>
      </c>
      <c r="F36" s="91" t="s">
        <v>80</v>
      </c>
      <c r="G36" s="91" t="s">
        <v>80</v>
      </c>
      <c r="H36" s="91" t="s">
        <v>80</v>
      </c>
      <c r="I36" s="91" t="s">
        <v>80</v>
      </c>
      <c r="J36" s="91" t="s">
        <v>80</v>
      </c>
      <c r="K36" s="91" t="s">
        <v>80</v>
      </c>
      <c r="L36" s="91" t="s">
        <v>80</v>
      </c>
      <c r="M36" s="103">
        <f>+M35</f>
        <v>0</v>
      </c>
      <c r="N36" s="103">
        <f>+N35</f>
        <v>0</v>
      </c>
      <c r="O36" s="103">
        <f>+O35</f>
        <v>0</v>
      </c>
    </row>
    <row r="37" spans="1:15" ht="14.25">
      <c r="A37" s="130" t="s">
        <v>494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2"/>
    </row>
    <row r="38" spans="1:15" ht="12">
      <c r="A38" s="22">
        <v>16</v>
      </c>
      <c r="B38" s="12" t="s">
        <v>147</v>
      </c>
      <c r="C38" s="37">
        <v>600</v>
      </c>
      <c r="D38" s="17" t="s">
        <v>121</v>
      </c>
      <c r="E38" s="89"/>
      <c r="F38" s="101">
        <f>+E38*0.085</f>
        <v>0</v>
      </c>
      <c r="G38" s="101">
        <f t="shared" si="0"/>
        <v>0</v>
      </c>
      <c r="H38" s="89"/>
      <c r="I38" s="89"/>
      <c r="J38" s="89"/>
      <c r="K38" s="101">
        <f t="shared" si="1"/>
        <v>0</v>
      </c>
      <c r="L38" s="102">
        <f t="shared" si="2"/>
        <v>0</v>
      </c>
      <c r="M38" s="102">
        <f t="shared" si="3"/>
        <v>0</v>
      </c>
      <c r="N38" s="102">
        <f t="shared" si="4"/>
        <v>0</v>
      </c>
      <c r="O38" s="102">
        <f t="shared" si="5"/>
        <v>0</v>
      </c>
    </row>
    <row r="39" spans="1:15" ht="12">
      <c r="A39" s="22">
        <v>17</v>
      </c>
      <c r="B39" s="12" t="s">
        <v>151</v>
      </c>
      <c r="C39" s="37">
        <v>250</v>
      </c>
      <c r="D39" s="17" t="s">
        <v>121</v>
      </c>
      <c r="E39" s="89"/>
      <c r="F39" s="101">
        <f>+E39*0.085</f>
        <v>0</v>
      </c>
      <c r="G39" s="101">
        <f t="shared" si="0"/>
        <v>0</v>
      </c>
      <c r="H39" s="89"/>
      <c r="I39" s="89"/>
      <c r="J39" s="89"/>
      <c r="K39" s="101">
        <f t="shared" si="1"/>
        <v>0</v>
      </c>
      <c r="L39" s="102">
        <f t="shared" si="2"/>
        <v>0</v>
      </c>
      <c r="M39" s="102">
        <f t="shared" si="3"/>
        <v>0</v>
      </c>
      <c r="N39" s="102">
        <f t="shared" si="4"/>
        <v>0</v>
      </c>
      <c r="O39" s="102">
        <f t="shared" si="5"/>
        <v>0</v>
      </c>
    </row>
    <row r="40" spans="1:15" ht="12">
      <c r="A40" s="22">
        <v>18</v>
      </c>
      <c r="B40" s="12" t="s">
        <v>158</v>
      </c>
      <c r="C40" s="37">
        <v>100</v>
      </c>
      <c r="D40" s="17" t="s">
        <v>121</v>
      </c>
      <c r="E40" s="89"/>
      <c r="F40" s="101">
        <f>+E40*0.085</f>
        <v>0</v>
      </c>
      <c r="G40" s="101">
        <f t="shared" si="0"/>
        <v>0</v>
      </c>
      <c r="H40" s="89"/>
      <c r="I40" s="89"/>
      <c r="J40" s="89"/>
      <c r="K40" s="101">
        <f t="shared" si="1"/>
        <v>0</v>
      </c>
      <c r="L40" s="102">
        <f t="shared" si="2"/>
        <v>0</v>
      </c>
      <c r="M40" s="102">
        <f t="shared" si="3"/>
        <v>0</v>
      </c>
      <c r="N40" s="102">
        <f t="shared" si="4"/>
        <v>0</v>
      </c>
      <c r="O40" s="102">
        <f t="shared" si="5"/>
        <v>0</v>
      </c>
    </row>
    <row r="41" spans="1:15" ht="12">
      <c r="A41" s="22"/>
      <c r="B41" s="12" t="s">
        <v>454</v>
      </c>
      <c r="C41" s="30" t="s">
        <v>80</v>
      </c>
      <c r="D41" s="13" t="s">
        <v>80</v>
      </c>
      <c r="E41" s="91" t="s">
        <v>80</v>
      </c>
      <c r="F41" s="91" t="s">
        <v>80</v>
      </c>
      <c r="G41" s="91" t="s">
        <v>80</v>
      </c>
      <c r="H41" s="91" t="s">
        <v>80</v>
      </c>
      <c r="I41" s="91" t="s">
        <v>80</v>
      </c>
      <c r="J41" s="91" t="s">
        <v>80</v>
      </c>
      <c r="K41" s="91" t="s">
        <v>80</v>
      </c>
      <c r="L41" s="91" t="s">
        <v>80</v>
      </c>
      <c r="M41" s="103">
        <f>SUM(M38:M40)</f>
        <v>0</v>
      </c>
      <c r="N41" s="103">
        <f>SUM(N38:N40)</f>
        <v>0</v>
      </c>
      <c r="O41" s="103">
        <f>SUM(O38:O40)</f>
        <v>0</v>
      </c>
    </row>
    <row r="42" spans="1:15" ht="14.25">
      <c r="A42" s="130" t="s">
        <v>503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12">
      <c r="A43" s="22">
        <v>19</v>
      </c>
      <c r="B43" s="12" t="s">
        <v>148</v>
      </c>
      <c r="C43" s="37">
        <v>300</v>
      </c>
      <c r="D43" s="17" t="s">
        <v>121</v>
      </c>
      <c r="E43" s="89"/>
      <c r="F43" s="101">
        <f t="shared" ref="F43:F48" si="6">+E43*0.085</f>
        <v>0</v>
      </c>
      <c r="G43" s="101">
        <f t="shared" si="0"/>
        <v>0</v>
      </c>
      <c r="H43" s="89"/>
      <c r="I43" s="89"/>
      <c r="J43" s="89"/>
      <c r="K43" s="101">
        <f t="shared" si="1"/>
        <v>0</v>
      </c>
      <c r="L43" s="102">
        <f t="shared" si="2"/>
        <v>0</v>
      </c>
      <c r="M43" s="102">
        <f t="shared" si="3"/>
        <v>0</v>
      </c>
      <c r="N43" s="102">
        <f t="shared" si="4"/>
        <v>0</v>
      </c>
      <c r="O43" s="102">
        <f t="shared" si="5"/>
        <v>0</v>
      </c>
    </row>
    <row r="44" spans="1:15" ht="12">
      <c r="A44" s="22">
        <v>20</v>
      </c>
      <c r="B44" s="12" t="s">
        <v>152</v>
      </c>
      <c r="C44" s="37">
        <v>300</v>
      </c>
      <c r="D44" s="17" t="s">
        <v>121</v>
      </c>
      <c r="E44" s="89"/>
      <c r="F44" s="101">
        <f t="shared" si="6"/>
        <v>0</v>
      </c>
      <c r="G44" s="101">
        <f t="shared" si="0"/>
        <v>0</v>
      </c>
      <c r="H44" s="89"/>
      <c r="I44" s="89"/>
      <c r="J44" s="89"/>
      <c r="K44" s="101">
        <f t="shared" si="1"/>
        <v>0</v>
      </c>
      <c r="L44" s="102">
        <f t="shared" si="2"/>
        <v>0</v>
      </c>
      <c r="M44" s="102">
        <f t="shared" si="3"/>
        <v>0</v>
      </c>
      <c r="N44" s="102">
        <f t="shared" si="4"/>
        <v>0</v>
      </c>
      <c r="O44" s="102">
        <f t="shared" si="5"/>
        <v>0</v>
      </c>
    </row>
    <row r="45" spans="1:15" ht="12">
      <c r="A45" s="22">
        <v>21</v>
      </c>
      <c r="B45" s="12" t="s">
        <v>149</v>
      </c>
      <c r="C45" s="37">
        <v>150</v>
      </c>
      <c r="D45" s="17" t="s">
        <v>121</v>
      </c>
      <c r="E45" s="89"/>
      <c r="F45" s="101">
        <f t="shared" si="6"/>
        <v>0</v>
      </c>
      <c r="G45" s="101">
        <f t="shared" si="0"/>
        <v>0</v>
      </c>
      <c r="H45" s="89"/>
      <c r="I45" s="89"/>
      <c r="J45" s="89"/>
      <c r="K45" s="101">
        <f t="shared" si="1"/>
        <v>0</v>
      </c>
      <c r="L45" s="102">
        <f t="shared" si="2"/>
        <v>0</v>
      </c>
      <c r="M45" s="102">
        <f t="shared" si="3"/>
        <v>0</v>
      </c>
      <c r="N45" s="102">
        <f t="shared" si="4"/>
        <v>0</v>
      </c>
      <c r="O45" s="102">
        <f t="shared" si="5"/>
        <v>0</v>
      </c>
    </row>
    <row r="46" spans="1:15" ht="12">
      <c r="A46" s="22">
        <v>22</v>
      </c>
      <c r="B46" s="12" t="s">
        <v>150</v>
      </c>
      <c r="C46" s="37">
        <v>150</v>
      </c>
      <c r="D46" s="17" t="s">
        <v>121</v>
      </c>
      <c r="E46" s="89"/>
      <c r="F46" s="101">
        <f t="shared" si="6"/>
        <v>0</v>
      </c>
      <c r="G46" s="101">
        <f t="shared" si="0"/>
        <v>0</v>
      </c>
      <c r="H46" s="89"/>
      <c r="I46" s="89"/>
      <c r="J46" s="89"/>
      <c r="K46" s="101">
        <f t="shared" si="1"/>
        <v>0</v>
      </c>
      <c r="L46" s="102">
        <f t="shared" si="2"/>
        <v>0</v>
      </c>
      <c r="M46" s="102">
        <f t="shared" si="3"/>
        <v>0</v>
      </c>
      <c r="N46" s="102">
        <f t="shared" si="4"/>
        <v>0</v>
      </c>
      <c r="O46" s="102">
        <f t="shared" si="5"/>
        <v>0</v>
      </c>
    </row>
    <row r="47" spans="1:15" ht="12">
      <c r="A47" s="22">
        <v>23</v>
      </c>
      <c r="B47" s="12" t="s">
        <v>157</v>
      </c>
      <c r="C47" s="37">
        <v>100</v>
      </c>
      <c r="D47" s="17" t="s">
        <v>121</v>
      </c>
      <c r="E47" s="89"/>
      <c r="F47" s="101">
        <f t="shared" si="6"/>
        <v>0</v>
      </c>
      <c r="G47" s="101">
        <f t="shared" si="0"/>
        <v>0</v>
      </c>
      <c r="H47" s="89"/>
      <c r="I47" s="89"/>
      <c r="J47" s="89"/>
      <c r="K47" s="101">
        <f t="shared" si="1"/>
        <v>0</v>
      </c>
      <c r="L47" s="102">
        <f t="shared" si="2"/>
        <v>0</v>
      </c>
      <c r="M47" s="102">
        <f t="shared" si="3"/>
        <v>0</v>
      </c>
      <c r="N47" s="102">
        <f t="shared" si="4"/>
        <v>0</v>
      </c>
      <c r="O47" s="102">
        <f t="shared" si="5"/>
        <v>0</v>
      </c>
    </row>
    <row r="48" spans="1:15" ht="12">
      <c r="A48" s="22">
        <v>24</v>
      </c>
      <c r="B48" s="12" t="s">
        <v>171</v>
      </c>
      <c r="C48" s="37">
        <v>70</v>
      </c>
      <c r="D48" s="17" t="s">
        <v>121</v>
      </c>
      <c r="E48" s="89"/>
      <c r="F48" s="101">
        <f t="shared" si="6"/>
        <v>0</v>
      </c>
      <c r="G48" s="101">
        <f t="shared" si="0"/>
        <v>0</v>
      </c>
      <c r="H48" s="89"/>
      <c r="I48" s="89"/>
      <c r="J48" s="89"/>
      <c r="K48" s="101">
        <f t="shared" si="1"/>
        <v>0</v>
      </c>
      <c r="L48" s="102">
        <f t="shared" si="2"/>
        <v>0</v>
      </c>
      <c r="M48" s="102">
        <f t="shared" si="3"/>
        <v>0</v>
      </c>
      <c r="N48" s="102">
        <f t="shared" si="4"/>
        <v>0</v>
      </c>
      <c r="O48" s="102">
        <f t="shared" si="5"/>
        <v>0</v>
      </c>
    </row>
    <row r="49" spans="1:15" ht="12">
      <c r="A49" s="22"/>
      <c r="B49" s="12" t="s">
        <v>455</v>
      </c>
      <c r="C49" s="30" t="s">
        <v>80</v>
      </c>
      <c r="D49" s="13" t="s">
        <v>80</v>
      </c>
      <c r="E49" s="91" t="s">
        <v>80</v>
      </c>
      <c r="F49" s="91" t="s">
        <v>80</v>
      </c>
      <c r="G49" s="91" t="s">
        <v>80</v>
      </c>
      <c r="H49" s="91" t="s">
        <v>80</v>
      </c>
      <c r="I49" s="91" t="s">
        <v>80</v>
      </c>
      <c r="J49" s="91" t="s">
        <v>80</v>
      </c>
      <c r="K49" s="91" t="s">
        <v>80</v>
      </c>
      <c r="L49" s="91" t="s">
        <v>80</v>
      </c>
      <c r="M49" s="103">
        <f>SUM(M43:M48)</f>
        <v>0</v>
      </c>
      <c r="N49" s="103">
        <f t="shared" si="4"/>
        <v>0</v>
      </c>
      <c r="O49" s="103">
        <f t="shared" si="5"/>
        <v>0</v>
      </c>
    </row>
    <row r="50" spans="1:15" ht="14.25">
      <c r="A50" s="130" t="s">
        <v>495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2"/>
    </row>
    <row r="51" spans="1:15" ht="12">
      <c r="A51" s="22">
        <v>25</v>
      </c>
      <c r="B51" s="12" t="s">
        <v>148</v>
      </c>
      <c r="C51" s="37">
        <v>250</v>
      </c>
      <c r="D51" s="17" t="s">
        <v>121</v>
      </c>
      <c r="E51" s="89"/>
      <c r="F51" s="101">
        <f>+E51*0.085</f>
        <v>0</v>
      </c>
      <c r="G51" s="101">
        <f t="shared" si="0"/>
        <v>0</v>
      </c>
      <c r="H51" s="89"/>
      <c r="I51" s="89"/>
      <c r="J51" s="89"/>
      <c r="K51" s="101">
        <f t="shared" si="1"/>
        <v>0</v>
      </c>
      <c r="L51" s="102">
        <f t="shared" si="2"/>
        <v>0</v>
      </c>
      <c r="M51" s="102">
        <f t="shared" si="3"/>
        <v>0</v>
      </c>
      <c r="N51" s="102">
        <f t="shared" si="4"/>
        <v>0</v>
      </c>
      <c r="O51" s="102">
        <f t="shared" si="5"/>
        <v>0</v>
      </c>
    </row>
    <row r="52" spans="1:15" ht="12">
      <c r="A52" s="22"/>
      <c r="B52" s="12" t="s">
        <v>496</v>
      </c>
      <c r="C52" s="30" t="s">
        <v>80</v>
      </c>
      <c r="D52" s="13" t="s">
        <v>80</v>
      </c>
      <c r="E52" s="91" t="s">
        <v>80</v>
      </c>
      <c r="F52" s="91" t="s">
        <v>80</v>
      </c>
      <c r="G52" s="91" t="s">
        <v>80</v>
      </c>
      <c r="H52" s="91" t="s">
        <v>80</v>
      </c>
      <c r="I52" s="91" t="s">
        <v>80</v>
      </c>
      <c r="J52" s="91" t="s">
        <v>80</v>
      </c>
      <c r="K52" s="91" t="s">
        <v>80</v>
      </c>
      <c r="L52" s="91" t="s">
        <v>80</v>
      </c>
      <c r="M52" s="103">
        <f>+M51</f>
        <v>0</v>
      </c>
      <c r="N52" s="103">
        <f t="shared" si="4"/>
        <v>0</v>
      </c>
      <c r="O52" s="103">
        <f t="shared" si="5"/>
        <v>0</v>
      </c>
    </row>
    <row r="53" spans="1:15" ht="14.25">
      <c r="A53" s="130" t="s">
        <v>497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1:15" ht="12">
      <c r="A54" s="22">
        <v>26</v>
      </c>
      <c r="B54" s="12" t="s">
        <v>153</v>
      </c>
      <c r="C54" s="37">
        <v>50</v>
      </c>
      <c r="D54" s="17" t="s">
        <v>121</v>
      </c>
      <c r="E54" s="89"/>
      <c r="F54" s="101">
        <f>+E54*0.085</f>
        <v>0</v>
      </c>
      <c r="G54" s="101">
        <f>+F54*0.085</f>
        <v>0</v>
      </c>
      <c r="H54" s="89"/>
      <c r="I54" s="89"/>
      <c r="J54" s="89"/>
      <c r="K54" s="101">
        <f t="shared" si="1"/>
        <v>0</v>
      </c>
      <c r="L54" s="102">
        <f t="shared" si="2"/>
        <v>0</v>
      </c>
      <c r="M54" s="102">
        <f t="shared" si="3"/>
        <v>0</v>
      </c>
      <c r="N54" s="102">
        <f t="shared" si="4"/>
        <v>0</v>
      </c>
      <c r="O54" s="102">
        <f t="shared" si="5"/>
        <v>0</v>
      </c>
    </row>
    <row r="55" spans="1:15" ht="12">
      <c r="A55" s="22">
        <v>27</v>
      </c>
      <c r="B55" s="12" t="s">
        <v>155</v>
      </c>
      <c r="C55" s="37">
        <v>40</v>
      </c>
      <c r="D55" s="17" t="s">
        <v>121</v>
      </c>
      <c r="E55" s="89"/>
      <c r="F55" s="101">
        <f>+E55*0.085</f>
        <v>0</v>
      </c>
      <c r="G55" s="101">
        <f t="shared" si="0"/>
        <v>0</v>
      </c>
      <c r="H55" s="89"/>
      <c r="I55" s="89"/>
      <c r="J55" s="89"/>
      <c r="K55" s="101">
        <f t="shared" si="1"/>
        <v>0</v>
      </c>
      <c r="L55" s="102">
        <f t="shared" si="2"/>
        <v>0</v>
      </c>
      <c r="M55" s="102">
        <f t="shared" si="3"/>
        <v>0</v>
      </c>
      <c r="N55" s="102">
        <f t="shared" si="4"/>
        <v>0</v>
      </c>
      <c r="O55" s="102">
        <f t="shared" si="5"/>
        <v>0</v>
      </c>
    </row>
    <row r="56" spans="1:15" ht="12">
      <c r="A56" s="22">
        <v>28</v>
      </c>
      <c r="B56" s="12" t="s">
        <v>154</v>
      </c>
      <c r="C56" s="37">
        <v>40</v>
      </c>
      <c r="D56" s="17" t="s">
        <v>121</v>
      </c>
      <c r="E56" s="89"/>
      <c r="F56" s="101">
        <f>+E56*0.085</f>
        <v>0</v>
      </c>
      <c r="G56" s="101">
        <f t="shared" si="0"/>
        <v>0</v>
      </c>
      <c r="H56" s="89"/>
      <c r="I56" s="89"/>
      <c r="J56" s="89"/>
      <c r="K56" s="101">
        <f t="shared" si="1"/>
        <v>0</v>
      </c>
      <c r="L56" s="102">
        <f t="shared" si="2"/>
        <v>0</v>
      </c>
      <c r="M56" s="102">
        <f t="shared" si="3"/>
        <v>0</v>
      </c>
      <c r="N56" s="102">
        <f t="shared" si="4"/>
        <v>0</v>
      </c>
      <c r="O56" s="102">
        <f t="shared" si="5"/>
        <v>0</v>
      </c>
    </row>
    <row r="57" spans="1:15" ht="12">
      <c r="A57" s="22">
        <v>29</v>
      </c>
      <c r="B57" s="12" t="s">
        <v>156</v>
      </c>
      <c r="C57" s="37">
        <v>30</v>
      </c>
      <c r="D57" s="17" t="s">
        <v>121</v>
      </c>
      <c r="E57" s="89"/>
      <c r="F57" s="101">
        <f>+E57*0.085</f>
        <v>0</v>
      </c>
      <c r="G57" s="101">
        <f t="shared" si="0"/>
        <v>0</v>
      </c>
      <c r="H57" s="89"/>
      <c r="I57" s="89"/>
      <c r="J57" s="89"/>
      <c r="K57" s="101">
        <f t="shared" si="1"/>
        <v>0</v>
      </c>
      <c r="L57" s="102">
        <f t="shared" si="2"/>
        <v>0</v>
      </c>
      <c r="M57" s="102">
        <f t="shared" si="3"/>
        <v>0</v>
      </c>
      <c r="N57" s="102">
        <f t="shared" si="4"/>
        <v>0</v>
      </c>
      <c r="O57" s="102">
        <f t="shared" si="5"/>
        <v>0</v>
      </c>
    </row>
    <row r="58" spans="1:15" ht="12">
      <c r="A58" s="22">
        <v>30</v>
      </c>
      <c r="B58" s="12" t="s">
        <v>162</v>
      </c>
      <c r="C58" s="37">
        <v>70</v>
      </c>
      <c r="D58" s="17" t="s">
        <v>121</v>
      </c>
      <c r="E58" s="89"/>
      <c r="F58" s="101">
        <f>+E58*0.085</f>
        <v>0</v>
      </c>
      <c r="G58" s="101">
        <f t="shared" si="0"/>
        <v>0</v>
      </c>
      <c r="H58" s="89"/>
      <c r="I58" s="89"/>
      <c r="J58" s="89"/>
      <c r="K58" s="101">
        <f t="shared" si="1"/>
        <v>0</v>
      </c>
      <c r="L58" s="102">
        <f t="shared" si="2"/>
        <v>0</v>
      </c>
      <c r="M58" s="102">
        <f t="shared" si="3"/>
        <v>0</v>
      </c>
      <c r="N58" s="102">
        <f t="shared" si="4"/>
        <v>0</v>
      </c>
      <c r="O58" s="102">
        <f t="shared" si="5"/>
        <v>0</v>
      </c>
    </row>
    <row r="59" spans="1:15" ht="12">
      <c r="A59" s="22"/>
      <c r="B59" s="12" t="s">
        <v>458</v>
      </c>
      <c r="C59" s="30" t="s">
        <v>80</v>
      </c>
      <c r="D59" s="13" t="s">
        <v>80</v>
      </c>
      <c r="E59" s="91" t="s">
        <v>80</v>
      </c>
      <c r="F59" s="91" t="s">
        <v>80</v>
      </c>
      <c r="G59" s="91" t="s">
        <v>80</v>
      </c>
      <c r="H59" s="91" t="s">
        <v>80</v>
      </c>
      <c r="I59" s="91" t="s">
        <v>80</v>
      </c>
      <c r="J59" s="91" t="s">
        <v>80</v>
      </c>
      <c r="K59" s="91" t="s">
        <v>80</v>
      </c>
      <c r="L59" s="91" t="s">
        <v>80</v>
      </c>
      <c r="M59" s="103">
        <f>SUM(M54:M58)</f>
        <v>0</v>
      </c>
      <c r="N59" s="103">
        <f t="shared" si="4"/>
        <v>0</v>
      </c>
      <c r="O59" s="103">
        <f t="shared" si="5"/>
        <v>0</v>
      </c>
    </row>
    <row r="60" spans="1:15" ht="14.25">
      <c r="A60" s="130" t="s">
        <v>502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12">
      <c r="A61" s="22">
        <v>31</v>
      </c>
      <c r="B61" s="12" t="s">
        <v>159</v>
      </c>
      <c r="C61" s="37">
        <v>100</v>
      </c>
      <c r="D61" s="17" t="s">
        <v>121</v>
      </c>
      <c r="E61" s="89"/>
      <c r="F61" s="101">
        <f t="shared" ref="F61:F67" si="7">+E61*0.085</f>
        <v>0</v>
      </c>
      <c r="G61" s="101">
        <f t="shared" si="0"/>
        <v>0</v>
      </c>
      <c r="H61" s="89"/>
      <c r="I61" s="89"/>
      <c r="J61" s="89"/>
      <c r="K61" s="101">
        <f t="shared" si="1"/>
        <v>0</v>
      </c>
      <c r="L61" s="102">
        <f t="shared" si="2"/>
        <v>0</v>
      </c>
      <c r="M61" s="102">
        <f t="shared" si="3"/>
        <v>0</v>
      </c>
      <c r="N61" s="102">
        <f t="shared" si="4"/>
        <v>0</v>
      </c>
      <c r="O61" s="102">
        <f t="shared" si="5"/>
        <v>0</v>
      </c>
    </row>
    <row r="62" spans="1:15" ht="12">
      <c r="A62" s="22">
        <v>32</v>
      </c>
      <c r="B62" s="12" t="s">
        <v>160</v>
      </c>
      <c r="C62" s="37">
        <v>20</v>
      </c>
      <c r="D62" s="17" t="s">
        <v>121</v>
      </c>
      <c r="E62" s="89"/>
      <c r="F62" s="101">
        <f t="shared" si="7"/>
        <v>0</v>
      </c>
      <c r="G62" s="101">
        <f t="shared" si="0"/>
        <v>0</v>
      </c>
      <c r="H62" s="89"/>
      <c r="I62" s="89"/>
      <c r="J62" s="89"/>
      <c r="K62" s="101">
        <f t="shared" si="1"/>
        <v>0</v>
      </c>
      <c r="L62" s="102">
        <f t="shared" si="2"/>
        <v>0</v>
      </c>
      <c r="M62" s="102">
        <f t="shared" si="3"/>
        <v>0</v>
      </c>
      <c r="N62" s="102">
        <f t="shared" si="4"/>
        <v>0</v>
      </c>
      <c r="O62" s="102">
        <f t="shared" si="5"/>
        <v>0</v>
      </c>
    </row>
    <row r="63" spans="1:15" ht="12">
      <c r="A63" s="22">
        <v>33</v>
      </c>
      <c r="B63" s="12" t="s">
        <v>161</v>
      </c>
      <c r="C63" s="37">
        <v>100</v>
      </c>
      <c r="D63" s="17" t="s">
        <v>121</v>
      </c>
      <c r="E63" s="89"/>
      <c r="F63" s="101">
        <f t="shared" si="7"/>
        <v>0</v>
      </c>
      <c r="G63" s="101">
        <f t="shared" si="0"/>
        <v>0</v>
      </c>
      <c r="H63" s="89"/>
      <c r="I63" s="89"/>
      <c r="J63" s="89"/>
      <c r="K63" s="101">
        <f t="shared" si="1"/>
        <v>0</v>
      </c>
      <c r="L63" s="102">
        <f t="shared" si="2"/>
        <v>0</v>
      </c>
      <c r="M63" s="102">
        <f t="shared" si="3"/>
        <v>0</v>
      </c>
      <c r="N63" s="102">
        <f t="shared" si="4"/>
        <v>0</v>
      </c>
      <c r="O63" s="102">
        <f t="shared" si="5"/>
        <v>0</v>
      </c>
    </row>
    <row r="64" spans="1:15" ht="12">
      <c r="A64" s="22">
        <v>34</v>
      </c>
      <c r="B64" s="12" t="s">
        <v>163</v>
      </c>
      <c r="C64" s="37">
        <v>50</v>
      </c>
      <c r="D64" s="17" t="s">
        <v>121</v>
      </c>
      <c r="E64" s="89"/>
      <c r="F64" s="101">
        <f t="shared" si="7"/>
        <v>0</v>
      </c>
      <c r="G64" s="101">
        <f t="shared" si="0"/>
        <v>0</v>
      </c>
      <c r="H64" s="89"/>
      <c r="I64" s="89"/>
      <c r="J64" s="89"/>
      <c r="K64" s="101">
        <f t="shared" si="1"/>
        <v>0</v>
      </c>
      <c r="L64" s="102">
        <f t="shared" si="2"/>
        <v>0</v>
      </c>
      <c r="M64" s="102">
        <f t="shared" si="3"/>
        <v>0</v>
      </c>
      <c r="N64" s="102">
        <f t="shared" si="4"/>
        <v>0</v>
      </c>
      <c r="O64" s="102">
        <f t="shared" si="5"/>
        <v>0</v>
      </c>
    </row>
    <row r="65" spans="1:15" ht="12">
      <c r="A65" s="22">
        <v>35</v>
      </c>
      <c r="B65" s="12" t="s">
        <v>164</v>
      </c>
      <c r="C65" s="37">
        <v>70</v>
      </c>
      <c r="D65" s="17" t="s">
        <v>121</v>
      </c>
      <c r="E65" s="89"/>
      <c r="F65" s="101">
        <f t="shared" si="7"/>
        <v>0</v>
      </c>
      <c r="G65" s="101">
        <f t="shared" si="0"/>
        <v>0</v>
      </c>
      <c r="H65" s="89"/>
      <c r="I65" s="89"/>
      <c r="J65" s="89"/>
      <c r="K65" s="101">
        <f t="shared" si="1"/>
        <v>0</v>
      </c>
      <c r="L65" s="102">
        <f t="shared" si="2"/>
        <v>0</v>
      </c>
      <c r="M65" s="102">
        <f t="shared" si="3"/>
        <v>0</v>
      </c>
      <c r="N65" s="102">
        <f t="shared" si="4"/>
        <v>0</v>
      </c>
      <c r="O65" s="102">
        <f t="shared" si="5"/>
        <v>0</v>
      </c>
    </row>
    <row r="66" spans="1:15" ht="12">
      <c r="A66" s="22">
        <v>36</v>
      </c>
      <c r="B66" s="12" t="s">
        <v>165</v>
      </c>
      <c r="C66" s="37">
        <v>40</v>
      </c>
      <c r="D66" s="17" t="s">
        <v>121</v>
      </c>
      <c r="E66" s="89"/>
      <c r="F66" s="101">
        <f t="shared" si="7"/>
        <v>0</v>
      </c>
      <c r="G66" s="101">
        <f t="shared" si="0"/>
        <v>0</v>
      </c>
      <c r="H66" s="89"/>
      <c r="I66" s="89"/>
      <c r="J66" s="89"/>
      <c r="K66" s="101">
        <f t="shared" si="1"/>
        <v>0</v>
      </c>
      <c r="L66" s="102">
        <f t="shared" si="2"/>
        <v>0</v>
      </c>
      <c r="M66" s="102">
        <f t="shared" si="3"/>
        <v>0</v>
      </c>
      <c r="N66" s="102">
        <f t="shared" si="4"/>
        <v>0</v>
      </c>
      <c r="O66" s="102">
        <f t="shared" si="5"/>
        <v>0</v>
      </c>
    </row>
    <row r="67" spans="1:15" ht="12">
      <c r="A67" s="22">
        <v>37</v>
      </c>
      <c r="B67" s="12" t="s">
        <v>166</v>
      </c>
      <c r="C67" s="37">
        <v>30</v>
      </c>
      <c r="D67" s="17" t="s">
        <v>121</v>
      </c>
      <c r="E67" s="89"/>
      <c r="F67" s="101">
        <f t="shared" si="7"/>
        <v>0</v>
      </c>
      <c r="G67" s="101">
        <f t="shared" si="0"/>
        <v>0</v>
      </c>
      <c r="H67" s="89"/>
      <c r="I67" s="89"/>
      <c r="J67" s="89"/>
      <c r="K67" s="101">
        <f t="shared" si="1"/>
        <v>0</v>
      </c>
      <c r="L67" s="102">
        <f t="shared" si="2"/>
        <v>0</v>
      </c>
      <c r="M67" s="102">
        <f t="shared" si="3"/>
        <v>0</v>
      </c>
      <c r="N67" s="102">
        <f t="shared" si="4"/>
        <v>0</v>
      </c>
      <c r="O67" s="102">
        <f t="shared" si="5"/>
        <v>0</v>
      </c>
    </row>
    <row r="68" spans="1:15" ht="12">
      <c r="A68" s="22"/>
      <c r="B68" s="12" t="s">
        <v>459</v>
      </c>
      <c r="C68" s="30" t="s">
        <v>80</v>
      </c>
      <c r="D68" s="13" t="s">
        <v>80</v>
      </c>
      <c r="E68" s="91" t="s">
        <v>80</v>
      </c>
      <c r="F68" s="91" t="s">
        <v>80</v>
      </c>
      <c r="G68" s="91" t="s">
        <v>80</v>
      </c>
      <c r="H68" s="91" t="s">
        <v>80</v>
      </c>
      <c r="I68" s="91" t="s">
        <v>80</v>
      </c>
      <c r="J68" s="91" t="s">
        <v>80</v>
      </c>
      <c r="K68" s="91" t="s">
        <v>80</v>
      </c>
      <c r="L68" s="91" t="s">
        <v>80</v>
      </c>
      <c r="M68" s="103">
        <f>SUM(M61:M67)</f>
        <v>0</v>
      </c>
      <c r="N68" s="103">
        <f t="shared" si="4"/>
        <v>0</v>
      </c>
      <c r="O68" s="103">
        <f t="shared" si="5"/>
        <v>0</v>
      </c>
    </row>
    <row r="69" spans="1:15" ht="14.25">
      <c r="A69" s="130" t="s">
        <v>498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2"/>
    </row>
    <row r="70" spans="1:15" ht="12">
      <c r="A70" s="22">
        <v>38</v>
      </c>
      <c r="B70" s="12" t="s">
        <v>167</v>
      </c>
      <c r="C70" s="37">
        <v>70</v>
      </c>
      <c r="D70" s="17" t="s">
        <v>121</v>
      </c>
      <c r="E70" s="89"/>
      <c r="F70" s="101">
        <f>+E70*0.085</f>
        <v>0</v>
      </c>
      <c r="G70" s="101">
        <f t="shared" si="0"/>
        <v>0</v>
      </c>
      <c r="H70" s="89"/>
      <c r="I70" s="89"/>
      <c r="J70" s="89"/>
      <c r="K70" s="101">
        <f t="shared" si="1"/>
        <v>0</v>
      </c>
      <c r="L70" s="102">
        <f t="shared" si="2"/>
        <v>0</v>
      </c>
      <c r="M70" s="102">
        <f t="shared" si="3"/>
        <v>0</v>
      </c>
      <c r="N70" s="102">
        <f t="shared" si="4"/>
        <v>0</v>
      </c>
      <c r="O70" s="102">
        <f t="shared" si="5"/>
        <v>0</v>
      </c>
    </row>
    <row r="71" spans="1:15" ht="12">
      <c r="A71" s="22">
        <v>39</v>
      </c>
      <c r="B71" s="12" t="s">
        <v>168</v>
      </c>
      <c r="C71" s="37">
        <v>70</v>
      </c>
      <c r="D71" s="17" t="s">
        <v>121</v>
      </c>
      <c r="E71" s="89"/>
      <c r="F71" s="101">
        <f>+E71*0.085</f>
        <v>0</v>
      </c>
      <c r="G71" s="101">
        <f t="shared" si="0"/>
        <v>0</v>
      </c>
      <c r="H71" s="89"/>
      <c r="I71" s="89"/>
      <c r="J71" s="89"/>
      <c r="K71" s="101">
        <f t="shared" si="1"/>
        <v>0</v>
      </c>
      <c r="L71" s="102">
        <f t="shared" si="2"/>
        <v>0</v>
      </c>
      <c r="M71" s="102">
        <f t="shared" si="3"/>
        <v>0</v>
      </c>
      <c r="N71" s="102">
        <f t="shared" si="4"/>
        <v>0</v>
      </c>
      <c r="O71" s="102">
        <f t="shared" si="5"/>
        <v>0</v>
      </c>
    </row>
    <row r="72" spans="1:15" ht="12">
      <c r="A72" s="22"/>
      <c r="B72" s="12" t="s">
        <v>461</v>
      </c>
      <c r="C72" s="30" t="s">
        <v>80</v>
      </c>
      <c r="D72" s="13" t="s">
        <v>80</v>
      </c>
      <c r="E72" s="91" t="s">
        <v>80</v>
      </c>
      <c r="F72" s="91" t="s">
        <v>80</v>
      </c>
      <c r="G72" s="91" t="s">
        <v>80</v>
      </c>
      <c r="H72" s="91" t="s">
        <v>80</v>
      </c>
      <c r="I72" s="91" t="s">
        <v>80</v>
      </c>
      <c r="J72" s="91" t="s">
        <v>80</v>
      </c>
      <c r="K72" s="91" t="s">
        <v>80</v>
      </c>
      <c r="L72" s="91" t="s">
        <v>80</v>
      </c>
      <c r="M72" s="103">
        <f>SUM(M70:M71)</f>
        <v>0</v>
      </c>
      <c r="N72" s="103">
        <f>SUM(N70:N71)</f>
        <v>0</v>
      </c>
      <c r="O72" s="103">
        <f>SUM(O70:O71)</f>
        <v>0</v>
      </c>
    </row>
    <row r="73" spans="1:15" ht="14.25">
      <c r="A73" s="130" t="s">
        <v>501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2"/>
    </row>
    <row r="74" spans="1:15" ht="12">
      <c r="A74" s="22">
        <v>40</v>
      </c>
      <c r="B74" s="12" t="s">
        <v>170</v>
      </c>
      <c r="C74" s="37">
        <v>120</v>
      </c>
      <c r="D74" s="17" t="s">
        <v>121</v>
      </c>
      <c r="E74" s="89"/>
      <c r="F74" s="101">
        <f t="shared" ref="F74:F81" si="8">+E74*0.085</f>
        <v>0</v>
      </c>
      <c r="G74" s="101">
        <f t="shared" ref="G74:G81" si="9">+E74+F74</f>
        <v>0</v>
      </c>
      <c r="H74" s="89"/>
      <c r="I74" s="89"/>
      <c r="J74" s="89"/>
      <c r="K74" s="101">
        <f t="shared" ref="K74:K81" si="10">J74*0.085</f>
        <v>0</v>
      </c>
      <c r="L74" s="102">
        <f t="shared" ref="L74:L81" si="11">+J74+K74</f>
        <v>0</v>
      </c>
      <c r="M74" s="102">
        <f t="shared" ref="M74:M81" si="12">J74*C74</f>
        <v>0</v>
      </c>
      <c r="N74" s="102">
        <f t="shared" ref="N74:N81" si="13">M74*0.085</f>
        <v>0</v>
      </c>
      <c r="O74" s="102">
        <f t="shared" ref="O74:O81" si="14">M74+N74</f>
        <v>0</v>
      </c>
    </row>
    <row r="75" spans="1:15" ht="12">
      <c r="A75" s="22"/>
      <c r="B75" s="12" t="s">
        <v>462</v>
      </c>
      <c r="C75" s="30" t="s">
        <v>80</v>
      </c>
      <c r="D75" s="13" t="s">
        <v>80</v>
      </c>
      <c r="E75" s="91" t="s">
        <v>80</v>
      </c>
      <c r="F75" s="91" t="s">
        <v>80</v>
      </c>
      <c r="G75" s="91" t="s">
        <v>80</v>
      </c>
      <c r="H75" s="91" t="s">
        <v>80</v>
      </c>
      <c r="I75" s="91" t="s">
        <v>80</v>
      </c>
      <c r="J75" s="91" t="s">
        <v>80</v>
      </c>
      <c r="K75" s="91" t="s">
        <v>80</v>
      </c>
      <c r="L75" s="91" t="s">
        <v>80</v>
      </c>
      <c r="M75" s="103">
        <f>+M74</f>
        <v>0</v>
      </c>
      <c r="N75" s="103">
        <f>+N74</f>
        <v>0</v>
      </c>
      <c r="O75" s="103">
        <f>+O74</f>
        <v>0</v>
      </c>
    </row>
    <row r="76" spans="1:15" ht="14.25">
      <c r="A76" s="130" t="s">
        <v>499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4"/>
    </row>
    <row r="77" spans="1:15" ht="12">
      <c r="A77" s="22">
        <v>41</v>
      </c>
      <c r="B77" s="12" t="s">
        <v>169</v>
      </c>
      <c r="C77" s="37">
        <v>200</v>
      </c>
      <c r="D77" s="17" t="s">
        <v>121</v>
      </c>
      <c r="E77" s="89"/>
      <c r="F77" s="101">
        <f t="shared" si="8"/>
        <v>0</v>
      </c>
      <c r="G77" s="101">
        <f t="shared" si="9"/>
        <v>0</v>
      </c>
      <c r="H77" s="89"/>
      <c r="I77" s="89"/>
      <c r="J77" s="89"/>
      <c r="K77" s="101">
        <f t="shared" si="10"/>
        <v>0</v>
      </c>
      <c r="L77" s="102">
        <f t="shared" si="11"/>
        <v>0</v>
      </c>
      <c r="M77" s="102">
        <f t="shared" si="12"/>
        <v>0</v>
      </c>
      <c r="N77" s="102">
        <f t="shared" si="13"/>
        <v>0</v>
      </c>
      <c r="O77" s="102">
        <f t="shared" si="14"/>
        <v>0</v>
      </c>
    </row>
    <row r="78" spans="1:15" ht="12">
      <c r="A78" s="22"/>
      <c r="B78" s="12" t="s">
        <v>464</v>
      </c>
      <c r="C78" s="30" t="s">
        <v>80</v>
      </c>
      <c r="D78" s="13" t="s">
        <v>80</v>
      </c>
      <c r="E78" s="91" t="s">
        <v>80</v>
      </c>
      <c r="F78" s="91" t="s">
        <v>80</v>
      </c>
      <c r="G78" s="91" t="s">
        <v>80</v>
      </c>
      <c r="H78" s="91" t="s">
        <v>80</v>
      </c>
      <c r="I78" s="91" t="s">
        <v>80</v>
      </c>
      <c r="J78" s="91" t="s">
        <v>80</v>
      </c>
      <c r="K78" s="91" t="s">
        <v>80</v>
      </c>
      <c r="L78" s="91" t="s">
        <v>80</v>
      </c>
      <c r="M78" s="103">
        <f>+M77</f>
        <v>0</v>
      </c>
      <c r="N78" s="103">
        <f>+N77</f>
        <v>0</v>
      </c>
      <c r="O78" s="103">
        <f>+O77</f>
        <v>0</v>
      </c>
    </row>
    <row r="79" spans="1:15" ht="14.25">
      <c r="A79" s="130" t="s">
        <v>500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2"/>
    </row>
    <row r="80" spans="1:15" ht="12">
      <c r="A80" s="22">
        <v>42</v>
      </c>
      <c r="B80" s="12" t="s">
        <v>579</v>
      </c>
      <c r="C80" s="37">
        <v>100</v>
      </c>
      <c r="D80" s="17" t="s">
        <v>467</v>
      </c>
      <c r="E80" s="89"/>
      <c r="F80" s="101">
        <f t="shared" si="8"/>
        <v>0</v>
      </c>
      <c r="G80" s="101">
        <f t="shared" si="9"/>
        <v>0</v>
      </c>
      <c r="H80" s="89"/>
      <c r="I80" s="89"/>
      <c r="J80" s="89"/>
      <c r="K80" s="101">
        <f t="shared" si="10"/>
        <v>0</v>
      </c>
      <c r="L80" s="102">
        <f t="shared" si="11"/>
        <v>0</v>
      </c>
      <c r="M80" s="102">
        <f t="shared" si="12"/>
        <v>0</v>
      </c>
      <c r="N80" s="102">
        <f t="shared" si="13"/>
        <v>0</v>
      </c>
      <c r="O80" s="102">
        <f t="shared" si="14"/>
        <v>0</v>
      </c>
    </row>
    <row r="81" spans="1:15" ht="12">
      <c r="A81" s="22">
        <v>43</v>
      </c>
      <c r="B81" s="12" t="s">
        <v>580</v>
      </c>
      <c r="C81" s="37">
        <v>100</v>
      </c>
      <c r="D81" s="17" t="s">
        <v>467</v>
      </c>
      <c r="E81" s="89"/>
      <c r="F81" s="101">
        <f t="shared" si="8"/>
        <v>0</v>
      </c>
      <c r="G81" s="101">
        <f t="shared" si="9"/>
        <v>0</v>
      </c>
      <c r="H81" s="89"/>
      <c r="I81" s="89"/>
      <c r="J81" s="89"/>
      <c r="K81" s="101">
        <f t="shared" si="10"/>
        <v>0</v>
      </c>
      <c r="L81" s="102">
        <f t="shared" si="11"/>
        <v>0</v>
      </c>
      <c r="M81" s="102">
        <f t="shared" si="12"/>
        <v>0</v>
      </c>
      <c r="N81" s="102">
        <f t="shared" si="13"/>
        <v>0</v>
      </c>
      <c r="O81" s="102">
        <f t="shared" si="14"/>
        <v>0</v>
      </c>
    </row>
    <row r="82" spans="1:15" ht="12">
      <c r="A82" s="23"/>
      <c r="B82" s="12" t="s">
        <v>466</v>
      </c>
      <c r="C82" s="30" t="s">
        <v>80</v>
      </c>
      <c r="D82" s="13" t="s">
        <v>80</v>
      </c>
      <c r="E82" s="91" t="s">
        <v>80</v>
      </c>
      <c r="F82" s="91" t="s">
        <v>80</v>
      </c>
      <c r="G82" s="91" t="s">
        <v>80</v>
      </c>
      <c r="H82" s="91" t="s">
        <v>80</v>
      </c>
      <c r="I82" s="91" t="s">
        <v>80</v>
      </c>
      <c r="J82" s="91" t="s">
        <v>80</v>
      </c>
      <c r="K82" s="91" t="s">
        <v>80</v>
      </c>
      <c r="L82" s="91" t="s">
        <v>80</v>
      </c>
      <c r="M82" s="103">
        <f>SUM(M80:M81)</f>
        <v>0</v>
      </c>
      <c r="N82" s="103">
        <f>SUM(N80:N81)</f>
        <v>0</v>
      </c>
      <c r="O82" s="103">
        <f>SUM(O80:O81)</f>
        <v>0</v>
      </c>
    </row>
    <row r="84" spans="1:15" ht="15" customHeight="1">
      <c r="A84" s="125" t="s">
        <v>94</v>
      </c>
      <c r="B84" s="122"/>
      <c r="C84" s="70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2"/>
    </row>
    <row r="85" spans="1:15" ht="15">
      <c r="A85" s="73" t="s">
        <v>553</v>
      </c>
      <c r="B85" s="74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2"/>
    </row>
    <row r="86" spans="1:15" ht="15">
      <c r="A86" s="75" t="s">
        <v>68</v>
      </c>
      <c r="B86" s="76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2"/>
    </row>
    <row r="87" spans="1:15" ht="15">
      <c r="A87" s="75" t="s">
        <v>69</v>
      </c>
      <c r="B87" s="76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2"/>
    </row>
    <row r="88" spans="1:15" ht="15">
      <c r="A88" s="73" t="s">
        <v>70</v>
      </c>
      <c r="B88" s="74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2"/>
    </row>
    <row r="89" spans="1:15" ht="15" customHeight="1">
      <c r="A89" s="113" t="s">
        <v>632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4"/>
    </row>
    <row r="90" spans="1:15" ht="15" customHeight="1">
      <c r="A90" s="113" t="s">
        <v>633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</row>
    <row r="91" spans="1:15" ht="15" customHeight="1">
      <c r="A91" s="113" t="s">
        <v>634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99"/>
    </row>
    <row r="92" spans="1:15" ht="15" customHeight="1">
      <c r="A92" s="113" t="s">
        <v>73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</row>
    <row r="93" spans="1:15" ht="27" customHeight="1">
      <c r="A93" s="113" t="s">
        <v>71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</row>
    <row r="94" spans="1:15" ht="15" customHeight="1">
      <c r="A94" s="113" t="s">
        <v>635</v>
      </c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</row>
    <row r="95" spans="1:15" ht="15" customHeight="1">
      <c r="A95" s="113" t="s">
        <v>636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</row>
    <row r="96" spans="1:15" ht="15" customHeight="1">
      <c r="A96" s="113" t="s">
        <v>72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</row>
    <row r="97" spans="1:15" ht="15" customHeight="1">
      <c r="A97" s="113" t="s">
        <v>637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</row>
    <row r="98" spans="1:15" ht="15" customHeight="1">
      <c r="A98" s="113" t="s">
        <v>638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</row>
    <row r="99" spans="1:15" ht="15" customHeight="1">
      <c r="A99" s="128" t="s">
        <v>642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</row>
    <row r="100" spans="1:15" ht="15">
      <c r="A100" s="128" t="s">
        <v>641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</row>
    <row r="101" spans="1:15" ht="15">
      <c r="A101" s="128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</row>
    <row r="102" spans="1:15" ht="15">
      <c r="A102" s="113" t="s">
        <v>81</v>
      </c>
      <c r="B102" s="122"/>
      <c r="C102" s="77"/>
      <c r="D102" s="78"/>
      <c r="E102" s="78"/>
      <c r="F102" s="78"/>
      <c r="G102" s="78" t="s">
        <v>98</v>
      </c>
      <c r="H102" s="78"/>
      <c r="I102" s="78"/>
      <c r="J102" s="78"/>
      <c r="K102" s="78"/>
      <c r="L102" s="78" t="s">
        <v>82</v>
      </c>
      <c r="M102" s="78"/>
      <c r="N102" s="78"/>
      <c r="O102" s="72"/>
    </row>
  </sheetData>
  <sheetProtection formatCells="0" formatColumns="0" formatRows="0"/>
  <mergeCells count="32">
    <mergeCell ref="A92:O92"/>
    <mergeCell ref="A31:O31"/>
    <mergeCell ref="A34:O34"/>
    <mergeCell ref="A4:O4"/>
    <mergeCell ref="A8:O8"/>
    <mergeCell ref="A13:O13"/>
    <mergeCell ref="A16:O16"/>
    <mergeCell ref="A23:O23"/>
    <mergeCell ref="A28:O28"/>
    <mergeCell ref="A37:O37"/>
    <mergeCell ref="A42:O42"/>
    <mergeCell ref="A50:O50"/>
    <mergeCell ref="A53:O53"/>
    <mergeCell ref="A101:O101"/>
    <mergeCell ref="A93:O93"/>
    <mergeCell ref="A94:O94"/>
    <mergeCell ref="A60:O60"/>
    <mergeCell ref="A69:O69"/>
    <mergeCell ref="A73:O73"/>
    <mergeCell ref="A76:O76"/>
    <mergeCell ref="A79:O79"/>
    <mergeCell ref="A84:B84"/>
    <mergeCell ref="A89:O89"/>
    <mergeCell ref="A90:O90"/>
    <mergeCell ref="A91:N91"/>
    <mergeCell ref="A102:B102"/>
    <mergeCell ref="A95:O95"/>
    <mergeCell ref="A96:O96"/>
    <mergeCell ref="A97:O97"/>
    <mergeCell ref="A98:O98"/>
    <mergeCell ref="A99:O99"/>
    <mergeCell ref="A100:O10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pane ySplit="7" topLeftCell="A23" activePane="bottomLeft" state="frozen"/>
      <selection pane="bottomLeft" activeCell="A46" sqref="A46:O46"/>
    </sheetView>
  </sheetViews>
  <sheetFormatPr defaultRowHeight="8.25"/>
  <cols>
    <col min="1" max="1" width="2.85546875" style="18" customWidth="1"/>
    <col min="2" max="2" width="26.85546875" style="25" customWidth="1"/>
    <col min="3" max="3" width="6" style="18" customWidth="1"/>
    <col min="4" max="4" width="4.5703125" style="18" customWidth="1"/>
    <col min="5" max="5" width="7.28515625" style="18" customWidth="1"/>
    <col min="6" max="6" width="4.42578125" style="18" customWidth="1"/>
    <col min="7" max="7" width="6.7109375" style="18" customWidth="1"/>
    <col min="8" max="8" width="11.5703125" style="18" customWidth="1"/>
    <col min="9" max="9" width="7.28515625" style="18" customWidth="1"/>
    <col min="10" max="10" width="6.85546875" style="18" customWidth="1"/>
    <col min="11" max="11" width="6.140625" style="18" customWidth="1"/>
    <col min="12" max="12" width="7" style="18" customWidth="1"/>
    <col min="13" max="13" width="9.140625" style="18"/>
    <col min="14" max="14" width="7.42578125" style="18" customWidth="1"/>
    <col min="15" max="16384" width="9.140625" style="18"/>
  </cols>
  <sheetData>
    <row r="1" spans="1:16" s="1" customFormat="1" ht="12.75">
      <c r="A1" s="94" t="s">
        <v>627</v>
      </c>
      <c r="B1" s="95"/>
      <c r="C1" s="27"/>
      <c r="I1" s="1" t="s">
        <v>628</v>
      </c>
    </row>
    <row r="2" spans="1:16" s="1" customFormat="1" ht="12.75">
      <c r="B2" s="9"/>
      <c r="C2" s="27"/>
    </row>
    <row r="3" spans="1:16" s="15" customFormat="1" ht="12">
      <c r="B3" s="16"/>
    </row>
    <row r="4" spans="1:16" s="15" customFormat="1" ht="14.25">
      <c r="A4" s="115" t="s">
        <v>172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6" s="15" customFormat="1" ht="12">
      <c r="B5" s="16"/>
    </row>
    <row r="6" spans="1:16" s="15" customFormat="1" ht="60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  <c r="P6" s="18"/>
    </row>
    <row r="7" spans="1:16" ht="12">
      <c r="A7" s="20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6" ht="14.25" customHeight="1">
      <c r="A8" s="135" t="s">
        <v>507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1:16" ht="12">
      <c r="A9" s="7">
        <v>1</v>
      </c>
      <c r="B9" s="12" t="s">
        <v>406</v>
      </c>
      <c r="C9" s="44">
        <v>60</v>
      </c>
      <c r="D9" s="44" t="s">
        <v>121</v>
      </c>
      <c r="E9" s="88"/>
      <c r="F9" s="100">
        <f>E9*0.085</f>
        <v>0</v>
      </c>
      <c r="G9" s="100">
        <f>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M9*0.085</f>
        <v>0</v>
      </c>
      <c r="O9" s="102">
        <f>+M9+N9</f>
        <v>0</v>
      </c>
    </row>
    <row r="10" spans="1:16" ht="12">
      <c r="A10" s="7">
        <v>2</v>
      </c>
      <c r="B10" s="12" t="s">
        <v>407</v>
      </c>
      <c r="C10" s="44">
        <v>60</v>
      </c>
      <c r="D10" s="44" t="s">
        <v>121</v>
      </c>
      <c r="E10" s="88"/>
      <c r="F10" s="100">
        <f t="shared" ref="F10:F28" si="0">E10*0.085</f>
        <v>0</v>
      </c>
      <c r="G10" s="100">
        <f t="shared" ref="G10:G28" si="1">E10+F10</f>
        <v>0</v>
      </c>
      <c r="H10" s="89"/>
      <c r="I10" s="89"/>
      <c r="J10" s="89"/>
      <c r="K10" s="101">
        <f t="shared" ref="K10:K28" si="2">J10*0.085</f>
        <v>0</v>
      </c>
      <c r="L10" s="102">
        <f t="shared" ref="L10:L28" si="3">+J10+K10</f>
        <v>0</v>
      </c>
      <c r="M10" s="102">
        <f t="shared" ref="M10:M28" si="4">J10*C10</f>
        <v>0</v>
      </c>
      <c r="N10" s="102">
        <f t="shared" ref="N10:N28" si="5">M10*0.085</f>
        <v>0</v>
      </c>
      <c r="O10" s="102">
        <f t="shared" ref="O10:O28" si="6">+M10+N10</f>
        <v>0</v>
      </c>
    </row>
    <row r="11" spans="1:16" ht="12">
      <c r="A11" s="7"/>
      <c r="B11" s="12" t="s">
        <v>440</v>
      </c>
      <c r="C11" s="30" t="s">
        <v>80</v>
      </c>
      <c r="D11" s="13" t="s">
        <v>80</v>
      </c>
      <c r="E11" s="91" t="s">
        <v>80</v>
      </c>
      <c r="F11" s="91" t="s">
        <v>80</v>
      </c>
      <c r="G11" s="91" t="s">
        <v>80</v>
      </c>
      <c r="H11" s="91" t="s">
        <v>80</v>
      </c>
      <c r="I11" s="91" t="s">
        <v>80</v>
      </c>
      <c r="J11" s="91" t="s">
        <v>80</v>
      </c>
      <c r="K11" s="91" t="s">
        <v>80</v>
      </c>
      <c r="L11" s="91" t="s">
        <v>80</v>
      </c>
      <c r="M11" s="103">
        <f>SUM(M9:M10)</f>
        <v>0</v>
      </c>
      <c r="N11" s="103">
        <f>SUM(N9:N10)</f>
        <v>0</v>
      </c>
      <c r="O11" s="103">
        <f>SUM(O9:O10)</f>
        <v>0</v>
      </c>
    </row>
    <row r="12" spans="1:16" ht="14.25" customHeight="1">
      <c r="A12" s="135" t="s">
        <v>508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</row>
    <row r="13" spans="1:16" ht="12">
      <c r="A13" s="7">
        <v>3</v>
      </c>
      <c r="B13" s="12" t="s">
        <v>406</v>
      </c>
      <c r="C13" s="44">
        <v>100</v>
      </c>
      <c r="D13" s="44" t="s">
        <v>121</v>
      </c>
      <c r="E13" s="88"/>
      <c r="F13" s="100">
        <f t="shared" si="0"/>
        <v>0</v>
      </c>
      <c r="G13" s="100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6" ht="12">
      <c r="A14" s="7">
        <v>4</v>
      </c>
      <c r="B14" s="56" t="s">
        <v>181</v>
      </c>
      <c r="C14" s="44">
        <v>30</v>
      </c>
      <c r="D14" s="44" t="s">
        <v>121</v>
      </c>
      <c r="E14" s="88"/>
      <c r="F14" s="100">
        <f t="shared" si="0"/>
        <v>0</v>
      </c>
      <c r="G14" s="100">
        <f t="shared" si="1"/>
        <v>0</v>
      </c>
      <c r="H14" s="89"/>
      <c r="I14" s="89"/>
      <c r="J14" s="89"/>
      <c r="K14" s="101">
        <f t="shared" si="2"/>
        <v>0</v>
      </c>
      <c r="L14" s="102">
        <f t="shared" si="3"/>
        <v>0</v>
      </c>
      <c r="M14" s="102">
        <f t="shared" si="4"/>
        <v>0</v>
      </c>
      <c r="N14" s="102">
        <f t="shared" si="5"/>
        <v>0</v>
      </c>
      <c r="O14" s="102">
        <f t="shared" si="6"/>
        <v>0</v>
      </c>
    </row>
    <row r="15" spans="1:16" ht="12">
      <c r="A15" s="7">
        <v>5</v>
      </c>
      <c r="B15" s="56" t="s">
        <v>177</v>
      </c>
      <c r="C15" s="44">
        <v>50</v>
      </c>
      <c r="D15" s="44" t="s">
        <v>121</v>
      </c>
      <c r="E15" s="88"/>
      <c r="F15" s="100">
        <f t="shared" si="0"/>
        <v>0</v>
      </c>
      <c r="G15" s="100">
        <f t="shared" si="1"/>
        <v>0</v>
      </c>
      <c r="H15" s="89"/>
      <c r="I15" s="89"/>
      <c r="J15" s="89"/>
      <c r="K15" s="101">
        <f t="shared" si="2"/>
        <v>0</v>
      </c>
      <c r="L15" s="102">
        <f t="shared" si="3"/>
        <v>0</v>
      </c>
      <c r="M15" s="102">
        <f t="shared" si="4"/>
        <v>0</v>
      </c>
      <c r="N15" s="102">
        <f t="shared" si="5"/>
        <v>0</v>
      </c>
      <c r="O15" s="102">
        <f t="shared" si="6"/>
        <v>0</v>
      </c>
    </row>
    <row r="16" spans="1:16" ht="12">
      <c r="A16" s="7">
        <v>6</v>
      </c>
      <c r="B16" s="56" t="s">
        <v>178</v>
      </c>
      <c r="C16" s="44">
        <v>50</v>
      </c>
      <c r="D16" s="44" t="s">
        <v>121</v>
      </c>
      <c r="E16" s="88"/>
      <c r="F16" s="100">
        <f t="shared" si="0"/>
        <v>0</v>
      </c>
      <c r="G16" s="100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2">
        <f t="shared" si="6"/>
        <v>0</v>
      </c>
    </row>
    <row r="17" spans="1:15" ht="12">
      <c r="A17" s="7">
        <v>7</v>
      </c>
      <c r="B17" s="56" t="s">
        <v>179</v>
      </c>
      <c r="C17" s="44">
        <v>50</v>
      </c>
      <c r="D17" s="44" t="s">
        <v>121</v>
      </c>
      <c r="E17" s="88"/>
      <c r="F17" s="100">
        <f t="shared" si="0"/>
        <v>0</v>
      </c>
      <c r="G17" s="100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 ht="12">
      <c r="A18" s="7">
        <v>8</v>
      </c>
      <c r="B18" s="56" t="s">
        <v>180</v>
      </c>
      <c r="C18" s="44">
        <v>50</v>
      </c>
      <c r="D18" s="44" t="s">
        <v>121</v>
      </c>
      <c r="E18" s="88"/>
      <c r="F18" s="100">
        <f t="shared" si="0"/>
        <v>0</v>
      </c>
      <c r="G18" s="100">
        <f t="shared" si="1"/>
        <v>0</v>
      </c>
      <c r="H18" s="89"/>
      <c r="I18" s="89"/>
      <c r="J18" s="89"/>
      <c r="K18" s="101">
        <f t="shared" si="2"/>
        <v>0</v>
      </c>
      <c r="L18" s="102">
        <f t="shared" si="3"/>
        <v>0</v>
      </c>
      <c r="M18" s="102">
        <f t="shared" si="4"/>
        <v>0</v>
      </c>
      <c r="N18" s="102">
        <f t="shared" si="5"/>
        <v>0</v>
      </c>
      <c r="O18" s="102">
        <f t="shared" si="6"/>
        <v>0</v>
      </c>
    </row>
    <row r="19" spans="1:15" ht="12">
      <c r="A19" s="7"/>
      <c r="B19" s="12" t="s">
        <v>442</v>
      </c>
      <c r="C19" s="30" t="s">
        <v>80</v>
      </c>
      <c r="D19" s="13" t="s">
        <v>80</v>
      </c>
      <c r="E19" s="91" t="s">
        <v>80</v>
      </c>
      <c r="F19" s="91" t="s">
        <v>80</v>
      </c>
      <c r="G19" s="91" t="s">
        <v>80</v>
      </c>
      <c r="H19" s="91" t="s">
        <v>80</v>
      </c>
      <c r="I19" s="91" t="s">
        <v>80</v>
      </c>
      <c r="J19" s="91" t="s">
        <v>80</v>
      </c>
      <c r="K19" s="91" t="s">
        <v>80</v>
      </c>
      <c r="L19" s="91" t="s">
        <v>80</v>
      </c>
      <c r="M19" s="103">
        <f>SUM(M13:M18)</f>
        <v>0</v>
      </c>
      <c r="N19" s="103">
        <f t="shared" si="5"/>
        <v>0</v>
      </c>
      <c r="O19" s="103">
        <f t="shared" si="6"/>
        <v>0</v>
      </c>
    </row>
    <row r="20" spans="1:15" ht="14.25" customHeight="1">
      <c r="A20" s="135" t="s">
        <v>509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7"/>
    </row>
    <row r="21" spans="1:15" ht="12">
      <c r="A21" s="7">
        <v>9</v>
      </c>
      <c r="B21" s="56" t="s">
        <v>173</v>
      </c>
      <c r="C21" s="44">
        <v>100</v>
      </c>
      <c r="D21" s="44" t="s">
        <v>504</v>
      </c>
      <c r="E21" s="88"/>
      <c r="F21" s="100">
        <f t="shared" si="0"/>
        <v>0</v>
      </c>
      <c r="G21" s="100">
        <f t="shared" si="1"/>
        <v>0</v>
      </c>
      <c r="H21" s="89"/>
      <c r="I21" s="89"/>
      <c r="J21" s="89"/>
      <c r="K21" s="101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2">
        <f t="shared" si="6"/>
        <v>0</v>
      </c>
    </row>
    <row r="22" spans="1:15" ht="12">
      <c r="A22" s="7">
        <v>10</v>
      </c>
      <c r="B22" s="56" t="s">
        <v>174</v>
      </c>
      <c r="C22" s="44">
        <v>50</v>
      </c>
      <c r="D22" s="44" t="s">
        <v>453</v>
      </c>
      <c r="E22" s="88"/>
      <c r="F22" s="100">
        <f t="shared" si="0"/>
        <v>0</v>
      </c>
      <c r="G22" s="100">
        <f t="shared" si="1"/>
        <v>0</v>
      </c>
      <c r="H22" s="89"/>
      <c r="I22" s="89"/>
      <c r="J22" s="89"/>
      <c r="K22" s="101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2">
        <f t="shared" si="6"/>
        <v>0</v>
      </c>
    </row>
    <row r="23" spans="1:15" ht="12">
      <c r="A23" s="7">
        <v>11</v>
      </c>
      <c r="B23" s="56" t="s">
        <v>175</v>
      </c>
      <c r="C23" s="44">
        <v>50</v>
      </c>
      <c r="D23" s="44" t="s">
        <v>505</v>
      </c>
      <c r="E23" s="88"/>
      <c r="F23" s="100">
        <f t="shared" si="0"/>
        <v>0</v>
      </c>
      <c r="G23" s="100">
        <f t="shared" si="1"/>
        <v>0</v>
      </c>
      <c r="H23" s="89"/>
      <c r="I23" s="89"/>
      <c r="J23" s="89"/>
      <c r="K23" s="101">
        <f t="shared" si="2"/>
        <v>0</v>
      </c>
      <c r="L23" s="102">
        <f t="shared" si="3"/>
        <v>0</v>
      </c>
      <c r="M23" s="102">
        <f t="shared" si="4"/>
        <v>0</v>
      </c>
      <c r="N23" s="102">
        <f t="shared" si="5"/>
        <v>0</v>
      </c>
      <c r="O23" s="102">
        <f t="shared" si="6"/>
        <v>0</v>
      </c>
    </row>
    <row r="24" spans="1:15" ht="12">
      <c r="A24" s="7">
        <v>12</v>
      </c>
      <c r="B24" s="56" t="s">
        <v>176</v>
      </c>
      <c r="C24" s="44">
        <v>180</v>
      </c>
      <c r="D24" s="44" t="s">
        <v>506</v>
      </c>
      <c r="E24" s="88"/>
      <c r="F24" s="100">
        <f t="shared" si="0"/>
        <v>0</v>
      </c>
      <c r="G24" s="100">
        <f t="shared" si="1"/>
        <v>0</v>
      </c>
      <c r="H24" s="89"/>
      <c r="I24" s="89"/>
      <c r="J24" s="89"/>
      <c r="K24" s="101">
        <f t="shared" si="2"/>
        <v>0</v>
      </c>
      <c r="L24" s="102">
        <f t="shared" si="3"/>
        <v>0</v>
      </c>
      <c r="M24" s="102">
        <f t="shared" si="4"/>
        <v>0</v>
      </c>
      <c r="N24" s="102">
        <f t="shared" si="5"/>
        <v>0</v>
      </c>
      <c r="O24" s="102">
        <f t="shared" si="6"/>
        <v>0</v>
      </c>
    </row>
    <row r="25" spans="1:15" ht="12">
      <c r="A25" s="7"/>
      <c r="B25" s="12" t="s">
        <v>443</v>
      </c>
      <c r="C25" s="30" t="s">
        <v>80</v>
      </c>
      <c r="D25" s="13" t="s">
        <v>80</v>
      </c>
      <c r="E25" s="91" t="s">
        <v>80</v>
      </c>
      <c r="F25" s="91" t="s">
        <v>80</v>
      </c>
      <c r="G25" s="91" t="s">
        <v>80</v>
      </c>
      <c r="H25" s="91" t="s">
        <v>80</v>
      </c>
      <c r="I25" s="91" t="s">
        <v>80</v>
      </c>
      <c r="J25" s="91" t="s">
        <v>80</v>
      </c>
      <c r="K25" s="91" t="s">
        <v>80</v>
      </c>
      <c r="L25" s="91" t="s">
        <v>80</v>
      </c>
      <c r="M25" s="103">
        <f>SUM(M21:M24)</f>
        <v>0</v>
      </c>
      <c r="N25" s="103">
        <f t="shared" si="5"/>
        <v>0</v>
      </c>
      <c r="O25" s="103">
        <f t="shared" si="6"/>
        <v>0</v>
      </c>
    </row>
    <row r="26" spans="1:15" ht="14.25" customHeight="1">
      <c r="A26" s="135" t="s">
        <v>510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5" ht="12">
      <c r="A27" s="7">
        <v>13</v>
      </c>
      <c r="B27" s="56" t="s">
        <v>581</v>
      </c>
      <c r="C27" s="44">
        <v>70</v>
      </c>
      <c r="D27" s="44" t="s">
        <v>453</v>
      </c>
      <c r="E27" s="88"/>
      <c r="F27" s="100">
        <f t="shared" si="0"/>
        <v>0</v>
      </c>
      <c r="G27" s="100">
        <f t="shared" si="1"/>
        <v>0</v>
      </c>
      <c r="H27" s="89"/>
      <c r="I27" s="89"/>
      <c r="J27" s="89"/>
      <c r="K27" s="101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2">
        <f t="shared" si="6"/>
        <v>0</v>
      </c>
    </row>
    <row r="28" spans="1:15" ht="12">
      <c r="A28" s="7">
        <v>14</v>
      </c>
      <c r="B28" s="56" t="s">
        <v>582</v>
      </c>
      <c r="C28" s="44">
        <v>40</v>
      </c>
      <c r="D28" s="44" t="s">
        <v>505</v>
      </c>
      <c r="E28" s="88"/>
      <c r="F28" s="100">
        <f t="shared" si="0"/>
        <v>0</v>
      </c>
      <c r="G28" s="100">
        <f t="shared" si="1"/>
        <v>0</v>
      </c>
      <c r="H28" s="89"/>
      <c r="I28" s="89"/>
      <c r="J28" s="89"/>
      <c r="K28" s="101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2">
        <f t="shared" si="6"/>
        <v>0</v>
      </c>
    </row>
    <row r="29" spans="1:15" ht="12">
      <c r="A29" s="7"/>
      <c r="B29" s="12" t="s">
        <v>445</v>
      </c>
      <c r="C29" s="30" t="s">
        <v>80</v>
      </c>
      <c r="D29" s="13" t="s">
        <v>80</v>
      </c>
      <c r="E29" s="91" t="s">
        <v>80</v>
      </c>
      <c r="F29" s="91" t="s">
        <v>80</v>
      </c>
      <c r="G29" s="91" t="s">
        <v>80</v>
      </c>
      <c r="H29" s="91" t="s">
        <v>80</v>
      </c>
      <c r="I29" s="91" t="s">
        <v>80</v>
      </c>
      <c r="J29" s="91" t="s">
        <v>80</v>
      </c>
      <c r="K29" s="91" t="s">
        <v>80</v>
      </c>
      <c r="L29" s="91" t="s">
        <v>80</v>
      </c>
      <c r="M29" s="103">
        <f>SUM(M27:M28)</f>
        <v>0</v>
      </c>
      <c r="N29" s="103">
        <f>SUM(N27:N28)</f>
        <v>0</v>
      </c>
      <c r="O29" s="103">
        <f>SUM(O27:O28)</f>
        <v>0</v>
      </c>
    </row>
    <row r="31" spans="1:15" ht="15" customHeight="1">
      <c r="A31" s="125" t="s">
        <v>94</v>
      </c>
      <c r="B31" s="122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</row>
    <row r="32" spans="1:15" ht="15">
      <c r="A32" s="73" t="s">
        <v>553</v>
      </c>
      <c r="B32" s="74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2"/>
    </row>
    <row r="33" spans="1:15" ht="15">
      <c r="A33" s="75" t="s">
        <v>68</v>
      </c>
      <c r="B33" s="76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2"/>
    </row>
    <row r="34" spans="1:15" ht="15">
      <c r="A34" s="75" t="s">
        <v>69</v>
      </c>
      <c r="B34" s="7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2"/>
    </row>
    <row r="35" spans="1:15" ht="15">
      <c r="A35" s="73" t="s">
        <v>70</v>
      </c>
      <c r="B35" s="74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2"/>
    </row>
    <row r="36" spans="1:15" ht="15" customHeight="1">
      <c r="A36" s="113" t="s">
        <v>632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</row>
    <row r="37" spans="1:15" ht="15" customHeight="1">
      <c r="A37" s="113" t="s">
        <v>633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15" ht="28.5" customHeight="1">
      <c r="A38" s="113" t="s">
        <v>643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99"/>
    </row>
    <row r="39" spans="1:15" ht="15" customHeight="1">
      <c r="A39" s="113" t="s">
        <v>73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15" ht="29.25" customHeight="1">
      <c r="A40" s="113" t="s">
        <v>71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15" ht="15" customHeight="1">
      <c r="A41" s="113" t="s">
        <v>635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</row>
    <row r="42" spans="1:15" ht="15" customHeight="1">
      <c r="A42" s="113" t="s">
        <v>636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</row>
    <row r="43" spans="1:15" ht="15" customHeight="1">
      <c r="A43" s="113" t="s">
        <v>72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</row>
    <row r="44" spans="1:15" ht="15" customHeight="1">
      <c r="A44" s="113" t="s">
        <v>637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</row>
    <row r="45" spans="1:15" ht="15" customHeight="1">
      <c r="A45" s="113" t="s">
        <v>638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</row>
    <row r="46" spans="1:15" ht="15" customHeight="1">
      <c r="A46" s="128" t="s">
        <v>640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ht="15">
      <c r="A47" s="128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</row>
    <row r="48" spans="1:15" ht="15">
      <c r="A48" s="128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</row>
    <row r="49" spans="1:15" ht="15">
      <c r="A49" s="113" t="s">
        <v>81</v>
      </c>
      <c r="B49" s="122"/>
      <c r="C49" s="77"/>
      <c r="D49" s="78"/>
      <c r="E49" s="78"/>
      <c r="F49" s="78"/>
      <c r="G49" s="78" t="s">
        <v>98</v>
      </c>
      <c r="H49" s="78"/>
      <c r="I49" s="78"/>
      <c r="J49" s="78"/>
      <c r="K49" s="78"/>
      <c r="L49" s="78" t="s">
        <v>82</v>
      </c>
      <c r="M49" s="78"/>
      <c r="N49" s="78"/>
      <c r="O49" s="72"/>
    </row>
  </sheetData>
  <sheetProtection formatCells="0" formatColumns="0" formatRows="0"/>
  <mergeCells count="20">
    <mergeCell ref="A4:O4"/>
    <mergeCell ref="A8:O8"/>
    <mergeCell ref="A12:O12"/>
    <mergeCell ref="A20:O20"/>
    <mergeCell ref="A36:O36"/>
    <mergeCell ref="A46:O46"/>
    <mergeCell ref="A47:O47"/>
    <mergeCell ref="A48:O48"/>
    <mergeCell ref="A49:B49"/>
    <mergeCell ref="A26:O26"/>
    <mergeCell ref="A31:B31"/>
    <mergeCell ref="A38:N38"/>
    <mergeCell ref="A39:O39"/>
    <mergeCell ref="A44:O44"/>
    <mergeCell ref="A45:O45"/>
    <mergeCell ref="A40:O40"/>
    <mergeCell ref="A41:O41"/>
    <mergeCell ref="A42:O42"/>
    <mergeCell ref="A43:O43"/>
    <mergeCell ref="A37:O37"/>
  </mergeCells>
  <phoneticPr fontId="3" type="noConversion"/>
  <pageMargins left="0.17" right="0.19" top="0.27" bottom="0.74803149606299213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pane ySplit="7" topLeftCell="A8" activePane="bottomLeft" state="frozen"/>
      <selection pane="bottomLeft" activeCell="A31" sqref="A31:O31"/>
    </sheetView>
  </sheetViews>
  <sheetFormatPr defaultRowHeight="8.25"/>
  <cols>
    <col min="1" max="1" width="3.28515625" style="18" customWidth="1"/>
    <col min="2" max="2" width="22" style="18" customWidth="1"/>
    <col min="3" max="3" width="6.28515625" style="48" customWidth="1"/>
    <col min="4" max="4" width="4.85546875" style="18" customWidth="1"/>
    <col min="5" max="5" width="6.7109375" style="18" customWidth="1"/>
    <col min="6" max="6" width="6" style="18" customWidth="1"/>
    <col min="7" max="7" width="7.28515625" style="18" customWidth="1"/>
    <col min="8" max="8" width="9.140625" style="18"/>
    <col min="9" max="9" width="7.42578125" style="18" customWidth="1"/>
    <col min="10" max="10" width="9.140625" style="18"/>
    <col min="11" max="11" width="6.7109375" style="18" customWidth="1"/>
    <col min="12" max="12" width="8.28515625" style="18" customWidth="1"/>
    <col min="13" max="16384" width="9.140625" style="18"/>
  </cols>
  <sheetData>
    <row r="1" spans="1:15" s="1" customFormat="1" ht="12.75">
      <c r="A1" s="94" t="s">
        <v>627</v>
      </c>
      <c r="B1" s="95"/>
      <c r="C1" s="27"/>
      <c r="I1" s="1" t="s">
        <v>628</v>
      </c>
    </row>
    <row r="2" spans="1:15" s="1" customFormat="1" ht="12.75">
      <c r="B2" s="9"/>
      <c r="C2" s="27"/>
    </row>
    <row r="3" spans="1:15" s="15" customFormat="1" ht="12">
      <c r="B3" s="16"/>
      <c r="C3" s="46"/>
    </row>
    <row r="4" spans="1:15" s="1" customFormat="1" ht="12.75">
      <c r="A4" s="115" t="s">
        <v>183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5" s="15" customFormat="1" ht="12">
      <c r="B5" s="16"/>
      <c r="C5" s="46"/>
    </row>
    <row r="6" spans="1:15" ht="48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5" ht="12">
      <c r="A7" s="20">
        <v>1</v>
      </c>
      <c r="B7" s="20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5" ht="14.25" customHeight="1">
      <c r="A8" s="135" t="s">
        <v>511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1:15" ht="12">
      <c r="A9" s="7">
        <v>1</v>
      </c>
      <c r="B9" s="11" t="s">
        <v>182</v>
      </c>
      <c r="C9" s="47">
        <v>20000</v>
      </c>
      <c r="D9" s="44" t="s">
        <v>101</v>
      </c>
      <c r="E9" s="88"/>
      <c r="F9" s="100">
        <f>E9*0.085</f>
        <v>0</v>
      </c>
      <c r="G9" s="100">
        <f>+E9+F9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+M9*0.085</f>
        <v>0</v>
      </c>
      <c r="O9" s="104">
        <f>+M9+N9</f>
        <v>0</v>
      </c>
    </row>
    <row r="10" spans="1:15" ht="12">
      <c r="A10" s="7"/>
      <c r="B10" s="11" t="s">
        <v>440</v>
      </c>
      <c r="C10" s="30" t="s">
        <v>80</v>
      </c>
      <c r="D10" s="13" t="s">
        <v>80</v>
      </c>
      <c r="E10" s="91" t="s">
        <v>80</v>
      </c>
      <c r="F10" s="91" t="s">
        <v>80</v>
      </c>
      <c r="G10" s="91" t="s">
        <v>80</v>
      </c>
      <c r="H10" s="91" t="s">
        <v>80</v>
      </c>
      <c r="I10" s="91" t="s">
        <v>80</v>
      </c>
      <c r="J10" s="91" t="s">
        <v>80</v>
      </c>
      <c r="K10" s="91" t="s">
        <v>80</v>
      </c>
      <c r="L10" s="91" t="s">
        <v>80</v>
      </c>
      <c r="M10" s="101">
        <f>+M9</f>
        <v>0</v>
      </c>
      <c r="N10" s="101">
        <f>+N9</f>
        <v>0</v>
      </c>
      <c r="O10" s="101">
        <f>+O9</f>
        <v>0</v>
      </c>
    </row>
    <row r="11" spans="1:15" ht="14.25" customHeight="1">
      <c r="A11" s="135" t="s">
        <v>512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7"/>
    </row>
    <row r="12" spans="1:15" ht="12">
      <c r="A12" s="7">
        <v>2</v>
      </c>
      <c r="B12" s="11" t="s">
        <v>182</v>
      </c>
      <c r="C12" s="47">
        <v>5000</v>
      </c>
      <c r="D12" s="44" t="s">
        <v>101</v>
      </c>
      <c r="E12" s="88"/>
      <c r="F12" s="100">
        <f>E12*0.085</f>
        <v>0</v>
      </c>
      <c r="G12" s="100">
        <f>E12+F12</f>
        <v>0</v>
      </c>
      <c r="H12" s="89"/>
      <c r="I12" s="89"/>
      <c r="J12" s="89"/>
      <c r="K12" s="101">
        <f>J12*0.085</f>
        <v>0</v>
      </c>
      <c r="L12" s="102">
        <f>J12+K12</f>
        <v>0</v>
      </c>
      <c r="M12" s="102">
        <f>J12*C12</f>
        <v>0</v>
      </c>
      <c r="N12" s="102">
        <f>M12*0.085</f>
        <v>0</v>
      </c>
      <c r="O12" s="104">
        <f>+M12+N12</f>
        <v>0</v>
      </c>
    </row>
    <row r="13" spans="1:15" ht="12">
      <c r="A13" s="7"/>
      <c r="B13" s="11" t="s">
        <v>442</v>
      </c>
      <c r="C13" s="30" t="s">
        <v>80</v>
      </c>
      <c r="D13" s="13" t="s">
        <v>80</v>
      </c>
      <c r="E13" s="91" t="s">
        <v>80</v>
      </c>
      <c r="F13" s="91" t="s">
        <v>80</v>
      </c>
      <c r="G13" s="91" t="s">
        <v>80</v>
      </c>
      <c r="H13" s="91" t="s">
        <v>80</v>
      </c>
      <c r="I13" s="91" t="s">
        <v>80</v>
      </c>
      <c r="J13" s="91" t="s">
        <v>80</v>
      </c>
      <c r="K13" s="91" t="s">
        <v>80</v>
      </c>
      <c r="L13" s="91" t="s">
        <v>80</v>
      </c>
      <c r="M13" s="102">
        <f>+M12</f>
        <v>0</v>
      </c>
      <c r="N13" s="102">
        <f>+N12</f>
        <v>0</v>
      </c>
      <c r="O13" s="102">
        <f>+O12</f>
        <v>0</v>
      </c>
    </row>
    <row r="15" spans="1:15" ht="15" customHeight="1">
      <c r="A15" s="125" t="s">
        <v>94</v>
      </c>
      <c r="B15" s="122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</row>
    <row r="16" spans="1:15" ht="15">
      <c r="A16" s="73" t="s">
        <v>553</v>
      </c>
      <c r="B16" s="74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</row>
    <row r="17" spans="1:15" ht="15">
      <c r="A17" s="75" t="s">
        <v>68</v>
      </c>
      <c r="B17" s="76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2"/>
    </row>
    <row r="18" spans="1:15" ht="15">
      <c r="A18" s="75" t="s">
        <v>69</v>
      </c>
      <c r="B18" s="76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2"/>
    </row>
    <row r="19" spans="1:15" ht="15">
      <c r="A19" s="73" t="s">
        <v>70</v>
      </c>
      <c r="B19" s="74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</row>
    <row r="20" spans="1:15" ht="15" customHeight="1">
      <c r="A20" s="113" t="s">
        <v>632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</row>
    <row r="21" spans="1:15" ht="15" customHeight="1">
      <c r="A21" s="113" t="s">
        <v>633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spans="1:15" ht="15" customHeight="1">
      <c r="A22" s="113" t="s">
        <v>634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99"/>
    </row>
    <row r="23" spans="1:15" ht="15" customHeight="1">
      <c r="A23" s="113" t="s">
        <v>73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1:15" ht="26.25" customHeight="1">
      <c r="A24" s="113" t="s">
        <v>71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spans="1:15" ht="15" customHeight="1">
      <c r="A25" s="113" t="s">
        <v>635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ht="15" customHeight="1">
      <c r="A26" s="113" t="s">
        <v>636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spans="1:15" ht="15" customHeight="1">
      <c r="A27" s="113" t="s">
        <v>72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" customHeight="1">
      <c r="A28" s="113" t="s">
        <v>637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15" ht="15" customHeight="1">
      <c r="A29" s="113" t="s">
        <v>638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ht="15" customHeight="1">
      <c r="A30" s="128" t="s">
        <v>642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5" ht="15">
      <c r="A31" s="128" t="s">
        <v>641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</row>
    <row r="32" spans="1:15" ht="15">
      <c r="A32" s="128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</row>
    <row r="33" spans="1:15" ht="15">
      <c r="A33" s="113" t="s">
        <v>81</v>
      </c>
      <c r="B33" s="122"/>
      <c r="C33" s="77"/>
      <c r="D33" s="78"/>
      <c r="E33" s="78"/>
      <c r="F33" s="78"/>
      <c r="G33" s="78" t="s">
        <v>98</v>
      </c>
      <c r="H33" s="78"/>
      <c r="I33" s="78"/>
      <c r="J33" s="78"/>
      <c r="K33" s="78"/>
      <c r="L33" s="78" t="s">
        <v>82</v>
      </c>
      <c r="M33" s="78"/>
      <c r="N33" s="78"/>
      <c r="O33" s="72"/>
    </row>
  </sheetData>
  <sheetProtection formatCells="0" formatColumns="0" formatRows="0"/>
  <mergeCells count="18">
    <mergeCell ref="A22:N22"/>
    <mergeCell ref="A23:O23"/>
    <mergeCell ref="A4:O4"/>
    <mergeCell ref="A8:O8"/>
    <mergeCell ref="A11:O11"/>
    <mergeCell ref="A15:B15"/>
    <mergeCell ref="A20:O20"/>
    <mergeCell ref="A21:O21"/>
    <mergeCell ref="A24:O24"/>
    <mergeCell ref="A25:O25"/>
    <mergeCell ref="A32:O32"/>
    <mergeCell ref="A33:B33"/>
    <mergeCell ref="A28:O28"/>
    <mergeCell ref="A29:O29"/>
    <mergeCell ref="A30:O30"/>
    <mergeCell ref="A31:O31"/>
    <mergeCell ref="A26:O26"/>
    <mergeCell ref="A27:O27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workbookViewId="0">
      <pane ySplit="7" topLeftCell="A8" activePane="bottomLeft" state="frozen"/>
      <selection pane="bottomLeft" activeCell="A37" sqref="A37:O37"/>
    </sheetView>
  </sheetViews>
  <sheetFormatPr defaultColWidth="32.140625" defaultRowHeight="8.25"/>
  <cols>
    <col min="1" max="1" width="3" style="21" customWidth="1"/>
    <col min="2" max="2" width="25.5703125" style="25" customWidth="1"/>
    <col min="3" max="3" width="5.42578125" style="39" customWidth="1"/>
    <col min="4" max="4" width="4" style="21" customWidth="1"/>
    <col min="5" max="5" width="7.42578125" style="21" customWidth="1"/>
    <col min="6" max="6" width="6.42578125" style="21" customWidth="1"/>
    <col min="7" max="7" width="8.140625" style="21" customWidth="1"/>
    <col min="8" max="8" width="8.5703125" style="21" customWidth="1"/>
    <col min="9" max="9" width="8.28515625" style="21" customWidth="1"/>
    <col min="10" max="10" width="7.5703125" style="21" customWidth="1"/>
    <col min="11" max="11" width="7.42578125" style="21" customWidth="1"/>
    <col min="12" max="12" width="9" style="21" customWidth="1"/>
    <col min="13" max="13" width="10.5703125" style="21" customWidth="1"/>
    <col min="14" max="14" width="7.7109375" style="21" customWidth="1"/>
    <col min="15" max="15" width="8.85546875" style="21" customWidth="1"/>
    <col min="16" max="16384" width="32.140625" style="21"/>
  </cols>
  <sheetData>
    <row r="1" spans="1:16" s="1" customFormat="1" ht="12.75">
      <c r="A1" s="94" t="s">
        <v>627</v>
      </c>
      <c r="B1" s="95"/>
      <c r="C1" s="27"/>
      <c r="I1" s="1" t="s">
        <v>628</v>
      </c>
    </row>
    <row r="2" spans="1:16" s="1" customFormat="1" ht="12.75">
      <c r="B2" s="9"/>
      <c r="C2" s="27"/>
    </row>
    <row r="3" spans="1:16" s="19" customFormat="1" ht="12">
      <c r="B3" s="16"/>
      <c r="C3" s="35"/>
    </row>
    <row r="4" spans="1:16" s="26" customFormat="1" ht="12.75">
      <c r="A4" s="115" t="s">
        <v>420</v>
      </c>
      <c r="B4" s="115"/>
      <c r="C4" s="115"/>
      <c r="D4" s="115"/>
      <c r="E4" s="115"/>
      <c r="F4" s="115"/>
      <c r="G4" s="115"/>
      <c r="H4" s="139"/>
      <c r="I4" s="139"/>
      <c r="J4" s="139"/>
      <c r="K4" s="139"/>
      <c r="L4" s="139"/>
      <c r="M4" s="139"/>
      <c r="N4" s="139"/>
      <c r="O4" s="139"/>
    </row>
    <row r="5" spans="1:16" s="19" customFormat="1" ht="12">
      <c r="A5" s="21"/>
      <c r="B5" s="25"/>
      <c r="C5" s="3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s="16" customFormat="1" ht="60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6" s="19" customFormat="1" ht="12">
      <c r="A7" s="20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6" s="19" customFormat="1" ht="14.25" customHeight="1">
      <c r="A8" s="140" t="s">
        <v>514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</row>
    <row r="9" spans="1:16" s="19" customFormat="1" ht="12">
      <c r="A9" s="23">
        <v>1</v>
      </c>
      <c r="B9" s="12" t="s">
        <v>583</v>
      </c>
      <c r="C9" s="47">
        <v>2000</v>
      </c>
      <c r="D9" s="44" t="s">
        <v>99</v>
      </c>
      <c r="E9" s="89"/>
      <c r="F9" s="101">
        <f>E9*0.085</f>
        <v>0</v>
      </c>
      <c r="G9" s="101">
        <f>+E9+F9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M9*0.085</f>
        <v>0</v>
      </c>
      <c r="O9" s="102">
        <f>+M9+N9</f>
        <v>0</v>
      </c>
    </row>
    <row r="10" spans="1:16" s="19" customFormat="1" ht="24">
      <c r="A10" s="23">
        <v>2</v>
      </c>
      <c r="B10" s="12" t="s">
        <v>584</v>
      </c>
      <c r="C10" s="47">
        <v>600</v>
      </c>
      <c r="D10" s="44" t="s">
        <v>99</v>
      </c>
      <c r="E10" s="89"/>
      <c r="F10" s="101">
        <f t="shared" ref="F10:F19" si="0">E10*0.085</f>
        <v>0</v>
      </c>
      <c r="G10" s="101">
        <f t="shared" ref="G10:G19" si="1">+E10+F10</f>
        <v>0</v>
      </c>
      <c r="H10" s="89"/>
      <c r="I10" s="89"/>
      <c r="J10" s="89"/>
      <c r="K10" s="101">
        <f t="shared" ref="K10:K19" si="2">J10*0.085</f>
        <v>0</v>
      </c>
      <c r="L10" s="102">
        <f t="shared" ref="L10:L19" si="3">+J10+K10</f>
        <v>0</v>
      </c>
      <c r="M10" s="102">
        <f t="shared" ref="M10:M19" si="4">J10*C10</f>
        <v>0</v>
      </c>
      <c r="N10" s="102">
        <f t="shared" ref="N10:N19" si="5">M10*0.085</f>
        <v>0</v>
      </c>
      <c r="O10" s="102">
        <f t="shared" ref="O10:O19" si="6">+M10+N10</f>
        <v>0</v>
      </c>
    </row>
    <row r="11" spans="1:16" s="19" customFormat="1" ht="24">
      <c r="A11" s="23">
        <v>3</v>
      </c>
      <c r="B11" s="12" t="s">
        <v>585</v>
      </c>
      <c r="C11" s="47">
        <v>150</v>
      </c>
      <c r="D11" s="49" t="s">
        <v>99</v>
      </c>
      <c r="E11" s="89"/>
      <c r="F11" s="101">
        <f t="shared" si="0"/>
        <v>0</v>
      </c>
      <c r="G11" s="101">
        <f t="shared" si="1"/>
        <v>0</v>
      </c>
      <c r="H11" s="89"/>
      <c r="I11" s="89"/>
      <c r="J11" s="89"/>
      <c r="K11" s="101">
        <f t="shared" si="2"/>
        <v>0</v>
      </c>
      <c r="L11" s="102">
        <f t="shared" si="3"/>
        <v>0</v>
      </c>
      <c r="M11" s="102">
        <f t="shared" si="4"/>
        <v>0</v>
      </c>
      <c r="N11" s="102">
        <f t="shared" si="5"/>
        <v>0</v>
      </c>
      <c r="O11" s="102">
        <f t="shared" si="6"/>
        <v>0</v>
      </c>
    </row>
    <row r="12" spans="1:16" s="19" customFormat="1" ht="12">
      <c r="A12" s="23">
        <v>4</v>
      </c>
      <c r="B12" s="12" t="s">
        <v>586</v>
      </c>
      <c r="C12" s="47">
        <v>100</v>
      </c>
      <c r="D12" s="49" t="s">
        <v>99</v>
      </c>
      <c r="E12" s="89"/>
      <c r="F12" s="101">
        <f t="shared" si="0"/>
        <v>0</v>
      </c>
      <c r="G12" s="101">
        <f t="shared" si="1"/>
        <v>0</v>
      </c>
      <c r="H12" s="89"/>
      <c r="I12" s="89"/>
      <c r="J12" s="89"/>
      <c r="K12" s="101">
        <f t="shared" si="2"/>
        <v>0</v>
      </c>
      <c r="L12" s="102">
        <f t="shared" si="3"/>
        <v>0</v>
      </c>
      <c r="M12" s="102">
        <f t="shared" si="4"/>
        <v>0</v>
      </c>
      <c r="N12" s="102">
        <f t="shared" si="5"/>
        <v>0</v>
      </c>
      <c r="O12" s="102">
        <f t="shared" si="6"/>
        <v>0</v>
      </c>
    </row>
    <row r="13" spans="1:16" s="19" customFormat="1" ht="24">
      <c r="A13" s="23">
        <v>5</v>
      </c>
      <c r="B13" s="12" t="s">
        <v>587</v>
      </c>
      <c r="C13" s="47">
        <v>30</v>
      </c>
      <c r="D13" s="49" t="s">
        <v>99</v>
      </c>
      <c r="E13" s="89"/>
      <c r="F13" s="101">
        <f t="shared" si="0"/>
        <v>0</v>
      </c>
      <c r="G13" s="101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6" s="19" customFormat="1" ht="14.25" customHeight="1">
      <c r="A14" s="23"/>
      <c r="B14" s="12" t="s">
        <v>440</v>
      </c>
      <c r="C14" s="30" t="s">
        <v>80</v>
      </c>
      <c r="D14" s="13" t="s">
        <v>80</v>
      </c>
      <c r="E14" s="91" t="s">
        <v>80</v>
      </c>
      <c r="F14" s="91" t="s">
        <v>80</v>
      </c>
      <c r="G14" s="91" t="s">
        <v>80</v>
      </c>
      <c r="H14" s="91" t="s">
        <v>80</v>
      </c>
      <c r="I14" s="91" t="s">
        <v>80</v>
      </c>
      <c r="J14" s="91" t="s">
        <v>80</v>
      </c>
      <c r="K14" s="91" t="s">
        <v>80</v>
      </c>
      <c r="L14" s="91" t="s">
        <v>80</v>
      </c>
      <c r="M14" s="103">
        <f>SUM(M9:M13)</f>
        <v>0</v>
      </c>
      <c r="N14" s="103">
        <f t="shared" si="5"/>
        <v>0</v>
      </c>
      <c r="O14" s="103">
        <f t="shared" si="6"/>
        <v>0</v>
      </c>
    </row>
    <row r="15" spans="1:16" s="19" customFormat="1" ht="14.25" customHeight="1">
      <c r="A15" s="140" t="s">
        <v>515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  <row r="16" spans="1:16" s="19" customFormat="1" ht="12">
      <c r="A16" s="23">
        <v>6</v>
      </c>
      <c r="B16" s="12" t="s">
        <v>588</v>
      </c>
      <c r="C16" s="79">
        <v>200</v>
      </c>
      <c r="D16" s="44" t="s">
        <v>99</v>
      </c>
      <c r="E16" s="89"/>
      <c r="F16" s="101">
        <f t="shared" si="0"/>
        <v>0</v>
      </c>
      <c r="G16" s="101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4">
        <f t="shared" si="6"/>
        <v>0</v>
      </c>
    </row>
    <row r="17" spans="1:15" s="19" customFormat="1" ht="12">
      <c r="A17" s="23"/>
      <c r="B17" s="12" t="s">
        <v>442</v>
      </c>
      <c r="C17" s="30" t="s">
        <v>80</v>
      </c>
      <c r="D17" s="13" t="s">
        <v>80</v>
      </c>
      <c r="E17" s="91" t="s">
        <v>80</v>
      </c>
      <c r="F17" s="91" t="s">
        <v>80</v>
      </c>
      <c r="G17" s="91" t="s">
        <v>80</v>
      </c>
      <c r="H17" s="91" t="s">
        <v>80</v>
      </c>
      <c r="I17" s="91" t="s">
        <v>80</v>
      </c>
      <c r="J17" s="91" t="s">
        <v>80</v>
      </c>
      <c r="K17" s="91" t="s">
        <v>80</v>
      </c>
      <c r="L17" s="91" t="s">
        <v>80</v>
      </c>
      <c r="M17" s="103">
        <f>+M16</f>
        <v>0</v>
      </c>
      <c r="N17" s="103">
        <f>+N16</f>
        <v>0</v>
      </c>
      <c r="O17" s="103">
        <f>+O16</f>
        <v>0</v>
      </c>
    </row>
    <row r="18" spans="1:15" s="19" customFormat="1" ht="14.25" customHeight="1">
      <c r="A18" s="140" t="s">
        <v>516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2"/>
    </row>
    <row r="19" spans="1:15" s="19" customFormat="1" ht="24">
      <c r="A19" s="23">
        <v>7</v>
      </c>
      <c r="B19" s="12" t="s">
        <v>513</v>
      </c>
      <c r="C19" s="47">
        <v>60</v>
      </c>
      <c r="D19" s="44" t="s">
        <v>450</v>
      </c>
      <c r="E19" s="89"/>
      <c r="F19" s="101">
        <f t="shared" si="0"/>
        <v>0</v>
      </c>
      <c r="G19" s="101">
        <f t="shared" si="1"/>
        <v>0</v>
      </c>
      <c r="H19" s="89"/>
      <c r="I19" s="89"/>
      <c r="J19" s="89"/>
      <c r="K19" s="101">
        <f t="shared" si="2"/>
        <v>0</v>
      </c>
      <c r="L19" s="102">
        <f t="shared" si="3"/>
        <v>0</v>
      </c>
      <c r="M19" s="102">
        <f t="shared" si="4"/>
        <v>0</v>
      </c>
      <c r="N19" s="102">
        <f t="shared" si="5"/>
        <v>0</v>
      </c>
      <c r="O19" s="102">
        <f t="shared" si="6"/>
        <v>0</v>
      </c>
    </row>
    <row r="20" spans="1:15" s="19" customFormat="1" ht="12">
      <c r="A20" s="23"/>
      <c r="B20" s="12" t="s">
        <v>443</v>
      </c>
      <c r="C20" s="30" t="s">
        <v>80</v>
      </c>
      <c r="D20" s="13" t="s">
        <v>80</v>
      </c>
      <c r="E20" s="91" t="s">
        <v>80</v>
      </c>
      <c r="F20" s="91" t="s">
        <v>80</v>
      </c>
      <c r="G20" s="91" t="s">
        <v>80</v>
      </c>
      <c r="H20" s="91" t="s">
        <v>80</v>
      </c>
      <c r="I20" s="91" t="s">
        <v>80</v>
      </c>
      <c r="J20" s="91" t="s">
        <v>80</v>
      </c>
      <c r="K20" s="91" t="s">
        <v>80</v>
      </c>
      <c r="L20" s="91" t="s">
        <v>80</v>
      </c>
      <c r="M20" s="103">
        <f>+M19</f>
        <v>0</v>
      </c>
      <c r="N20" s="103">
        <f>+N19</f>
        <v>0</v>
      </c>
      <c r="O20" s="103">
        <f>+O19</f>
        <v>0</v>
      </c>
    </row>
    <row r="22" spans="1:15" ht="15" customHeight="1">
      <c r="A22" s="125" t="s">
        <v>94</v>
      </c>
      <c r="B22" s="122"/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1:15" ht="15">
      <c r="A23" s="73" t="s">
        <v>553</v>
      </c>
      <c r="B23" s="74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</row>
    <row r="24" spans="1:15" ht="15">
      <c r="A24" s="75" t="s">
        <v>68</v>
      </c>
      <c r="B24" s="76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2"/>
    </row>
    <row r="25" spans="1:15" ht="15">
      <c r="A25" s="75" t="s">
        <v>69</v>
      </c>
      <c r="B25" s="76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2"/>
    </row>
    <row r="26" spans="1:15" ht="15">
      <c r="A26" s="73" t="s">
        <v>70</v>
      </c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</row>
    <row r="27" spans="1:15" ht="15" customHeight="1">
      <c r="A27" s="113" t="s">
        <v>632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5" customHeight="1">
      <c r="A28" s="113" t="s">
        <v>633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15" ht="15" customHeight="1">
      <c r="A29" s="113" t="s">
        <v>634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99"/>
    </row>
    <row r="30" spans="1:15" ht="15" customHeight="1">
      <c r="A30" s="113" t="s">
        <v>73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5" ht="24.75" customHeight="1">
      <c r="A31" s="113" t="s">
        <v>71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</row>
    <row r="32" spans="1:15" ht="15" customHeight="1">
      <c r="A32" s="113" t="s">
        <v>635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</row>
    <row r="33" spans="1:15" ht="15" customHeight="1">
      <c r="A33" s="113" t="s">
        <v>636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</row>
    <row r="34" spans="1:15" ht="15" customHeight="1">
      <c r="A34" s="113" t="s">
        <v>72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</row>
    <row r="35" spans="1:15" ht="15" customHeight="1">
      <c r="A35" s="113" t="s">
        <v>637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</row>
    <row r="36" spans="1:15" ht="15" customHeight="1">
      <c r="A36" s="113" t="s">
        <v>638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1:15" ht="15" customHeight="1">
      <c r="A37" s="128" t="s">
        <v>640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15" ht="15">
      <c r="A38" s="128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spans="1:15" ht="15">
      <c r="A39" s="128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spans="1:15" ht="15">
      <c r="A40" s="113" t="s">
        <v>81</v>
      </c>
      <c r="B40" s="122"/>
      <c r="C40" s="77"/>
      <c r="D40" s="78"/>
      <c r="E40" s="78"/>
      <c r="F40" s="78"/>
      <c r="G40" s="78" t="s">
        <v>98</v>
      </c>
      <c r="H40" s="78"/>
      <c r="I40" s="78"/>
      <c r="J40" s="78"/>
      <c r="K40" s="78"/>
      <c r="L40" s="78" t="s">
        <v>82</v>
      </c>
      <c r="M40" s="78"/>
      <c r="N40" s="78"/>
      <c r="O40" s="72"/>
    </row>
  </sheetData>
  <sheetProtection formatCells="0" formatColumns="0" formatRows="0"/>
  <mergeCells count="19">
    <mergeCell ref="A33:O33"/>
    <mergeCell ref="A4:O4"/>
    <mergeCell ref="A8:O8"/>
    <mergeCell ref="A15:O15"/>
    <mergeCell ref="A29:N29"/>
    <mergeCell ref="A18:O18"/>
    <mergeCell ref="A22:B22"/>
    <mergeCell ref="A27:O27"/>
    <mergeCell ref="A28:O28"/>
    <mergeCell ref="A30:O30"/>
    <mergeCell ref="A31:O31"/>
    <mergeCell ref="A32:O32"/>
    <mergeCell ref="A40:B40"/>
    <mergeCell ref="A34:O34"/>
    <mergeCell ref="A35:O35"/>
    <mergeCell ref="A36:O36"/>
    <mergeCell ref="A37:O37"/>
    <mergeCell ref="A38:O38"/>
    <mergeCell ref="A39:O39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33"/>
  <sheetViews>
    <sheetView workbookViewId="0">
      <pane ySplit="7" topLeftCell="A122" activePane="bottomLeft" state="frozen"/>
      <selection pane="bottomLeft" activeCell="A132" sqref="A132:O132"/>
    </sheetView>
  </sheetViews>
  <sheetFormatPr defaultRowHeight="12"/>
  <cols>
    <col min="1" max="1" width="2.28515625" style="19" customWidth="1"/>
    <col min="2" max="2" width="23.28515625" style="16" customWidth="1"/>
    <col min="3" max="3" width="7" style="35" customWidth="1"/>
    <col min="4" max="4" width="5.5703125" style="19" customWidth="1"/>
    <col min="5" max="5" width="7" style="21" customWidth="1"/>
    <col min="6" max="6" width="5" style="21" customWidth="1"/>
    <col min="7" max="7" width="6.85546875" style="21" customWidth="1"/>
    <col min="8" max="10" width="9.140625" style="21"/>
    <col min="11" max="11" width="5.42578125" style="21" customWidth="1"/>
    <col min="12" max="16384" width="9.140625" style="21"/>
  </cols>
  <sheetData>
    <row r="1" spans="1:20" s="1" customFormat="1" ht="12.75">
      <c r="A1" s="1" t="s">
        <v>627</v>
      </c>
      <c r="B1" s="95"/>
      <c r="C1" s="96"/>
      <c r="D1" s="94"/>
      <c r="I1" s="1" t="s">
        <v>628</v>
      </c>
    </row>
    <row r="2" spans="1:20" s="1" customFormat="1" ht="12.75">
      <c r="B2" s="9"/>
      <c r="C2" s="27"/>
    </row>
    <row r="3" spans="1:20" s="19" customFormat="1">
      <c r="B3" s="16"/>
      <c r="C3" s="35"/>
    </row>
    <row r="4" spans="1:20" s="26" customFormat="1" ht="12.75">
      <c r="A4" s="115" t="s">
        <v>184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20" s="19" customFormat="1">
      <c r="B5" s="16"/>
      <c r="C5" s="35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s="19" customFormat="1" ht="48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  <c r="P6" s="21"/>
      <c r="Q6" s="21"/>
      <c r="R6" s="21"/>
      <c r="S6" s="21"/>
      <c r="T6" s="21"/>
    </row>
    <row r="7" spans="1:20">
      <c r="A7" s="20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20" ht="14.25" customHeight="1">
      <c r="A8" s="143" t="s">
        <v>517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20">
      <c r="A9" s="40">
        <v>1</v>
      </c>
      <c r="B9" s="52" t="s">
        <v>185</v>
      </c>
      <c r="C9" s="50">
        <v>500</v>
      </c>
      <c r="D9" s="51" t="s">
        <v>121</v>
      </c>
      <c r="E9" s="89"/>
      <c r="F9" s="101">
        <f>E9*0.085</f>
        <v>0</v>
      </c>
      <c r="G9" s="101">
        <f>+E9+F9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M9*0.085</f>
        <v>0</v>
      </c>
      <c r="O9" s="104">
        <f>+M9+N9</f>
        <v>0</v>
      </c>
    </row>
    <row r="10" spans="1:20">
      <c r="A10" s="40">
        <v>2</v>
      </c>
      <c r="B10" s="52" t="s">
        <v>186</v>
      </c>
      <c r="C10" s="50">
        <v>800</v>
      </c>
      <c r="D10" s="51" t="s">
        <v>121</v>
      </c>
      <c r="E10" s="89"/>
      <c r="F10" s="101">
        <f t="shared" ref="F10:F72" si="0">E10*0.085</f>
        <v>0</v>
      </c>
      <c r="G10" s="101">
        <f t="shared" ref="G10:G72" si="1">+E10+F10</f>
        <v>0</v>
      </c>
      <c r="H10" s="89"/>
      <c r="I10" s="89"/>
      <c r="J10" s="89"/>
      <c r="K10" s="101">
        <f t="shared" ref="K10:K72" si="2">J10*0.085</f>
        <v>0</v>
      </c>
      <c r="L10" s="102">
        <f t="shared" ref="L10:L72" si="3">+J10+K10</f>
        <v>0</v>
      </c>
      <c r="M10" s="102">
        <f t="shared" ref="M10:M72" si="4">J10*C10</f>
        <v>0</v>
      </c>
      <c r="N10" s="102">
        <f t="shared" ref="N10:N72" si="5">M10*0.085</f>
        <v>0</v>
      </c>
      <c r="O10" s="104">
        <f t="shared" ref="O10:O72" si="6">+M10+N10</f>
        <v>0</v>
      </c>
    </row>
    <row r="11" spans="1:20">
      <c r="A11" s="40">
        <v>3</v>
      </c>
      <c r="B11" s="52" t="s">
        <v>187</v>
      </c>
      <c r="C11" s="50">
        <v>500</v>
      </c>
      <c r="D11" s="51" t="s">
        <v>121</v>
      </c>
      <c r="E11" s="89"/>
      <c r="F11" s="101">
        <f t="shared" si="0"/>
        <v>0</v>
      </c>
      <c r="G11" s="101">
        <f t="shared" si="1"/>
        <v>0</v>
      </c>
      <c r="H11" s="89"/>
      <c r="I11" s="89"/>
      <c r="J11" s="89"/>
      <c r="K11" s="101">
        <f t="shared" si="2"/>
        <v>0</v>
      </c>
      <c r="L11" s="102">
        <f t="shared" si="3"/>
        <v>0</v>
      </c>
      <c r="M11" s="102">
        <f t="shared" si="4"/>
        <v>0</v>
      </c>
      <c r="N11" s="102">
        <f t="shared" si="5"/>
        <v>0</v>
      </c>
      <c r="O11" s="104">
        <f t="shared" si="6"/>
        <v>0</v>
      </c>
    </row>
    <row r="12" spans="1:20">
      <c r="A12" s="40">
        <v>4</v>
      </c>
      <c r="B12" s="52" t="s">
        <v>188</v>
      </c>
      <c r="C12" s="50">
        <v>800</v>
      </c>
      <c r="D12" s="51" t="s">
        <v>121</v>
      </c>
      <c r="E12" s="89"/>
      <c r="F12" s="101">
        <f t="shared" si="0"/>
        <v>0</v>
      </c>
      <c r="G12" s="101">
        <f t="shared" si="1"/>
        <v>0</v>
      </c>
      <c r="H12" s="89"/>
      <c r="I12" s="89"/>
      <c r="J12" s="89"/>
      <c r="K12" s="101">
        <f t="shared" si="2"/>
        <v>0</v>
      </c>
      <c r="L12" s="102">
        <f t="shared" si="3"/>
        <v>0</v>
      </c>
      <c r="M12" s="102">
        <f t="shared" si="4"/>
        <v>0</v>
      </c>
      <c r="N12" s="102">
        <f t="shared" si="5"/>
        <v>0</v>
      </c>
      <c r="O12" s="104">
        <f t="shared" si="6"/>
        <v>0</v>
      </c>
    </row>
    <row r="13" spans="1:20">
      <c r="A13" s="40">
        <v>5</v>
      </c>
      <c r="B13" s="52" t="s">
        <v>189</v>
      </c>
      <c r="C13" s="50">
        <v>200</v>
      </c>
      <c r="D13" s="51" t="s">
        <v>121</v>
      </c>
      <c r="E13" s="89"/>
      <c r="F13" s="101">
        <f t="shared" si="0"/>
        <v>0</v>
      </c>
      <c r="G13" s="101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4">
        <f t="shared" si="6"/>
        <v>0</v>
      </c>
    </row>
    <row r="14" spans="1:20">
      <c r="A14" s="40"/>
      <c r="B14" s="52" t="s">
        <v>529</v>
      </c>
      <c r="C14" s="30" t="s">
        <v>80</v>
      </c>
      <c r="D14" s="13" t="s">
        <v>80</v>
      </c>
      <c r="E14" s="91" t="s">
        <v>80</v>
      </c>
      <c r="F14" s="91" t="s">
        <v>80</v>
      </c>
      <c r="G14" s="91" t="s">
        <v>80</v>
      </c>
      <c r="H14" s="91" t="s">
        <v>80</v>
      </c>
      <c r="I14" s="91" t="s">
        <v>80</v>
      </c>
      <c r="J14" s="91" t="s">
        <v>80</v>
      </c>
      <c r="K14" s="91" t="s">
        <v>80</v>
      </c>
      <c r="L14" s="91" t="s">
        <v>80</v>
      </c>
      <c r="M14" s="103">
        <f>SUM(M9:M13)</f>
        <v>0</v>
      </c>
      <c r="N14" s="103">
        <f t="shared" si="5"/>
        <v>0</v>
      </c>
      <c r="O14" s="105">
        <f t="shared" si="6"/>
        <v>0</v>
      </c>
    </row>
    <row r="15" spans="1:20" ht="14.25" customHeight="1">
      <c r="A15" s="143" t="s">
        <v>518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5"/>
    </row>
    <row r="16" spans="1:20">
      <c r="A16" s="40">
        <v>6</v>
      </c>
      <c r="B16" s="52" t="s">
        <v>418</v>
      </c>
      <c r="C16" s="50">
        <v>200</v>
      </c>
      <c r="D16" s="51" t="s">
        <v>121</v>
      </c>
      <c r="E16" s="89"/>
      <c r="F16" s="101">
        <f t="shared" si="0"/>
        <v>0</v>
      </c>
      <c r="G16" s="101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4">
        <f t="shared" si="6"/>
        <v>0</v>
      </c>
    </row>
    <row r="17" spans="1:15">
      <c r="A17" s="40">
        <v>7</v>
      </c>
      <c r="B17" s="52" t="s">
        <v>419</v>
      </c>
      <c r="C17" s="50">
        <v>200</v>
      </c>
      <c r="D17" s="51" t="s">
        <v>121</v>
      </c>
      <c r="E17" s="89"/>
      <c r="F17" s="101">
        <f t="shared" si="0"/>
        <v>0</v>
      </c>
      <c r="G17" s="101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4">
        <f t="shared" si="6"/>
        <v>0</v>
      </c>
    </row>
    <row r="18" spans="1:15">
      <c r="A18" s="40"/>
      <c r="B18" s="52" t="s">
        <v>530</v>
      </c>
      <c r="C18" s="30" t="s">
        <v>80</v>
      </c>
      <c r="D18" s="13" t="s">
        <v>80</v>
      </c>
      <c r="E18" s="91" t="s">
        <v>80</v>
      </c>
      <c r="F18" s="91" t="s">
        <v>80</v>
      </c>
      <c r="G18" s="91" t="s">
        <v>80</v>
      </c>
      <c r="H18" s="91" t="s">
        <v>80</v>
      </c>
      <c r="I18" s="91" t="s">
        <v>80</v>
      </c>
      <c r="J18" s="91" t="s">
        <v>80</v>
      </c>
      <c r="K18" s="91" t="s">
        <v>80</v>
      </c>
      <c r="L18" s="91" t="s">
        <v>80</v>
      </c>
      <c r="M18" s="102">
        <f>SUM(M16:M17)</f>
        <v>0</v>
      </c>
      <c r="N18" s="102">
        <f>SUM(N16:N17)</f>
        <v>0</v>
      </c>
      <c r="O18" s="102">
        <f>SUM(O16:O17)</f>
        <v>0</v>
      </c>
    </row>
    <row r="19" spans="1:15">
      <c r="A19" s="143" t="s">
        <v>519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5"/>
    </row>
    <row r="20" spans="1:15">
      <c r="A20" s="40">
        <v>8</v>
      </c>
      <c r="B20" s="52" t="s">
        <v>190</v>
      </c>
      <c r="C20" s="50">
        <v>50</v>
      </c>
      <c r="D20" s="51" t="s">
        <v>121</v>
      </c>
      <c r="E20" s="89"/>
      <c r="F20" s="101">
        <f t="shared" si="0"/>
        <v>0</v>
      </c>
      <c r="G20" s="101">
        <f t="shared" si="1"/>
        <v>0</v>
      </c>
      <c r="H20" s="89"/>
      <c r="I20" s="89"/>
      <c r="J20" s="89"/>
      <c r="K20" s="101">
        <f t="shared" si="2"/>
        <v>0</v>
      </c>
      <c r="L20" s="102">
        <f t="shared" si="3"/>
        <v>0</v>
      </c>
      <c r="M20" s="102">
        <f t="shared" si="4"/>
        <v>0</v>
      </c>
      <c r="N20" s="102">
        <f t="shared" si="5"/>
        <v>0</v>
      </c>
      <c r="O20" s="104">
        <f t="shared" si="6"/>
        <v>0</v>
      </c>
    </row>
    <row r="21" spans="1:15">
      <c r="A21" s="40">
        <v>9</v>
      </c>
      <c r="B21" s="52" t="s">
        <v>191</v>
      </c>
      <c r="C21" s="50">
        <v>2000</v>
      </c>
      <c r="D21" s="51" t="s">
        <v>121</v>
      </c>
      <c r="E21" s="89"/>
      <c r="F21" s="101">
        <f t="shared" si="0"/>
        <v>0</v>
      </c>
      <c r="G21" s="101">
        <f t="shared" si="1"/>
        <v>0</v>
      </c>
      <c r="H21" s="89"/>
      <c r="I21" s="89"/>
      <c r="J21" s="89"/>
      <c r="K21" s="101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4">
        <f t="shared" si="6"/>
        <v>0</v>
      </c>
    </row>
    <row r="22" spans="1:15">
      <c r="A22" s="40">
        <v>10</v>
      </c>
      <c r="B22" s="52" t="s">
        <v>192</v>
      </c>
      <c r="C22" s="50">
        <v>150</v>
      </c>
      <c r="D22" s="51" t="s">
        <v>121</v>
      </c>
      <c r="E22" s="89"/>
      <c r="F22" s="101">
        <f t="shared" si="0"/>
        <v>0</v>
      </c>
      <c r="G22" s="101">
        <f t="shared" si="1"/>
        <v>0</v>
      </c>
      <c r="H22" s="89"/>
      <c r="I22" s="89"/>
      <c r="J22" s="89"/>
      <c r="K22" s="101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4">
        <f t="shared" si="6"/>
        <v>0</v>
      </c>
    </row>
    <row r="23" spans="1:15">
      <c r="A23" s="40">
        <v>11</v>
      </c>
      <c r="B23" s="52" t="s">
        <v>193</v>
      </c>
      <c r="C23" s="50">
        <v>120</v>
      </c>
      <c r="D23" s="51" t="s">
        <v>121</v>
      </c>
      <c r="E23" s="89"/>
      <c r="F23" s="101">
        <f t="shared" si="0"/>
        <v>0</v>
      </c>
      <c r="G23" s="101">
        <f t="shared" si="1"/>
        <v>0</v>
      </c>
      <c r="H23" s="89"/>
      <c r="I23" s="89"/>
      <c r="J23" s="89"/>
      <c r="K23" s="101">
        <f t="shared" si="2"/>
        <v>0</v>
      </c>
      <c r="L23" s="102">
        <f t="shared" si="3"/>
        <v>0</v>
      </c>
      <c r="M23" s="102">
        <f t="shared" si="4"/>
        <v>0</v>
      </c>
      <c r="N23" s="102">
        <f t="shared" si="5"/>
        <v>0</v>
      </c>
      <c r="O23" s="104">
        <f t="shared" si="6"/>
        <v>0</v>
      </c>
    </row>
    <row r="24" spans="1:15">
      <c r="A24" s="40">
        <v>12</v>
      </c>
      <c r="B24" s="52" t="s">
        <v>194</v>
      </c>
      <c r="C24" s="50">
        <v>100</v>
      </c>
      <c r="D24" s="51" t="s">
        <v>121</v>
      </c>
      <c r="E24" s="89"/>
      <c r="F24" s="101">
        <f t="shared" si="0"/>
        <v>0</v>
      </c>
      <c r="G24" s="101">
        <f t="shared" si="1"/>
        <v>0</v>
      </c>
      <c r="H24" s="89"/>
      <c r="I24" s="89"/>
      <c r="J24" s="89"/>
      <c r="K24" s="101">
        <f t="shared" si="2"/>
        <v>0</v>
      </c>
      <c r="L24" s="102">
        <f t="shared" si="3"/>
        <v>0</v>
      </c>
      <c r="M24" s="102">
        <f t="shared" si="4"/>
        <v>0</v>
      </c>
      <c r="N24" s="102">
        <f t="shared" si="5"/>
        <v>0</v>
      </c>
      <c r="O24" s="104">
        <f t="shared" si="6"/>
        <v>0</v>
      </c>
    </row>
    <row r="25" spans="1:15">
      <c r="A25" s="40">
        <v>13</v>
      </c>
      <c r="B25" s="52" t="s">
        <v>195</v>
      </c>
      <c r="C25" s="50">
        <v>50</v>
      </c>
      <c r="D25" s="51" t="s">
        <v>121</v>
      </c>
      <c r="E25" s="89"/>
      <c r="F25" s="101">
        <f t="shared" si="0"/>
        <v>0</v>
      </c>
      <c r="G25" s="101">
        <f t="shared" si="1"/>
        <v>0</v>
      </c>
      <c r="H25" s="89"/>
      <c r="I25" s="89"/>
      <c r="J25" s="89"/>
      <c r="K25" s="101">
        <f t="shared" si="2"/>
        <v>0</v>
      </c>
      <c r="L25" s="102">
        <f t="shared" si="3"/>
        <v>0</v>
      </c>
      <c r="M25" s="102">
        <f t="shared" si="4"/>
        <v>0</v>
      </c>
      <c r="N25" s="102">
        <f t="shared" si="5"/>
        <v>0</v>
      </c>
      <c r="O25" s="104">
        <f t="shared" si="6"/>
        <v>0</v>
      </c>
    </row>
    <row r="26" spans="1:15">
      <c r="A26" s="40">
        <v>14</v>
      </c>
      <c r="B26" s="52" t="s">
        <v>196</v>
      </c>
      <c r="C26" s="50">
        <v>200</v>
      </c>
      <c r="D26" s="51" t="s">
        <v>121</v>
      </c>
      <c r="E26" s="89"/>
      <c r="F26" s="101">
        <f t="shared" si="0"/>
        <v>0</v>
      </c>
      <c r="G26" s="101">
        <f t="shared" si="1"/>
        <v>0</v>
      </c>
      <c r="H26" s="89"/>
      <c r="I26" s="89"/>
      <c r="J26" s="89"/>
      <c r="K26" s="101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5"/>
        <v>0</v>
      </c>
      <c r="O26" s="104">
        <f t="shared" si="6"/>
        <v>0</v>
      </c>
    </row>
    <row r="27" spans="1:15">
      <c r="A27" s="40">
        <v>15</v>
      </c>
      <c r="B27" s="52" t="s">
        <v>197</v>
      </c>
      <c r="C27" s="50">
        <v>1500</v>
      </c>
      <c r="D27" s="51" t="s">
        <v>121</v>
      </c>
      <c r="E27" s="89"/>
      <c r="F27" s="101">
        <f t="shared" si="0"/>
        <v>0</v>
      </c>
      <c r="G27" s="101">
        <f t="shared" si="1"/>
        <v>0</v>
      </c>
      <c r="H27" s="89"/>
      <c r="I27" s="89"/>
      <c r="J27" s="89"/>
      <c r="K27" s="101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4">
        <f t="shared" si="6"/>
        <v>0</v>
      </c>
    </row>
    <row r="28" spans="1:15">
      <c r="A28" s="40">
        <v>16</v>
      </c>
      <c r="B28" s="52" t="s">
        <v>198</v>
      </c>
      <c r="C28" s="50">
        <v>600</v>
      </c>
      <c r="D28" s="51" t="s">
        <v>121</v>
      </c>
      <c r="E28" s="89"/>
      <c r="F28" s="101">
        <f t="shared" si="0"/>
        <v>0</v>
      </c>
      <c r="G28" s="101">
        <f t="shared" si="1"/>
        <v>0</v>
      </c>
      <c r="H28" s="89"/>
      <c r="I28" s="89"/>
      <c r="J28" s="89"/>
      <c r="K28" s="101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4">
        <f t="shared" si="6"/>
        <v>0</v>
      </c>
    </row>
    <row r="29" spans="1:15">
      <c r="A29" s="40">
        <v>17</v>
      </c>
      <c r="B29" s="52" t="s">
        <v>199</v>
      </c>
      <c r="C29" s="50">
        <v>200</v>
      </c>
      <c r="D29" s="51" t="s">
        <v>121</v>
      </c>
      <c r="E29" s="89"/>
      <c r="F29" s="101">
        <f t="shared" si="0"/>
        <v>0</v>
      </c>
      <c r="G29" s="101">
        <f t="shared" si="1"/>
        <v>0</v>
      </c>
      <c r="H29" s="89"/>
      <c r="I29" s="89"/>
      <c r="J29" s="89"/>
      <c r="K29" s="101">
        <f t="shared" si="2"/>
        <v>0</v>
      </c>
      <c r="L29" s="102">
        <f t="shared" si="3"/>
        <v>0</v>
      </c>
      <c r="M29" s="102">
        <f t="shared" si="4"/>
        <v>0</v>
      </c>
      <c r="N29" s="102">
        <f t="shared" si="5"/>
        <v>0</v>
      </c>
      <c r="O29" s="104">
        <f t="shared" si="6"/>
        <v>0</v>
      </c>
    </row>
    <row r="30" spans="1:15">
      <c r="A30" s="40">
        <v>18</v>
      </c>
      <c r="B30" s="52" t="s">
        <v>200</v>
      </c>
      <c r="C30" s="50">
        <v>800</v>
      </c>
      <c r="D30" s="51" t="s">
        <v>121</v>
      </c>
      <c r="E30" s="89"/>
      <c r="F30" s="101">
        <f t="shared" si="0"/>
        <v>0</v>
      </c>
      <c r="G30" s="101">
        <f t="shared" si="1"/>
        <v>0</v>
      </c>
      <c r="H30" s="89"/>
      <c r="I30" s="89"/>
      <c r="J30" s="89"/>
      <c r="K30" s="101">
        <f t="shared" si="2"/>
        <v>0</v>
      </c>
      <c r="L30" s="102">
        <f t="shared" si="3"/>
        <v>0</v>
      </c>
      <c r="M30" s="102">
        <f t="shared" si="4"/>
        <v>0</v>
      </c>
      <c r="N30" s="102">
        <f t="shared" si="5"/>
        <v>0</v>
      </c>
      <c r="O30" s="104">
        <f t="shared" si="6"/>
        <v>0</v>
      </c>
    </row>
    <row r="31" spans="1:15">
      <c r="A31" s="40">
        <v>19</v>
      </c>
      <c r="B31" s="52" t="s">
        <v>201</v>
      </c>
      <c r="C31" s="50">
        <v>650</v>
      </c>
      <c r="D31" s="51" t="s">
        <v>121</v>
      </c>
      <c r="E31" s="89"/>
      <c r="F31" s="101">
        <f t="shared" si="0"/>
        <v>0</v>
      </c>
      <c r="G31" s="101">
        <f t="shared" si="1"/>
        <v>0</v>
      </c>
      <c r="H31" s="89"/>
      <c r="I31" s="89"/>
      <c r="J31" s="89"/>
      <c r="K31" s="101">
        <f t="shared" si="2"/>
        <v>0</v>
      </c>
      <c r="L31" s="102">
        <f t="shared" si="3"/>
        <v>0</v>
      </c>
      <c r="M31" s="102">
        <f t="shared" si="4"/>
        <v>0</v>
      </c>
      <c r="N31" s="102">
        <f t="shared" si="5"/>
        <v>0</v>
      </c>
      <c r="O31" s="104">
        <f t="shared" si="6"/>
        <v>0</v>
      </c>
    </row>
    <row r="32" spans="1:15">
      <c r="A32" s="40">
        <v>20</v>
      </c>
      <c r="B32" s="52" t="s">
        <v>202</v>
      </c>
      <c r="C32" s="50">
        <v>1800</v>
      </c>
      <c r="D32" s="51" t="s">
        <v>121</v>
      </c>
      <c r="E32" s="89"/>
      <c r="F32" s="101">
        <f t="shared" si="0"/>
        <v>0</v>
      </c>
      <c r="G32" s="101">
        <f t="shared" si="1"/>
        <v>0</v>
      </c>
      <c r="H32" s="89"/>
      <c r="I32" s="89"/>
      <c r="J32" s="89"/>
      <c r="K32" s="101">
        <f t="shared" si="2"/>
        <v>0</v>
      </c>
      <c r="L32" s="102">
        <f t="shared" si="3"/>
        <v>0</v>
      </c>
      <c r="M32" s="102">
        <f t="shared" si="4"/>
        <v>0</v>
      </c>
      <c r="N32" s="102">
        <f t="shared" si="5"/>
        <v>0</v>
      </c>
      <c r="O32" s="104">
        <f t="shared" si="6"/>
        <v>0</v>
      </c>
    </row>
    <row r="33" spans="1:15">
      <c r="A33" s="40">
        <v>21</v>
      </c>
      <c r="B33" s="52" t="s">
        <v>203</v>
      </c>
      <c r="C33" s="50">
        <v>150</v>
      </c>
      <c r="D33" s="51" t="s">
        <v>121</v>
      </c>
      <c r="E33" s="89"/>
      <c r="F33" s="101">
        <f t="shared" si="0"/>
        <v>0</v>
      </c>
      <c r="G33" s="101">
        <f t="shared" si="1"/>
        <v>0</v>
      </c>
      <c r="H33" s="89"/>
      <c r="I33" s="89"/>
      <c r="J33" s="89"/>
      <c r="K33" s="101">
        <f t="shared" si="2"/>
        <v>0</v>
      </c>
      <c r="L33" s="102">
        <f t="shared" si="3"/>
        <v>0</v>
      </c>
      <c r="M33" s="102">
        <f t="shared" si="4"/>
        <v>0</v>
      </c>
      <c r="N33" s="102">
        <f t="shared" si="5"/>
        <v>0</v>
      </c>
      <c r="O33" s="104">
        <f t="shared" si="6"/>
        <v>0</v>
      </c>
    </row>
    <row r="34" spans="1:15">
      <c r="A34" s="40">
        <v>22</v>
      </c>
      <c r="B34" s="52" t="s">
        <v>204</v>
      </c>
      <c r="C34" s="50">
        <v>300</v>
      </c>
      <c r="D34" s="51" t="s">
        <v>121</v>
      </c>
      <c r="E34" s="89"/>
      <c r="F34" s="101">
        <f t="shared" si="0"/>
        <v>0</v>
      </c>
      <c r="G34" s="101">
        <f t="shared" si="1"/>
        <v>0</v>
      </c>
      <c r="H34" s="89"/>
      <c r="I34" s="89"/>
      <c r="J34" s="89"/>
      <c r="K34" s="101">
        <f t="shared" si="2"/>
        <v>0</v>
      </c>
      <c r="L34" s="102">
        <f t="shared" si="3"/>
        <v>0</v>
      </c>
      <c r="M34" s="102">
        <f t="shared" si="4"/>
        <v>0</v>
      </c>
      <c r="N34" s="102">
        <f t="shared" si="5"/>
        <v>0</v>
      </c>
      <c r="O34" s="104">
        <f t="shared" si="6"/>
        <v>0</v>
      </c>
    </row>
    <row r="35" spans="1:15">
      <c r="A35" s="40">
        <v>23</v>
      </c>
      <c r="B35" s="52" t="s">
        <v>205</v>
      </c>
      <c r="C35" s="50">
        <v>1200</v>
      </c>
      <c r="D35" s="51" t="s">
        <v>121</v>
      </c>
      <c r="E35" s="89"/>
      <c r="F35" s="101">
        <f t="shared" si="0"/>
        <v>0</v>
      </c>
      <c r="G35" s="101">
        <f t="shared" si="1"/>
        <v>0</v>
      </c>
      <c r="H35" s="89"/>
      <c r="I35" s="89"/>
      <c r="J35" s="89"/>
      <c r="K35" s="101">
        <f t="shared" si="2"/>
        <v>0</v>
      </c>
      <c r="L35" s="102">
        <f t="shared" si="3"/>
        <v>0</v>
      </c>
      <c r="M35" s="102">
        <f t="shared" si="4"/>
        <v>0</v>
      </c>
      <c r="N35" s="102">
        <f t="shared" si="5"/>
        <v>0</v>
      </c>
      <c r="O35" s="104">
        <f t="shared" si="6"/>
        <v>0</v>
      </c>
    </row>
    <row r="36" spans="1:15">
      <c r="A36" s="40">
        <v>24</v>
      </c>
      <c r="B36" s="52" t="s">
        <v>206</v>
      </c>
      <c r="C36" s="50">
        <v>50</v>
      </c>
      <c r="D36" s="51" t="s">
        <v>121</v>
      </c>
      <c r="E36" s="89"/>
      <c r="F36" s="101">
        <f t="shared" si="0"/>
        <v>0</v>
      </c>
      <c r="G36" s="101">
        <f t="shared" si="1"/>
        <v>0</v>
      </c>
      <c r="H36" s="89"/>
      <c r="I36" s="89"/>
      <c r="J36" s="89"/>
      <c r="K36" s="101">
        <f t="shared" si="2"/>
        <v>0</v>
      </c>
      <c r="L36" s="102">
        <f t="shared" si="3"/>
        <v>0</v>
      </c>
      <c r="M36" s="102">
        <f t="shared" si="4"/>
        <v>0</v>
      </c>
      <c r="N36" s="102">
        <f t="shared" si="5"/>
        <v>0</v>
      </c>
      <c r="O36" s="104">
        <f t="shared" si="6"/>
        <v>0</v>
      </c>
    </row>
    <row r="37" spans="1:15">
      <c r="A37" s="40">
        <v>25</v>
      </c>
      <c r="B37" s="52" t="s">
        <v>207</v>
      </c>
      <c r="C37" s="50">
        <v>45</v>
      </c>
      <c r="D37" s="51" t="s">
        <v>121</v>
      </c>
      <c r="E37" s="89"/>
      <c r="F37" s="101">
        <f t="shared" si="0"/>
        <v>0</v>
      </c>
      <c r="G37" s="101">
        <f t="shared" si="1"/>
        <v>0</v>
      </c>
      <c r="H37" s="89"/>
      <c r="I37" s="89"/>
      <c r="J37" s="89"/>
      <c r="K37" s="101">
        <f t="shared" si="2"/>
        <v>0</v>
      </c>
      <c r="L37" s="102">
        <f t="shared" si="3"/>
        <v>0</v>
      </c>
      <c r="M37" s="102">
        <f t="shared" si="4"/>
        <v>0</v>
      </c>
      <c r="N37" s="102">
        <f t="shared" si="5"/>
        <v>0</v>
      </c>
      <c r="O37" s="104">
        <f t="shared" si="6"/>
        <v>0</v>
      </c>
    </row>
    <row r="38" spans="1:15">
      <c r="A38" s="40">
        <v>26</v>
      </c>
      <c r="B38" s="52" t="s">
        <v>208</v>
      </c>
      <c r="C38" s="50">
        <v>100</v>
      </c>
      <c r="D38" s="51" t="s">
        <v>121</v>
      </c>
      <c r="E38" s="89"/>
      <c r="F38" s="101">
        <f t="shared" si="0"/>
        <v>0</v>
      </c>
      <c r="G38" s="101">
        <f t="shared" si="1"/>
        <v>0</v>
      </c>
      <c r="H38" s="89"/>
      <c r="I38" s="89"/>
      <c r="J38" s="89"/>
      <c r="K38" s="101">
        <f t="shared" si="2"/>
        <v>0</v>
      </c>
      <c r="L38" s="102">
        <f t="shared" si="3"/>
        <v>0</v>
      </c>
      <c r="M38" s="102">
        <f t="shared" si="4"/>
        <v>0</v>
      </c>
      <c r="N38" s="102">
        <f t="shared" si="5"/>
        <v>0</v>
      </c>
      <c r="O38" s="104">
        <f t="shared" si="6"/>
        <v>0</v>
      </c>
    </row>
    <row r="39" spans="1:15">
      <c r="A39" s="40">
        <v>27</v>
      </c>
      <c r="B39" s="52" t="s">
        <v>209</v>
      </c>
      <c r="C39" s="50">
        <v>20</v>
      </c>
      <c r="D39" s="51" t="s">
        <v>121</v>
      </c>
      <c r="E39" s="89"/>
      <c r="F39" s="101">
        <f t="shared" si="0"/>
        <v>0</v>
      </c>
      <c r="G39" s="101">
        <f t="shared" si="1"/>
        <v>0</v>
      </c>
      <c r="H39" s="89"/>
      <c r="I39" s="89"/>
      <c r="J39" s="89"/>
      <c r="K39" s="101">
        <f t="shared" si="2"/>
        <v>0</v>
      </c>
      <c r="L39" s="102">
        <f t="shared" si="3"/>
        <v>0</v>
      </c>
      <c r="M39" s="102">
        <f t="shared" si="4"/>
        <v>0</v>
      </c>
      <c r="N39" s="102">
        <f t="shared" si="5"/>
        <v>0</v>
      </c>
      <c r="O39" s="104">
        <f t="shared" si="6"/>
        <v>0</v>
      </c>
    </row>
    <row r="40" spans="1:15">
      <c r="A40" s="40">
        <v>28</v>
      </c>
      <c r="B40" s="52" t="s">
        <v>439</v>
      </c>
      <c r="C40" s="50">
        <v>100</v>
      </c>
      <c r="D40" s="51" t="s">
        <v>121</v>
      </c>
      <c r="E40" s="89"/>
      <c r="F40" s="101">
        <f t="shared" si="0"/>
        <v>0</v>
      </c>
      <c r="G40" s="101">
        <f t="shared" si="1"/>
        <v>0</v>
      </c>
      <c r="H40" s="89"/>
      <c r="I40" s="89"/>
      <c r="J40" s="89"/>
      <c r="K40" s="101">
        <f t="shared" si="2"/>
        <v>0</v>
      </c>
      <c r="L40" s="102">
        <f t="shared" si="3"/>
        <v>0</v>
      </c>
      <c r="M40" s="102">
        <f t="shared" si="4"/>
        <v>0</v>
      </c>
      <c r="N40" s="102">
        <f t="shared" si="5"/>
        <v>0</v>
      </c>
      <c r="O40" s="104">
        <f t="shared" si="6"/>
        <v>0</v>
      </c>
    </row>
    <row r="41" spans="1:15">
      <c r="A41" s="40">
        <v>29</v>
      </c>
      <c r="B41" s="52" t="s">
        <v>210</v>
      </c>
      <c r="C41" s="50">
        <v>40</v>
      </c>
      <c r="D41" s="51" t="s">
        <v>121</v>
      </c>
      <c r="E41" s="89"/>
      <c r="F41" s="101">
        <f t="shared" si="0"/>
        <v>0</v>
      </c>
      <c r="G41" s="101">
        <f t="shared" si="1"/>
        <v>0</v>
      </c>
      <c r="H41" s="89"/>
      <c r="I41" s="89"/>
      <c r="J41" s="89"/>
      <c r="K41" s="101">
        <f t="shared" si="2"/>
        <v>0</v>
      </c>
      <c r="L41" s="102">
        <f t="shared" si="3"/>
        <v>0</v>
      </c>
      <c r="M41" s="102">
        <f t="shared" si="4"/>
        <v>0</v>
      </c>
      <c r="N41" s="102">
        <f t="shared" si="5"/>
        <v>0</v>
      </c>
      <c r="O41" s="104">
        <f t="shared" si="6"/>
        <v>0</v>
      </c>
    </row>
    <row r="42" spans="1:15">
      <c r="A42" s="40">
        <v>30</v>
      </c>
      <c r="B42" s="52" t="s">
        <v>211</v>
      </c>
      <c r="C42" s="50">
        <v>20</v>
      </c>
      <c r="D42" s="51" t="s">
        <v>121</v>
      </c>
      <c r="E42" s="89"/>
      <c r="F42" s="101">
        <f t="shared" si="0"/>
        <v>0</v>
      </c>
      <c r="G42" s="101">
        <f t="shared" si="1"/>
        <v>0</v>
      </c>
      <c r="H42" s="89"/>
      <c r="I42" s="89"/>
      <c r="J42" s="89"/>
      <c r="K42" s="101">
        <f t="shared" si="2"/>
        <v>0</v>
      </c>
      <c r="L42" s="102">
        <f t="shared" si="3"/>
        <v>0</v>
      </c>
      <c r="M42" s="102">
        <f t="shared" si="4"/>
        <v>0</v>
      </c>
      <c r="N42" s="102">
        <f t="shared" si="5"/>
        <v>0</v>
      </c>
      <c r="O42" s="104">
        <f t="shared" si="6"/>
        <v>0</v>
      </c>
    </row>
    <row r="43" spans="1:15">
      <c r="A43" s="40">
        <v>31</v>
      </c>
      <c r="B43" s="52" t="s">
        <v>212</v>
      </c>
      <c r="C43" s="50">
        <v>750</v>
      </c>
      <c r="D43" s="51" t="s">
        <v>121</v>
      </c>
      <c r="E43" s="89"/>
      <c r="F43" s="101">
        <f t="shared" si="0"/>
        <v>0</v>
      </c>
      <c r="G43" s="101">
        <f t="shared" si="1"/>
        <v>0</v>
      </c>
      <c r="H43" s="89"/>
      <c r="I43" s="89"/>
      <c r="J43" s="89"/>
      <c r="K43" s="101">
        <f t="shared" si="2"/>
        <v>0</v>
      </c>
      <c r="L43" s="102">
        <f t="shared" si="3"/>
        <v>0</v>
      </c>
      <c r="M43" s="102">
        <f t="shared" si="4"/>
        <v>0</v>
      </c>
      <c r="N43" s="102">
        <f t="shared" si="5"/>
        <v>0</v>
      </c>
      <c r="O43" s="104">
        <f t="shared" si="6"/>
        <v>0</v>
      </c>
    </row>
    <row r="44" spans="1:15">
      <c r="A44" s="40"/>
      <c r="B44" s="52" t="s">
        <v>531</v>
      </c>
      <c r="C44" s="30" t="s">
        <v>80</v>
      </c>
      <c r="D44" s="13" t="s">
        <v>80</v>
      </c>
      <c r="E44" s="91" t="s">
        <v>80</v>
      </c>
      <c r="F44" s="91" t="s">
        <v>80</v>
      </c>
      <c r="G44" s="91" t="s">
        <v>80</v>
      </c>
      <c r="H44" s="91" t="s">
        <v>80</v>
      </c>
      <c r="I44" s="91" t="s">
        <v>80</v>
      </c>
      <c r="J44" s="91" t="s">
        <v>80</v>
      </c>
      <c r="K44" s="91" t="s">
        <v>80</v>
      </c>
      <c r="L44" s="91" t="s">
        <v>80</v>
      </c>
      <c r="M44" s="103">
        <f>SUM(M20:M43)</f>
        <v>0</v>
      </c>
      <c r="N44" s="103">
        <f t="shared" si="5"/>
        <v>0</v>
      </c>
      <c r="O44" s="105">
        <f t="shared" si="6"/>
        <v>0</v>
      </c>
    </row>
    <row r="45" spans="1:15" ht="14.25" customHeight="1">
      <c r="A45" s="143" t="s">
        <v>520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  <row r="46" spans="1:15" ht="24">
      <c r="A46" s="22">
        <v>32</v>
      </c>
      <c r="B46" s="61" t="s">
        <v>436</v>
      </c>
      <c r="C46" s="62">
        <v>1200</v>
      </c>
      <c r="D46" s="58" t="s">
        <v>121</v>
      </c>
      <c r="E46" s="89"/>
      <c r="F46" s="101">
        <f t="shared" si="0"/>
        <v>0</v>
      </c>
      <c r="G46" s="101">
        <f t="shared" si="1"/>
        <v>0</v>
      </c>
      <c r="H46" s="89"/>
      <c r="I46" s="89"/>
      <c r="J46" s="89"/>
      <c r="K46" s="101">
        <f t="shared" si="2"/>
        <v>0</v>
      </c>
      <c r="L46" s="102">
        <f t="shared" si="3"/>
        <v>0</v>
      </c>
      <c r="M46" s="102">
        <f t="shared" si="4"/>
        <v>0</v>
      </c>
      <c r="N46" s="102">
        <f t="shared" si="5"/>
        <v>0</v>
      </c>
      <c r="O46" s="102">
        <f t="shared" si="6"/>
        <v>0</v>
      </c>
    </row>
    <row r="47" spans="1:15">
      <c r="A47" s="22">
        <v>33</v>
      </c>
      <c r="B47" s="61" t="s">
        <v>437</v>
      </c>
      <c r="C47" s="62">
        <v>100</v>
      </c>
      <c r="D47" s="58" t="s">
        <v>121</v>
      </c>
      <c r="E47" s="89"/>
      <c r="F47" s="101">
        <f t="shared" si="0"/>
        <v>0</v>
      </c>
      <c r="G47" s="101">
        <f t="shared" si="1"/>
        <v>0</v>
      </c>
      <c r="H47" s="89"/>
      <c r="I47" s="89"/>
      <c r="J47" s="89"/>
      <c r="K47" s="101">
        <f t="shared" si="2"/>
        <v>0</v>
      </c>
      <c r="L47" s="102">
        <f t="shared" si="3"/>
        <v>0</v>
      </c>
      <c r="M47" s="102">
        <f t="shared" si="4"/>
        <v>0</v>
      </c>
      <c r="N47" s="102">
        <f t="shared" si="5"/>
        <v>0</v>
      </c>
      <c r="O47" s="102">
        <f t="shared" si="6"/>
        <v>0</v>
      </c>
    </row>
    <row r="48" spans="1:15">
      <c r="A48" s="22"/>
      <c r="B48" s="61" t="s">
        <v>532</v>
      </c>
      <c r="C48" s="30" t="s">
        <v>80</v>
      </c>
      <c r="D48" s="13" t="s">
        <v>80</v>
      </c>
      <c r="E48" s="91" t="s">
        <v>80</v>
      </c>
      <c r="F48" s="91" t="s">
        <v>80</v>
      </c>
      <c r="G48" s="91" t="s">
        <v>80</v>
      </c>
      <c r="H48" s="91" t="s">
        <v>80</v>
      </c>
      <c r="I48" s="91" t="s">
        <v>80</v>
      </c>
      <c r="J48" s="91" t="s">
        <v>80</v>
      </c>
      <c r="K48" s="91" t="s">
        <v>80</v>
      </c>
      <c r="L48" s="91" t="s">
        <v>80</v>
      </c>
      <c r="M48" s="102">
        <f>SUM(M46:M47)</f>
        <v>0</v>
      </c>
      <c r="N48" s="102">
        <f>SUM(N46:N47)</f>
        <v>0</v>
      </c>
      <c r="O48" s="102">
        <f>SUM(O46:O47)</f>
        <v>0</v>
      </c>
    </row>
    <row r="49" spans="1:15" ht="14.25" customHeight="1">
      <c r="A49" s="147" t="s">
        <v>521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9"/>
    </row>
    <row r="50" spans="1:15" ht="24">
      <c r="A50" s="22">
        <v>34</v>
      </c>
      <c r="B50" s="60" t="s">
        <v>238</v>
      </c>
      <c r="C50" s="62">
        <v>500</v>
      </c>
      <c r="D50" s="58" t="s">
        <v>121</v>
      </c>
      <c r="E50" s="89"/>
      <c r="F50" s="101">
        <f t="shared" si="0"/>
        <v>0</v>
      </c>
      <c r="G50" s="101">
        <f t="shared" si="1"/>
        <v>0</v>
      </c>
      <c r="H50" s="89"/>
      <c r="I50" s="89"/>
      <c r="J50" s="89"/>
      <c r="K50" s="101">
        <f t="shared" si="2"/>
        <v>0</v>
      </c>
      <c r="L50" s="102">
        <f t="shared" si="3"/>
        <v>0</v>
      </c>
      <c r="M50" s="102">
        <f t="shared" si="4"/>
        <v>0</v>
      </c>
      <c r="N50" s="102">
        <f t="shared" si="5"/>
        <v>0</v>
      </c>
      <c r="O50" s="102">
        <f t="shared" si="6"/>
        <v>0</v>
      </c>
    </row>
    <row r="51" spans="1:15">
      <c r="A51" s="40"/>
      <c r="B51" s="52" t="s">
        <v>533</v>
      </c>
      <c r="C51" s="30" t="s">
        <v>80</v>
      </c>
      <c r="D51" s="13" t="s">
        <v>80</v>
      </c>
      <c r="E51" s="91" t="s">
        <v>80</v>
      </c>
      <c r="F51" s="91" t="s">
        <v>80</v>
      </c>
      <c r="G51" s="91" t="s">
        <v>80</v>
      </c>
      <c r="H51" s="91" t="s">
        <v>80</v>
      </c>
      <c r="I51" s="91" t="s">
        <v>80</v>
      </c>
      <c r="J51" s="91" t="s">
        <v>80</v>
      </c>
      <c r="K51" s="91" t="s">
        <v>80</v>
      </c>
      <c r="L51" s="91" t="s">
        <v>80</v>
      </c>
      <c r="M51" s="102">
        <f>SUM(M50)</f>
        <v>0</v>
      </c>
      <c r="N51" s="102">
        <f>SUM(N50)</f>
        <v>0</v>
      </c>
      <c r="O51" s="102">
        <f>SUM(O50)</f>
        <v>0</v>
      </c>
    </row>
    <row r="52" spans="1:15" ht="14.25" customHeight="1">
      <c r="A52" s="143" t="s">
        <v>522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5"/>
    </row>
    <row r="53" spans="1:15">
      <c r="A53" s="40">
        <v>35</v>
      </c>
      <c r="B53" s="52" t="s">
        <v>408</v>
      </c>
      <c r="C53" s="50">
        <v>200</v>
      </c>
      <c r="D53" s="51" t="s">
        <v>121</v>
      </c>
      <c r="E53" s="89"/>
      <c r="F53" s="101">
        <f t="shared" si="0"/>
        <v>0</v>
      </c>
      <c r="G53" s="101">
        <f t="shared" si="1"/>
        <v>0</v>
      </c>
      <c r="H53" s="89"/>
      <c r="I53" s="89"/>
      <c r="J53" s="89"/>
      <c r="K53" s="101">
        <f t="shared" si="2"/>
        <v>0</v>
      </c>
      <c r="L53" s="102">
        <f t="shared" si="3"/>
        <v>0</v>
      </c>
      <c r="M53" s="102">
        <f t="shared" si="4"/>
        <v>0</v>
      </c>
      <c r="N53" s="102">
        <f t="shared" si="5"/>
        <v>0</v>
      </c>
      <c r="O53" s="104">
        <f t="shared" si="6"/>
        <v>0</v>
      </c>
    </row>
    <row r="54" spans="1:15">
      <c r="A54" s="40">
        <v>36</v>
      </c>
      <c r="B54" s="52" t="s">
        <v>409</v>
      </c>
      <c r="C54" s="50">
        <v>100</v>
      </c>
      <c r="D54" s="51" t="s">
        <v>121</v>
      </c>
      <c r="E54" s="89"/>
      <c r="F54" s="101">
        <f t="shared" si="0"/>
        <v>0</v>
      </c>
      <c r="G54" s="101">
        <f t="shared" si="1"/>
        <v>0</v>
      </c>
      <c r="H54" s="89"/>
      <c r="I54" s="89"/>
      <c r="J54" s="89"/>
      <c r="K54" s="101">
        <f t="shared" si="2"/>
        <v>0</v>
      </c>
      <c r="L54" s="102">
        <f t="shared" si="3"/>
        <v>0</v>
      </c>
      <c r="M54" s="102">
        <f t="shared" si="4"/>
        <v>0</v>
      </c>
      <c r="N54" s="102">
        <f t="shared" si="5"/>
        <v>0</v>
      </c>
      <c r="O54" s="104">
        <f t="shared" si="6"/>
        <v>0</v>
      </c>
    </row>
    <row r="55" spans="1:15">
      <c r="A55" s="40">
        <v>37</v>
      </c>
      <c r="B55" s="52" t="s">
        <v>410</v>
      </c>
      <c r="C55" s="50">
        <v>200</v>
      </c>
      <c r="D55" s="51" t="s">
        <v>121</v>
      </c>
      <c r="E55" s="89"/>
      <c r="F55" s="101">
        <f t="shared" si="0"/>
        <v>0</v>
      </c>
      <c r="G55" s="101">
        <f t="shared" si="1"/>
        <v>0</v>
      </c>
      <c r="H55" s="89"/>
      <c r="I55" s="89"/>
      <c r="J55" s="89"/>
      <c r="K55" s="101">
        <f t="shared" si="2"/>
        <v>0</v>
      </c>
      <c r="L55" s="102">
        <f t="shared" si="3"/>
        <v>0</v>
      </c>
      <c r="M55" s="102">
        <f t="shared" si="4"/>
        <v>0</v>
      </c>
      <c r="N55" s="102">
        <f t="shared" si="5"/>
        <v>0</v>
      </c>
      <c r="O55" s="104">
        <f t="shared" si="6"/>
        <v>0</v>
      </c>
    </row>
    <row r="56" spans="1:15">
      <c r="A56" s="40">
        <v>38</v>
      </c>
      <c r="B56" s="52" t="s">
        <v>411</v>
      </c>
      <c r="C56" s="50">
        <v>200</v>
      </c>
      <c r="D56" s="51" t="s">
        <v>121</v>
      </c>
      <c r="E56" s="89"/>
      <c r="F56" s="101">
        <f t="shared" si="0"/>
        <v>0</v>
      </c>
      <c r="G56" s="101">
        <f t="shared" si="1"/>
        <v>0</v>
      </c>
      <c r="H56" s="89"/>
      <c r="I56" s="89"/>
      <c r="J56" s="89"/>
      <c r="K56" s="101">
        <f t="shared" si="2"/>
        <v>0</v>
      </c>
      <c r="L56" s="102">
        <f t="shared" si="3"/>
        <v>0</v>
      </c>
      <c r="M56" s="102">
        <f t="shared" si="4"/>
        <v>0</v>
      </c>
      <c r="N56" s="102">
        <f t="shared" si="5"/>
        <v>0</v>
      </c>
      <c r="O56" s="104">
        <f t="shared" si="6"/>
        <v>0</v>
      </c>
    </row>
    <row r="57" spans="1:15">
      <c r="A57" s="40"/>
      <c r="B57" s="52" t="s">
        <v>534</v>
      </c>
      <c r="C57" s="30" t="s">
        <v>80</v>
      </c>
      <c r="D57" s="13" t="s">
        <v>80</v>
      </c>
      <c r="E57" s="91" t="s">
        <v>80</v>
      </c>
      <c r="F57" s="91" t="s">
        <v>80</v>
      </c>
      <c r="G57" s="91" t="s">
        <v>80</v>
      </c>
      <c r="H57" s="91" t="s">
        <v>80</v>
      </c>
      <c r="I57" s="91" t="s">
        <v>80</v>
      </c>
      <c r="J57" s="91" t="s">
        <v>80</v>
      </c>
      <c r="K57" s="91" t="s">
        <v>80</v>
      </c>
      <c r="L57" s="91" t="s">
        <v>80</v>
      </c>
      <c r="M57" s="103">
        <f>SUM(M53:M56)</f>
        <v>0</v>
      </c>
      <c r="N57" s="103">
        <f t="shared" si="5"/>
        <v>0</v>
      </c>
      <c r="O57" s="105">
        <f t="shared" si="6"/>
        <v>0</v>
      </c>
    </row>
    <row r="58" spans="1:15" ht="14.25" customHeight="1">
      <c r="A58" s="143" t="s">
        <v>523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5"/>
    </row>
    <row r="59" spans="1:15">
      <c r="A59" s="40">
        <v>39</v>
      </c>
      <c r="B59" s="52" t="s">
        <v>431</v>
      </c>
      <c r="C59" s="50">
        <v>660</v>
      </c>
      <c r="D59" s="51" t="s">
        <v>121</v>
      </c>
      <c r="E59" s="89"/>
      <c r="F59" s="101">
        <f t="shared" si="0"/>
        <v>0</v>
      </c>
      <c r="G59" s="101">
        <f t="shared" si="1"/>
        <v>0</v>
      </c>
      <c r="H59" s="89"/>
      <c r="I59" s="89"/>
      <c r="J59" s="89"/>
      <c r="K59" s="101">
        <f t="shared" si="2"/>
        <v>0</v>
      </c>
      <c r="L59" s="102">
        <f t="shared" si="3"/>
        <v>0</v>
      </c>
      <c r="M59" s="102">
        <f t="shared" si="4"/>
        <v>0</v>
      </c>
      <c r="N59" s="102">
        <f t="shared" si="5"/>
        <v>0</v>
      </c>
      <c r="O59" s="104">
        <f t="shared" si="6"/>
        <v>0</v>
      </c>
    </row>
    <row r="60" spans="1:15">
      <c r="A60" s="40">
        <v>40</v>
      </c>
      <c r="B60" s="52" t="s">
        <v>432</v>
      </c>
      <c r="C60" s="50">
        <v>40</v>
      </c>
      <c r="D60" s="51" t="s">
        <v>121</v>
      </c>
      <c r="E60" s="89"/>
      <c r="F60" s="101">
        <f t="shared" si="0"/>
        <v>0</v>
      </c>
      <c r="G60" s="101">
        <f t="shared" si="1"/>
        <v>0</v>
      </c>
      <c r="H60" s="89"/>
      <c r="I60" s="89"/>
      <c r="J60" s="89"/>
      <c r="K60" s="101">
        <f t="shared" si="2"/>
        <v>0</v>
      </c>
      <c r="L60" s="102">
        <f t="shared" si="3"/>
        <v>0</v>
      </c>
      <c r="M60" s="102">
        <f t="shared" si="4"/>
        <v>0</v>
      </c>
      <c r="N60" s="102">
        <f t="shared" si="5"/>
        <v>0</v>
      </c>
      <c r="O60" s="104">
        <f t="shared" si="6"/>
        <v>0</v>
      </c>
    </row>
    <row r="61" spans="1:15">
      <c r="A61" s="40">
        <v>41</v>
      </c>
      <c r="B61" s="52" t="s">
        <v>433</v>
      </c>
      <c r="C61" s="50">
        <v>20</v>
      </c>
      <c r="D61" s="51" t="s">
        <v>121</v>
      </c>
      <c r="E61" s="89"/>
      <c r="F61" s="101">
        <f t="shared" si="0"/>
        <v>0</v>
      </c>
      <c r="G61" s="101">
        <f t="shared" si="1"/>
        <v>0</v>
      </c>
      <c r="H61" s="89"/>
      <c r="I61" s="89"/>
      <c r="J61" s="89"/>
      <c r="K61" s="101">
        <f t="shared" si="2"/>
        <v>0</v>
      </c>
      <c r="L61" s="102">
        <f t="shared" si="3"/>
        <v>0</v>
      </c>
      <c r="M61" s="102">
        <f t="shared" si="4"/>
        <v>0</v>
      </c>
      <c r="N61" s="102">
        <f t="shared" si="5"/>
        <v>0</v>
      </c>
      <c r="O61" s="104">
        <f t="shared" si="6"/>
        <v>0</v>
      </c>
    </row>
    <row r="62" spans="1:15">
      <c r="A62" s="40">
        <v>42</v>
      </c>
      <c r="B62" s="52" t="s">
        <v>434</v>
      </c>
      <c r="C62" s="50">
        <v>20</v>
      </c>
      <c r="D62" s="51" t="s">
        <v>121</v>
      </c>
      <c r="E62" s="89"/>
      <c r="F62" s="101">
        <f t="shared" si="0"/>
        <v>0</v>
      </c>
      <c r="G62" s="101">
        <f t="shared" si="1"/>
        <v>0</v>
      </c>
      <c r="H62" s="89"/>
      <c r="I62" s="89"/>
      <c r="J62" s="89"/>
      <c r="K62" s="101">
        <f t="shared" si="2"/>
        <v>0</v>
      </c>
      <c r="L62" s="102">
        <f t="shared" si="3"/>
        <v>0</v>
      </c>
      <c r="M62" s="102">
        <f t="shared" si="4"/>
        <v>0</v>
      </c>
      <c r="N62" s="102">
        <f t="shared" si="5"/>
        <v>0</v>
      </c>
      <c r="O62" s="104">
        <f t="shared" si="6"/>
        <v>0</v>
      </c>
    </row>
    <row r="63" spans="1:15">
      <c r="A63" s="40">
        <v>43</v>
      </c>
      <c r="B63" s="52" t="s">
        <v>435</v>
      </c>
      <c r="C63" s="50">
        <v>100</v>
      </c>
      <c r="D63" s="51" t="s">
        <v>121</v>
      </c>
      <c r="E63" s="89"/>
      <c r="F63" s="101">
        <f t="shared" si="0"/>
        <v>0</v>
      </c>
      <c r="G63" s="101">
        <f t="shared" si="1"/>
        <v>0</v>
      </c>
      <c r="H63" s="89"/>
      <c r="I63" s="89"/>
      <c r="J63" s="89"/>
      <c r="K63" s="101">
        <f t="shared" si="2"/>
        <v>0</v>
      </c>
      <c r="L63" s="102">
        <f t="shared" si="3"/>
        <v>0</v>
      </c>
      <c r="M63" s="102">
        <f t="shared" si="4"/>
        <v>0</v>
      </c>
      <c r="N63" s="102">
        <f t="shared" si="5"/>
        <v>0</v>
      </c>
      <c r="O63" s="104">
        <f t="shared" si="6"/>
        <v>0</v>
      </c>
    </row>
    <row r="64" spans="1:15">
      <c r="A64" s="40"/>
      <c r="B64" s="52" t="s">
        <v>535</v>
      </c>
      <c r="C64" s="30" t="s">
        <v>80</v>
      </c>
      <c r="D64" s="13" t="s">
        <v>80</v>
      </c>
      <c r="E64" s="91" t="s">
        <v>80</v>
      </c>
      <c r="F64" s="91" t="s">
        <v>80</v>
      </c>
      <c r="G64" s="91" t="s">
        <v>80</v>
      </c>
      <c r="H64" s="91" t="s">
        <v>80</v>
      </c>
      <c r="I64" s="91" t="s">
        <v>80</v>
      </c>
      <c r="J64" s="91" t="s">
        <v>80</v>
      </c>
      <c r="K64" s="91" t="s">
        <v>80</v>
      </c>
      <c r="L64" s="91" t="s">
        <v>80</v>
      </c>
      <c r="M64" s="103">
        <f>SUM(M59:M63)</f>
        <v>0</v>
      </c>
      <c r="N64" s="103">
        <f t="shared" si="5"/>
        <v>0</v>
      </c>
      <c r="O64" s="105">
        <f t="shared" si="6"/>
        <v>0</v>
      </c>
    </row>
    <row r="65" spans="1:15" ht="14.25" customHeight="1">
      <c r="A65" s="143" t="s">
        <v>524</v>
      </c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5"/>
    </row>
    <row r="66" spans="1:15">
      <c r="A66" s="40">
        <v>44</v>
      </c>
      <c r="B66" s="52" t="s">
        <v>213</v>
      </c>
      <c r="C66" s="50">
        <v>5600</v>
      </c>
      <c r="D66" s="51" t="s">
        <v>121</v>
      </c>
      <c r="E66" s="89"/>
      <c r="F66" s="101">
        <f t="shared" si="0"/>
        <v>0</v>
      </c>
      <c r="G66" s="101">
        <f t="shared" si="1"/>
        <v>0</v>
      </c>
      <c r="H66" s="89"/>
      <c r="I66" s="89"/>
      <c r="J66" s="89"/>
      <c r="K66" s="101">
        <f t="shared" si="2"/>
        <v>0</v>
      </c>
      <c r="L66" s="102">
        <f t="shared" si="3"/>
        <v>0</v>
      </c>
      <c r="M66" s="102">
        <f t="shared" si="4"/>
        <v>0</v>
      </c>
      <c r="N66" s="102">
        <f t="shared" si="5"/>
        <v>0</v>
      </c>
      <c r="O66" s="104">
        <f t="shared" si="6"/>
        <v>0</v>
      </c>
    </row>
    <row r="67" spans="1:15">
      <c r="A67" s="40"/>
      <c r="B67" s="52" t="s">
        <v>536</v>
      </c>
      <c r="C67" s="30" t="s">
        <v>80</v>
      </c>
      <c r="D67" s="13" t="s">
        <v>80</v>
      </c>
      <c r="E67" s="91" t="s">
        <v>80</v>
      </c>
      <c r="F67" s="91" t="s">
        <v>80</v>
      </c>
      <c r="G67" s="91" t="s">
        <v>80</v>
      </c>
      <c r="H67" s="91" t="s">
        <v>80</v>
      </c>
      <c r="I67" s="91" t="s">
        <v>80</v>
      </c>
      <c r="J67" s="91" t="s">
        <v>80</v>
      </c>
      <c r="K67" s="91" t="s">
        <v>80</v>
      </c>
      <c r="L67" s="91" t="s">
        <v>80</v>
      </c>
      <c r="M67" s="103">
        <f>SUM(M66)</f>
        <v>0</v>
      </c>
      <c r="N67" s="103">
        <f>SUM(N66)</f>
        <v>0</v>
      </c>
      <c r="O67" s="103">
        <f>SUM(O66)</f>
        <v>0</v>
      </c>
    </row>
    <row r="68" spans="1:15" ht="14.25" customHeight="1">
      <c r="A68" s="143" t="s">
        <v>525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5"/>
    </row>
    <row r="69" spans="1:15">
      <c r="A69" s="40">
        <v>45</v>
      </c>
      <c r="B69" s="52" t="s">
        <v>213</v>
      </c>
      <c r="C69" s="50">
        <v>5000</v>
      </c>
      <c r="D69" s="51" t="s">
        <v>121</v>
      </c>
      <c r="E69" s="89"/>
      <c r="F69" s="101">
        <f t="shared" si="0"/>
        <v>0</v>
      </c>
      <c r="G69" s="101">
        <f t="shared" si="1"/>
        <v>0</v>
      </c>
      <c r="H69" s="89"/>
      <c r="I69" s="89"/>
      <c r="J69" s="89"/>
      <c r="K69" s="101">
        <f t="shared" si="2"/>
        <v>0</v>
      </c>
      <c r="L69" s="102">
        <f t="shared" si="3"/>
        <v>0</v>
      </c>
      <c r="M69" s="102">
        <f t="shared" si="4"/>
        <v>0</v>
      </c>
      <c r="N69" s="102">
        <f t="shared" si="5"/>
        <v>0</v>
      </c>
      <c r="O69" s="104">
        <f t="shared" si="6"/>
        <v>0</v>
      </c>
    </row>
    <row r="70" spans="1:15">
      <c r="A70" s="40"/>
      <c r="B70" s="52" t="s">
        <v>537</v>
      </c>
      <c r="C70" s="30" t="s">
        <v>80</v>
      </c>
      <c r="D70" s="13" t="s">
        <v>80</v>
      </c>
      <c r="E70" s="91" t="s">
        <v>80</v>
      </c>
      <c r="F70" s="91" t="s">
        <v>80</v>
      </c>
      <c r="G70" s="91" t="s">
        <v>80</v>
      </c>
      <c r="H70" s="91" t="s">
        <v>80</v>
      </c>
      <c r="I70" s="91" t="s">
        <v>80</v>
      </c>
      <c r="J70" s="91" t="s">
        <v>80</v>
      </c>
      <c r="K70" s="91" t="s">
        <v>80</v>
      </c>
      <c r="L70" s="91" t="s">
        <v>80</v>
      </c>
      <c r="M70" s="103">
        <f>+M69</f>
        <v>0</v>
      </c>
      <c r="N70" s="103">
        <f>+N69</f>
        <v>0</v>
      </c>
      <c r="O70" s="103">
        <f>+O69</f>
        <v>0</v>
      </c>
    </row>
    <row r="71" spans="1:15" ht="14.25" customHeight="1">
      <c r="A71" s="143" t="s">
        <v>526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</row>
    <row r="72" spans="1:15">
      <c r="A72" s="40">
        <v>46</v>
      </c>
      <c r="B72" s="52" t="s">
        <v>229</v>
      </c>
      <c r="C72" s="50">
        <v>300</v>
      </c>
      <c r="D72" s="51" t="s">
        <v>121</v>
      </c>
      <c r="E72" s="89"/>
      <c r="F72" s="101">
        <f t="shared" si="0"/>
        <v>0</v>
      </c>
      <c r="G72" s="101">
        <f t="shared" si="1"/>
        <v>0</v>
      </c>
      <c r="H72" s="89"/>
      <c r="I72" s="89"/>
      <c r="J72" s="89"/>
      <c r="K72" s="101">
        <f t="shared" si="2"/>
        <v>0</v>
      </c>
      <c r="L72" s="102">
        <f t="shared" si="3"/>
        <v>0</v>
      </c>
      <c r="M72" s="102">
        <f t="shared" si="4"/>
        <v>0</v>
      </c>
      <c r="N72" s="102">
        <f t="shared" si="5"/>
        <v>0</v>
      </c>
      <c r="O72" s="104">
        <f t="shared" si="6"/>
        <v>0</v>
      </c>
    </row>
    <row r="73" spans="1:15">
      <c r="A73" s="40"/>
      <c r="B73" s="52" t="s">
        <v>538</v>
      </c>
      <c r="C73" s="30" t="s">
        <v>80</v>
      </c>
      <c r="D73" s="13" t="s">
        <v>80</v>
      </c>
      <c r="E73" s="91" t="s">
        <v>80</v>
      </c>
      <c r="F73" s="91" t="s">
        <v>80</v>
      </c>
      <c r="G73" s="91" t="s">
        <v>80</v>
      </c>
      <c r="H73" s="91" t="s">
        <v>80</v>
      </c>
      <c r="I73" s="91" t="s">
        <v>80</v>
      </c>
      <c r="J73" s="91" t="s">
        <v>80</v>
      </c>
      <c r="K73" s="91" t="s">
        <v>80</v>
      </c>
      <c r="L73" s="91" t="s">
        <v>80</v>
      </c>
      <c r="M73" s="102">
        <f>+M72</f>
        <v>0</v>
      </c>
      <c r="N73" s="102">
        <f>+N72</f>
        <v>0</v>
      </c>
      <c r="O73" s="102">
        <f>+O72</f>
        <v>0</v>
      </c>
    </row>
    <row r="74" spans="1:15" ht="14.25" customHeight="1">
      <c r="A74" s="143" t="s">
        <v>527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5"/>
    </row>
    <row r="75" spans="1:15">
      <c r="A75" s="40">
        <v>47</v>
      </c>
      <c r="B75" s="52" t="s">
        <v>214</v>
      </c>
      <c r="C75" s="50">
        <v>150</v>
      </c>
      <c r="D75" s="51" t="s">
        <v>121</v>
      </c>
      <c r="E75" s="89"/>
      <c r="F75" s="101">
        <f t="shared" ref="F75:F112" si="7">E75*0.085</f>
        <v>0</v>
      </c>
      <c r="G75" s="101">
        <f t="shared" ref="G75:G112" si="8">+E75+F75</f>
        <v>0</v>
      </c>
      <c r="H75" s="89"/>
      <c r="I75" s="89"/>
      <c r="J75" s="89"/>
      <c r="K75" s="101">
        <f t="shared" ref="K75:K112" si="9">J75*0.085</f>
        <v>0</v>
      </c>
      <c r="L75" s="102">
        <f t="shared" ref="L75:L112" si="10">+J75+K75</f>
        <v>0</v>
      </c>
      <c r="M75" s="102">
        <f t="shared" ref="M75:M112" si="11">J75*C75</f>
        <v>0</v>
      </c>
      <c r="N75" s="102">
        <f t="shared" ref="N75:N113" si="12">M75*0.085</f>
        <v>0</v>
      </c>
      <c r="O75" s="104">
        <f t="shared" ref="O75:O113" si="13">+M75+N75</f>
        <v>0</v>
      </c>
    </row>
    <row r="76" spans="1:15">
      <c r="A76" s="40">
        <v>48</v>
      </c>
      <c r="B76" s="52" t="s">
        <v>239</v>
      </c>
      <c r="C76" s="50">
        <v>600</v>
      </c>
      <c r="D76" s="51" t="s">
        <v>121</v>
      </c>
      <c r="E76" s="89"/>
      <c r="F76" s="101">
        <f t="shared" si="7"/>
        <v>0</v>
      </c>
      <c r="G76" s="101">
        <f t="shared" si="8"/>
        <v>0</v>
      </c>
      <c r="H76" s="89"/>
      <c r="I76" s="89"/>
      <c r="J76" s="89"/>
      <c r="K76" s="101">
        <f t="shared" si="9"/>
        <v>0</v>
      </c>
      <c r="L76" s="102">
        <f t="shared" si="10"/>
        <v>0</v>
      </c>
      <c r="M76" s="102">
        <f t="shared" si="11"/>
        <v>0</v>
      </c>
      <c r="N76" s="102">
        <f t="shared" si="12"/>
        <v>0</v>
      </c>
      <c r="O76" s="104">
        <f t="shared" si="13"/>
        <v>0</v>
      </c>
    </row>
    <row r="77" spans="1:15">
      <c r="A77" s="40"/>
      <c r="B77" s="52" t="s">
        <v>539</v>
      </c>
      <c r="C77" s="30" t="s">
        <v>80</v>
      </c>
      <c r="D77" s="13" t="s">
        <v>80</v>
      </c>
      <c r="E77" s="91" t="s">
        <v>80</v>
      </c>
      <c r="F77" s="91" t="s">
        <v>80</v>
      </c>
      <c r="G77" s="91" t="s">
        <v>80</v>
      </c>
      <c r="H77" s="91" t="s">
        <v>80</v>
      </c>
      <c r="I77" s="91" t="s">
        <v>80</v>
      </c>
      <c r="J77" s="91" t="s">
        <v>80</v>
      </c>
      <c r="K77" s="91" t="s">
        <v>80</v>
      </c>
      <c r="L77" s="91" t="s">
        <v>80</v>
      </c>
      <c r="M77" s="102">
        <f>SUM(M75:M76)</f>
        <v>0</v>
      </c>
      <c r="N77" s="102">
        <f>SUM(N75:N76)</f>
        <v>0</v>
      </c>
      <c r="O77" s="102">
        <f>SUM(O75:O76)</f>
        <v>0</v>
      </c>
    </row>
    <row r="78" spans="1:15" ht="14.25" customHeight="1">
      <c r="A78" s="143" t="s">
        <v>528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5"/>
    </row>
    <row r="79" spans="1:15">
      <c r="A79" s="40">
        <v>49</v>
      </c>
      <c r="B79" s="52" t="s">
        <v>215</v>
      </c>
      <c r="C79" s="50">
        <v>600</v>
      </c>
      <c r="D79" s="51" t="s">
        <v>121</v>
      </c>
      <c r="E79" s="89"/>
      <c r="F79" s="101">
        <f t="shared" si="7"/>
        <v>0</v>
      </c>
      <c r="G79" s="101">
        <f t="shared" si="8"/>
        <v>0</v>
      </c>
      <c r="H79" s="89"/>
      <c r="I79" s="89"/>
      <c r="J79" s="89"/>
      <c r="K79" s="101">
        <f t="shared" si="9"/>
        <v>0</v>
      </c>
      <c r="L79" s="102">
        <f t="shared" si="10"/>
        <v>0</v>
      </c>
      <c r="M79" s="102">
        <f t="shared" si="11"/>
        <v>0</v>
      </c>
      <c r="N79" s="102">
        <f t="shared" si="12"/>
        <v>0</v>
      </c>
      <c r="O79" s="104">
        <f t="shared" si="13"/>
        <v>0</v>
      </c>
    </row>
    <row r="80" spans="1:15" ht="24">
      <c r="A80" s="40">
        <v>50</v>
      </c>
      <c r="B80" s="52" t="s">
        <v>216</v>
      </c>
      <c r="C80" s="50">
        <v>1200</v>
      </c>
      <c r="D80" s="51" t="s">
        <v>121</v>
      </c>
      <c r="E80" s="89"/>
      <c r="F80" s="101">
        <f t="shared" si="7"/>
        <v>0</v>
      </c>
      <c r="G80" s="101">
        <f t="shared" si="8"/>
        <v>0</v>
      </c>
      <c r="H80" s="89"/>
      <c r="I80" s="89"/>
      <c r="J80" s="89"/>
      <c r="K80" s="101">
        <f t="shared" si="9"/>
        <v>0</v>
      </c>
      <c r="L80" s="102">
        <f t="shared" si="10"/>
        <v>0</v>
      </c>
      <c r="M80" s="102">
        <f t="shared" si="11"/>
        <v>0</v>
      </c>
      <c r="N80" s="102">
        <f t="shared" si="12"/>
        <v>0</v>
      </c>
      <c r="O80" s="104">
        <f t="shared" si="13"/>
        <v>0</v>
      </c>
    </row>
    <row r="81" spans="1:15" ht="24">
      <c r="A81" s="40">
        <v>51</v>
      </c>
      <c r="B81" s="52" t="s">
        <v>217</v>
      </c>
      <c r="C81" s="50">
        <v>1000</v>
      </c>
      <c r="D81" s="51" t="s">
        <v>121</v>
      </c>
      <c r="E81" s="89"/>
      <c r="F81" s="101">
        <f t="shared" si="7"/>
        <v>0</v>
      </c>
      <c r="G81" s="101">
        <f t="shared" si="8"/>
        <v>0</v>
      </c>
      <c r="H81" s="89"/>
      <c r="I81" s="89"/>
      <c r="J81" s="89"/>
      <c r="K81" s="101">
        <f t="shared" si="9"/>
        <v>0</v>
      </c>
      <c r="L81" s="102">
        <f t="shared" si="10"/>
        <v>0</v>
      </c>
      <c r="M81" s="102">
        <f t="shared" si="11"/>
        <v>0</v>
      </c>
      <c r="N81" s="102">
        <f t="shared" si="12"/>
        <v>0</v>
      </c>
      <c r="O81" s="104">
        <f t="shared" si="13"/>
        <v>0</v>
      </c>
    </row>
    <row r="82" spans="1:15">
      <c r="A82" s="40">
        <v>52</v>
      </c>
      <c r="B82" s="52" t="s">
        <v>218</v>
      </c>
      <c r="C82" s="50">
        <v>500</v>
      </c>
      <c r="D82" s="51" t="s">
        <v>121</v>
      </c>
      <c r="E82" s="89"/>
      <c r="F82" s="101">
        <f t="shared" si="7"/>
        <v>0</v>
      </c>
      <c r="G82" s="101">
        <f t="shared" si="8"/>
        <v>0</v>
      </c>
      <c r="H82" s="89"/>
      <c r="I82" s="89"/>
      <c r="J82" s="89"/>
      <c r="K82" s="101">
        <f t="shared" si="9"/>
        <v>0</v>
      </c>
      <c r="L82" s="102">
        <f t="shared" si="10"/>
        <v>0</v>
      </c>
      <c r="M82" s="102">
        <f t="shared" si="11"/>
        <v>0</v>
      </c>
      <c r="N82" s="102">
        <f t="shared" si="12"/>
        <v>0</v>
      </c>
      <c r="O82" s="104">
        <f t="shared" si="13"/>
        <v>0</v>
      </c>
    </row>
    <row r="83" spans="1:15">
      <c r="A83" s="40">
        <v>53</v>
      </c>
      <c r="B83" s="52" t="s">
        <v>219</v>
      </c>
      <c r="C83" s="50">
        <v>350</v>
      </c>
      <c r="D83" s="51" t="s">
        <v>121</v>
      </c>
      <c r="E83" s="89"/>
      <c r="F83" s="101">
        <f t="shared" si="7"/>
        <v>0</v>
      </c>
      <c r="G83" s="101">
        <f t="shared" si="8"/>
        <v>0</v>
      </c>
      <c r="H83" s="89"/>
      <c r="I83" s="89"/>
      <c r="J83" s="89"/>
      <c r="K83" s="101">
        <f t="shared" si="9"/>
        <v>0</v>
      </c>
      <c r="L83" s="102">
        <f t="shared" si="10"/>
        <v>0</v>
      </c>
      <c r="M83" s="102">
        <f t="shared" si="11"/>
        <v>0</v>
      </c>
      <c r="N83" s="102">
        <f t="shared" si="12"/>
        <v>0</v>
      </c>
      <c r="O83" s="104">
        <f t="shared" si="13"/>
        <v>0</v>
      </c>
    </row>
    <row r="84" spans="1:15">
      <c r="A84" s="40">
        <v>54</v>
      </c>
      <c r="B84" s="52" t="s">
        <v>240</v>
      </c>
      <c r="C84" s="50">
        <v>3000</v>
      </c>
      <c r="D84" s="51" t="s">
        <v>121</v>
      </c>
      <c r="E84" s="89"/>
      <c r="F84" s="101">
        <f t="shared" si="7"/>
        <v>0</v>
      </c>
      <c r="G84" s="101">
        <f t="shared" si="8"/>
        <v>0</v>
      </c>
      <c r="H84" s="89"/>
      <c r="I84" s="89"/>
      <c r="J84" s="89"/>
      <c r="K84" s="101">
        <f t="shared" si="9"/>
        <v>0</v>
      </c>
      <c r="L84" s="102">
        <f t="shared" si="10"/>
        <v>0</v>
      </c>
      <c r="M84" s="102">
        <f t="shared" si="11"/>
        <v>0</v>
      </c>
      <c r="N84" s="102">
        <f t="shared" si="12"/>
        <v>0</v>
      </c>
      <c r="O84" s="104">
        <f t="shared" si="13"/>
        <v>0</v>
      </c>
    </row>
    <row r="85" spans="1:15">
      <c r="A85" s="40">
        <v>55</v>
      </c>
      <c r="B85" s="52" t="s">
        <v>220</v>
      </c>
      <c r="C85" s="50">
        <v>1200</v>
      </c>
      <c r="D85" s="51" t="s">
        <v>121</v>
      </c>
      <c r="E85" s="89"/>
      <c r="F85" s="101">
        <f t="shared" si="7"/>
        <v>0</v>
      </c>
      <c r="G85" s="101">
        <f t="shared" si="8"/>
        <v>0</v>
      </c>
      <c r="H85" s="89"/>
      <c r="I85" s="89"/>
      <c r="J85" s="89"/>
      <c r="K85" s="101">
        <f t="shared" si="9"/>
        <v>0</v>
      </c>
      <c r="L85" s="102">
        <f t="shared" si="10"/>
        <v>0</v>
      </c>
      <c r="M85" s="102">
        <f t="shared" si="11"/>
        <v>0</v>
      </c>
      <c r="N85" s="102">
        <f t="shared" si="12"/>
        <v>0</v>
      </c>
      <c r="O85" s="104">
        <f t="shared" si="13"/>
        <v>0</v>
      </c>
    </row>
    <row r="86" spans="1:15">
      <c r="A86" s="40">
        <v>56</v>
      </c>
      <c r="B86" s="52" t="s">
        <v>221</v>
      </c>
      <c r="C86" s="50">
        <v>900</v>
      </c>
      <c r="D86" s="51" t="s">
        <v>121</v>
      </c>
      <c r="E86" s="89"/>
      <c r="F86" s="101">
        <f t="shared" si="7"/>
        <v>0</v>
      </c>
      <c r="G86" s="101">
        <f t="shared" si="8"/>
        <v>0</v>
      </c>
      <c r="H86" s="89"/>
      <c r="I86" s="89"/>
      <c r="J86" s="89"/>
      <c r="K86" s="101">
        <f t="shared" si="9"/>
        <v>0</v>
      </c>
      <c r="L86" s="102">
        <f t="shared" si="10"/>
        <v>0</v>
      </c>
      <c r="M86" s="102">
        <f t="shared" si="11"/>
        <v>0</v>
      </c>
      <c r="N86" s="102">
        <f t="shared" si="12"/>
        <v>0</v>
      </c>
      <c r="O86" s="104">
        <f t="shared" si="13"/>
        <v>0</v>
      </c>
    </row>
    <row r="87" spans="1:15">
      <c r="A87" s="40">
        <v>57</v>
      </c>
      <c r="B87" s="52" t="s">
        <v>222</v>
      </c>
      <c r="C87" s="50">
        <v>200</v>
      </c>
      <c r="D87" s="51" t="s">
        <v>121</v>
      </c>
      <c r="E87" s="89"/>
      <c r="F87" s="101">
        <f t="shared" si="7"/>
        <v>0</v>
      </c>
      <c r="G87" s="101">
        <f t="shared" si="8"/>
        <v>0</v>
      </c>
      <c r="H87" s="89"/>
      <c r="I87" s="89"/>
      <c r="J87" s="89"/>
      <c r="K87" s="101">
        <f t="shared" si="9"/>
        <v>0</v>
      </c>
      <c r="L87" s="102">
        <f t="shared" si="10"/>
        <v>0</v>
      </c>
      <c r="M87" s="102">
        <f t="shared" si="11"/>
        <v>0</v>
      </c>
      <c r="N87" s="102">
        <f t="shared" si="12"/>
        <v>0</v>
      </c>
      <c r="O87" s="104">
        <f t="shared" si="13"/>
        <v>0</v>
      </c>
    </row>
    <row r="88" spans="1:15">
      <c r="A88" s="40"/>
      <c r="B88" s="52" t="s">
        <v>540</v>
      </c>
      <c r="C88" s="30" t="s">
        <v>80</v>
      </c>
      <c r="D88" s="13" t="s">
        <v>80</v>
      </c>
      <c r="E88" s="91" t="s">
        <v>80</v>
      </c>
      <c r="F88" s="91" t="s">
        <v>80</v>
      </c>
      <c r="G88" s="91" t="s">
        <v>80</v>
      </c>
      <c r="H88" s="91" t="s">
        <v>80</v>
      </c>
      <c r="I88" s="91" t="s">
        <v>80</v>
      </c>
      <c r="J88" s="91" t="s">
        <v>80</v>
      </c>
      <c r="K88" s="91" t="s">
        <v>80</v>
      </c>
      <c r="L88" s="91" t="s">
        <v>80</v>
      </c>
      <c r="M88" s="103">
        <f>SUM(M79:M87)</f>
        <v>0</v>
      </c>
      <c r="N88" s="103">
        <f t="shared" si="12"/>
        <v>0</v>
      </c>
      <c r="O88" s="105">
        <f t="shared" si="13"/>
        <v>0</v>
      </c>
    </row>
    <row r="89" spans="1:15" ht="14.25" customHeight="1">
      <c r="A89" s="143" t="s">
        <v>66</v>
      </c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5"/>
    </row>
    <row r="90" spans="1:15" ht="24">
      <c r="A90" s="40">
        <v>58</v>
      </c>
      <c r="B90" s="52" t="s">
        <v>412</v>
      </c>
      <c r="C90" s="53">
        <v>300</v>
      </c>
      <c r="D90" s="54" t="s">
        <v>121</v>
      </c>
      <c r="E90" s="89"/>
      <c r="F90" s="101">
        <f t="shared" si="7"/>
        <v>0</v>
      </c>
      <c r="G90" s="101">
        <f t="shared" si="8"/>
        <v>0</v>
      </c>
      <c r="H90" s="89"/>
      <c r="I90" s="89"/>
      <c r="J90" s="89"/>
      <c r="K90" s="101">
        <f t="shared" si="9"/>
        <v>0</v>
      </c>
      <c r="L90" s="102">
        <f t="shared" si="10"/>
        <v>0</v>
      </c>
      <c r="M90" s="102">
        <f t="shared" si="11"/>
        <v>0</v>
      </c>
      <c r="N90" s="102">
        <f t="shared" si="12"/>
        <v>0</v>
      </c>
      <c r="O90" s="102">
        <f t="shared" si="13"/>
        <v>0</v>
      </c>
    </row>
    <row r="91" spans="1:15" ht="24">
      <c r="A91" s="40">
        <v>59</v>
      </c>
      <c r="B91" s="52" t="s">
        <v>413</v>
      </c>
      <c r="C91" s="53">
        <v>150</v>
      </c>
      <c r="D91" s="54" t="s">
        <v>121</v>
      </c>
      <c r="E91" s="89"/>
      <c r="F91" s="101">
        <f t="shared" si="7"/>
        <v>0</v>
      </c>
      <c r="G91" s="101">
        <f t="shared" si="8"/>
        <v>0</v>
      </c>
      <c r="H91" s="89"/>
      <c r="I91" s="89"/>
      <c r="J91" s="89"/>
      <c r="K91" s="101">
        <f t="shared" si="9"/>
        <v>0</v>
      </c>
      <c r="L91" s="102">
        <f t="shared" si="10"/>
        <v>0</v>
      </c>
      <c r="M91" s="102">
        <f t="shared" si="11"/>
        <v>0</v>
      </c>
      <c r="N91" s="102">
        <f t="shared" si="12"/>
        <v>0</v>
      </c>
      <c r="O91" s="102">
        <f t="shared" si="13"/>
        <v>0</v>
      </c>
    </row>
    <row r="92" spans="1:15">
      <c r="A92" s="40">
        <v>60</v>
      </c>
      <c r="B92" s="52" t="s">
        <v>414</v>
      </c>
      <c r="C92" s="53">
        <v>70</v>
      </c>
      <c r="D92" s="54" t="s">
        <v>121</v>
      </c>
      <c r="E92" s="89"/>
      <c r="F92" s="101">
        <f t="shared" si="7"/>
        <v>0</v>
      </c>
      <c r="G92" s="101">
        <f t="shared" si="8"/>
        <v>0</v>
      </c>
      <c r="H92" s="89"/>
      <c r="I92" s="89"/>
      <c r="J92" s="89"/>
      <c r="K92" s="101">
        <f t="shared" si="9"/>
        <v>0</v>
      </c>
      <c r="L92" s="102">
        <f t="shared" si="10"/>
        <v>0</v>
      </c>
      <c r="M92" s="102">
        <f t="shared" si="11"/>
        <v>0</v>
      </c>
      <c r="N92" s="102">
        <f t="shared" si="12"/>
        <v>0</v>
      </c>
      <c r="O92" s="102">
        <f t="shared" si="13"/>
        <v>0</v>
      </c>
    </row>
    <row r="93" spans="1:15">
      <c r="A93" s="40">
        <v>61</v>
      </c>
      <c r="B93" s="52" t="s">
        <v>415</v>
      </c>
      <c r="C93" s="53">
        <v>1000</v>
      </c>
      <c r="D93" s="54" t="s">
        <v>121</v>
      </c>
      <c r="E93" s="89"/>
      <c r="F93" s="101">
        <f t="shared" si="7"/>
        <v>0</v>
      </c>
      <c r="G93" s="101">
        <f t="shared" si="8"/>
        <v>0</v>
      </c>
      <c r="H93" s="89"/>
      <c r="I93" s="89"/>
      <c r="J93" s="89"/>
      <c r="K93" s="101">
        <f t="shared" si="9"/>
        <v>0</v>
      </c>
      <c r="L93" s="102">
        <f t="shared" si="10"/>
        <v>0</v>
      </c>
      <c r="M93" s="102">
        <f t="shared" si="11"/>
        <v>0</v>
      </c>
      <c r="N93" s="102">
        <f t="shared" si="12"/>
        <v>0</v>
      </c>
      <c r="O93" s="102">
        <f t="shared" si="13"/>
        <v>0</v>
      </c>
    </row>
    <row r="94" spans="1:15">
      <c r="A94" s="40"/>
      <c r="B94" s="52" t="s">
        <v>541</v>
      </c>
      <c r="C94" s="30" t="s">
        <v>80</v>
      </c>
      <c r="D94" s="13" t="s">
        <v>80</v>
      </c>
      <c r="E94" s="91" t="s">
        <v>80</v>
      </c>
      <c r="F94" s="91" t="s">
        <v>80</v>
      </c>
      <c r="G94" s="91" t="s">
        <v>80</v>
      </c>
      <c r="H94" s="91" t="s">
        <v>80</v>
      </c>
      <c r="I94" s="91" t="s">
        <v>80</v>
      </c>
      <c r="J94" s="91" t="s">
        <v>80</v>
      </c>
      <c r="K94" s="91" t="s">
        <v>80</v>
      </c>
      <c r="L94" s="91" t="s">
        <v>80</v>
      </c>
      <c r="M94" s="103">
        <f>SUM(M90:M93)</f>
        <v>0</v>
      </c>
      <c r="N94" s="103">
        <f t="shared" si="12"/>
        <v>0</v>
      </c>
      <c r="O94" s="103">
        <f t="shared" si="13"/>
        <v>0</v>
      </c>
    </row>
    <row r="95" spans="1:15" ht="14.25" customHeight="1">
      <c r="A95" s="143" t="s">
        <v>416</v>
      </c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5"/>
    </row>
    <row r="96" spans="1:15">
      <c r="A96" s="40">
        <v>62</v>
      </c>
      <c r="B96" s="55" t="s">
        <v>223</v>
      </c>
      <c r="C96" s="53">
        <v>100</v>
      </c>
      <c r="D96" s="54" t="s">
        <v>121</v>
      </c>
      <c r="E96" s="89"/>
      <c r="F96" s="101">
        <f t="shared" si="7"/>
        <v>0</v>
      </c>
      <c r="G96" s="101">
        <f t="shared" si="8"/>
        <v>0</v>
      </c>
      <c r="H96" s="89"/>
      <c r="I96" s="89"/>
      <c r="J96" s="89"/>
      <c r="K96" s="101">
        <f t="shared" si="9"/>
        <v>0</v>
      </c>
      <c r="L96" s="102">
        <f t="shared" si="10"/>
        <v>0</v>
      </c>
      <c r="M96" s="102">
        <f t="shared" si="11"/>
        <v>0</v>
      </c>
      <c r="N96" s="102">
        <f t="shared" si="12"/>
        <v>0</v>
      </c>
      <c r="O96" s="104">
        <f t="shared" si="13"/>
        <v>0</v>
      </c>
    </row>
    <row r="97" spans="1:15">
      <c r="A97" s="40">
        <v>63</v>
      </c>
      <c r="B97" s="55" t="s">
        <v>224</v>
      </c>
      <c r="C97" s="53">
        <v>60</v>
      </c>
      <c r="D97" s="54" t="s">
        <v>121</v>
      </c>
      <c r="E97" s="89"/>
      <c r="F97" s="101">
        <f t="shared" si="7"/>
        <v>0</v>
      </c>
      <c r="G97" s="101">
        <f t="shared" si="8"/>
        <v>0</v>
      </c>
      <c r="H97" s="89"/>
      <c r="I97" s="89"/>
      <c r="J97" s="89"/>
      <c r="K97" s="101">
        <f t="shared" si="9"/>
        <v>0</v>
      </c>
      <c r="L97" s="102">
        <f t="shared" si="10"/>
        <v>0</v>
      </c>
      <c r="M97" s="102">
        <f t="shared" si="11"/>
        <v>0</v>
      </c>
      <c r="N97" s="102">
        <f t="shared" si="12"/>
        <v>0</v>
      </c>
      <c r="O97" s="104">
        <f t="shared" si="13"/>
        <v>0</v>
      </c>
    </row>
    <row r="98" spans="1:15">
      <c r="A98" s="40">
        <v>64</v>
      </c>
      <c r="B98" s="52" t="s">
        <v>225</v>
      </c>
      <c r="C98" s="50">
        <v>700</v>
      </c>
      <c r="D98" s="51" t="s">
        <v>121</v>
      </c>
      <c r="E98" s="89"/>
      <c r="F98" s="101">
        <f t="shared" si="7"/>
        <v>0</v>
      </c>
      <c r="G98" s="101">
        <f t="shared" si="8"/>
        <v>0</v>
      </c>
      <c r="H98" s="89"/>
      <c r="I98" s="89"/>
      <c r="J98" s="89"/>
      <c r="K98" s="101">
        <f t="shared" si="9"/>
        <v>0</v>
      </c>
      <c r="L98" s="102">
        <f t="shared" si="10"/>
        <v>0</v>
      </c>
      <c r="M98" s="102">
        <f t="shared" si="11"/>
        <v>0</v>
      </c>
      <c r="N98" s="102">
        <f t="shared" si="12"/>
        <v>0</v>
      </c>
      <c r="O98" s="104">
        <f t="shared" si="13"/>
        <v>0</v>
      </c>
    </row>
    <row r="99" spans="1:15">
      <c r="A99" s="40">
        <v>65</v>
      </c>
      <c r="B99" s="52" t="s">
        <v>226</v>
      </c>
      <c r="C99" s="50">
        <v>550</v>
      </c>
      <c r="D99" s="51" t="s">
        <v>121</v>
      </c>
      <c r="E99" s="89"/>
      <c r="F99" s="101">
        <f t="shared" si="7"/>
        <v>0</v>
      </c>
      <c r="G99" s="101">
        <f t="shared" si="8"/>
        <v>0</v>
      </c>
      <c r="H99" s="89"/>
      <c r="I99" s="89"/>
      <c r="J99" s="89"/>
      <c r="K99" s="101">
        <f t="shared" si="9"/>
        <v>0</v>
      </c>
      <c r="L99" s="102">
        <f t="shared" si="10"/>
        <v>0</v>
      </c>
      <c r="M99" s="102">
        <f t="shared" si="11"/>
        <v>0</v>
      </c>
      <c r="N99" s="102">
        <f t="shared" si="12"/>
        <v>0</v>
      </c>
      <c r="O99" s="104">
        <f t="shared" si="13"/>
        <v>0</v>
      </c>
    </row>
    <row r="100" spans="1:15" ht="24">
      <c r="A100" s="40">
        <v>66</v>
      </c>
      <c r="B100" s="52" t="s">
        <v>227</v>
      </c>
      <c r="C100" s="50">
        <v>450</v>
      </c>
      <c r="D100" s="51" t="s">
        <v>121</v>
      </c>
      <c r="E100" s="89"/>
      <c r="F100" s="101">
        <f t="shared" si="7"/>
        <v>0</v>
      </c>
      <c r="G100" s="101">
        <f t="shared" si="8"/>
        <v>0</v>
      </c>
      <c r="H100" s="89"/>
      <c r="I100" s="89"/>
      <c r="J100" s="89"/>
      <c r="K100" s="101">
        <f t="shared" si="9"/>
        <v>0</v>
      </c>
      <c r="L100" s="102">
        <f t="shared" si="10"/>
        <v>0</v>
      </c>
      <c r="M100" s="102">
        <f t="shared" si="11"/>
        <v>0</v>
      </c>
      <c r="N100" s="102">
        <f t="shared" si="12"/>
        <v>0</v>
      </c>
      <c r="O100" s="104">
        <f t="shared" si="13"/>
        <v>0</v>
      </c>
    </row>
    <row r="101" spans="1:15">
      <c r="A101" s="40">
        <v>67</v>
      </c>
      <c r="B101" s="52" t="s">
        <v>228</v>
      </c>
      <c r="C101" s="50">
        <v>880</v>
      </c>
      <c r="D101" s="51" t="s">
        <v>121</v>
      </c>
      <c r="E101" s="89"/>
      <c r="F101" s="101">
        <f t="shared" si="7"/>
        <v>0</v>
      </c>
      <c r="G101" s="101">
        <f t="shared" si="8"/>
        <v>0</v>
      </c>
      <c r="H101" s="89"/>
      <c r="I101" s="89"/>
      <c r="J101" s="89"/>
      <c r="K101" s="101">
        <f t="shared" si="9"/>
        <v>0</v>
      </c>
      <c r="L101" s="102">
        <f t="shared" si="10"/>
        <v>0</v>
      </c>
      <c r="M101" s="102">
        <f t="shared" si="11"/>
        <v>0</v>
      </c>
      <c r="N101" s="102">
        <f t="shared" si="12"/>
        <v>0</v>
      </c>
      <c r="O101" s="104">
        <f t="shared" si="13"/>
        <v>0</v>
      </c>
    </row>
    <row r="102" spans="1:15">
      <c r="A102" s="40">
        <v>68</v>
      </c>
      <c r="B102" s="52" t="s">
        <v>229</v>
      </c>
      <c r="C102" s="50">
        <v>1500</v>
      </c>
      <c r="D102" s="51" t="s">
        <v>121</v>
      </c>
      <c r="E102" s="89"/>
      <c r="F102" s="101">
        <f t="shared" si="7"/>
        <v>0</v>
      </c>
      <c r="G102" s="101">
        <f t="shared" si="8"/>
        <v>0</v>
      </c>
      <c r="H102" s="89"/>
      <c r="I102" s="89"/>
      <c r="J102" s="89"/>
      <c r="K102" s="101">
        <f t="shared" si="9"/>
        <v>0</v>
      </c>
      <c r="L102" s="102">
        <f t="shared" si="10"/>
        <v>0</v>
      </c>
      <c r="M102" s="102">
        <f t="shared" si="11"/>
        <v>0</v>
      </c>
      <c r="N102" s="102">
        <f t="shared" si="12"/>
        <v>0</v>
      </c>
      <c r="O102" s="104">
        <f t="shared" si="13"/>
        <v>0</v>
      </c>
    </row>
    <row r="103" spans="1:15">
      <c r="A103" s="40">
        <v>69</v>
      </c>
      <c r="B103" s="52" t="s">
        <v>230</v>
      </c>
      <c r="C103" s="50">
        <v>750</v>
      </c>
      <c r="D103" s="51" t="s">
        <v>121</v>
      </c>
      <c r="E103" s="89"/>
      <c r="F103" s="101">
        <f t="shared" si="7"/>
        <v>0</v>
      </c>
      <c r="G103" s="101">
        <f t="shared" si="8"/>
        <v>0</v>
      </c>
      <c r="H103" s="89"/>
      <c r="I103" s="89"/>
      <c r="J103" s="89"/>
      <c r="K103" s="101">
        <f t="shared" si="9"/>
        <v>0</v>
      </c>
      <c r="L103" s="102">
        <f t="shared" si="10"/>
        <v>0</v>
      </c>
      <c r="M103" s="102">
        <f t="shared" si="11"/>
        <v>0</v>
      </c>
      <c r="N103" s="102">
        <f t="shared" si="12"/>
        <v>0</v>
      </c>
      <c r="O103" s="104">
        <f t="shared" si="13"/>
        <v>0</v>
      </c>
    </row>
    <row r="104" spans="1:15">
      <c r="A104" s="40"/>
      <c r="B104" s="52" t="s">
        <v>542</v>
      </c>
      <c r="C104" s="30" t="s">
        <v>80</v>
      </c>
      <c r="D104" s="13" t="s">
        <v>80</v>
      </c>
      <c r="E104" s="91" t="s">
        <v>80</v>
      </c>
      <c r="F104" s="91" t="s">
        <v>80</v>
      </c>
      <c r="G104" s="91" t="s">
        <v>80</v>
      </c>
      <c r="H104" s="91" t="s">
        <v>80</v>
      </c>
      <c r="I104" s="91" t="s">
        <v>80</v>
      </c>
      <c r="J104" s="91" t="s">
        <v>80</v>
      </c>
      <c r="K104" s="91" t="s">
        <v>80</v>
      </c>
      <c r="L104" s="91" t="s">
        <v>80</v>
      </c>
      <c r="M104" s="103">
        <f>SUM(M96:M103)</f>
        <v>0</v>
      </c>
      <c r="N104" s="103">
        <f t="shared" si="12"/>
        <v>0</v>
      </c>
      <c r="O104" s="105">
        <f t="shared" si="13"/>
        <v>0</v>
      </c>
    </row>
    <row r="105" spans="1:15" ht="14.25" customHeight="1">
      <c r="A105" s="143" t="s">
        <v>417</v>
      </c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5"/>
    </row>
    <row r="106" spans="1:15">
      <c r="A106" s="40">
        <v>70</v>
      </c>
      <c r="B106" s="52" t="s">
        <v>231</v>
      </c>
      <c r="C106" s="53">
        <v>40</v>
      </c>
      <c r="D106" s="54" t="s">
        <v>121</v>
      </c>
      <c r="E106" s="89"/>
      <c r="F106" s="101">
        <f t="shared" si="7"/>
        <v>0</v>
      </c>
      <c r="G106" s="101">
        <f t="shared" si="8"/>
        <v>0</v>
      </c>
      <c r="H106" s="89"/>
      <c r="I106" s="89"/>
      <c r="J106" s="89"/>
      <c r="K106" s="101">
        <f t="shared" si="9"/>
        <v>0</v>
      </c>
      <c r="L106" s="102">
        <f t="shared" si="10"/>
        <v>0</v>
      </c>
      <c r="M106" s="102">
        <f t="shared" si="11"/>
        <v>0</v>
      </c>
      <c r="N106" s="102">
        <f t="shared" si="12"/>
        <v>0</v>
      </c>
      <c r="O106" s="104">
        <f t="shared" si="13"/>
        <v>0</v>
      </c>
    </row>
    <row r="107" spans="1:15">
      <c r="A107" s="40">
        <v>71</v>
      </c>
      <c r="B107" s="52" t="s">
        <v>232</v>
      </c>
      <c r="C107" s="50">
        <v>20</v>
      </c>
      <c r="D107" s="51" t="s">
        <v>121</v>
      </c>
      <c r="E107" s="89"/>
      <c r="F107" s="101">
        <f t="shared" si="7"/>
        <v>0</v>
      </c>
      <c r="G107" s="101">
        <f t="shared" si="8"/>
        <v>0</v>
      </c>
      <c r="H107" s="89"/>
      <c r="I107" s="89"/>
      <c r="J107" s="89"/>
      <c r="K107" s="101">
        <f t="shared" si="9"/>
        <v>0</v>
      </c>
      <c r="L107" s="102">
        <f t="shared" si="10"/>
        <v>0</v>
      </c>
      <c r="M107" s="102">
        <f t="shared" si="11"/>
        <v>0</v>
      </c>
      <c r="N107" s="102">
        <f t="shared" si="12"/>
        <v>0</v>
      </c>
      <c r="O107" s="104">
        <f t="shared" si="13"/>
        <v>0</v>
      </c>
    </row>
    <row r="108" spans="1:15">
      <c r="A108" s="40">
        <v>72</v>
      </c>
      <c r="B108" s="52" t="s">
        <v>233</v>
      </c>
      <c r="C108" s="50">
        <v>280</v>
      </c>
      <c r="D108" s="51" t="s">
        <v>121</v>
      </c>
      <c r="E108" s="89"/>
      <c r="F108" s="101">
        <f t="shared" si="7"/>
        <v>0</v>
      </c>
      <c r="G108" s="101">
        <f t="shared" si="8"/>
        <v>0</v>
      </c>
      <c r="H108" s="89"/>
      <c r="I108" s="89"/>
      <c r="J108" s="89"/>
      <c r="K108" s="101">
        <f t="shared" si="9"/>
        <v>0</v>
      </c>
      <c r="L108" s="102">
        <f t="shared" si="10"/>
        <v>0</v>
      </c>
      <c r="M108" s="102">
        <f t="shared" si="11"/>
        <v>0</v>
      </c>
      <c r="N108" s="102">
        <f t="shared" si="12"/>
        <v>0</v>
      </c>
      <c r="O108" s="104">
        <f t="shared" si="13"/>
        <v>0</v>
      </c>
    </row>
    <row r="109" spans="1:15" ht="24">
      <c r="A109" s="40">
        <v>73</v>
      </c>
      <c r="B109" s="52" t="s">
        <v>234</v>
      </c>
      <c r="C109" s="50">
        <v>120</v>
      </c>
      <c r="D109" s="51" t="s">
        <v>121</v>
      </c>
      <c r="E109" s="89"/>
      <c r="F109" s="101">
        <f t="shared" si="7"/>
        <v>0</v>
      </c>
      <c r="G109" s="101">
        <f t="shared" si="8"/>
        <v>0</v>
      </c>
      <c r="H109" s="89"/>
      <c r="I109" s="89"/>
      <c r="J109" s="89"/>
      <c r="K109" s="101">
        <f t="shared" si="9"/>
        <v>0</v>
      </c>
      <c r="L109" s="102">
        <f t="shared" si="10"/>
        <v>0</v>
      </c>
      <c r="M109" s="102">
        <f t="shared" si="11"/>
        <v>0</v>
      </c>
      <c r="N109" s="102">
        <f t="shared" si="12"/>
        <v>0</v>
      </c>
      <c r="O109" s="104">
        <f t="shared" si="13"/>
        <v>0</v>
      </c>
    </row>
    <row r="110" spans="1:15">
      <c r="A110" s="40">
        <v>74</v>
      </c>
      <c r="B110" s="52" t="s">
        <v>235</v>
      </c>
      <c r="C110" s="50">
        <v>40</v>
      </c>
      <c r="D110" s="51" t="s">
        <v>121</v>
      </c>
      <c r="E110" s="89"/>
      <c r="F110" s="101">
        <f t="shared" si="7"/>
        <v>0</v>
      </c>
      <c r="G110" s="101">
        <f t="shared" si="8"/>
        <v>0</v>
      </c>
      <c r="H110" s="89"/>
      <c r="I110" s="89"/>
      <c r="J110" s="89"/>
      <c r="K110" s="101">
        <f t="shared" si="9"/>
        <v>0</v>
      </c>
      <c r="L110" s="102">
        <f t="shared" si="10"/>
        <v>0</v>
      </c>
      <c r="M110" s="102">
        <f t="shared" si="11"/>
        <v>0</v>
      </c>
      <c r="N110" s="102">
        <f t="shared" si="12"/>
        <v>0</v>
      </c>
      <c r="O110" s="104">
        <f t="shared" si="13"/>
        <v>0</v>
      </c>
    </row>
    <row r="111" spans="1:15">
      <c r="A111" s="40">
        <v>75</v>
      </c>
      <c r="B111" s="52" t="s">
        <v>236</v>
      </c>
      <c r="C111" s="50">
        <v>150</v>
      </c>
      <c r="D111" s="51" t="s">
        <v>121</v>
      </c>
      <c r="E111" s="89"/>
      <c r="F111" s="101">
        <f t="shared" si="7"/>
        <v>0</v>
      </c>
      <c r="G111" s="101">
        <f t="shared" si="8"/>
        <v>0</v>
      </c>
      <c r="H111" s="89"/>
      <c r="I111" s="89"/>
      <c r="J111" s="89"/>
      <c r="K111" s="101">
        <f t="shared" si="9"/>
        <v>0</v>
      </c>
      <c r="L111" s="102">
        <f t="shared" si="10"/>
        <v>0</v>
      </c>
      <c r="M111" s="102">
        <f t="shared" si="11"/>
        <v>0</v>
      </c>
      <c r="N111" s="102">
        <f t="shared" si="12"/>
        <v>0</v>
      </c>
      <c r="O111" s="104">
        <f t="shared" si="13"/>
        <v>0</v>
      </c>
    </row>
    <row r="112" spans="1:15">
      <c r="A112" s="40">
        <v>76</v>
      </c>
      <c r="B112" s="52" t="s">
        <v>237</v>
      </c>
      <c r="C112" s="50">
        <v>40</v>
      </c>
      <c r="D112" s="51" t="s">
        <v>121</v>
      </c>
      <c r="E112" s="89"/>
      <c r="F112" s="101">
        <f t="shared" si="7"/>
        <v>0</v>
      </c>
      <c r="G112" s="101">
        <f t="shared" si="8"/>
        <v>0</v>
      </c>
      <c r="H112" s="89"/>
      <c r="I112" s="89"/>
      <c r="J112" s="89"/>
      <c r="K112" s="101">
        <f t="shared" si="9"/>
        <v>0</v>
      </c>
      <c r="L112" s="102">
        <f t="shared" si="10"/>
        <v>0</v>
      </c>
      <c r="M112" s="102">
        <f t="shared" si="11"/>
        <v>0</v>
      </c>
      <c r="N112" s="102">
        <f t="shared" si="12"/>
        <v>0</v>
      </c>
      <c r="O112" s="104">
        <f t="shared" si="13"/>
        <v>0</v>
      </c>
    </row>
    <row r="113" spans="1:15">
      <c r="A113" s="23"/>
      <c r="B113" s="52" t="s">
        <v>543</v>
      </c>
      <c r="C113" s="30" t="s">
        <v>80</v>
      </c>
      <c r="D113" s="13" t="s">
        <v>80</v>
      </c>
      <c r="E113" s="91" t="s">
        <v>80</v>
      </c>
      <c r="F113" s="91" t="s">
        <v>80</v>
      </c>
      <c r="G113" s="91" t="s">
        <v>80</v>
      </c>
      <c r="H113" s="91" t="s">
        <v>80</v>
      </c>
      <c r="I113" s="91" t="s">
        <v>80</v>
      </c>
      <c r="J113" s="91" t="s">
        <v>80</v>
      </c>
      <c r="K113" s="91" t="s">
        <v>80</v>
      </c>
      <c r="L113" s="91" t="s">
        <v>80</v>
      </c>
      <c r="M113" s="103">
        <f>SUM(M106:M112)</f>
        <v>0</v>
      </c>
      <c r="N113" s="103">
        <f t="shared" si="12"/>
        <v>0</v>
      </c>
      <c r="O113" s="105">
        <f t="shared" si="13"/>
        <v>0</v>
      </c>
    </row>
    <row r="115" spans="1:15" ht="15" customHeight="1">
      <c r="A115" s="125" t="s">
        <v>94</v>
      </c>
      <c r="B115" s="122"/>
      <c r="C115" s="70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2"/>
    </row>
    <row r="116" spans="1:15" ht="15">
      <c r="A116" s="73" t="s">
        <v>553</v>
      </c>
      <c r="B116" s="74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2"/>
    </row>
    <row r="117" spans="1:15" ht="15">
      <c r="A117" s="75" t="s">
        <v>68</v>
      </c>
      <c r="B117" s="7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2"/>
    </row>
    <row r="118" spans="1:15" ht="15">
      <c r="A118" s="75" t="s">
        <v>69</v>
      </c>
      <c r="B118" s="7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2"/>
    </row>
    <row r="119" spans="1:15" ht="15">
      <c r="A119" s="73" t="s">
        <v>70</v>
      </c>
      <c r="B119" s="74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2"/>
    </row>
    <row r="120" spans="1:15" ht="15" customHeight="1">
      <c r="A120" s="113" t="s">
        <v>632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4"/>
    </row>
    <row r="121" spans="1:15" ht="15" customHeight="1">
      <c r="A121" s="113" t="s">
        <v>633</v>
      </c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</row>
    <row r="122" spans="1:15" ht="15" customHeight="1">
      <c r="A122" s="113" t="s">
        <v>634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99"/>
    </row>
    <row r="123" spans="1:15" ht="15" customHeight="1">
      <c r="A123" s="113" t="s">
        <v>73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</row>
    <row r="124" spans="1:15" ht="25.5" customHeight="1">
      <c r="A124" s="113" t="s">
        <v>71</v>
      </c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</row>
    <row r="125" spans="1:15" ht="15" customHeight="1">
      <c r="A125" s="113" t="s">
        <v>635</v>
      </c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</row>
    <row r="126" spans="1:15" ht="15" customHeight="1">
      <c r="A126" s="113" t="s">
        <v>636</v>
      </c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</row>
    <row r="127" spans="1:15" ht="15" customHeight="1">
      <c r="A127" s="113" t="s">
        <v>72</v>
      </c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</row>
    <row r="128" spans="1:15" ht="15" customHeight="1">
      <c r="A128" s="113" t="s">
        <v>637</v>
      </c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</row>
    <row r="129" spans="1:15" ht="15" customHeight="1">
      <c r="A129" s="113" t="s">
        <v>638</v>
      </c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</row>
    <row r="130" spans="1:15" ht="15" customHeight="1">
      <c r="A130" s="128" t="s">
        <v>642</v>
      </c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</row>
    <row r="131" spans="1:15" ht="15">
      <c r="A131" s="128" t="s">
        <v>644</v>
      </c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</row>
    <row r="132" spans="1:15" ht="15">
      <c r="A132" s="128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</row>
    <row r="133" spans="1:15" ht="15">
      <c r="A133" s="113" t="s">
        <v>81</v>
      </c>
      <c r="B133" s="122"/>
      <c r="C133" s="77"/>
      <c r="D133" s="78"/>
      <c r="E133" s="78"/>
      <c r="F133" s="78"/>
      <c r="G133" s="78" t="s">
        <v>98</v>
      </c>
      <c r="H133" s="78"/>
      <c r="I133" s="78"/>
      <c r="J133" s="78"/>
      <c r="K133" s="78"/>
      <c r="L133" s="78" t="s">
        <v>82</v>
      </c>
      <c r="M133" s="78"/>
      <c r="N133" s="78"/>
      <c r="O133" s="72"/>
    </row>
  </sheetData>
  <sheetProtection formatCells="0" formatColumns="0" formatRows="0"/>
  <mergeCells count="31">
    <mergeCell ref="A124:O124"/>
    <mergeCell ref="A52:O52"/>
    <mergeCell ref="A58:O58"/>
    <mergeCell ref="A4:O4"/>
    <mergeCell ref="A8:O8"/>
    <mergeCell ref="A15:O15"/>
    <mergeCell ref="A19:O19"/>
    <mergeCell ref="A45:O45"/>
    <mergeCell ref="A49:O49"/>
    <mergeCell ref="A65:O65"/>
    <mergeCell ref="A68:O68"/>
    <mergeCell ref="A71:O71"/>
    <mergeCell ref="A74:O74"/>
    <mergeCell ref="A131:O131"/>
    <mergeCell ref="A125:O125"/>
    <mergeCell ref="A126:O126"/>
    <mergeCell ref="A78:O78"/>
    <mergeCell ref="A89:O89"/>
    <mergeCell ref="A95:O95"/>
    <mergeCell ref="A105:O105"/>
    <mergeCell ref="A115:B115"/>
    <mergeCell ref="A120:O120"/>
    <mergeCell ref="A121:O121"/>
    <mergeCell ref="A122:N122"/>
    <mergeCell ref="A123:O123"/>
    <mergeCell ref="A132:O132"/>
    <mergeCell ref="A133:B133"/>
    <mergeCell ref="A127:O127"/>
    <mergeCell ref="A128:O128"/>
    <mergeCell ref="A129:O129"/>
    <mergeCell ref="A130:O13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pane ySplit="7" topLeftCell="A38" activePane="bottomLeft" state="frozen"/>
      <selection pane="bottomLeft" activeCell="A65" sqref="A65:O65"/>
    </sheetView>
  </sheetViews>
  <sheetFormatPr defaultRowHeight="12"/>
  <cols>
    <col min="1" max="1" width="2.5703125" style="15" customWidth="1"/>
    <col min="2" max="2" width="24" style="16" customWidth="1"/>
    <col min="3" max="3" width="5.5703125" style="46" customWidth="1"/>
    <col min="4" max="4" width="4.5703125" style="15" customWidth="1"/>
    <col min="5" max="5" width="7.42578125" style="18" customWidth="1"/>
    <col min="6" max="6" width="5.7109375" style="18" customWidth="1"/>
    <col min="7" max="7" width="7.28515625" style="18" customWidth="1"/>
    <col min="8" max="8" width="9.140625" style="18"/>
    <col min="9" max="9" width="7.42578125" style="18" customWidth="1"/>
    <col min="10" max="10" width="7.7109375" style="18" customWidth="1"/>
    <col min="11" max="11" width="5.85546875" style="18" customWidth="1"/>
    <col min="12" max="12" width="8" style="18" customWidth="1"/>
    <col min="13" max="14" width="7.85546875" style="18" customWidth="1"/>
    <col min="15" max="16384" width="9.140625" style="18"/>
  </cols>
  <sheetData>
    <row r="1" spans="1:15" s="1" customFormat="1" ht="12.75">
      <c r="A1" s="94" t="s">
        <v>627</v>
      </c>
      <c r="B1" s="95"/>
      <c r="C1" s="96"/>
      <c r="D1" s="94"/>
      <c r="I1" s="1" t="s">
        <v>628</v>
      </c>
    </row>
    <row r="2" spans="1:15" s="1" customFormat="1" ht="12.75">
      <c r="B2" s="9"/>
      <c r="C2" s="27"/>
    </row>
    <row r="4" spans="1:15" s="43" customFormat="1" ht="12.75">
      <c r="A4" s="150" t="s">
        <v>562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6" spans="1:15" ht="72">
      <c r="A6" s="3" t="s">
        <v>79</v>
      </c>
      <c r="B6" s="3" t="s">
        <v>74</v>
      </c>
      <c r="C6" s="28" t="s">
        <v>75</v>
      </c>
      <c r="D6" s="3" t="s">
        <v>95</v>
      </c>
      <c r="E6" s="3" t="s">
        <v>85</v>
      </c>
      <c r="F6" s="3" t="s">
        <v>468</v>
      </c>
      <c r="G6" s="3" t="s">
        <v>93</v>
      </c>
      <c r="H6" s="3" t="s">
        <v>83</v>
      </c>
      <c r="I6" s="3" t="s">
        <v>84</v>
      </c>
      <c r="J6" s="3" t="s">
        <v>96</v>
      </c>
      <c r="K6" s="3" t="s">
        <v>469</v>
      </c>
      <c r="L6" s="3" t="s">
        <v>97</v>
      </c>
      <c r="M6" s="3" t="s">
        <v>87</v>
      </c>
      <c r="N6" s="3" t="s">
        <v>470</v>
      </c>
      <c r="O6" s="3" t="s">
        <v>88</v>
      </c>
    </row>
    <row r="7" spans="1:15">
      <c r="A7" s="20">
        <v>1</v>
      </c>
      <c r="B7" s="4">
        <v>2</v>
      </c>
      <c r="C7" s="36">
        <v>3</v>
      </c>
      <c r="D7" s="20">
        <v>4</v>
      </c>
      <c r="E7" s="20">
        <v>5</v>
      </c>
      <c r="F7" s="20">
        <v>6</v>
      </c>
      <c r="G7" s="20" t="s">
        <v>86</v>
      </c>
      <c r="H7" s="20">
        <v>8</v>
      </c>
      <c r="I7" s="20">
        <v>9</v>
      </c>
      <c r="J7" s="20">
        <v>10</v>
      </c>
      <c r="K7" s="20">
        <v>11</v>
      </c>
      <c r="L7" s="20" t="s">
        <v>90</v>
      </c>
      <c r="M7" s="20" t="s">
        <v>89</v>
      </c>
      <c r="N7" s="20" t="s">
        <v>91</v>
      </c>
      <c r="O7" s="20" t="s">
        <v>92</v>
      </c>
    </row>
    <row r="8" spans="1:15" ht="14.25" customHeight="1">
      <c r="A8" s="143" t="s">
        <v>547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5">
      <c r="A9" s="5">
        <v>1</v>
      </c>
      <c r="B9" s="57" t="s">
        <v>241</v>
      </c>
      <c r="C9" s="50">
        <v>650</v>
      </c>
      <c r="D9" s="58" t="s">
        <v>121</v>
      </c>
      <c r="E9" s="88"/>
      <c r="F9" s="100">
        <f>E9*0.085</f>
        <v>0</v>
      </c>
      <c r="G9" s="100">
        <f>+E9+F9</f>
        <v>0</v>
      </c>
      <c r="H9" s="89"/>
      <c r="I9" s="89"/>
      <c r="J9" s="89"/>
      <c r="K9" s="101">
        <f>J9*0.085</f>
        <v>0</v>
      </c>
      <c r="L9" s="102">
        <f>+J9+K9</f>
        <v>0</v>
      </c>
      <c r="M9" s="102">
        <f>J9*C9</f>
        <v>0</v>
      </c>
      <c r="N9" s="102">
        <f>M9*0.085</f>
        <v>0</v>
      </c>
      <c r="O9" s="102">
        <f>+M9+N9</f>
        <v>0</v>
      </c>
    </row>
    <row r="10" spans="1:15">
      <c r="A10" s="5">
        <v>2</v>
      </c>
      <c r="B10" s="52" t="s">
        <v>242</v>
      </c>
      <c r="C10" s="50">
        <v>1300</v>
      </c>
      <c r="D10" s="58" t="s">
        <v>121</v>
      </c>
      <c r="E10" s="88"/>
      <c r="F10" s="100">
        <f t="shared" ref="F10:F46" si="0">E10*0.085</f>
        <v>0</v>
      </c>
      <c r="G10" s="100">
        <f t="shared" ref="G10:G46" si="1">+E10+F10</f>
        <v>0</v>
      </c>
      <c r="H10" s="89"/>
      <c r="I10" s="89"/>
      <c r="J10" s="89"/>
      <c r="K10" s="101">
        <f t="shared" ref="K10:K46" si="2">J10*0.085</f>
        <v>0</v>
      </c>
      <c r="L10" s="102">
        <f t="shared" ref="L10:L46" si="3">+J10+K10</f>
        <v>0</v>
      </c>
      <c r="M10" s="102">
        <f t="shared" ref="M10:M46" si="4">J10*C10</f>
        <v>0</v>
      </c>
      <c r="N10" s="102">
        <f t="shared" ref="N10:N47" si="5">M10*0.085</f>
        <v>0</v>
      </c>
      <c r="O10" s="102">
        <f t="shared" ref="O10:O47" si="6">+M10+N10</f>
        <v>0</v>
      </c>
    </row>
    <row r="11" spans="1:15">
      <c r="A11" s="5">
        <v>3</v>
      </c>
      <c r="B11" s="52" t="s">
        <v>243</v>
      </c>
      <c r="C11" s="50">
        <v>250</v>
      </c>
      <c r="D11" s="58" t="s">
        <v>121</v>
      </c>
      <c r="E11" s="88"/>
      <c r="F11" s="100">
        <f t="shared" si="0"/>
        <v>0</v>
      </c>
      <c r="G11" s="100">
        <f t="shared" si="1"/>
        <v>0</v>
      </c>
      <c r="H11" s="89"/>
      <c r="I11" s="89"/>
      <c r="J11" s="89"/>
      <c r="K11" s="101">
        <f t="shared" si="2"/>
        <v>0</v>
      </c>
      <c r="L11" s="102">
        <f t="shared" si="3"/>
        <v>0</v>
      </c>
      <c r="M11" s="102">
        <f t="shared" si="4"/>
        <v>0</v>
      </c>
      <c r="N11" s="102">
        <f t="shared" si="5"/>
        <v>0</v>
      </c>
      <c r="O11" s="102">
        <f t="shared" si="6"/>
        <v>0</v>
      </c>
    </row>
    <row r="12" spans="1:15">
      <c r="A12" s="5">
        <v>4</v>
      </c>
      <c r="B12" s="52" t="s">
        <v>244</v>
      </c>
      <c r="C12" s="50">
        <v>150</v>
      </c>
      <c r="D12" s="58" t="s">
        <v>121</v>
      </c>
      <c r="E12" s="88"/>
      <c r="F12" s="100">
        <f t="shared" si="0"/>
        <v>0</v>
      </c>
      <c r="G12" s="100">
        <f t="shared" si="1"/>
        <v>0</v>
      </c>
      <c r="H12" s="89"/>
      <c r="I12" s="89"/>
      <c r="J12" s="89"/>
      <c r="K12" s="101">
        <f t="shared" si="2"/>
        <v>0</v>
      </c>
      <c r="L12" s="102">
        <f t="shared" si="3"/>
        <v>0</v>
      </c>
      <c r="M12" s="102">
        <f t="shared" si="4"/>
        <v>0</v>
      </c>
      <c r="N12" s="102">
        <f t="shared" si="5"/>
        <v>0</v>
      </c>
      <c r="O12" s="102">
        <f t="shared" si="6"/>
        <v>0</v>
      </c>
    </row>
    <row r="13" spans="1:15">
      <c r="A13" s="5">
        <v>5</v>
      </c>
      <c r="B13" s="52" t="s">
        <v>245</v>
      </c>
      <c r="C13" s="50">
        <v>250</v>
      </c>
      <c r="D13" s="58" t="s">
        <v>121</v>
      </c>
      <c r="E13" s="88"/>
      <c r="F13" s="100">
        <f t="shared" si="0"/>
        <v>0</v>
      </c>
      <c r="G13" s="100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5">
      <c r="A14" s="5">
        <v>6</v>
      </c>
      <c r="B14" s="52" t="s">
        <v>246</v>
      </c>
      <c r="C14" s="50">
        <v>200</v>
      </c>
      <c r="D14" s="58" t="s">
        <v>121</v>
      </c>
      <c r="E14" s="88"/>
      <c r="F14" s="100">
        <f t="shared" si="0"/>
        <v>0</v>
      </c>
      <c r="G14" s="100">
        <f t="shared" si="1"/>
        <v>0</v>
      </c>
      <c r="H14" s="89"/>
      <c r="I14" s="89"/>
      <c r="J14" s="89"/>
      <c r="K14" s="101">
        <f t="shared" si="2"/>
        <v>0</v>
      </c>
      <c r="L14" s="102">
        <f t="shared" si="3"/>
        <v>0</v>
      </c>
      <c r="M14" s="102">
        <f t="shared" si="4"/>
        <v>0</v>
      </c>
      <c r="N14" s="102">
        <f t="shared" si="5"/>
        <v>0</v>
      </c>
      <c r="O14" s="102">
        <f t="shared" si="6"/>
        <v>0</v>
      </c>
    </row>
    <row r="15" spans="1:15">
      <c r="A15" s="5">
        <v>7</v>
      </c>
      <c r="B15" s="52" t="s">
        <v>421</v>
      </c>
      <c r="C15" s="50">
        <v>800</v>
      </c>
      <c r="D15" s="58" t="s">
        <v>121</v>
      </c>
      <c r="E15" s="88"/>
      <c r="F15" s="100">
        <f t="shared" si="0"/>
        <v>0</v>
      </c>
      <c r="G15" s="100">
        <f t="shared" si="1"/>
        <v>0</v>
      </c>
      <c r="H15" s="89"/>
      <c r="I15" s="89"/>
      <c r="J15" s="89"/>
      <c r="K15" s="101">
        <f t="shared" si="2"/>
        <v>0</v>
      </c>
      <c r="L15" s="102">
        <f t="shared" si="3"/>
        <v>0</v>
      </c>
      <c r="M15" s="102">
        <f t="shared" si="4"/>
        <v>0</v>
      </c>
      <c r="N15" s="102">
        <f t="shared" si="5"/>
        <v>0</v>
      </c>
      <c r="O15" s="102">
        <f t="shared" si="6"/>
        <v>0</v>
      </c>
    </row>
    <row r="16" spans="1:15">
      <c r="A16" s="5">
        <v>8</v>
      </c>
      <c r="B16" s="52" t="s">
        <v>247</v>
      </c>
      <c r="C16" s="50">
        <v>830</v>
      </c>
      <c r="D16" s="58" t="s">
        <v>121</v>
      </c>
      <c r="E16" s="88"/>
      <c r="F16" s="100">
        <f t="shared" si="0"/>
        <v>0</v>
      </c>
      <c r="G16" s="100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2">
        <f t="shared" si="6"/>
        <v>0</v>
      </c>
    </row>
    <row r="17" spans="1:15">
      <c r="A17" s="5">
        <v>9</v>
      </c>
      <c r="B17" s="52" t="s">
        <v>248</v>
      </c>
      <c r="C17" s="50">
        <v>1920</v>
      </c>
      <c r="D17" s="58" t="s">
        <v>121</v>
      </c>
      <c r="E17" s="88"/>
      <c r="F17" s="100">
        <f t="shared" si="0"/>
        <v>0</v>
      </c>
      <c r="G17" s="100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>
      <c r="A18" s="5">
        <v>10</v>
      </c>
      <c r="B18" s="52" t="s">
        <v>249</v>
      </c>
      <c r="C18" s="50">
        <v>100</v>
      </c>
      <c r="D18" s="58" t="s">
        <v>121</v>
      </c>
      <c r="E18" s="88"/>
      <c r="F18" s="100">
        <f t="shared" si="0"/>
        <v>0</v>
      </c>
      <c r="G18" s="100">
        <f t="shared" si="1"/>
        <v>0</v>
      </c>
      <c r="H18" s="89"/>
      <c r="I18" s="89"/>
      <c r="J18" s="89"/>
      <c r="K18" s="101">
        <f t="shared" si="2"/>
        <v>0</v>
      </c>
      <c r="L18" s="102">
        <f t="shared" si="3"/>
        <v>0</v>
      </c>
      <c r="M18" s="102">
        <f t="shared" si="4"/>
        <v>0</v>
      </c>
      <c r="N18" s="102">
        <f t="shared" si="5"/>
        <v>0</v>
      </c>
      <c r="O18" s="102">
        <f t="shared" si="6"/>
        <v>0</v>
      </c>
    </row>
    <row r="19" spans="1:15">
      <c r="A19" s="5">
        <v>11</v>
      </c>
      <c r="B19" s="52" t="s">
        <v>250</v>
      </c>
      <c r="C19" s="50">
        <v>920</v>
      </c>
      <c r="D19" s="58" t="s">
        <v>121</v>
      </c>
      <c r="E19" s="88"/>
      <c r="F19" s="100">
        <f t="shared" si="0"/>
        <v>0</v>
      </c>
      <c r="G19" s="100">
        <f t="shared" si="1"/>
        <v>0</v>
      </c>
      <c r="H19" s="89"/>
      <c r="I19" s="89"/>
      <c r="J19" s="89"/>
      <c r="K19" s="101">
        <f t="shared" si="2"/>
        <v>0</v>
      </c>
      <c r="L19" s="102">
        <f t="shared" si="3"/>
        <v>0</v>
      </c>
      <c r="M19" s="102">
        <f t="shared" si="4"/>
        <v>0</v>
      </c>
      <c r="N19" s="102">
        <f t="shared" si="5"/>
        <v>0</v>
      </c>
      <c r="O19" s="102">
        <f t="shared" si="6"/>
        <v>0</v>
      </c>
    </row>
    <row r="20" spans="1:15">
      <c r="A20" s="5">
        <v>12</v>
      </c>
      <c r="B20" s="52" t="s">
        <v>251</v>
      </c>
      <c r="C20" s="50">
        <v>510</v>
      </c>
      <c r="D20" s="58" t="s">
        <v>121</v>
      </c>
      <c r="E20" s="88"/>
      <c r="F20" s="100">
        <f t="shared" si="0"/>
        <v>0</v>
      </c>
      <c r="G20" s="100">
        <f t="shared" si="1"/>
        <v>0</v>
      </c>
      <c r="H20" s="89"/>
      <c r="I20" s="89"/>
      <c r="J20" s="89"/>
      <c r="K20" s="101">
        <f t="shared" si="2"/>
        <v>0</v>
      </c>
      <c r="L20" s="102">
        <f t="shared" si="3"/>
        <v>0</v>
      </c>
      <c r="M20" s="102">
        <f t="shared" si="4"/>
        <v>0</v>
      </c>
      <c r="N20" s="102">
        <f t="shared" si="5"/>
        <v>0</v>
      </c>
      <c r="O20" s="102">
        <f t="shared" si="6"/>
        <v>0</v>
      </c>
    </row>
    <row r="21" spans="1:15">
      <c r="A21" s="5"/>
      <c r="B21" s="52" t="s">
        <v>529</v>
      </c>
      <c r="C21" s="30" t="s">
        <v>80</v>
      </c>
      <c r="D21" s="13" t="s">
        <v>80</v>
      </c>
      <c r="E21" s="91" t="s">
        <v>80</v>
      </c>
      <c r="F21" s="91" t="s">
        <v>80</v>
      </c>
      <c r="G21" s="91" t="s">
        <v>80</v>
      </c>
      <c r="H21" s="91" t="s">
        <v>80</v>
      </c>
      <c r="I21" s="91" t="s">
        <v>80</v>
      </c>
      <c r="J21" s="91" t="s">
        <v>80</v>
      </c>
      <c r="K21" s="91" t="s">
        <v>80</v>
      </c>
      <c r="L21" s="91" t="s">
        <v>80</v>
      </c>
      <c r="M21" s="103">
        <f>SUM(M9:M20)</f>
        <v>0</v>
      </c>
      <c r="N21" s="103">
        <f t="shared" si="5"/>
        <v>0</v>
      </c>
      <c r="O21" s="103">
        <f t="shared" si="6"/>
        <v>0</v>
      </c>
    </row>
    <row r="22" spans="1:15" ht="14.25" customHeight="1">
      <c r="A22" s="143" t="s">
        <v>548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</row>
    <row r="23" spans="1:15">
      <c r="A23" s="5">
        <v>13</v>
      </c>
      <c r="B23" s="80" t="s">
        <v>252</v>
      </c>
      <c r="C23" s="81">
        <v>280</v>
      </c>
      <c r="D23" s="82" t="s">
        <v>121</v>
      </c>
      <c r="E23" s="88"/>
      <c r="F23" s="100">
        <f t="shared" si="0"/>
        <v>0</v>
      </c>
      <c r="G23" s="100">
        <f t="shared" si="1"/>
        <v>0</v>
      </c>
      <c r="H23" s="89"/>
      <c r="I23" s="89"/>
      <c r="J23" s="89"/>
      <c r="K23" s="101">
        <f t="shared" si="2"/>
        <v>0</v>
      </c>
      <c r="L23" s="102">
        <f t="shared" si="3"/>
        <v>0</v>
      </c>
      <c r="M23" s="102">
        <f t="shared" si="4"/>
        <v>0</v>
      </c>
      <c r="N23" s="102">
        <f t="shared" si="5"/>
        <v>0</v>
      </c>
      <c r="O23" s="102">
        <f t="shared" si="6"/>
        <v>0</v>
      </c>
    </row>
    <row r="24" spans="1:15">
      <c r="A24" s="5">
        <v>14</v>
      </c>
      <c r="B24" s="80" t="s">
        <v>253</v>
      </c>
      <c r="C24" s="81">
        <v>180</v>
      </c>
      <c r="D24" s="82" t="s">
        <v>121</v>
      </c>
      <c r="E24" s="88"/>
      <c r="F24" s="100">
        <f t="shared" si="0"/>
        <v>0</v>
      </c>
      <c r="G24" s="100">
        <f t="shared" si="1"/>
        <v>0</v>
      </c>
      <c r="H24" s="89"/>
      <c r="I24" s="89"/>
      <c r="J24" s="89"/>
      <c r="K24" s="101">
        <f t="shared" si="2"/>
        <v>0</v>
      </c>
      <c r="L24" s="102">
        <f t="shared" si="3"/>
        <v>0</v>
      </c>
      <c r="M24" s="102">
        <f t="shared" si="4"/>
        <v>0</v>
      </c>
      <c r="N24" s="102">
        <f t="shared" si="5"/>
        <v>0</v>
      </c>
      <c r="O24" s="102">
        <f t="shared" si="6"/>
        <v>0</v>
      </c>
    </row>
    <row r="25" spans="1:15" ht="24">
      <c r="A25" s="5">
        <v>15</v>
      </c>
      <c r="B25" s="80" t="s">
        <v>589</v>
      </c>
      <c r="C25" s="81">
        <v>500</v>
      </c>
      <c r="D25" s="82" t="s">
        <v>121</v>
      </c>
      <c r="E25" s="88"/>
      <c r="F25" s="100">
        <f t="shared" si="0"/>
        <v>0</v>
      </c>
      <c r="G25" s="100">
        <f t="shared" si="1"/>
        <v>0</v>
      </c>
      <c r="H25" s="89"/>
      <c r="I25" s="89"/>
      <c r="J25" s="89"/>
      <c r="K25" s="101">
        <f t="shared" si="2"/>
        <v>0</v>
      </c>
      <c r="L25" s="102">
        <f t="shared" si="3"/>
        <v>0</v>
      </c>
      <c r="M25" s="102">
        <f t="shared" si="4"/>
        <v>0</v>
      </c>
      <c r="N25" s="102">
        <f t="shared" si="5"/>
        <v>0</v>
      </c>
      <c r="O25" s="102">
        <f t="shared" si="6"/>
        <v>0</v>
      </c>
    </row>
    <row r="26" spans="1:15">
      <c r="A26" s="5">
        <v>16</v>
      </c>
      <c r="B26" s="80" t="s">
        <v>544</v>
      </c>
      <c r="C26" s="81">
        <v>600</v>
      </c>
      <c r="D26" s="82" t="s">
        <v>121</v>
      </c>
      <c r="E26" s="88"/>
      <c r="F26" s="100">
        <f t="shared" si="0"/>
        <v>0</v>
      </c>
      <c r="G26" s="100">
        <f t="shared" si="1"/>
        <v>0</v>
      </c>
      <c r="H26" s="89"/>
      <c r="I26" s="89"/>
      <c r="J26" s="89"/>
      <c r="K26" s="101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5"/>
        <v>0</v>
      </c>
      <c r="O26" s="102">
        <f t="shared" si="6"/>
        <v>0</v>
      </c>
    </row>
    <row r="27" spans="1:15">
      <c r="A27" s="5">
        <v>17</v>
      </c>
      <c r="B27" s="80" t="s">
        <v>254</v>
      </c>
      <c r="C27" s="81">
        <v>320</v>
      </c>
      <c r="D27" s="82" t="s">
        <v>121</v>
      </c>
      <c r="E27" s="88"/>
      <c r="F27" s="100">
        <f t="shared" si="0"/>
        <v>0</v>
      </c>
      <c r="G27" s="100">
        <f t="shared" si="1"/>
        <v>0</v>
      </c>
      <c r="H27" s="89"/>
      <c r="I27" s="89"/>
      <c r="J27" s="89"/>
      <c r="K27" s="101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2">
        <f t="shared" si="6"/>
        <v>0</v>
      </c>
    </row>
    <row r="28" spans="1:15" ht="24">
      <c r="A28" s="5">
        <v>18</v>
      </c>
      <c r="B28" s="80" t="s">
        <v>255</v>
      </c>
      <c r="C28" s="81">
        <v>320</v>
      </c>
      <c r="D28" s="82" t="s">
        <v>121</v>
      </c>
      <c r="E28" s="88"/>
      <c r="F28" s="100">
        <f t="shared" si="0"/>
        <v>0</v>
      </c>
      <c r="G28" s="100">
        <f t="shared" si="1"/>
        <v>0</v>
      </c>
      <c r="H28" s="89"/>
      <c r="I28" s="89"/>
      <c r="J28" s="89"/>
      <c r="K28" s="101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2">
        <f t="shared" si="6"/>
        <v>0</v>
      </c>
    </row>
    <row r="29" spans="1:15">
      <c r="A29" s="5"/>
      <c r="B29" s="52" t="s">
        <v>530</v>
      </c>
      <c r="C29" s="30" t="s">
        <v>80</v>
      </c>
      <c r="D29" s="13" t="s">
        <v>80</v>
      </c>
      <c r="E29" s="91" t="s">
        <v>80</v>
      </c>
      <c r="F29" s="91" t="s">
        <v>80</v>
      </c>
      <c r="G29" s="91" t="s">
        <v>80</v>
      </c>
      <c r="H29" s="91" t="s">
        <v>80</v>
      </c>
      <c r="I29" s="91" t="s">
        <v>80</v>
      </c>
      <c r="J29" s="91" t="s">
        <v>80</v>
      </c>
      <c r="K29" s="91" t="s">
        <v>80</v>
      </c>
      <c r="L29" s="91" t="s">
        <v>80</v>
      </c>
      <c r="M29" s="103">
        <f>SUM(M23:M28)</f>
        <v>0</v>
      </c>
      <c r="N29" s="103">
        <f t="shared" si="5"/>
        <v>0</v>
      </c>
      <c r="O29" s="103">
        <f t="shared" si="6"/>
        <v>0</v>
      </c>
    </row>
    <row r="30" spans="1:15" ht="14.25" customHeight="1">
      <c r="A30" s="143" t="s">
        <v>549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  <row r="31" spans="1:15" ht="24">
      <c r="A31" s="5">
        <v>19</v>
      </c>
      <c r="B31" s="59" t="s">
        <v>590</v>
      </c>
      <c r="C31" s="62">
        <v>500</v>
      </c>
      <c r="D31" s="58" t="s">
        <v>121</v>
      </c>
      <c r="E31" s="88"/>
      <c r="F31" s="100">
        <f t="shared" si="0"/>
        <v>0</v>
      </c>
      <c r="G31" s="100">
        <f t="shared" si="1"/>
        <v>0</v>
      </c>
      <c r="H31" s="89"/>
      <c r="I31" s="89"/>
      <c r="J31" s="89"/>
      <c r="K31" s="101">
        <f t="shared" si="2"/>
        <v>0</v>
      </c>
      <c r="L31" s="102">
        <f t="shared" si="3"/>
        <v>0</v>
      </c>
      <c r="M31" s="102">
        <f t="shared" si="4"/>
        <v>0</v>
      </c>
      <c r="N31" s="102">
        <f t="shared" si="5"/>
        <v>0</v>
      </c>
      <c r="O31" s="102">
        <f t="shared" si="6"/>
        <v>0</v>
      </c>
    </row>
    <row r="32" spans="1:15" ht="24">
      <c r="A32" s="5">
        <v>20</v>
      </c>
      <c r="B32" s="59" t="s">
        <v>591</v>
      </c>
      <c r="C32" s="62">
        <v>200</v>
      </c>
      <c r="D32" s="58" t="s">
        <v>121</v>
      </c>
      <c r="E32" s="88"/>
      <c r="F32" s="100">
        <f t="shared" si="0"/>
        <v>0</v>
      </c>
      <c r="G32" s="100">
        <f t="shared" si="1"/>
        <v>0</v>
      </c>
      <c r="H32" s="89"/>
      <c r="I32" s="89"/>
      <c r="J32" s="89"/>
      <c r="K32" s="101">
        <f t="shared" si="2"/>
        <v>0</v>
      </c>
      <c r="L32" s="102">
        <f t="shared" si="3"/>
        <v>0</v>
      </c>
      <c r="M32" s="102">
        <f t="shared" si="4"/>
        <v>0</v>
      </c>
      <c r="N32" s="102">
        <f t="shared" si="5"/>
        <v>0</v>
      </c>
      <c r="O32" s="102">
        <f t="shared" si="6"/>
        <v>0</v>
      </c>
    </row>
    <row r="33" spans="1:15">
      <c r="A33" s="5"/>
      <c r="B33" s="52" t="s">
        <v>531</v>
      </c>
      <c r="C33" s="30" t="s">
        <v>80</v>
      </c>
      <c r="D33" s="13" t="s">
        <v>80</v>
      </c>
      <c r="E33" s="91" t="s">
        <v>80</v>
      </c>
      <c r="F33" s="91" t="s">
        <v>80</v>
      </c>
      <c r="G33" s="91" t="s">
        <v>80</v>
      </c>
      <c r="H33" s="91" t="s">
        <v>80</v>
      </c>
      <c r="I33" s="91" t="s">
        <v>80</v>
      </c>
      <c r="J33" s="91" t="s">
        <v>80</v>
      </c>
      <c r="K33" s="91" t="s">
        <v>80</v>
      </c>
      <c r="L33" s="91" t="s">
        <v>80</v>
      </c>
      <c r="M33" s="102">
        <f>SUM(M31:M32)</f>
        <v>0</v>
      </c>
      <c r="N33" s="102">
        <f>SUM(N31:N32)</f>
        <v>0</v>
      </c>
      <c r="O33" s="102">
        <f>SUM(O31:O32)</f>
        <v>0</v>
      </c>
    </row>
    <row r="34" spans="1:15" ht="14.25" customHeight="1">
      <c r="A34" s="143" t="s">
        <v>550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  <row r="35" spans="1:15">
      <c r="A35" s="5">
        <v>21</v>
      </c>
      <c r="B35" s="52" t="s">
        <v>256</v>
      </c>
      <c r="C35" s="50">
        <v>30</v>
      </c>
      <c r="D35" s="58" t="s">
        <v>121</v>
      </c>
      <c r="E35" s="88"/>
      <c r="F35" s="100">
        <f t="shared" si="0"/>
        <v>0</v>
      </c>
      <c r="G35" s="100">
        <f t="shared" si="1"/>
        <v>0</v>
      </c>
      <c r="H35" s="89"/>
      <c r="I35" s="89"/>
      <c r="J35" s="89"/>
      <c r="K35" s="101">
        <f t="shared" si="2"/>
        <v>0</v>
      </c>
      <c r="L35" s="102">
        <f t="shared" si="3"/>
        <v>0</v>
      </c>
      <c r="M35" s="102">
        <f t="shared" si="4"/>
        <v>0</v>
      </c>
      <c r="N35" s="102">
        <f t="shared" si="5"/>
        <v>0</v>
      </c>
      <c r="O35" s="102">
        <f t="shared" si="6"/>
        <v>0</v>
      </c>
    </row>
    <row r="36" spans="1:15">
      <c r="A36" s="5">
        <v>22</v>
      </c>
      <c r="B36" s="52" t="s">
        <v>257</v>
      </c>
      <c r="C36" s="50">
        <v>20</v>
      </c>
      <c r="D36" s="58" t="s">
        <v>121</v>
      </c>
      <c r="E36" s="88"/>
      <c r="F36" s="100">
        <f t="shared" si="0"/>
        <v>0</v>
      </c>
      <c r="G36" s="100">
        <f t="shared" si="1"/>
        <v>0</v>
      </c>
      <c r="H36" s="89"/>
      <c r="I36" s="89"/>
      <c r="J36" s="89"/>
      <c r="K36" s="101">
        <f t="shared" si="2"/>
        <v>0</v>
      </c>
      <c r="L36" s="102">
        <f t="shared" si="3"/>
        <v>0</v>
      </c>
      <c r="M36" s="102">
        <f t="shared" si="4"/>
        <v>0</v>
      </c>
      <c r="N36" s="102">
        <f t="shared" si="5"/>
        <v>0</v>
      </c>
      <c r="O36" s="102">
        <f t="shared" si="6"/>
        <v>0</v>
      </c>
    </row>
    <row r="37" spans="1:15">
      <c r="A37" s="5">
        <v>23</v>
      </c>
      <c r="B37" s="52" t="s">
        <v>438</v>
      </c>
      <c r="C37" s="50">
        <v>60</v>
      </c>
      <c r="D37" s="58" t="s">
        <v>121</v>
      </c>
      <c r="E37" s="88"/>
      <c r="F37" s="100">
        <f t="shared" si="0"/>
        <v>0</v>
      </c>
      <c r="G37" s="100">
        <f t="shared" si="1"/>
        <v>0</v>
      </c>
      <c r="H37" s="89"/>
      <c r="I37" s="89"/>
      <c r="J37" s="89"/>
      <c r="K37" s="101">
        <f t="shared" si="2"/>
        <v>0</v>
      </c>
      <c r="L37" s="102">
        <f t="shared" si="3"/>
        <v>0</v>
      </c>
      <c r="M37" s="102">
        <f t="shared" si="4"/>
        <v>0</v>
      </c>
      <c r="N37" s="102">
        <f t="shared" si="5"/>
        <v>0</v>
      </c>
      <c r="O37" s="102">
        <f t="shared" si="6"/>
        <v>0</v>
      </c>
    </row>
    <row r="38" spans="1:15">
      <c r="A38" s="5">
        <v>24</v>
      </c>
      <c r="B38" s="52" t="s">
        <v>258</v>
      </c>
      <c r="C38" s="50">
        <v>40</v>
      </c>
      <c r="D38" s="58" t="s">
        <v>121</v>
      </c>
      <c r="E38" s="88"/>
      <c r="F38" s="100">
        <f t="shared" si="0"/>
        <v>0</v>
      </c>
      <c r="G38" s="100">
        <f t="shared" si="1"/>
        <v>0</v>
      </c>
      <c r="H38" s="89"/>
      <c r="I38" s="89"/>
      <c r="J38" s="89"/>
      <c r="K38" s="101">
        <f t="shared" si="2"/>
        <v>0</v>
      </c>
      <c r="L38" s="102">
        <f t="shared" si="3"/>
        <v>0</v>
      </c>
      <c r="M38" s="102">
        <f t="shared" si="4"/>
        <v>0</v>
      </c>
      <c r="N38" s="102">
        <f t="shared" si="5"/>
        <v>0</v>
      </c>
      <c r="O38" s="102">
        <f t="shared" si="6"/>
        <v>0</v>
      </c>
    </row>
    <row r="39" spans="1:15">
      <c r="A39" s="5">
        <v>25</v>
      </c>
      <c r="B39" s="52" t="s">
        <v>259</v>
      </c>
      <c r="C39" s="50">
        <v>20</v>
      </c>
      <c r="D39" s="58" t="s">
        <v>121</v>
      </c>
      <c r="E39" s="88"/>
      <c r="F39" s="100">
        <f t="shared" si="0"/>
        <v>0</v>
      </c>
      <c r="G39" s="100">
        <f t="shared" si="1"/>
        <v>0</v>
      </c>
      <c r="H39" s="89"/>
      <c r="I39" s="89"/>
      <c r="J39" s="89"/>
      <c r="K39" s="101">
        <f t="shared" si="2"/>
        <v>0</v>
      </c>
      <c r="L39" s="102">
        <f t="shared" si="3"/>
        <v>0</v>
      </c>
      <c r="M39" s="102">
        <f t="shared" si="4"/>
        <v>0</v>
      </c>
      <c r="N39" s="102">
        <f t="shared" si="5"/>
        <v>0</v>
      </c>
      <c r="O39" s="102">
        <f t="shared" si="6"/>
        <v>0</v>
      </c>
    </row>
    <row r="40" spans="1:15">
      <c r="A40" s="5">
        <v>26</v>
      </c>
      <c r="B40" s="52" t="s">
        <v>260</v>
      </c>
      <c r="C40" s="50">
        <v>60</v>
      </c>
      <c r="D40" s="58" t="s">
        <v>121</v>
      </c>
      <c r="E40" s="88"/>
      <c r="F40" s="100">
        <f t="shared" si="0"/>
        <v>0</v>
      </c>
      <c r="G40" s="100">
        <f t="shared" si="1"/>
        <v>0</v>
      </c>
      <c r="H40" s="89"/>
      <c r="I40" s="89"/>
      <c r="J40" s="89"/>
      <c r="K40" s="101">
        <f t="shared" si="2"/>
        <v>0</v>
      </c>
      <c r="L40" s="102">
        <f t="shared" si="3"/>
        <v>0</v>
      </c>
      <c r="M40" s="102">
        <f t="shared" si="4"/>
        <v>0</v>
      </c>
      <c r="N40" s="102">
        <f t="shared" si="5"/>
        <v>0</v>
      </c>
      <c r="O40" s="102">
        <f t="shared" si="6"/>
        <v>0</v>
      </c>
    </row>
    <row r="41" spans="1:15">
      <c r="A41" s="5"/>
      <c r="B41" s="52" t="s">
        <v>532</v>
      </c>
      <c r="C41" s="30" t="s">
        <v>80</v>
      </c>
      <c r="D41" s="13" t="s">
        <v>80</v>
      </c>
      <c r="E41" s="91" t="s">
        <v>80</v>
      </c>
      <c r="F41" s="91" t="s">
        <v>80</v>
      </c>
      <c r="G41" s="91" t="s">
        <v>80</v>
      </c>
      <c r="H41" s="91" t="s">
        <v>80</v>
      </c>
      <c r="I41" s="91" t="s">
        <v>80</v>
      </c>
      <c r="J41" s="91" t="s">
        <v>80</v>
      </c>
      <c r="K41" s="91" t="s">
        <v>80</v>
      </c>
      <c r="L41" s="91" t="s">
        <v>80</v>
      </c>
      <c r="M41" s="103">
        <f>SUM(M35:M40)</f>
        <v>0</v>
      </c>
      <c r="N41" s="103">
        <f t="shared" si="5"/>
        <v>0</v>
      </c>
      <c r="O41" s="103">
        <f t="shared" si="6"/>
        <v>0</v>
      </c>
    </row>
    <row r="42" spans="1:15" ht="14.25" customHeight="1">
      <c r="A42" s="143" t="s">
        <v>67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  <row r="43" spans="1:15" ht="24">
      <c r="A43" s="7">
        <v>27</v>
      </c>
      <c r="B43" s="61" t="s">
        <v>592</v>
      </c>
      <c r="C43" s="62">
        <v>100</v>
      </c>
      <c r="D43" s="58" t="s">
        <v>545</v>
      </c>
      <c r="E43" s="88"/>
      <c r="F43" s="100">
        <f t="shared" si="0"/>
        <v>0</v>
      </c>
      <c r="G43" s="100">
        <f t="shared" si="1"/>
        <v>0</v>
      </c>
      <c r="H43" s="89"/>
      <c r="I43" s="89"/>
      <c r="J43" s="89"/>
      <c r="K43" s="101">
        <f t="shared" si="2"/>
        <v>0</v>
      </c>
      <c r="L43" s="102">
        <f t="shared" si="3"/>
        <v>0</v>
      </c>
      <c r="M43" s="102">
        <f t="shared" si="4"/>
        <v>0</v>
      </c>
      <c r="N43" s="102">
        <f t="shared" si="5"/>
        <v>0</v>
      </c>
      <c r="O43" s="102">
        <f t="shared" si="6"/>
        <v>0</v>
      </c>
    </row>
    <row r="44" spans="1:15" ht="24">
      <c r="A44" s="7">
        <v>28</v>
      </c>
      <c r="B44" s="61" t="s">
        <v>593</v>
      </c>
      <c r="C44" s="62">
        <v>30</v>
      </c>
      <c r="D44" s="58" t="s">
        <v>545</v>
      </c>
      <c r="E44" s="88"/>
      <c r="F44" s="100">
        <f t="shared" si="0"/>
        <v>0</v>
      </c>
      <c r="G44" s="100">
        <f t="shared" si="1"/>
        <v>0</v>
      </c>
      <c r="H44" s="89"/>
      <c r="I44" s="89"/>
      <c r="J44" s="89"/>
      <c r="K44" s="101">
        <f t="shared" si="2"/>
        <v>0</v>
      </c>
      <c r="L44" s="102">
        <f t="shared" si="3"/>
        <v>0</v>
      </c>
      <c r="M44" s="102">
        <f t="shared" si="4"/>
        <v>0</v>
      </c>
      <c r="N44" s="102">
        <f t="shared" si="5"/>
        <v>0</v>
      </c>
      <c r="O44" s="102">
        <f t="shared" si="6"/>
        <v>0</v>
      </c>
    </row>
    <row r="45" spans="1:15" ht="24">
      <c r="A45" s="7">
        <v>29</v>
      </c>
      <c r="B45" s="61" t="s">
        <v>594</v>
      </c>
      <c r="C45" s="62">
        <v>100</v>
      </c>
      <c r="D45" s="58" t="s">
        <v>546</v>
      </c>
      <c r="E45" s="88"/>
      <c r="F45" s="100">
        <f t="shared" si="0"/>
        <v>0</v>
      </c>
      <c r="G45" s="100">
        <f t="shared" si="1"/>
        <v>0</v>
      </c>
      <c r="H45" s="89"/>
      <c r="I45" s="89"/>
      <c r="J45" s="89"/>
      <c r="K45" s="101">
        <f t="shared" si="2"/>
        <v>0</v>
      </c>
      <c r="L45" s="102">
        <f t="shared" si="3"/>
        <v>0</v>
      </c>
      <c r="M45" s="102">
        <f t="shared" si="4"/>
        <v>0</v>
      </c>
      <c r="N45" s="102">
        <f t="shared" si="5"/>
        <v>0</v>
      </c>
      <c r="O45" s="102">
        <f t="shared" si="6"/>
        <v>0</v>
      </c>
    </row>
    <row r="46" spans="1:15" ht="24">
      <c r="A46" s="7">
        <v>30</v>
      </c>
      <c r="B46" s="61" t="s">
        <v>595</v>
      </c>
      <c r="C46" s="62">
        <v>100</v>
      </c>
      <c r="D46" s="58" t="s">
        <v>545</v>
      </c>
      <c r="E46" s="88"/>
      <c r="F46" s="100">
        <f t="shared" si="0"/>
        <v>0</v>
      </c>
      <c r="G46" s="100">
        <f t="shared" si="1"/>
        <v>0</v>
      </c>
      <c r="H46" s="89"/>
      <c r="I46" s="89"/>
      <c r="J46" s="89"/>
      <c r="K46" s="101">
        <f t="shared" si="2"/>
        <v>0</v>
      </c>
      <c r="L46" s="102">
        <f t="shared" si="3"/>
        <v>0</v>
      </c>
      <c r="M46" s="102">
        <f t="shared" si="4"/>
        <v>0</v>
      </c>
      <c r="N46" s="102">
        <f t="shared" si="5"/>
        <v>0</v>
      </c>
      <c r="O46" s="102">
        <f t="shared" si="6"/>
        <v>0</v>
      </c>
    </row>
    <row r="47" spans="1:15">
      <c r="A47" s="5"/>
      <c r="B47" s="52" t="s">
        <v>533</v>
      </c>
      <c r="C47" s="30" t="s">
        <v>80</v>
      </c>
      <c r="D47" s="13" t="s">
        <v>80</v>
      </c>
      <c r="E47" s="91" t="s">
        <v>80</v>
      </c>
      <c r="F47" s="91" t="s">
        <v>80</v>
      </c>
      <c r="G47" s="91" t="s">
        <v>80</v>
      </c>
      <c r="H47" s="91" t="s">
        <v>80</v>
      </c>
      <c r="I47" s="91" t="s">
        <v>80</v>
      </c>
      <c r="J47" s="91" t="s">
        <v>80</v>
      </c>
      <c r="K47" s="91" t="s">
        <v>80</v>
      </c>
      <c r="L47" s="91" t="s">
        <v>80</v>
      </c>
      <c r="M47" s="103">
        <f>SUM(M43:M46)</f>
        <v>0</v>
      </c>
      <c r="N47" s="103">
        <f t="shared" si="5"/>
        <v>0</v>
      </c>
      <c r="O47" s="103">
        <f t="shared" si="6"/>
        <v>0</v>
      </c>
    </row>
    <row r="49" spans="1:15" ht="15" customHeight="1">
      <c r="A49" s="125" t="s">
        <v>94</v>
      </c>
      <c r="B49" s="122"/>
      <c r="C49" s="70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</row>
    <row r="50" spans="1:15" ht="15">
      <c r="A50" s="73" t="s">
        <v>553</v>
      </c>
      <c r="B50" s="74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2"/>
    </row>
    <row r="51" spans="1:15" ht="15">
      <c r="A51" s="75" t="s">
        <v>68</v>
      </c>
      <c r="B51" s="76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2"/>
    </row>
    <row r="52" spans="1:15" ht="15">
      <c r="A52" s="75" t="s">
        <v>69</v>
      </c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2"/>
    </row>
    <row r="53" spans="1:15" ht="15">
      <c r="A53" s="73" t="s">
        <v>70</v>
      </c>
      <c r="B53" s="74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2"/>
    </row>
    <row r="54" spans="1:15" ht="15" customHeight="1">
      <c r="A54" s="113" t="s">
        <v>632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4"/>
    </row>
    <row r="55" spans="1:15" ht="15" customHeight="1">
      <c r="A55" s="113" t="s">
        <v>633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</row>
    <row r="56" spans="1:15" ht="15" customHeight="1">
      <c r="A56" s="113" t="s">
        <v>634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99"/>
    </row>
    <row r="57" spans="1:15" ht="15" customHeight="1">
      <c r="A57" s="113" t="s">
        <v>73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</row>
    <row r="58" spans="1:15" ht="26.25" customHeight="1">
      <c r="A58" s="113" t="s">
        <v>71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</row>
    <row r="59" spans="1:15" ht="15" customHeight="1">
      <c r="A59" s="113" t="s">
        <v>635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</row>
    <row r="60" spans="1:15" ht="15" customHeight="1">
      <c r="A60" s="113" t="s">
        <v>636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</row>
    <row r="61" spans="1:15" ht="15" customHeight="1">
      <c r="A61" s="113" t="s">
        <v>72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</row>
    <row r="62" spans="1:15" ht="15" customHeight="1">
      <c r="A62" s="113" t="s">
        <v>637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</row>
    <row r="63" spans="1:15" ht="15" customHeight="1">
      <c r="A63" s="113" t="s">
        <v>638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t="15" customHeight="1">
      <c r="A64" s="128" t="s">
        <v>642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</row>
    <row r="65" spans="1:15" ht="15">
      <c r="A65" s="128" t="s">
        <v>641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</row>
    <row r="66" spans="1:15" ht="15">
      <c r="A66" s="128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</row>
    <row r="67" spans="1:15" ht="15">
      <c r="A67" s="113" t="s">
        <v>81</v>
      </c>
      <c r="B67" s="122"/>
      <c r="C67" s="77"/>
      <c r="D67" s="78"/>
      <c r="E67" s="78"/>
      <c r="F67" s="78"/>
      <c r="G67" s="78" t="s">
        <v>98</v>
      </c>
      <c r="H67" s="78"/>
      <c r="I67" s="78"/>
      <c r="J67" s="78"/>
      <c r="K67" s="78"/>
      <c r="L67" s="78" t="s">
        <v>82</v>
      </c>
      <c r="M67" s="78"/>
      <c r="N67" s="78"/>
      <c r="O67" s="72"/>
    </row>
  </sheetData>
  <sheetProtection formatCells="0" formatColumns="0" formatRows="0"/>
  <mergeCells count="21">
    <mergeCell ref="A4:O4"/>
    <mergeCell ref="A8:O8"/>
    <mergeCell ref="A22:O22"/>
    <mergeCell ref="A30:O30"/>
    <mergeCell ref="A49:B49"/>
    <mergeCell ref="A34:O34"/>
    <mergeCell ref="A42:O42"/>
    <mergeCell ref="A54:O54"/>
    <mergeCell ref="A67:B67"/>
    <mergeCell ref="A63:O63"/>
    <mergeCell ref="A64:O64"/>
    <mergeCell ref="A65:O65"/>
    <mergeCell ref="A66:O66"/>
    <mergeCell ref="A55:O55"/>
    <mergeCell ref="A56:N56"/>
    <mergeCell ref="A61:O61"/>
    <mergeCell ref="A62:O62"/>
    <mergeCell ref="A57:O57"/>
    <mergeCell ref="A58:O58"/>
    <mergeCell ref="A59:O59"/>
    <mergeCell ref="A60:O60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9"/>
  <sheetViews>
    <sheetView workbookViewId="0">
      <pane ySplit="6" topLeftCell="A7" activePane="bottomLeft" state="frozen"/>
      <selection pane="bottomLeft" activeCell="A67" sqref="A67:O67"/>
    </sheetView>
  </sheetViews>
  <sheetFormatPr defaultRowHeight="12"/>
  <cols>
    <col min="1" max="1" width="3.42578125" style="15" customWidth="1"/>
    <col min="2" max="2" width="31.5703125" style="16" customWidth="1"/>
    <col min="3" max="3" width="5.5703125" style="46" customWidth="1"/>
    <col min="4" max="4" width="4.140625" style="15" customWidth="1"/>
    <col min="5" max="5" width="7.140625" style="18" customWidth="1"/>
    <col min="6" max="6" width="5.5703125" style="18" customWidth="1"/>
    <col min="7" max="7" width="7" style="18" customWidth="1"/>
    <col min="8" max="8" width="9.140625" style="18"/>
    <col min="9" max="9" width="7.28515625" style="18" customWidth="1"/>
    <col min="10" max="10" width="7.5703125" style="18" customWidth="1"/>
    <col min="11" max="11" width="6.42578125" style="18" customWidth="1"/>
    <col min="12" max="16384" width="9.140625" style="18"/>
  </cols>
  <sheetData>
    <row r="1" spans="1:15" s="1" customFormat="1" ht="12.75">
      <c r="A1" s="94" t="s">
        <v>627</v>
      </c>
      <c r="B1" s="95"/>
      <c r="C1" s="96"/>
      <c r="D1" s="94"/>
      <c r="I1" s="1" t="s">
        <v>628</v>
      </c>
    </row>
    <row r="2" spans="1:15" s="1" customFormat="1" ht="12.75">
      <c r="B2" s="9"/>
      <c r="C2" s="27"/>
    </row>
    <row r="3" spans="1:15" ht="12.75">
      <c r="A3" s="152" t="s">
        <v>261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5" spans="1:15" ht="60">
      <c r="A5" s="3" t="s">
        <v>79</v>
      </c>
      <c r="B5" s="3" t="s">
        <v>74</v>
      </c>
      <c r="C5" s="28" t="s">
        <v>75</v>
      </c>
      <c r="D5" s="3" t="s">
        <v>95</v>
      </c>
      <c r="E5" s="3" t="s">
        <v>85</v>
      </c>
      <c r="F5" s="3" t="s">
        <v>468</v>
      </c>
      <c r="G5" s="3" t="s">
        <v>93</v>
      </c>
      <c r="H5" s="3" t="s">
        <v>83</v>
      </c>
      <c r="I5" s="3" t="s">
        <v>84</v>
      </c>
      <c r="J5" s="3" t="s">
        <v>96</v>
      </c>
      <c r="K5" s="3" t="s">
        <v>469</v>
      </c>
      <c r="L5" s="3" t="s">
        <v>97</v>
      </c>
      <c r="M5" s="3" t="s">
        <v>87</v>
      </c>
      <c r="N5" s="3" t="s">
        <v>470</v>
      </c>
      <c r="O5" s="3" t="s">
        <v>88</v>
      </c>
    </row>
    <row r="6" spans="1:15">
      <c r="A6" s="20">
        <v>1</v>
      </c>
      <c r="B6" s="4">
        <v>2</v>
      </c>
      <c r="C6" s="36">
        <v>3</v>
      </c>
      <c r="D6" s="20">
        <v>4</v>
      </c>
      <c r="E6" s="20">
        <v>5</v>
      </c>
      <c r="F6" s="20">
        <v>6</v>
      </c>
      <c r="G6" s="20" t="s">
        <v>86</v>
      </c>
      <c r="H6" s="20">
        <v>8</v>
      </c>
      <c r="I6" s="20">
        <v>9</v>
      </c>
      <c r="J6" s="20">
        <v>10</v>
      </c>
      <c r="K6" s="20">
        <v>11</v>
      </c>
      <c r="L6" s="20" t="s">
        <v>90</v>
      </c>
      <c r="M6" s="20" t="s">
        <v>89</v>
      </c>
      <c r="N6" s="20" t="s">
        <v>91</v>
      </c>
      <c r="O6" s="20" t="s">
        <v>92</v>
      </c>
    </row>
    <row r="7" spans="1:15" ht="14.25" customHeight="1">
      <c r="A7" s="140" t="s">
        <v>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</row>
    <row r="8" spans="1:15">
      <c r="A8" s="11">
        <v>1</v>
      </c>
      <c r="B8" s="12" t="s">
        <v>262</v>
      </c>
      <c r="C8" s="38">
        <v>2000</v>
      </c>
      <c r="D8" s="22" t="s">
        <v>99</v>
      </c>
      <c r="E8" s="88"/>
      <c r="F8" s="100">
        <f>E8*0.085</f>
        <v>0</v>
      </c>
      <c r="G8" s="100">
        <f>+E8+F8</f>
        <v>0</v>
      </c>
      <c r="H8" s="89"/>
      <c r="I8" s="89"/>
      <c r="J8" s="89"/>
      <c r="K8" s="101">
        <f>J8*0.085</f>
        <v>0</v>
      </c>
      <c r="L8" s="102">
        <f>+J8+K8</f>
        <v>0</v>
      </c>
      <c r="M8" s="102">
        <f>J8*C8</f>
        <v>0</v>
      </c>
      <c r="N8" s="102">
        <f>M8*0.085</f>
        <v>0</v>
      </c>
      <c r="O8" s="102">
        <f>+M8+N8</f>
        <v>0</v>
      </c>
    </row>
    <row r="9" spans="1:15">
      <c r="A9" s="11">
        <v>2</v>
      </c>
      <c r="B9" s="12" t="s">
        <v>264</v>
      </c>
      <c r="C9" s="38">
        <v>1200</v>
      </c>
      <c r="D9" s="22" t="s">
        <v>99</v>
      </c>
      <c r="E9" s="88"/>
      <c r="F9" s="100">
        <f t="shared" ref="F9:F48" si="0">E9*0.085</f>
        <v>0</v>
      </c>
      <c r="G9" s="100">
        <f t="shared" ref="G9:G48" si="1">+E9+F9</f>
        <v>0</v>
      </c>
      <c r="H9" s="89"/>
      <c r="I9" s="89"/>
      <c r="J9" s="89"/>
      <c r="K9" s="101">
        <f t="shared" ref="K9:K48" si="2">J9*0.085</f>
        <v>0</v>
      </c>
      <c r="L9" s="102">
        <f t="shared" ref="L9:L48" si="3">+J9+K9</f>
        <v>0</v>
      </c>
      <c r="M9" s="102">
        <f t="shared" ref="M9:M48" si="4">J9*C9</f>
        <v>0</v>
      </c>
      <c r="N9" s="102">
        <f t="shared" ref="N9:N48" si="5">M9*0.085</f>
        <v>0</v>
      </c>
      <c r="O9" s="102">
        <f t="shared" ref="O9:O48" si="6">+M9+N9</f>
        <v>0</v>
      </c>
    </row>
    <row r="10" spans="1:15">
      <c r="A10" s="11">
        <v>3</v>
      </c>
      <c r="B10" s="12" t="s">
        <v>265</v>
      </c>
      <c r="C10" s="38">
        <v>2000</v>
      </c>
      <c r="D10" s="22" t="s">
        <v>99</v>
      </c>
      <c r="E10" s="88"/>
      <c r="F10" s="100">
        <f t="shared" si="0"/>
        <v>0</v>
      </c>
      <c r="G10" s="100">
        <f t="shared" si="1"/>
        <v>0</v>
      </c>
      <c r="H10" s="89"/>
      <c r="I10" s="89"/>
      <c r="J10" s="89"/>
      <c r="K10" s="101">
        <f t="shared" si="2"/>
        <v>0</v>
      </c>
      <c r="L10" s="102">
        <f t="shared" si="3"/>
        <v>0</v>
      </c>
      <c r="M10" s="102">
        <f t="shared" si="4"/>
        <v>0</v>
      </c>
      <c r="N10" s="102">
        <f t="shared" si="5"/>
        <v>0</v>
      </c>
      <c r="O10" s="102">
        <f t="shared" si="6"/>
        <v>0</v>
      </c>
    </row>
    <row r="11" spans="1:15">
      <c r="A11" s="11"/>
      <c r="B11" s="12" t="s">
        <v>529</v>
      </c>
      <c r="C11" s="30" t="s">
        <v>80</v>
      </c>
      <c r="D11" s="13" t="s">
        <v>80</v>
      </c>
      <c r="E11" s="91" t="s">
        <v>80</v>
      </c>
      <c r="F11" s="91" t="s">
        <v>80</v>
      </c>
      <c r="G11" s="91" t="s">
        <v>80</v>
      </c>
      <c r="H11" s="91" t="s">
        <v>80</v>
      </c>
      <c r="I11" s="91" t="s">
        <v>80</v>
      </c>
      <c r="J11" s="91" t="s">
        <v>80</v>
      </c>
      <c r="K11" s="91" t="s">
        <v>80</v>
      </c>
      <c r="L11" s="91" t="s">
        <v>80</v>
      </c>
      <c r="M11" s="103">
        <f>SUM(M8:M10)</f>
        <v>0</v>
      </c>
      <c r="N11" s="103">
        <f>SUM(N8:N10)</f>
        <v>0</v>
      </c>
      <c r="O11" s="103">
        <f>SUM(O8:O10)</f>
        <v>0</v>
      </c>
    </row>
    <row r="12" spans="1:15" ht="14.25" customHeight="1">
      <c r="A12" s="140" t="s">
        <v>5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/>
    </row>
    <row r="13" spans="1:15" ht="24">
      <c r="A13" s="11">
        <v>4</v>
      </c>
      <c r="B13" s="12" t="s">
        <v>554</v>
      </c>
      <c r="C13" s="38">
        <v>1200</v>
      </c>
      <c r="D13" s="22" t="s">
        <v>99</v>
      </c>
      <c r="E13" s="88"/>
      <c r="F13" s="100">
        <f t="shared" si="0"/>
        <v>0</v>
      </c>
      <c r="G13" s="100">
        <f t="shared" si="1"/>
        <v>0</v>
      </c>
      <c r="H13" s="89"/>
      <c r="I13" s="89"/>
      <c r="J13" s="89"/>
      <c r="K13" s="101">
        <f t="shared" si="2"/>
        <v>0</v>
      </c>
      <c r="L13" s="102">
        <f t="shared" si="3"/>
        <v>0</v>
      </c>
      <c r="M13" s="102">
        <f t="shared" si="4"/>
        <v>0</v>
      </c>
      <c r="N13" s="102">
        <f t="shared" si="5"/>
        <v>0</v>
      </c>
      <c r="O13" s="102">
        <f t="shared" si="6"/>
        <v>0</v>
      </c>
    </row>
    <row r="14" spans="1:15" ht="24">
      <c r="A14" s="11">
        <v>5</v>
      </c>
      <c r="B14" s="12" t="s">
        <v>555</v>
      </c>
      <c r="C14" s="38">
        <v>840</v>
      </c>
      <c r="D14" s="22" t="s">
        <v>99</v>
      </c>
      <c r="E14" s="88"/>
      <c r="F14" s="100">
        <f t="shared" si="0"/>
        <v>0</v>
      </c>
      <c r="G14" s="100">
        <f t="shared" si="1"/>
        <v>0</v>
      </c>
      <c r="H14" s="89"/>
      <c r="I14" s="89"/>
      <c r="J14" s="89"/>
      <c r="K14" s="101">
        <f t="shared" si="2"/>
        <v>0</v>
      </c>
      <c r="L14" s="102">
        <f t="shared" si="3"/>
        <v>0</v>
      </c>
      <c r="M14" s="102">
        <f t="shared" si="4"/>
        <v>0</v>
      </c>
      <c r="N14" s="102">
        <f t="shared" si="5"/>
        <v>0</v>
      </c>
      <c r="O14" s="102">
        <f t="shared" si="6"/>
        <v>0</v>
      </c>
    </row>
    <row r="15" spans="1:15" ht="24">
      <c r="A15" s="11">
        <v>6</v>
      </c>
      <c r="B15" s="12" t="s">
        <v>556</v>
      </c>
      <c r="C15" s="38">
        <v>600</v>
      </c>
      <c r="D15" s="22" t="s">
        <v>99</v>
      </c>
      <c r="E15" s="88"/>
      <c r="F15" s="100">
        <f t="shared" si="0"/>
        <v>0</v>
      </c>
      <c r="G15" s="100">
        <f t="shared" si="1"/>
        <v>0</v>
      </c>
      <c r="H15" s="89"/>
      <c r="I15" s="89"/>
      <c r="J15" s="89"/>
      <c r="K15" s="101">
        <f t="shared" si="2"/>
        <v>0</v>
      </c>
      <c r="L15" s="102">
        <f t="shared" si="3"/>
        <v>0</v>
      </c>
      <c r="M15" s="102">
        <f t="shared" si="4"/>
        <v>0</v>
      </c>
      <c r="N15" s="102">
        <f t="shared" si="5"/>
        <v>0</v>
      </c>
      <c r="O15" s="102">
        <f t="shared" si="6"/>
        <v>0</v>
      </c>
    </row>
    <row r="16" spans="1:15" ht="24">
      <c r="A16" s="11">
        <v>7</v>
      </c>
      <c r="B16" s="12" t="s">
        <v>551</v>
      </c>
      <c r="C16" s="38">
        <v>600</v>
      </c>
      <c r="D16" s="22" t="s">
        <v>99</v>
      </c>
      <c r="E16" s="88"/>
      <c r="F16" s="100">
        <f t="shared" si="0"/>
        <v>0</v>
      </c>
      <c r="G16" s="100">
        <f t="shared" si="1"/>
        <v>0</v>
      </c>
      <c r="H16" s="89"/>
      <c r="I16" s="89"/>
      <c r="J16" s="89"/>
      <c r="K16" s="101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2">
        <f t="shared" si="6"/>
        <v>0</v>
      </c>
    </row>
    <row r="17" spans="1:15">
      <c r="A17" s="11">
        <v>8</v>
      </c>
      <c r="B17" s="12" t="s">
        <v>552</v>
      </c>
      <c r="C17" s="38">
        <v>250</v>
      </c>
      <c r="D17" s="22" t="s">
        <v>99</v>
      </c>
      <c r="E17" s="88"/>
      <c r="F17" s="100">
        <f t="shared" si="0"/>
        <v>0</v>
      </c>
      <c r="G17" s="100">
        <f t="shared" si="1"/>
        <v>0</v>
      </c>
      <c r="H17" s="89"/>
      <c r="I17" s="89"/>
      <c r="J17" s="89"/>
      <c r="K17" s="101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>
      <c r="A18" s="11"/>
      <c r="B18" s="12" t="s">
        <v>530</v>
      </c>
      <c r="C18" s="30" t="s">
        <v>80</v>
      </c>
      <c r="D18" s="13" t="s">
        <v>80</v>
      </c>
      <c r="E18" s="91" t="s">
        <v>80</v>
      </c>
      <c r="F18" s="91" t="s">
        <v>80</v>
      </c>
      <c r="G18" s="91" t="s">
        <v>80</v>
      </c>
      <c r="H18" s="91" t="s">
        <v>80</v>
      </c>
      <c r="I18" s="91" t="s">
        <v>80</v>
      </c>
      <c r="J18" s="91" t="s">
        <v>80</v>
      </c>
      <c r="K18" s="91" t="s">
        <v>80</v>
      </c>
      <c r="L18" s="91" t="s">
        <v>80</v>
      </c>
      <c r="M18" s="103">
        <f>SUM(M13:M17)</f>
        <v>0</v>
      </c>
      <c r="N18" s="103">
        <f t="shared" si="5"/>
        <v>0</v>
      </c>
      <c r="O18" s="103">
        <f t="shared" si="6"/>
        <v>0</v>
      </c>
    </row>
    <row r="19" spans="1:15" ht="14.25" customHeight="1">
      <c r="A19" s="140" t="s">
        <v>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  <row r="20" spans="1:15">
      <c r="A20" s="11">
        <v>9</v>
      </c>
      <c r="B20" s="12" t="s">
        <v>266</v>
      </c>
      <c r="C20" s="38">
        <v>500</v>
      </c>
      <c r="D20" s="84" t="s">
        <v>441</v>
      </c>
      <c r="E20" s="88"/>
      <c r="F20" s="100">
        <f t="shared" si="0"/>
        <v>0</v>
      </c>
      <c r="G20" s="100">
        <f t="shared" si="1"/>
        <v>0</v>
      </c>
      <c r="H20" s="89"/>
      <c r="I20" s="89"/>
      <c r="J20" s="89"/>
      <c r="K20" s="101">
        <f t="shared" si="2"/>
        <v>0</v>
      </c>
      <c r="L20" s="102">
        <f t="shared" si="3"/>
        <v>0</v>
      </c>
      <c r="M20" s="102">
        <f t="shared" si="4"/>
        <v>0</v>
      </c>
      <c r="N20" s="102">
        <f t="shared" si="5"/>
        <v>0</v>
      </c>
      <c r="O20" s="102">
        <f t="shared" si="6"/>
        <v>0</v>
      </c>
    </row>
    <row r="21" spans="1:15">
      <c r="A21" s="11">
        <v>10</v>
      </c>
      <c r="B21" s="12" t="s">
        <v>267</v>
      </c>
      <c r="C21" s="38">
        <v>450</v>
      </c>
      <c r="D21" s="84" t="s">
        <v>441</v>
      </c>
      <c r="E21" s="88"/>
      <c r="F21" s="100">
        <f t="shared" si="0"/>
        <v>0</v>
      </c>
      <c r="G21" s="100">
        <f t="shared" si="1"/>
        <v>0</v>
      </c>
      <c r="H21" s="89"/>
      <c r="I21" s="89"/>
      <c r="J21" s="89"/>
      <c r="K21" s="101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2">
        <f t="shared" si="6"/>
        <v>0</v>
      </c>
    </row>
    <row r="22" spans="1:15">
      <c r="A22" s="11">
        <v>11</v>
      </c>
      <c r="B22" s="12" t="s">
        <v>268</v>
      </c>
      <c r="C22" s="38">
        <v>500</v>
      </c>
      <c r="D22" s="84" t="s">
        <v>441</v>
      </c>
      <c r="E22" s="88"/>
      <c r="F22" s="100">
        <f t="shared" si="0"/>
        <v>0</v>
      </c>
      <c r="G22" s="100">
        <f t="shared" si="1"/>
        <v>0</v>
      </c>
      <c r="H22" s="89"/>
      <c r="I22" s="89"/>
      <c r="J22" s="89"/>
      <c r="K22" s="101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2">
        <f t="shared" si="6"/>
        <v>0</v>
      </c>
    </row>
    <row r="23" spans="1:15">
      <c r="A23" s="11"/>
      <c r="B23" s="12" t="s">
        <v>531</v>
      </c>
      <c r="C23" s="30" t="s">
        <v>80</v>
      </c>
      <c r="D23" s="83" t="s">
        <v>80</v>
      </c>
      <c r="E23" s="91" t="s">
        <v>80</v>
      </c>
      <c r="F23" s="91" t="s">
        <v>80</v>
      </c>
      <c r="G23" s="91" t="s">
        <v>80</v>
      </c>
      <c r="H23" s="91" t="s">
        <v>80</v>
      </c>
      <c r="I23" s="91" t="s">
        <v>80</v>
      </c>
      <c r="J23" s="91" t="s">
        <v>80</v>
      </c>
      <c r="K23" s="91" t="s">
        <v>80</v>
      </c>
      <c r="L23" s="91" t="s">
        <v>80</v>
      </c>
      <c r="M23" s="103">
        <f>SUM(M20:M22)</f>
        <v>0</v>
      </c>
      <c r="N23" s="103">
        <f>SUM(N20:N22)</f>
        <v>0</v>
      </c>
      <c r="O23" s="103">
        <f>SUM(O20:O22)</f>
        <v>0</v>
      </c>
    </row>
    <row r="24" spans="1:15" ht="14.25" customHeight="1">
      <c r="A24" s="140" t="s">
        <v>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5" ht="24">
      <c r="A25" s="11">
        <v>12</v>
      </c>
      <c r="B25" s="12" t="s">
        <v>557</v>
      </c>
      <c r="C25" s="38">
        <v>500</v>
      </c>
      <c r="D25" s="22" t="s">
        <v>441</v>
      </c>
      <c r="E25" s="88"/>
      <c r="F25" s="100">
        <f t="shared" si="0"/>
        <v>0</v>
      </c>
      <c r="G25" s="100">
        <f t="shared" si="1"/>
        <v>0</v>
      </c>
      <c r="H25" s="89"/>
      <c r="I25" s="89"/>
      <c r="J25" s="89"/>
      <c r="K25" s="101">
        <f t="shared" si="2"/>
        <v>0</v>
      </c>
      <c r="L25" s="102">
        <f t="shared" si="3"/>
        <v>0</v>
      </c>
      <c r="M25" s="102">
        <f t="shared" si="4"/>
        <v>0</v>
      </c>
      <c r="N25" s="102">
        <f t="shared" si="5"/>
        <v>0</v>
      </c>
      <c r="O25" s="102">
        <f t="shared" si="6"/>
        <v>0</v>
      </c>
    </row>
    <row r="26" spans="1:15" ht="24">
      <c r="A26" s="11">
        <v>13</v>
      </c>
      <c r="B26" s="12" t="s">
        <v>558</v>
      </c>
      <c r="C26" s="38">
        <v>300</v>
      </c>
      <c r="D26" s="22" t="s">
        <v>441</v>
      </c>
      <c r="E26" s="88"/>
      <c r="F26" s="100">
        <f t="shared" si="0"/>
        <v>0</v>
      </c>
      <c r="G26" s="100">
        <f t="shared" si="1"/>
        <v>0</v>
      </c>
      <c r="H26" s="89"/>
      <c r="I26" s="89"/>
      <c r="J26" s="89"/>
      <c r="K26" s="101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5"/>
        <v>0</v>
      </c>
      <c r="O26" s="102">
        <f t="shared" si="6"/>
        <v>0</v>
      </c>
    </row>
    <row r="27" spans="1:15" ht="24">
      <c r="A27" s="11">
        <v>14</v>
      </c>
      <c r="B27" s="12" t="s">
        <v>559</v>
      </c>
      <c r="C27" s="38">
        <v>300</v>
      </c>
      <c r="D27" s="22" t="s">
        <v>441</v>
      </c>
      <c r="E27" s="88"/>
      <c r="F27" s="100">
        <f t="shared" si="0"/>
        <v>0</v>
      </c>
      <c r="G27" s="100">
        <f t="shared" si="1"/>
        <v>0</v>
      </c>
      <c r="H27" s="89"/>
      <c r="I27" s="89"/>
      <c r="J27" s="89"/>
      <c r="K27" s="101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2">
        <f t="shared" si="6"/>
        <v>0</v>
      </c>
    </row>
    <row r="28" spans="1:15" ht="24">
      <c r="A28" s="11">
        <v>15</v>
      </c>
      <c r="B28" s="12" t="s">
        <v>560</v>
      </c>
      <c r="C28" s="38">
        <v>400</v>
      </c>
      <c r="D28" s="22" t="s">
        <v>441</v>
      </c>
      <c r="E28" s="88"/>
      <c r="F28" s="100">
        <f t="shared" si="0"/>
        <v>0</v>
      </c>
      <c r="G28" s="100">
        <f t="shared" si="1"/>
        <v>0</v>
      </c>
      <c r="H28" s="89"/>
      <c r="I28" s="89"/>
      <c r="J28" s="89"/>
      <c r="K28" s="101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2">
        <f t="shared" si="6"/>
        <v>0</v>
      </c>
    </row>
    <row r="29" spans="1:15" ht="24">
      <c r="A29" s="11">
        <v>16</v>
      </c>
      <c r="B29" s="12" t="s">
        <v>0</v>
      </c>
      <c r="C29" s="38">
        <v>400</v>
      </c>
      <c r="D29" s="22" t="s">
        <v>441</v>
      </c>
      <c r="E29" s="88"/>
      <c r="F29" s="100">
        <f t="shared" si="0"/>
        <v>0</v>
      </c>
      <c r="G29" s="100">
        <f t="shared" si="1"/>
        <v>0</v>
      </c>
      <c r="H29" s="89"/>
      <c r="I29" s="89"/>
      <c r="J29" s="89"/>
      <c r="K29" s="101">
        <f t="shared" si="2"/>
        <v>0</v>
      </c>
      <c r="L29" s="102">
        <f t="shared" si="3"/>
        <v>0</v>
      </c>
      <c r="M29" s="102">
        <f t="shared" si="4"/>
        <v>0</v>
      </c>
      <c r="N29" s="102">
        <f t="shared" si="5"/>
        <v>0</v>
      </c>
      <c r="O29" s="102">
        <f t="shared" si="6"/>
        <v>0</v>
      </c>
    </row>
    <row r="30" spans="1:15" ht="24">
      <c r="A30" s="11">
        <v>17</v>
      </c>
      <c r="B30" s="12" t="s">
        <v>1</v>
      </c>
      <c r="C30" s="38">
        <v>500</v>
      </c>
      <c r="D30" s="22" t="s">
        <v>441</v>
      </c>
      <c r="E30" s="88"/>
      <c r="F30" s="100">
        <f t="shared" si="0"/>
        <v>0</v>
      </c>
      <c r="G30" s="100">
        <f t="shared" si="1"/>
        <v>0</v>
      </c>
      <c r="H30" s="89"/>
      <c r="I30" s="89"/>
      <c r="J30" s="89"/>
      <c r="K30" s="101">
        <f t="shared" si="2"/>
        <v>0</v>
      </c>
      <c r="L30" s="102">
        <f t="shared" si="3"/>
        <v>0</v>
      </c>
      <c r="M30" s="102">
        <f t="shared" si="4"/>
        <v>0</v>
      </c>
      <c r="N30" s="102">
        <f t="shared" si="5"/>
        <v>0</v>
      </c>
      <c r="O30" s="102">
        <f t="shared" si="6"/>
        <v>0</v>
      </c>
    </row>
    <row r="31" spans="1:15">
      <c r="A31" s="11"/>
      <c r="B31" s="12" t="s">
        <v>532</v>
      </c>
      <c r="C31" s="30" t="s">
        <v>80</v>
      </c>
      <c r="D31" s="13" t="s">
        <v>80</v>
      </c>
      <c r="E31" s="91" t="s">
        <v>80</v>
      </c>
      <c r="F31" s="91" t="s">
        <v>80</v>
      </c>
      <c r="G31" s="91" t="s">
        <v>80</v>
      </c>
      <c r="H31" s="91" t="s">
        <v>80</v>
      </c>
      <c r="I31" s="91" t="s">
        <v>80</v>
      </c>
      <c r="J31" s="91" t="s">
        <v>80</v>
      </c>
      <c r="K31" s="91" t="s">
        <v>80</v>
      </c>
      <c r="L31" s="91" t="s">
        <v>80</v>
      </c>
      <c r="M31" s="103">
        <f>SUM(M25:M30)</f>
        <v>0</v>
      </c>
      <c r="N31" s="103">
        <f t="shared" si="5"/>
        <v>0</v>
      </c>
      <c r="O31" s="103">
        <f t="shared" si="6"/>
        <v>0</v>
      </c>
    </row>
    <row r="32" spans="1:15" ht="14.25" customHeight="1">
      <c r="A32" s="140" t="s">
        <v>563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24">
      <c r="A33" s="11">
        <v>18</v>
      </c>
      <c r="B33" s="85" t="s">
        <v>596</v>
      </c>
      <c r="C33" s="38">
        <v>100</v>
      </c>
      <c r="D33" s="22" t="s">
        <v>99</v>
      </c>
      <c r="E33" s="88"/>
      <c r="F33" s="100">
        <f t="shared" si="0"/>
        <v>0</v>
      </c>
      <c r="G33" s="100">
        <f t="shared" si="1"/>
        <v>0</v>
      </c>
      <c r="H33" s="89"/>
      <c r="I33" s="89"/>
      <c r="J33" s="89"/>
      <c r="K33" s="101">
        <f t="shared" si="2"/>
        <v>0</v>
      </c>
      <c r="L33" s="102">
        <f t="shared" si="3"/>
        <v>0</v>
      </c>
      <c r="M33" s="102">
        <f t="shared" si="4"/>
        <v>0</v>
      </c>
      <c r="N33" s="102">
        <f t="shared" si="5"/>
        <v>0</v>
      </c>
      <c r="O33" s="102">
        <f t="shared" si="6"/>
        <v>0</v>
      </c>
    </row>
    <row r="34" spans="1:15">
      <c r="A34" s="11"/>
      <c r="B34" s="12" t="s">
        <v>533</v>
      </c>
      <c r="C34" s="30" t="s">
        <v>80</v>
      </c>
      <c r="D34" s="13" t="s">
        <v>80</v>
      </c>
      <c r="E34" s="91" t="s">
        <v>80</v>
      </c>
      <c r="F34" s="91" t="s">
        <v>80</v>
      </c>
      <c r="G34" s="91" t="s">
        <v>80</v>
      </c>
      <c r="H34" s="91" t="s">
        <v>80</v>
      </c>
      <c r="I34" s="91" t="s">
        <v>80</v>
      </c>
      <c r="J34" s="91" t="s">
        <v>80</v>
      </c>
      <c r="K34" s="91" t="s">
        <v>80</v>
      </c>
      <c r="L34" s="91" t="s">
        <v>80</v>
      </c>
      <c r="M34" s="103">
        <f>SUM(M33:M33)</f>
        <v>0</v>
      </c>
      <c r="N34" s="103">
        <f>SUM(N33:N33)</f>
        <v>0</v>
      </c>
      <c r="O34" s="103">
        <f>SUM(O33:O33)</f>
        <v>0</v>
      </c>
    </row>
    <row r="35" spans="1:15" ht="14.25" customHeight="1">
      <c r="A35" s="140" t="s">
        <v>564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24">
      <c r="A36" s="11">
        <v>20</v>
      </c>
      <c r="B36" s="12" t="s">
        <v>561</v>
      </c>
      <c r="C36" s="38">
        <v>300</v>
      </c>
      <c r="D36" s="84" t="s">
        <v>99</v>
      </c>
      <c r="E36" s="88"/>
      <c r="F36" s="100">
        <f t="shared" si="0"/>
        <v>0</v>
      </c>
      <c r="G36" s="100">
        <f t="shared" si="1"/>
        <v>0</v>
      </c>
      <c r="H36" s="89"/>
      <c r="I36" s="89"/>
      <c r="J36" s="89"/>
      <c r="K36" s="101">
        <f t="shared" si="2"/>
        <v>0</v>
      </c>
      <c r="L36" s="102">
        <f t="shared" si="3"/>
        <v>0</v>
      </c>
      <c r="M36" s="102">
        <f t="shared" si="4"/>
        <v>0</v>
      </c>
      <c r="N36" s="102">
        <f t="shared" si="5"/>
        <v>0</v>
      </c>
      <c r="O36" s="102">
        <f t="shared" si="6"/>
        <v>0</v>
      </c>
    </row>
    <row r="37" spans="1:15">
      <c r="A37" s="11"/>
      <c r="B37" s="12" t="s">
        <v>534</v>
      </c>
      <c r="C37" s="30" t="s">
        <v>80</v>
      </c>
      <c r="D37" s="13" t="s">
        <v>80</v>
      </c>
      <c r="E37" s="91" t="s">
        <v>80</v>
      </c>
      <c r="F37" s="91" t="s">
        <v>80</v>
      </c>
      <c r="G37" s="91" t="s">
        <v>80</v>
      </c>
      <c r="H37" s="91" t="s">
        <v>80</v>
      </c>
      <c r="I37" s="91" t="s">
        <v>80</v>
      </c>
      <c r="J37" s="91" t="s">
        <v>80</v>
      </c>
      <c r="K37" s="91" t="s">
        <v>80</v>
      </c>
      <c r="L37" s="91" t="s">
        <v>80</v>
      </c>
      <c r="M37" s="103">
        <f>+M36</f>
        <v>0</v>
      </c>
      <c r="N37" s="103">
        <f>+N36</f>
        <v>0</v>
      </c>
      <c r="O37" s="103">
        <f>+O36</f>
        <v>0</v>
      </c>
    </row>
    <row r="38" spans="1:15" ht="14.25" customHeight="1">
      <c r="A38" s="140" t="s">
        <v>8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5" ht="24">
      <c r="A39" s="11">
        <v>21</v>
      </c>
      <c r="B39" s="63" t="s">
        <v>271</v>
      </c>
      <c r="C39" s="38">
        <v>100</v>
      </c>
      <c r="D39" s="22" t="s">
        <v>99</v>
      </c>
      <c r="E39" s="88"/>
      <c r="F39" s="100">
        <f t="shared" si="0"/>
        <v>0</v>
      </c>
      <c r="G39" s="100">
        <f t="shared" si="1"/>
        <v>0</v>
      </c>
      <c r="H39" s="89"/>
      <c r="I39" s="89"/>
      <c r="J39" s="89"/>
      <c r="K39" s="101">
        <f t="shared" si="2"/>
        <v>0</v>
      </c>
      <c r="L39" s="102">
        <f t="shared" si="3"/>
        <v>0</v>
      </c>
      <c r="M39" s="102">
        <f t="shared" si="4"/>
        <v>0</v>
      </c>
      <c r="N39" s="102">
        <f t="shared" si="5"/>
        <v>0</v>
      </c>
      <c r="O39" s="102">
        <f t="shared" si="6"/>
        <v>0</v>
      </c>
    </row>
    <row r="40" spans="1:15" ht="24">
      <c r="A40" s="11">
        <v>22</v>
      </c>
      <c r="B40" s="63" t="s">
        <v>272</v>
      </c>
      <c r="C40" s="38">
        <v>100</v>
      </c>
      <c r="D40" s="22" t="s">
        <v>99</v>
      </c>
      <c r="E40" s="88"/>
      <c r="F40" s="100">
        <f t="shared" si="0"/>
        <v>0</v>
      </c>
      <c r="G40" s="100">
        <f t="shared" si="1"/>
        <v>0</v>
      </c>
      <c r="H40" s="89"/>
      <c r="I40" s="89"/>
      <c r="J40" s="89"/>
      <c r="K40" s="101">
        <f t="shared" si="2"/>
        <v>0</v>
      </c>
      <c r="L40" s="102">
        <f t="shared" si="3"/>
        <v>0</v>
      </c>
      <c r="M40" s="102">
        <f t="shared" si="4"/>
        <v>0</v>
      </c>
      <c r="N40" s="102">
        <f t="shared" si="5"/>
        <v>0</v>
      </c>
      <c r="O40" s="102">
        <f t="shared" si="6"/>
        <v>0</v>
      </c>
    </row>
    <row r="41" spans="1:15" ht="24">
      <c r="A41" s="11">
        <v>23</v>
      </c>
      <c r="B41" s="12" t="s">
        <v>273</v>
      </c>
      <c r="C41" s="38">
        <v>100</v>
      </c>
      <c r="D41" s="22" t="s">
        <v>99</v>
      </c>
      <c r="E41" s="88"/>
      <c r="F41" s="100">
        <f t="shared" si="0"/>
        <v>0</v>
      </c>
      <c r="G41" s="100">
        <f t="shared" si="1"/>
        <v>0</v>
      </c>
      <c r="H41" s="89"/>
      <c r="I41" s="89"/>
      <c r="J41" s="89"/>
      <c r="K41" s="101">
        <f t="shared" si="2"/>
        <v>0</v>
      </c>
      <c r="L41" s="102">
        <f t="shared" si="3"/>
        <v>0</v>
      </c>
      <c r="M41" s="102">
        <f t="shared" si="4"/>
        <v>0</v>
      </c>
      <c r="N41" s="102">
        <f t="shared" si="5"/>
        <v>0</v>
      </c>
      <c r="O41" s="102">
        <f t="shared" si="6"/>
        <v>0</v>
      </c>
    </row>
    <row r="42" spans="1:15">
      <c r="A42" s="11"/>
      <c r="B42" s="12" t="s">
        <v>535</v>
      </c>
      <c r="C42" s="30" t="s">
        <v>80</v>
      </c>
      <c r="D42" s="13" t="s">
        <v>80</v>
      </c>
      <c r="E42" s="91" t="s">
        <v>80</v>
      </c>
      <c r="F42" s="91" t="s">
        <v>80</v>
      </c>
      <c r="G42" s="91" t="s">
        <v>80</v>
      </c>
      <c r="H42" s="91" t="s">
        <v>80</v>
      </c>
      <c r="I42" s="91" t="s">
        <v>80</v>
      </c>
      <c r="J42" s="91" t="s">
        <v>80</v>
      </c>
      <c r="K42" s="91" t="s">
        <v>80</v>
      </c>
      <c r="L42" s="91" t="s">
        <v>80</v>
      </c>
      <c r="M42" s="103">
        <f>SUM(M39:M41)</f>
        <v>0</v>
      </c>
      <c r="N42" s="103">
        <f>SUM(N39:N41)</f>
        <v>0</v>
      </c>
      <c r="O42" s="103">
        <f>SUM(O39:O41)</f>
        <v>0</v>
      </c>
    </row>
    <row r="43" spans="1:15" ht="14.25" customHeight="1">
      <c r="A43" s="140" t="s">
        <v>9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5" ht="24">
      <c r="A44" s="11">
        <v>24</v>
      </c>
      <c r="B44" s="12" t="s">
        <v>430</v>
      </c>
      <c r="C44" s="38"/>
      <c r="D44" s="22"/>
      <c r="E44" s="88"/>
      <c r="F44" s="100">
        <f t="shared" si="0"/>
        <v>0</v>
      </c>
      <c r="G44" s="100">
        <f t="shared" si="1"/>
        <v>0</v>
      </c>
      <c r="H44" s="89"/>
      <c r="I44" s="89"/>
      <c r="J44" s="89"/>
      <c r="K44" s="101">
        <f t="shared" si="2"/>
        <v>0</v>
      </c>
      <c r="L44" s="102">
        <f t="shared" si="3"/>
        <v>0</v>
      </c>
      <c r="M44" s="102">
        <f t="shared" si="4"/>
        <v>0</v>
      </c>
      <c r="N44" s="102">
        <f t="shared" si="5"/>
        <v>0</v>
      </c>
      <c r="O44" s="102">
        <f t="shared" si="6"/>
        <v>0</v>
      </c>
    </row>
    <row r="45" spans="1:15">
      <c r="A45" s="11"/>
      <c r="B45" s="12" t="s">
        <v>536</v>
      </c>
      <c r="C45" s="30" t="s">
        <v>80</v>
      </c>
      <c r="D45" s="13" t="s">
        <v>80</v>
      </c>
      <c r="E45" s="91" t="s">
        <v>80</v>
      </c>
      <c r="F45" s="91" t="s">
        <v>80</v>
      </c>
      <c r="G45" s="91" t="s">
        <v>80</v>
      </c>
      <c r="H45" s="91" t="s">
        <v>80</v>
      </c>
      <c r="I45" s="91" t="s">
        <v>80</v>
      </c>
      <c r="J45" s="91" t="s">
        <v>80</v>
      </c>
      <c r="K45" s="91" t="s">
        <v>80</v>
      </c>
      <c r="L45" s="91" t="s">
        <v>80</v>
      </c>
      <c r="M45" s="103">
        <f>+M44</f>
        <v>0</v>
      </c>
      <c r="N45" s="103">
        <f>+N44</f>
        <v>0</v>
      </c>
      <c r="O45" s="103">
        <f>+O44</f>
        <v>0</v>
      </c>
    </row>
    <row r="46" spans="1:15" ht="14.25" customHeight="1">
      <c r="A46" s="140" t="s">
        <v>10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5">
      <c r="A47" s="11">
        <v>25</v>
      </c>
      <c r="B47" s="12" t="s">
        <v>269</v>
      </c>
      <c r="C47" s="38">
        <v>140</v>
      </c>
      <c r="D47" s="22" t="s">
        <v>3</v>
      </c>
      <c r="E47" s="88"/>
      <c r="F47" s="100">
        <f t="shared" si="0"/>
        <v>0</v>
      </c>
      <c r="G47" s="100">
        <f t="shared" si="1"/>
        <v>0</v>
      </c>
      <c r="H47" s="89"/>
      <c r="I47" s="89"/>
      <c r="J47" s="89"/>
      <c r="K47" s="101">
        <f t="shared" si="2"/>
        <v>0</v>
      </c>
      <c r="L47" s="102">
        <f t="shared" si="3"/>
        <v>0</v>
      </c>
      <c r="M47" s="102">
        <f t="shared" si="4"/>
        <v>0</v>
      </c>
      <c r="N47" s="102">
        <f t="shared" si="5"/>
        <v>0</v>
      </c>
      <c r="O47" s="102">
        <f t="shared" si="6"/>
        <v>0</v>
      </c>
    </row>
    <row r="48" spans="1:15">
      <c r="A48" s="11">
        <v>26</v>
      </c>
      <c r="B48" s="12" t="s">
        <v>270</v>
      </c>
      <c r="C48" s="38">
        <v>800</v>
      </c>
      <c r="D48" s="22" t="s">
        <v>2</v>
      </c>
      <c r="E48" s="88"/>
      <c r="F48" s="100">
        <f t="shared" si="0"/>
        <v>0</v>
      </c>
      <c r="G48" s="100">
        <f t="shared" si="1"/>
        <v>0</v>
      </c>
      <c r="H48" s="89"/>
      <c r="I48" s="89"/>
      <c r="J48" s="89"/>
      <c r="K48" s="101">
        <f t="shared" si="2"/>
        <v>0</v>
      </c>
      <c r="L48" s="102">
        <f t="shared" si="3"/>
        <v>0</v>
      </c>
      <c r="M48" s="102">
        <f t="shared" si="4"/>
        <v>0</v>
      </c>
      <c r="N48" s="102">
        <f t="shared" si="5"/>
        <v>0</v>
      </c>
      <c r="O48" s="102">
        <f t="shared" si="6"/>
        <v>0</v>
      </c>
    </row>
    <row r="49" spans="1:15">
      <c r="A49" s="11"/>
      <c r="B49" s="12" t="s">
        <v>537</v>
      </c>
      <c r="C49" s="30" t="s">
        <v>80</v>
      </c>
      <c r="D49" s="13" t="s">
        <v>80</v>
      </c>
      <c r="E49" s="91" t="s">
        <v>80</v>
      </c>
      <c r="F49" s="91" t="s">
        <v>80</v>
      </c>
      <c r="G49" s="91" t="s">
        <v>80</v>
      </c>
      <c r="H49" s="91" t="s">
        <v>80</v>
      </c>
      <c r="I49" s="91" t="s">
        <v>80</v>
      </c>
      <c r="J49" s="91" t="s">
        <v>80</v>
      </c>
      <c r="K49" s="91" t="s">
        <v>80</v>
      </c>
      <c r="L49" s="91" t="s">
        <v>80</v>
      </c>
      <c r="M49" s="103">
        <f>SUM(M47:M48)</f>
        <v>0</v>
      </c>
      <c r="N49" s="103">
        <f>SUM(N47:N48)</f>
        <v>0</v>
      </c>
      <c r="O49" s="103">
        <f>SUM(O47:O48)</f>
        <v>0</v>
      </c>
    </row>
    <row r="51" spans="1:15" ht="15" customHeight="1">
      <c r="A51" s="125" t="s">
        <v>94</v>
      </c>
      <c r="B51" s="122"/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</row>
    <row r="52" spans="1:15" ht="15">
      <c r="A52" s="73" t="s">
        <v>553</v>
      </c>
      <c r="B52" s="74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2"/>
    </row>
    <row r="53" spans="1:15" ht="15">
      <c r="A53" s="75" t="s">
        <v>68</v>
      </c>
      <c r="B53" s="76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2"/>
    </row>
    <row r="54" spans="1:15" ht="15">
      <c r="A54" s="75" t="s">
        <v>69</v>
      </c>
      <c r="B54" s="76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2"/>
    </row>
    <row r="55" spans="1:15" ht="15">
      <c r="A55" s="73" t="s">
        <v>70</v>
      </c>
      <c r="B55" s="74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2"/>
    </row>
    <row r="56" spans="1:15" ht="15" customHeight="1">
      <c r="A56" s="113" t="s">
        <v>632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4"/>
    </row>
    <row r="57" spans="1:15" ht="15" customHeight="1">
      <c r="A57" s="113" t="s">
        <v>633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</row>
    <row r="58" spans="1:15" ht="15" customHeight="1">
      <c r="A58" s="113" t="s">
        <v>634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99"/>
    </row>
    <row r="59" spans="1:15" ht="15" customHeight="1">
      <c r="A59" s="113" t="s">
        <v>73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</row>
    <row r="60" spans="1:15" ht="27.75" customHeight="1">
      <c r="A60" s="113" t="s">
        <v>71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</row>
    <row r="61" spans="1:15" ht="15" customHeight="1">
      <c r="A61" s="113" t="s">
        <v>635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</row>
    <row r="62" spans="1:15" ht="15" customHeight="1">
      <c r="A62" s="113" t="s">
        <v>636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</row>
    <row r="63" spans="1:15" ht="15" customHeight="1">
      <c r="A63" s="113" t="s">
        <v>72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t="15" customHeight="1">
      <c r="A64" s="113" t="s">
        <v>637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</row>
    <row r="65" spans="1:15" ht="15" customHeight="1">
      <c r="A65" s="113" t="s">
        <v>638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</row>
    <row r="66" spans="1:15" ht="15" customHeight="1">
      <c r="A66" s="128" t="s">
        <v>642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</row>
    <row r="67" spans="1:15" ht="15">
      <c r="A67" s="128" t="s">
        <v>641</v>
      </c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</row>
    <row r="68" spans="1:15" ht="15">
      <c r="A68" s="128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</row>
    <row r="69" spans="1:15" ht="15">
      <c r="A69" s="113" t="s">
        <v>81</v>
      </c>
      <c r="B69" s="122"/>
      <c r="C69" s="77"/>
      <c r="D69" s="78"/>
      <c r="E69" s="78"/>
      <c r="F69" s="78"/>
      <c r="G69" s="78" t="s">
        <v>98</v>
      </c>
      <c r="H69" s="78"/>
      <c r="I69" s="78"/>
      <c r="J69" s="78"/>
      <c r="K69" s="78"/>
      <c r="L69" s="78" t="s">
        <v>82</v>
      </c>
      <c r="M69" s="78"/>
      <c r="N69" s="78"/>
      <c r="O69" s="72"/>
    </row>
  </sheetData>
  <sheetProtection formatCells="0" formatColumns="0" formatRows="0"/>
  <mergeCells count="25">
    <mergeCell ref="A24:O24"/>
    <mergeCell ref="A32:O32"/>
    <mergeCell ref="A3:O3"/>
    <mergeCell ref="A7:O7"/>
    <mergeCell ref="A12:O12"/>
    <mergeCell ref="A19:O19"/>
    <mergeCell ref="A56:O56"/>
    <mergeCell ref="A57:O57"/>
    <mergeCell ref="A58:N58"/>
    <mergeCell ref="A59:O59"/>
    <mergeCell ref="A60:O60"/>
    <mergeCell ref="A35:O35"/>
    <mergeCell ref="A38:O38"/>
    <mergeCell ref="A43:O43"/>
    <mergeCell ref="A46:O46"/>
    <mergeCell ref="A51:B51"/>
    <mergeCell ref="A63:O63"/>
    <mergeCell ref="A64:O64"/>
    <mergeCell ref="A61:O61"/>
    <mergeCell ref="A69:B69"/>
    <mergeCell ref="A65:O65"/>
    <mergeCell ref="A66:O66"/>
    <mergeCell ref="A67:O67"/>
    <mergeCell ref="A68:O68"/>
    <mergeCell ref="A62:O62"/>
  </mergeCells>
  <phoneticPr fontId="3" type="noConversion"/>
  <pageMargins left="0.7" right="0.7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81"/>
  <sheetViews>
    <sheetView workbookViewId="0">
      <pane ySplit="8" topLeftCell="A9" activePane="bottomLeft" state="frozen"/>
      <selection pane="bottomLeft" activeCell="A79" sqref="A79:O79"/>
    </sheetView>
  </sheetViews>
  <sheetFormatPr defaultRowHeight="12"/>
  <cols>
    <col min="1" max="1" width="4" style="15" customWidth="1"/>
    <col min="2" max="2" width="31.7109375" style="15" customWidth="1"/>
    <col min="3" max="3" width="6.85546875" style="15" customWidth="1"/>
    <col min="4" max="4" width="4.42578125" style="15" customWidth="1"/>
    <col min="5" max="5" width="7.5703125" style="18" customWidth="1"/>
    <col min="6" max="6" width="6" style="18" customWidth="1"/>
    <col min="7" max="7" width="7" style="18" customWidth="1"/>
    <col min="8" max="8" width="8.5703125" style="18" customWidth="1"/>
    <col min="9" max="9" width="6.85546875" style="18" customWidth="1"/>
    <col min="10" max="10" width="9.140625" style="18"/>
    <col min="11" max="11" width="5.85546875" style="18" customWidth="1"/>
    <col min="12" max="12" width="8.140625" style="18" customWidth="1"/>
    <col min="13" max="16384" width="9.140625" style="18"/>
  </cols>
  <sheetData>
    <row r="1" spans="1:15" s="1" customFormat="1" ht="12.75">
      <c r="A1" s="94" t="s">
        <v>627</v>
      </c>
      <c r="B1" s="95"/>
      <c r="C1" s="96"/>
      <c r="D1" s="94"/>
      <c r="E1" s="94"/>
      <c r="I1" s="1" t="s">
        <v>628</v>
      </c>
    </row>
    <row r="2" spans="1:15" s="1" customFormat="1" ht="12.75">
      <c r="B2" s="9"/>
      <c r="C2" s="27"/>
    </row>
    <row r="3" spans="1:15">
      <c r="B3" s="16"/>
    </row>
    <row r="4" spans="1:15" s="1" customFormat="1" ht="12.75">
      <c r="A4" s="115" t="s">
        <v>645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>
      <c r="B5" s="16"/>
    </row>
    <row r="7" spans="1:15" ht="48">
      <c r="A7" s="3" t="s">
        <v>79</v>
      </c>
      <c r="B7" s="3" t="s">
        <v>74</v>
      </c>
      <c r="C7" s="28" t="s">
        <v>75</v>
      </c>
      <c r="D7" s="3" t="s">
        <v>95</v>
      </c>
      <c r="E7" s="3" t="s">
        <v>85</v>
      </c>
      <c r="F7" s="3" t="s">
        <v>468</v>
      </c>
      <c r="G7" s="3" t="s">
        <v>93</v>
      </c>
      <c r="H7" s="3" t="s">
        <v>83</v>
      </c>
      <c r="I7" s="3" t="s">
        <v>84</v>
      </c>
      <c r="J7" s="3" t="s">
        <v>96</v>
      </c>
      <c r="K7" s="3" t="s">
        <v>469</v>
      </c>
      <c r="L7" s="3" t="s">
        <v>97</v>
      </c>
      <c r="M7" s="3" t="s">
        <v>87</v>
      </c>
      <c r="N7" s="3" t="s">
        <v>470</v>
      </c>
      <c r="O7" s="3" t="s">
        <v>88</v>
      </c>
    </row>
    <row r="8" spans="1:15">
      <c r="A8" s="20">
        <v>1</v>
      </c>
      <c r="B8" s="20">
        <v>2</v>
      </c>
      <c r="C8" s="36">
        <v>3</v>
      </c>
      <c r="D8" s="20">
        <v>4</v>
      </c>
      <c r="E8" s="20">
        <v>5</v>
      </c>
      <c r="F8" s="20">
        <v>6</v>
      </c>
      <c r="G8" s="20" t="s">
        <v>86</v>
      </c>
      <c r="H8" s="20">
        <v>8</v>
      </c>
      <c r="I8" s="20">
        <v>9</v>
      </c>
      <c r="J8" s="20">
        <v>10</v>
      </c>
      <c r="K8" s="20">
        <v>11</v>
      </c>
      <c r="L8" s="20" t="s">
        <v>90</v>
      </c>
      <c r="M8" s="20" t="s">
        <v>89</v>
      </c>
      <c r="N8" s="20" t="s">
        <v>91</v>
      </c>
      <c r="O8" s="20" t="s">
        <v>92</v>
      </c>
    </row>
    <row r="9" spans="1:15" ht="14.25" customHeight="1">
      <c r="A9" s="153" t="s">
        <v>13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5"/>
    </row>
    <row r="10" spans="1:15">
      <c r="A10" s="40">
        <v>1</v>
      </c>
      <c r="B10" s="64" t="s">
        <v>284</v>
      </c>
      <c r="C10" s="51">
        <v>1200</v>
      </c>
      <c r="D10" s="51" t="s">
        <v>121</v>
      </c>
      <c r="E10" s="88"/>
      <c r="F10" s="100">
        <f>E10*0.085</f>
        <v>0</v>
      </c>
      <c r="G10" s="100">
        <f>+E10+F10</f>
        <v>0</v>
      </c>
      <c r="H10" s="89"/>
      <c r="I10" s="89"/>
      <c r="J10" s="89"/>
      <c r="K10" s="101">
        <f>J10*0.085</f>
        <v>0</v>
      </c>
      <c r="L10" s="102">
        <f>J10+K10</f>
        <v>0</v>
      </c>
      <c r="M10" s="102">
        <f>J10*C10</f>
        <v>0</v>
      </c>
      <c r="N10" s="102">
        <f>M10*0.085</f>
        <v>0</v>
      </c>
      <c r="O10" s="104">
        <f>+M10+N10</f>
        <v>0</v>
      </c>
    </row>
    <row r="11" spans="1:15">
      <c r="A11" s="40">
        <v>2</v>
      </c>
      <c r="B11" s="64" t="s">
        <v>285</v>
      </c>
      <c r="C11" s="51">
        <v>50</v>
      </c>
      <c r="D11" s="51" t="s">
        <v>121</v>
      </c>
      <c r="E11" s="88"/>
      <c r="F11" s="100">
        <f>E11*0.085</f>
        <v>0</v>
      </c>
      <c r="G11" s="100">
        <f t="shared" ref="G11:G60" si="0">+E11+F11</f>
        <v>0</v>
      </c>
      <c r="H11" s="89"/>
      <c r="I11" s="89"/>
      <c r="J11" s="89"/>
      <c r="K11" s="101">
        <f t="shared" ref="K11:K60" si="1">J11*0.085</f>
        <v>0</v>
      </c>
      <c r="L11" s="102">
        <f t="shared" ref="L11:L60" si="2">J11+K11</f>
        <v>0</v>
      </c>
      <c r="M11" s="102">
        <f t="shared" ref="M11:M60" si="3">J11*C11</f>
        <v>0</v>
      </c>
      <c r="N11" s="102">
        <f t="shared" ref="N11:N60" si="4">M11*0.085</f>
        <v>0</v>
      </c>
      <c r="O11" s="104">
        <f t="shared" ref="O11:O60" si="5">+M11+N11</f>
        <v>0</v>
      </c>
    </row>
    <row r="12" spans="1:15">
      <c r="A12" s="40">
        <v>3</v>
      </c>
      <c r="B12" s="64" t="s">
        <v>286</v>
      </c>
      <c r="C12" s="51">
        <v>50</v>
      </c>
      <c r="D12" s="51" t="s">
        <v>121</v>
      </c>
      <c r="E12" s="88"/>
      <c r="F12" s="100">
        <f>E12*0.085</f>
        <v>0</v>
      </c>
      <c r="G12" s="100">
        <f t="shared" si="0"/>
        <v>0</v>
      </c>
      <c r="H12" s="89"/>
      <c r="I12" s="89"/>
      <c r="J12" s="89"/>
      <c r="K12" s="101">
        <f t="shared" si="1"/>
        <v>0</v>
      </c>
      <c r="L12" s="102">
        <f t="shared" si="2"/>
        <v>0</v>
      </c>
      <c r="M12" s="102">
        <f t="shared" si="3"/>
        <v>0</v>
      </c>
      <c r="N12" s="102">
        <f t="shared" si="4"/>
        <v>0</v>
      </c>
      <c r="O12" s="104">
        <f t="shared" si="5"/>
        <v>0</v>
      </c>
    </row>
    <row r="13" spans="1:15">
      <c r="A13" s="40">
        <v>4</v>
      </c>
      <c r="B13" s="64" t="s">
        <v>287</v>
      </c>
      <c r="C13" s="51">
        <v>200</v>
      </c>
      <c r="D13" s="51" t="s">
        <v>121</v>
      </c>
      <c r="E13" s="88"/>
      <c r="F13" s="100">
        <f>E13*0.085</f>
        <v>0</v>
      </c>
      <c r="G13" s="100">
        <f t="shared" si="0"/>
        <v>0</v>
      </c>
      <c r="H13" s="89"/>
      <c r="I13" s="89"/>
      <c r="J13" s="89"/>
      <c r="K13" s="101">
        <f t="shared" si="1"/>
        <v>0</v>
      </c>
      <c r="L13" s="102">
        <f t="shared" si="2"/>
        <v>0</v>
      </c>
      <c r="M13" s="102">
        <f t="shared" si="3"/>
        <v>0</v>
      </c>
      <c r="N13" s="102">
        <f t="shared" si="4"/>
        <v>0</v>
      </c>
      <c r="O13" s="104">
        <f t="shared" si="5"/>
        <v>0</v>
      </c>
    </row>
    <row r="14" spans="1:15">
      <c r="A14" s="40">
        <v>5</v>
      </c>
      <c r="B14" s="64" t="s">
        <v>288</v>
      </c>
      <c r="C14" s="51">
        <v>10</v>
      </c>
      <c r="D14" s="51" t="s">
        <v>121</v>
      </c>
      <c r="E14" s="88"/>
      <c r="F14" s="100">
        <f>E14*0.085</f>
        <v>0</v>
      </c>
      <c r="G14" s="100">
        <f t="shared" si="0"/>
        <v>0</v>
      </c>
      <c r="H14" s="89"/>
      <c r="I14" s="89"/>
      <c r="J14" s="89"/>
      <c r="K14" s="101">
        <f t="shared" si="1"/>
        <v>0</v>
      </c>
      <c r="L14" s="102">
        <f t="shared" si="2"/>
        <v>0</v>
      </c>
      <c r="M14" s="102">
        <f t="shared" si="3"/>
        <v>0</v>
      </c>
      <c r="N14" s="102">
        <f t="shared" si="4"/>
        <v>0</v>
      </c>
      <c r="O14" s="104">
        <f t="shared" si="5"/>
        <v>0</v>
      </c>
    </row>
    <row r="15" spans="1:15">
      <c r="A15" s="40"/>
      <c r="B15" s="64" t="s">
        <v>529</v>
      </c>
      <c r="C15" s="30" t="s">
        <v>80</v>
      </c>
      <c r="D15" s="13" t="s">
        <v>80</v>
      </c>
      <c r="E15" s="91" t="s">
        <v>80</v>
      </c>
      <c r="F15" s="91" t="s">
        <v>80</v>
      </c>
      <c r="G15" s="91" t="s">
        <v>80</v>
      </c>
      <c r="H15" s="91" t="s">
        <v>80</v>
      </c>
      <c r="I15" s="91" t="s">
        <v>80</v>
      </c>
      <c r="J15" s="91" t="s">
        <v>80</v>
      </c>
      <c r="K15" s="91" t="s">
        <v>80</v>
      </c>
      <c r="L15" s="91" t="s">
        <v>80</v>
      </c>
      <c r="M15" s="103">
        <f>SUM(M10:M14)</f>
        <v>0</v>
      </c>
      <c r="N15" s="103">
        <f t="shared" si="4"/>
        <v>0</v>
      </c>
      <c r="O15" s="105">
        <f t="shared" si="5"/>
        <v>0</v>
      </c>
    </row>
    <row r="16" spans="1:15" ht="14.25" customHeight="1">
      <c r="A16" s="153" t="s">
        <v>14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5"/>
    </row>
    <row r="17" spans="1:15">
      <c r="A17" s="40">
        <v>6</v>
      </c>
      <c r="B17" s="64" t="s">
        <v>422</v>
      </c>
      <c r="C17" s="51">
        <v>50</v>
      </c>
      <c r="D17" s="51" t="s">
        <v>121</v>
      </c>
      <c r="E17" s="88"/>
      <c r="F17" s="100">
        <f>E17*0.085</f>
        <v>0</v>
      </c>
      <c r="G17" s="100">
        <f t="shared" si="0"/>
        <v>0</v>
      </c>
      <c r="H17" s="89"/>
      <c r="I17" s="89"/>
      <c r="J17" s="89"/>
      <c r="K17" s="101">
        <f t="shared" si="1"/>
        <v>0</v>
      </c>
      <c r="L17" s="102">
        <f t="shared" si="2"/>
        <v>0</v>
      </c>
      <c r="M17" s="102">
        <f t="shared" si="3"/>
        <v>0</v>
      </c>
      <c r="N17" s="102">
        <f t="shared" si="4"/>
        <v>0</v>
      </c>
      <c r="O17" s="104">
        <f t="shared" si="5"/>
        <v>0</v>
      </c>
    </row>
    <row r="18" spans="1:15">
      <c r="A18" s="40">
        <v>7</v>
      </c>
      <c r="B18" s="64" t="s">
        <v>423</v>
      </c>
      <c r="C18" s="51">
        <v>30</v>
      </c>
      <c r="D18" s="51" t="s">
        <v>121</v>
      </c>
      <c r="E18" s="88"/>
      <c r="F18" s="100">
        <f t="shared" ref="F18:F60" si="6">E18*0.085</f>
        <v>0</v>
      </c>
      <c r="G18" s="100">
        <f t="shared" si="0"/>
        <v>0</v>
      </c>
      <c r="H18" s="89"/>
      <c r="I18" s="89"/>
      <c r="J18" s="89"/>
      <c r="K18" s="101">
        <f t="shared" si="1"/>
        <v>0</v>
      </c>
      <c r="L18" s="102">
        <f t="shared" si="2"/>
        <v>0</v>
      </c>
      <c r="M18" s="102">
        <f t="shared" si="3"/>
        <v>0</v>
      </c>
      <c r="N18" s="102">
        <f t="shared" si="4"/>
        <v>0</v>
      </c>
      <c r="O18" s="104">
        <f t="shared" si="5"/>
        <v>0</v>
      </c>
    </row>
    <row r="19" spans="1:15">
      <c r="A19" s="40"/>
      <c r="B19" s="64" t="s">
        <v>530</v>
      </c>
      <c r="C19" s="30" t="s">
        <v>80</v>
      </c>
      <c r="D19" s="13" t="s">
        <v>80</v>
      </c>
      <c r="E19" s="91" t="s">
        <v>80</v>
      </c>
      <c r="F19" s="91" t="s">
        <v>80</v>
      </c>
      <c r="G19" s="91" t="s">
        <v>80</v>
      </c>
      <c r="H19" s="91" t="s">
        <v>80</v>
      </c>
      <c r="I19" s="91" t="s">
        <v>80</v>
      </c>
      <c r="J19" s="91" t="s">
        <v>80</v>
      </c>
      <c r="K19" s="91" t="s">
        <v>80</v>
      </c>
      <c r="L19" s="91" t="s">
        <v>80</v>
      </c>
      <c r="M19" s="102">
        <f>SUM(M17:M18)</f>
        <v>0</v>
      </c>
      <c r="N19" s="102">
        <f>SUM(N17:N18)</f>
        <v>0</v>
      </c>
      <c r="O19" s="102">
        <f>SUM(O17:O18)</f>
        <v>0</v>
      </c>
    </row>
    <row r="20" spans="1:15" ht="14.25" customHeight="1">
      <c r="A20" s="153" t="s">
        <v>15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1:15">
      <c r="A21" s="40">
        <v>8</v>
      </c>
      <c r="B21" s="64" t="s">
        <v>289</v>
      </c>
      <c r="C21" s="51">
        <v>500</v>
      </c>
      <c r="D21" s="51" t="s">
        <v>121</v>
      </c>
      <c r="E21" s="88"/>
      <c r="F21" s="100">
        <f t="shared" si="6"/>
        <v>0</v>
      </c>
      <c r="G21" s="100">
        <f t="shared" si="0"/>
        <v>0</v>
      </c>
      <c r="H21" s="89"/>
      <c r="I21" s="89"/>
      <c r="J21" s="89"/>
      <c r="K21" s="101">
        <f t="shared" si="1"/>
        <v>0</v>
      </c>
      <c r="L21" s="102">
        <f t="shared" si="2"/>
        <v>0</v>
      </c>
      <c r="M21" s="102">
        <f t="shared" si="3"/>
        <v>0</v>
      </c>
      <c r="N21" s="102">
        <f t="shared" si="4"/>
        <v>0</v>
      </c>
      <c r="O21" s="104">
        <f t="shared" si="5"/>
        <v>0</v>
      </c>
    </row>
    <row r="22" spans="1:15">
      <c r="A22" s="40">
        <v>9</v>
      </c>
      <c r="B22" s="64" t="s">
        <v>290</v>
      </c>
      <c r="C22" s="51">
        <v>700</v>
      </c>
      <c r="D22" s="51" t="s">
        <v>121</v>
      </c>
      <c r="E22" s="88"/>
      <c r="F22" s="100">
        <f t="shared" si="6"/>
        <v>0</v>
      </c>
      <c r="G22" s="100">
        <f t="shared" si="0"/>
        <v>0</v>
      </c>
      <c r="H22" s="89"/>
      <c r="I22" s="89"/>
      <c r="J22" s="89"/>
      <c r="K22" s="101">
        <f t="shared" si="1"/>
        <v>0</v>
      </c>
      <c r="L22" s="102">
        <f t="shared" si="2"/>
        <v>0</v>
      </c>
      <c r="M22" s="102">
        <f t="shared" si="3"/>
        <v>0</v>
      </c>
      <c r="N22" s="102">
        <f t="shared" si="4"/>
        <v>0</v>
      </c>
      <c r="O22" s="104">
        <f t="shared" si="5"/>
        <v>0</v>
      </c>
    </row>
    <row r="23" spans="1:15">
      <c r="A23" s="40">
        <v>10</v>
      </c>
      <c r="B23" s="64" t="s">
        <v>291</v>
      </c>
      <c r="C23" s="51">
        <v>170</v>
      </c>
      <c r="D23" s="51" t="s">
        <v>121</v>
      </c>
      <c r="E23" s="88"/>
      <c r="F23" s="100">
        <f t="shared" si="6"/>
        <v>0</v>
      </c>
      <c r="G23" s="100">
        <f t="shared" si="0"/>
        <v>0</v>
      </c>
      <c r="H23" s="89"/>
      <c r="I23" s="89"/>
      <c r="J23" s="89"/>
      <c r="K23" s="101">
        <f t="shared" si="1"/>
        <v>0</v>
      </c>
      <c r="L23" s="102">
        <f t="shared" si="2"/>
        <v>0</v>
      </c>
      <c r="M23" s="102">
        <f t="shared" si="3"/>
        <v>0</v>
      </c>
      <c r="N23" s="102">
        <f t="shared" si="4"/>
        <v>0</v>
      </c>
      <c r="O23" s="104">
        <f t="shared" si="5"/>
        <v>0</v>
      </c>
    </row>
    <row r="24" spans="1:15">
      <c r="A24" s="40">
        <v>11</v>
      </c>
      <c r="B24" s="64" t="s">
        <v>292</v>
      </c>
      <c r="C24" s="51">
        <v>450</v>
      </c>
      <c r="D24" s="51" t="s">
        <v>121</v>
      </c>
      <c r="E24" s="88"/>
      <c r="F24" s="100">
        <f t="shared" si="6"/>
        <v>0</v>
      </c>
      <c r="G24" s="100">
        <f t="shared" si="0"/>
        <v>0</v>
      </c>
      <c r="H24" s="89"/>
      <c r="I24" s="89"/>
      <c r="J24" s="89"/>
      <c r="K24" s="101">
        <f t="shared" si="1"/>
        <v>0</v>
      </c>
      <c r="L24" s="102">
        <f t="shared" si="2"/>
        <v>0</v>
      </c>
      <c r="M24" s="102">
        <f t="shared" si="3"/>
        <v>0</v>
      </c>
      <c r="N24" s="102">
        <f t="shared" si="4"/>
        <v>0</v>
      </c>
      <c r="O24" s="104">
        <f t="shared" si="5"/>
        <v>0</v>
      </c>
    </row>
    <row r="25" spans="1:15">
      <c r="A25" s="40">
        <v>12</v>
      </c>
      <c r="B25" s="64" t="s">
        <v>293</v>
      </c>
      <c r="C25" s="51">
        <v>500</v>
      </c>
      <c r="D25" s="51" t="s">
        <v>121</v>
      </c>
      <c r="E25" s="88"/>
      <c r="F25" s="100">
        <f t="shared" si="6"/>
        <v>0</v>
      </c>
      <c r="G25" s="100">
        <f t="shared" si="0"/>
        <v>0</v>
      </c>
      <c r="H25" s="89"/>
      <c r="I25" s="89"/>
      <c r="J25" s="89"/>
      <c r="K25" s="101">
        <f t="shared" si="1"/>
        <v>0</v>
      </c>
      <c r="L25" s="102">
        <f t="shared" si="2"/>
        <v>0</v>
      </c>
      <c r="M25" s="102">
        <f t="shared" si="3"/>
        <v>0</v>
      </c>
      <c r="N25" s="102">
        <f t="shared" si="4"/>
        <v>0</v>
      </c>
      <c r="O25" s="104">
        <f t="shared" si="5"/>
        <v>0</v>
      </c>
    </row>
    <row r="26" spans="1:15">
      <c r="A26" s="40"/>
      <c r="B26" s="64" t="s">
        <v>531</v>
      </c>
      <c r="C26" s="30" t="s">
        <v>80</v>
      </c>
      <c r="D26" s="13" t="s">
        <v>80</v>
      </c>
      <c r="E26" s="91" t="s">
        <v>80</v>
      </c>
      <c r="F26" s="91" t="s">
        <v>80</v>
      </c>
      <c r="G26" s="91" t="s">
        <v>80</v>
      </c>
      <c r="H26" s="91" t="s">
        <v>80</v>
      </c>
      <c r="I26" s="91" t="s">
        <v>80</v>
      </c>
      <c r="J26" s="91" t="s">
        <v>80</v>
      </c>
      <c r="K26" s="91" t="s">
        <v>80</v>
      </c>
      <c r="L26" s="91" t="s">
        <v>80</v>
      </c>
      <c r="M26" s="103">
        <f>SUM(M21:M25)</f>
        <v>0</v>
      </c>
      <c r="N26" s="103">
        <f t="shared" si="4"/>
        <v>0</v>
      </c>
      <c r="O26" s="105">
        <f t="shared" si="5"/>
        <v>0</v>
      </c>
    </row>
    <row r="27" spans="1:15" ht="14.25" customHeight="1">
      <c r="A27" s="153" t="s">
        <v>16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5"/>
    </row>
    <row r="28" spans="1:15">
      <c r="A28" s="40">
        <v>13</v>
      </c>
      <c r="B28" s="64" t="s">
        <v>294</v>
      </c>
      <c r="C28" s="51">
        <v>60</v>
      </c>
      <c r="D28" s="51" t="s">
        <v>121</v>
      </c>
      <c r="E28" s="88"/>
      <c r="F28" s="100">
        <f t="shared" si="6"/>
        <v>0</v>
      </c>
      <c r="G28" s="100">
        <f t="shared" si="0"/>
        <v>0</v>
      </c>
      <c r="H28" s="89"/>
      <c r="I28" s="89"/>
      <c r="J28" s="89"/>
      <c r="K28" s="101">
        <f t="shared" si="1"/>
        <v>0</v>
      </c>
      <c r="L28" s="102">
        <f t="shared" si="2"/>
        <v>0</v>
      </c>
      <c r="M28" s="102">
        <f t="shared" si="3"/>
        <v>0</v>
      </c>
      <c r="N28" s="102">
        <f t="shared" si="4"/>
        <v>0</v>
      </c>
      <c r="O28" s="104">
        <f t="shared" si="5"/>
        <v>0</v>
      </c>
    </row>
    <row r="29" spans="1:15">
      <c r="A29" s="40">
        <v>14</v>
      </c>
      <c r="B29" s="66" t="s">
        <v>597</v>
      </c>
      <c r="C29" s="51">
        <v>100</v>
      </c>
      <c r="D29" s="51" t="s">
        <v>448</v>
      </c>
      <c r="E29" s="88"/>
      <c r="F29" s="100">
        <f t="shared" si="6"/>
        <v>0</v>
      </c>
      <c r="G29" s="100">
        <f t="shared" si="0"/>
        <v>0</v>
      </c>
      <c r="H29" s="89"/>
      <c r="I29" s="89"/>
      <c r="J29" s="89"/>
      <c r="K29" s="101">
        <f t="shared" si="1"/>
        <v>0</v>
      </c>
      <c r="L29" s="102">
        <f t="shared" si="2"/>
        <v>0</v>
      </c>
      <c r="M29" s="102">
        <f t="shared" si="3"/>
        <v>0</v>
      </c>
      <c r="N29" s="102">
        <f t="shared" si="4"/>
        <v>0</v>
      </c>
      <c r="O29" s="104">
        <f t="shared" si="5"/>
        <v>0</v>
      </c>
    </row>
    <row r="30" spans="1:15">
      <c r="A30" s="40">
        <v>15</v>
      </c>
      <c r="B30" s="64" t="s">
        <v>598</v>
      </c>
      <c r="C30" s="51">
        <v>210</v>
      </c>
      <c r="D30" s="51" t="s">
        <v>11</v>
      </c>
      <c r="E30" s="88"/>
      <c r="F30" s="100">
        <f t="shared" si="6"/>
        <v>0</v>
      </c>
      <c r="G30" s="100">
        <f t="shared" si="0"/>
        <v>0</v>
      </c>
      <c r="H30" s="89"/>
      <c r="I30" s="89"/>
      <c r="J30" s="89"/>
      <c r="K30" s="101">
        <f t="shared" si="1"/>
        <v>0</v>
      </c>
      <c r="L30" s="102">
        <f t="shared" si="2"/>
        <v>0</v>
      </c>
      <c r="M30" s="102">
        <f t="shared" si="3"/>
        <v>0</v>
      </c>
      <c r="N30" s="102">
        <f t="shared" si="4"/>
        <v>0</v>
      </c>
      <c r="O30" s="104">
        <f t="shared" si="5"/>
        <v>0</v>
      </c>
    </row>
    <row r="31" spans="1:15">
      <c r="A31" s="40">
        <v>16</v>
      </c>
      <c r="B31" s="64" t="s">
        <v>599</v>
      </c>
      <c r="C31" s="51">
        <v>560</v>
      </c>
      <c r="D31" s="51" t="s">
        <v>12</v>
      </c>
      <c r="E31" s="88"/>
      <c r="F31" s="100">
        <f t="shared" si="6"/>
        <v>0</v>
      </c>
      <c r="G31" s="100">
        <f t="shared" si="0"/>
        <v>0</v>
      </c>
      <c r="H31" s="89"/>
      <c r="I31" s="89"/>
      <c r="J31" s="89"/>
      <c r="K31" s="101">
        <f t="shared" si="1"/>
        <v>0</v>
      </c>
      <c r="L31" s="102">
        <f t="shared" si="2"/>
        <v>0</v>
      </c>
      <c r="M31" s="102">
        <f t="shared" si="3"/>
        <v>0</v>
      </c>
      <c r="N31" s="102">
        <f t="shared" si="4"/>
        <v>0</v>
      </c>
      <c r="O31" s="104">
        <f t="shared" si="5"/>
        <v>0</v>
      </c>
    </row>
    <row r="32" spans="1:15">
      <c r="A32" s="40"/>
      <c r="B32" s="64" t="s">
        <v>532</v>
      </c>
      <c r="C32" s="30" t="s">
        <v>80</v>
      </c>
      <c r="D32" s="13" t="s">
        <v>80</v>
      </c>
      <c r="E32" s="91" t="s">
        <v>80</v>
      </c>
      <c r="F32" s="91" t="s">
        <v>80</v>
      </c>
      <c r="G32" s="91" t="s">
        <v>80</v>
      </c>
      <c r="H32" s="91" t="s">
        <v>80</v>
      </c>
      <c r="I32" s="91" t="s">
        <v>80</v>
      </c>
      <c r="J32" s="91" t="s">
        <v>80</v>
      </c>
      <c r="K32" s="91" t="s">
        <v>80</v>
      </c>
      <c r="L32" s="91" t="s">
        <v>80</v>
      </c>
      <c r="M32" s="103">
        <f>SUM(M28:M31)</f>
        <v>0</v>
      </c>
      <c r="N32" s="103">
        <f t="shared" si="4"/>
        <v>0</v>
      </c>
      <c r="O32" s="105">
        <f t="shared" si="5"/>
        <v>0</v>
      </c>
    </row>
    <row r="33" spans="1:15" ht="14.25" customHeight="1">
      <c r="A33" s="153" t="s">
        <v>17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5"/>
    </row>
    <row r="34" spans="1:15">
      <c r="A34" s="40">
        <v>17</v>
      </c>
      <c r="B34" s="64" t="s">
        <v>274</v>
      </c>
      <c r="C34" s="51">
        <v>40</v>
      </c>
      <c r="D34" s="51" t="s">
        <v>121</v>
      </c>
      <c r="E34" s="88"/>
      <c r="F34" s="100">
        <f t="shared" si="6"/>
        <v>0</v>
      </c>
      <c r="G34" s="100">
        <f t="shared" si="0"/>
        <v>0</v>
      </c>
      <c r="H34" s="89"/>
      <c r="I34" s="89"/>
      <c r="J34" s="89"/>
      <c r="K34" s="101">
        <f t="shared" si="1"/>
        <v>0</v>
      </c>
      <c r="L34" s="102">
        <f t="shared" si="2"/>
        <v>0</v>
      </c>
      <c r="M34" s="102">
        <f t="shared" si="3"/>
        <v>0</v>
      </c>
      <c r="N34" s="102">
        <f t="shared" si="4"/>
        <v>0</v>
      </c>
      <c r="O34" s="104">
        <f t="shared" si="5"/>
        <v>0</v>
      </c>
    </row>
    <row r="35" spans="1:15">
      <c r="A35" s="40">
        <v>18</v>
      </c>
      <c r="B35" s="64" t="s">
        <v>275</v>
      </c>
      <c r="C35" s="51">
        <v>30</v>
      </c>
      <c r="D35" s="51" t="s">
        <v>121</v>
      </c>
      <c r="E35" s="88"/>
      <c r="F35" s="100">
        <f t="shared" si="6"/>
        <v>0</v>
      </c>
      <c r="G35" s="100">
        <f t="shared" si="0"/>
        <v>0</v>
      </c>
      <c r="H35" s="89"/>
      <c r="I35" s="89"/>
      <c r="J35" s="89"/>
      <c r="K35" s="101">
        <f t="shared" si="1"/>
        <v>0</v>
      </c>
      <c r="L35" s="102">
        <f t="shared" si="2"/>
        <v>0</v>
      </c>
      <c r="M35" s="102">
        <f t="shared" si="3"/>
        <v>0</v>
      </c>
      <c r="N35" s="102">
        <f t="shared" si="4"/>
        <v>0</v>
      </c>
      <c r="O35" s="104">
        <f t="shared" si="5"/>
        <v>0</v>
      </c>
    </row>
    <row r="36" spans="1:15">
      <c r="A36" s="40">
        <v>19</v>
      </c>
      <c r="B36" s="64" t="s">
        <v>276</v>
      </c>
      <c r="C36" s="51">
        <v>30</v>
      </c>
      <c r="D36" s="51" t="s">
        <v>121</v>
      </c>
      <c r="E36" s="88"/>
      <c r="F36" s="100">
        <f t="shared" si="6"/>
        <v>0</v>
      </c>
      <c r="G36" s="100">
        <f t="shared" si="0"/>
        <v>0</v>
      </c>
      <c r="H36" s="89"/>
      <c r="I36" s="89"/>
      <c r="J36" s="89"/>
      <c r="K36" s="101">
        <f t="shared" si="1"/>
        <v>0</v>
      </c>
      <c r="L36" s="102">
        <f t="shared" si="2"/>
        <v>0</v>
      </c>
      <c r="M36" s="102">
        <f t="shared" si="3"/>
        <v>0</v>
      </c>
      <c r="N36" s="102">
        <f t="shared" si="4"/>
        <v>0</v>
      </c>
      <c r="O36" s="104">
        <f t="shared" si="5"/>
        <v>0</v>
      </c>
    </row>
    <row r="37" spans="1:15">
      <c r="A37" s="40">
        <v>20</v>
      </c>
      <c r="B37" s="64" t="s">
        <v>277</v>
      </c>
      <c r="C37" s="51">
        <v>30</v>
      </c>
      <c r="D37" s="51" t="s">
        <v>121</v>
      </c>
      <c r="E37" s="88"/>
      <c r="F37" s="100">
        <f t="shared" si="6"/>
        <v>0</v>
      </c>
      <c r="G37" s="100">
        <f t="shared" si="0"/>
        <v>0</v>
      </c>
      <c r="H37" s="89"/>
      <c r="I37" s="89"/>
      <c r="J37" s="89"/>
      <c r="K37" s="101">
        <f t="shared" si="1"/>
        <v>0</v>
      </c>
      <c r="L37" s="102">
        <f t="shared" si="2"/>
        <v>0</v>
      </c>
      <c r="M37" s="102">
        <f t="shared" si="3"/>
        <v>0</v>
      </c>
      <c r="N37" s="102">
        <f t="shared" si="4"/>
        <v>0</v>
      </c>
      <c r="O37" s="104">
        <f t="shared" si="5"/>
        <v>0</v>
      </c>
    </row>
    <row r="38" spans="1:15">
      <c r="A38" s="40">
        <v>21</v>
      </c>
      <c r="B38" s="64" t="s">
        <v>278</v>
      </c>
      <c r="C38" s="51">
        <v>70</v>
      </c>
      <c r="D38" s="51" t="s">
        <v>121</v>
      </c>
      <c r="E38" s="88"/>
      <c r="F38" s="100">
        <f t="shared" si="6"/>
        <v>0</v>
      </c>
      <c r="G38" s="100">
        <f t="shared" si="0"/>
        <v>0</v>
      </c>
      <c r="H38" s="89"/>
      <c r="I38" s="89"/>
      <c r="J38" s="89"/>
      <c r="K38" s="101">
        <f t="shared" si="1"/>
        <v>0</v>
      </c>
      <c r="L38" s="102">
        <f t="shared" si="2"/>
        <v>0</v>
      </c>
      <c r="M38" s="102">
        <f t="shared" si="3"/>
        <v>0</v>
      </c>
      <c r="N38" s="102">
        <f t="shared" si="4"/>
        <v>0</v>
      </c>
      <c r="O38" s="104">
        <f t="shared" si="5"/>
        <v>0</v>
      </c>
    </row>
    <row r="39" spans="1:15">
      <c r="A39" s="40">
        <v>22</v>
      </c>
      <c r="B39" s="64" t="s">
        <v>279</v>
      </c>
      <c r="C39" s="51">
        <v>100</v>
      </c>
      <c r="D39" s="51" t="s">
        <v>121</v>
      </c>
      <c r="E39" s="88"/>
      <c r="F39" s="100">
        <f t="shared" si="6"/>
        <v>0</v>
      </c>
      <c r="G39" s="100">
        <f t="shared" si="0"/>
        <v>0</v>
      </c>
      <c r="H39" s="89"/>
      <c r="I39" s="89"/>
      <c r="J39" s="89"/>
      <c r="K39" s="101">
        <f t="shared" si="1"/>
        <v>0</v>
      </c>
      <c r="L39" s="102">
        <f t="shared" si="2"/>
        <v>0</v>
      </c>
      <c r="M39" s="102">
        <f t="shared" si="3"/>
        <v>0</v>
      </c>
      <c r="N39" s="102">
        <f t="shared" si="4"/>
        <v>0</v>
      </c>
      <c r="O39" s="104">
        <f t="shared" si="5"/>
        <v>0</v>
      </c>
    </row>
    <row r="40" spans="1:15">
      <c r="A40" s="40">
        <v>23</v>
      </c>
      <c r="B40" s="64" t="s">
        <v>426</v>
      </c>
      <c r="C40" s="51">
        <v>40</v>
      </c>
      <c r="D40" s="51" t="s">
        <v>121</v>
      </c>
      <c r="E40" s="88"/>
      <c r="F40" s="100">
        <f t="shared" si="6"/>
        <v>0</v>
      </c>
      <c r="G40" s="100">
        <f t="shared" si="0"/>
        <v>0</v>
      </c>
      <c r="H40" s="89"/>
      <c r="I40" s="89"/>
      <c r="J40" s="89"/>
      <c r="K40" s="101">
        <f t="shared" si="1"/>
        <v>0</v>
      </c>
      <c r="L40" s="102">
        <f t="shared" si="2"/>
        <v>0</v>
      </c>
      <c r="M40" s="102">
        <f t="shared" si="3"/>
        <v>0</v>
      </c>
      <c r="N40" s="102">
        <f t="shared" si="4"/>
        <v>0</v>
      </c>
      <c r="O40" s="104">
        <f t="shared" si="5"/>
        <v>0</v>
      </c>
    </row>
    <row r="41" spans="1:15">
      <c r="A41" s="40">
        <v>24</v>
      </c>
      <c r="B41" s="64" t="s">
        <v>280</v>
      </c>
      <c r="C41" s="51">
        <v>50</v>
      </c>
      <c r="D41" s="51" t="s">
        <v>121</v>
      </c>
      <c r="E41" s="88"/>
      <c r="F41" s="100">
        <f t="shared" si="6"/>
        <v>0</v>
      </c>
      <c r="G41" s="100">
        <f t="shared" si="0"/>
        <v>0</v>
      </c>
      <c r="H41" s="89"/>
      <c r="I41" s="89"/>
      <c r="J41" s="89"/>
      <c r="K41" s="101">
        <f t="shared" si="1"/>
        <v>0</v>
      </c>
      <c r="L41" s="102">
        <f t="shared" si="2"/>
        <v>0</v>
      </c>
      <c r="M41" s="102">
        <f t="shared" si="3"/>
        <v>0</v>
      </c>
      <c r="N41" s="102">
        <f t="shared" si="4"/>
        <v>0</v>
      </c>
      <c r="O41" s="104">
        <f t="shared" si="5"/>
        <v>0</v>
      </c>
    </row>
    <row r="42" spans="1:15">
      <c r="A42" s="40">
        <v>25</v>
      </c>
      <c r="B42" s="64" t="s">
        <v>600</v>
      </c>
      <c r="C42" s="51">
        <v>120</v>
      </c>
      <c r="D42" s="51" t="s">
        <v>121</v>
      </c>
      <c r="E42" s="88"/>
      <c r="F42" s="100">
        <f t="shared" si="6"/>
        <v>0</v>
      </c>
      <c r="G42" s="100">
        <f t="shared" si="0"/>
        <v>0</v>
      </c>
      <c r="H42" s="89"/>
      <c r="I42" s="89"/>
      <c r="J42" s="89"/>
      <c r="K42" s="101">
        <f t="shared" si="1"/>
        <v>0</v>
      </c>
      <c r="L42" s="102">
        <f t="shared" si="2"/>
        <v>0</v>
      </c>
      <c r="M42" s="102">
        <f t="shared" si="3"/>
        <v>0</v>
      </c>
      <c r="N42" s="102">
        <f t="shared" si="4"/>
        <v>0</v>
      </c>
      <c r="O42" s="104">
        <f t="shared" si="5"/>
        <v>0</v>
      </c>
    </row>
    <row r="43" spans="1:15">
      <c r="A43" s="40">
        <v>26</v>
      </c>
      <c r="B43" s="64" t="s">
        <v>601</v>
      </c>
      <c r="C43" s="51">
        <v>120</v>
      </c>
      <c r="D43" s="51" t="s">
        <v>449</v>
      </c>
      <c r="E43" s="88"/>
      <c r="F43" s="100">
        <f t="shared" si="6"/>
        <v>0</v>
      </c>
      <c r="G43" s="100">
        <f t="shared" si="0"/>
        <v>0</v>
      </c>
      <c r="H43" s="89"/>
      <c r="I43" s="89"/>
      <c r="J43" s="89"/>
      <c r="K43" s="101">
        <f t="shared" si="1"/>
        <v>0</v>
      </c>
      <c r="L43" s="102">
        <f t="shared" si="2"/>
        <v>0</v>
      </c>
      <c r="M43" s="102">
        <f t="shared" si="3"/>
        <v>0</v>
      </c>
      <c r="N43" s="102">
        <f t="shared" si="4"/>
        <v>0</v>
      </c>
      <c r="O43" s="104">
        <f t="shared" si="5"/>
        <v>0</v>
      </c>
    </row>
    <row r="44" spans="1:15">
      <c r="A44" s="40">
        <v>27</v>
      </c>
      <c r="B44" s="64" t="s">
        <v>602</v>
      </c>
      <c r="C44" s="51">
        <v>130</v>
      </c>
      <c r="D44" s="51" t="s">
        <v>121</v>
      </c>
      <c r="E44" s="88"/>
      <c r="F44" s="100">
        <f t="shared" si="6"/>
        <v>0</v>
      </c>
      <c r="G44" s="100">
        <f t="shared" si="0"/>
        <v>0</v>
      </c>
      <c r="H44" s="89"/>
      <c r="I44" s="89"/>
      <c r="J44" s="89"/>
      <c r="K44" s="101">
        <f t="shared" si="1"/>
        <v>0</v>
      </c>
      <c r="L44" s="102">
        <f t="shared" si="2"/>
        <v>0</v>
      </c>
      <c r="M44" s="102">
        <f t="shared" si="3"/>
        <v>0</v>
      </c>
      <c r="N44" s="102">
        <f t="shared" si="4"/>
        <v>0</v>
      </c>
      <c r="O44" s="104">
        <f t="shared" si="5"/>
        <v>0</v>
      </c>
    </row>
    <row r="45" spans="1:15">
      <c r="A45" s="40">
        <v>28</v>
      </c>
      <c r="B45" s="64" t="s">
        <v>603</v>
      </c>
      <c r="C45" s="51">
        <v>70</v>
      </c>
      <c r="D45" s="51" t="s">
        <v>121</v>
      </c>
      <c r="E45" s="88"/>
      <c r="F45" s="100">
        <f t="shared" si="6"/>
        <v>0</v>
      </c>
      <c r="G45" s="100">
        <f t="shared" si="0"/>
        <v>0</v>
      </c>
      <c r="H45" s="89"/>
      <c r="I45" s="89"/>
      <c r="J45" s="89"/>
      <c r="K45" s="101">
        <f t="shared" si="1"/>
        <v>0</v>
      </c>
      <c r="L45" s="102">
        <f t="shared" si="2"/>
        <v>0</v>
      </c>
      <c r="M45" s="102">
        <f t="shared" si="3"/>
        <v>0</v>
      </c>
      <c r="N45" s="102">
        <f t="shared" si="4"/>
        <v>0</v>
      </c>
      <c r="O45" s="104">
        <f t="shared" si="5"/>
        <v>0</v>
      </c>
    </row>
    <row r="46" spans="1:15">
      <c r="A46" s="40">
        <v>29</v>
      </c>
      <c r="B46" s="64" t="s">
        <v>604</v>
      </c>
      <c r="C46" s="51">
        <v>80</v>
      </c>
      <c r="D46" s="51" t="s">
        <v>121</v>
      </c>
      <c r="E46" s="88"/>
      <c r="F46" s="100">
        <f t="shared" si="6"/>
        <v>0</v>
      </c>
      <c r="G46" s="100">
        <f t="shared" si="0"/>
        <v>0</v>
      </c>
      <c r="H46" s="89"/>
      <c r="I46" s="89"/>
      <c r="J46" s="89"/>
      <c r="K46" s="101">
        <f t="shared" si="1"/>
        <v>0</v>
      </c>
      <c r="L46" s="102">
        <f t="shared" si="2"/>
        <v>0</v>
      </c>
      <c r="M46" s="102">
        <f t="shared" si="3"/>
        <v>0</v>
      </c>
      <c r="N46" s="102">
        <f t="shared" si="4"/>
        <v>0</v>
      </c>
      <c r="O46" s="104">
        <f t="shared" si="5"/>
        <v>0</v>
      </c>
    </row>
    <row r="47" spans="1:15">
      <c r="A47" s="40">
        <v>30</v>
      </c>
      <c r="B47" s="64" t="s">
        <v>605</v>
      </c>
      <c r="C47" s="51">
        <v>100</v>
      </c>
      <c r="D47" s="51" t="s">
        <v>121</v>
      </c>
      <c r="E47" s="88"/>
      <c r="F47" s="100">
        <f t="shared" si="6"/>
        <v>0</v>
      </c>
      <c r="G47" s="100">
        <f t="shared" si="0"/>
        <v>0</v>
      </c>
      <c r="H47" s="89"/>
      <c r="I47" s="89"/>
      <c r="J47" s="89"/>
      <c r="K47" s="101">
        <f t="shared" si="1"/>
        <v>0</v>
      </c>
      <c r="L47" s="102">
        <f t="shared" si="2"/>
        <v>0</v>
      </c>
      <c r="M47" s="102">
        <f t="shared" si="3"/>
        <v>0</v>
      </c>
      <c r="N47" s="102">
        <f t="shared" si="4"/>
        <v>0</v>
      </c>
      <c r="O47" s="104">
        <f t="shared" si="5"/>
        <v>0</v>
      </c>
    </row>
    <row r="48" spans="1:15">
      <c r="A48" s="40">
        <v>31</v>
      </c>
      <c r="B48" s="64" t="s">
        <v>606</v>
      </c>
      <c r="C48" s="51">
        <v>200</v>
      </c>
      <c r="D48" s="51" t="s">
        <v>121</v>
      </c>
      <c r="E48" s="88"/>
      <c r="F48" s="100">
        <f t="shared" si="6"/>
        <v>0</v>
      </c>
      <c r="G48" s="100">
        <f t="shared" si="0"/>
        <v>0</v>
      </c>
      <c r="H48" s="89"/>
      <c r="I48" s="89"/>
      <c r="J48" s="89"/>
      <c r="K48" s="101">
        <f t="shared" si="1"/>
        <v>0</v>
      </c>
      <c r="L48" s="102">
        <f t="shared" si="2"/>
        <v>0</v>
      </c>
      <c r="M48" s="102">
        <f t="shared" si="3"/>
        <v>0</v>
      </c>
      <c r="N48" s="102">
        <f t="shared" si="4"/>
        <v>0</v>
      </c>
      <c r="O48" s="104">
        <f t="shared" si="5"/>
        <v>0</v>
      </c>
    </row>
    <row r="49" spans="1:15">
      <c r="A49" s="40">
        <v>32</v>
      </c>
      <c r="B49" s="64" t="s">
        <v>607</v>
      </c>
      <c r="C49" s="51">
        <v>120</v>
      </c>
      <c r="D49" s="51" t="s">
        <v>449</v>
      </c>
      <c r="E49" s="88"/>
      <c r="F49" s="100">
        <f t="shared" si="6"/>
        <v>0</v>
      </c>
      <c r="G49" s="100">
        <f t="shared" si="0"/>
        <v>0</v>
      </c>
      <c r="H49" s="89"/>
      <c r="I49" s="89"/>
      <c r="J49" s="89"/>
      <c r="K49" s="101">
        <f t="shared" si="1"/>
        <v>0</v>
      </c>
      <c r="L49" s="102">
        <f t="shared" si="2"/>
        <v>0</v>
      </c>
      <c r="M49" s="102">
        <f t="shared" si="3"/>
        <v>0</v>
      </c>
      <c r="N49" s="102">
        <f t="shared" si="4"/>
        <v>0</v>
      </c>
      <c r="O49" s="104">
        <f t="shared" si="5"/>
        <v>0</v>
      </c>
    </row>
    <row r="50" spans="1:15">
      <c r="A50" s="40">
        <v>33</v>
      </c>
      <c r="B50" s="64" t="s">
        <v>608</v>
      </c>
      <c r="C50" s="51">
        <v>160</v>
      </c>
      <c r="D50" s="51" t="s">
        <v>449</v>
      </c>
      <c r="E50" s="88"/>
      <c r="F50" s="100">
        <f t="shared" si="6"/>
        <v>0</v>
      </c>
      <c r="G50" s="100">
        <f t="shared" si="0"/>
        <v>0</v>
      </c>
      <c r="H50" s="89"/>
      <c r="I50" s="89"/>
      <c r="J50" s="89"/>
      <c r="K50" s="101">
        <f t="shared" si="1"/>
        <v>0</v>
      </c>
      <c r="L50" s="102">
        <f t="shared" si="2"/>
        <v>0</v>
      </c>
      <c r="M50" s="102">
        <f t="shared" si="3"/>
        <v>0</v>
      </c>
      <c r="N50" s="102">
        <f t="shared" si="4"/>
        <v>0</v>
      </c>
      <c r="O50" s="104">
        <f t="shared" si="5"/>
        <v>0</v>
      </c>
    </row>
    <row r="51" spans="1:15">
      <c r="A51" s="40">
        <v>34</v>
      </c>
      <c r="B51" s="64" t="s">
        <v>281</v>
      </c>
      <c r="C51" s="51">
        <v>1000</v>
      </c>
      <c r="D51" s="51" t="s">
        <v>121</v>
      </c>
      <c r="E51" s="88"/>
      <c r="F51" s="100">
        <f t="shared" si="6"/>
        <v>0</v>
      </c>
      <c r="G51" s="100">
        <f t="shared" si="0"/>
        <v>0</v>
      </c>
      <c r="H51" s="89"/>
      <c r="I51" s="89"/>
      <c r="J51" s="89"/>
      <c r="K51" s="101">
        <f t="shared" si="1"/>
        <v>0</v>
      </c>
      <c r="L51" s="102">
        <f t="shared" si="2"/>
        <v>0</v>
      </c>
      <c r="M51" s="102">
        <f t="shared" si="3"/>
        <v>0</v>
      </c>
      <c r="N51" s="102">
        <f t="shared" si="4"/>
        <v>0</v>
      </c>
      <c r="O51" s="104">
        <f t="shared" si="5"/>
        <v>0</v>
      </c>
    </row>
    <row r="52" spans="1:15">
      <c r="A52" s="40">
        <v>35</v>
      </c>
      <c r="B52" s="64" t="s">
        <v>282</v>
      </c>
      <c r="C52" s="51">
        <v>200</v>
      </c>
      <c r="D52" s="51" t="s">
        <v>449</v>
      </c>
      <c r="E52" s="88"/>
      <c r="F52" s="100">
        <f t="shared" si="6"/>
        <v>0</v>
      </c>
      <c r="G52" s="100">
        <f t="shared" si="0"/>
        <v>0</v>
      </c>
      <c r="H52" s="89"/>
      <c r="I52" s="89"/>
      <c r="J52" s="89"/>
      <c r="K52" s="101">
        <f t="shared" si="1"/>
        <v>0</v>
      </c>
      <c r="L52" s="102">
        <f t="shared" si="2"/>
        <v>0</v>
      </c>
      <c r="M52" s="102">
        <f t="shared" si="3"/>
        <v>0</v>
      </c>
      <c r="N52" s="102">
        <f t="shared" si="4"/>
        <v>0</v>
      </c>
      <c r="O52" s="104">
        <f t="shared" si="5"/>
        <v>0</v>
      </c>
    </row>
    <row r="53" spans="1:15">
      <c r="A53" s="40"/>
      <c r="B53" s="64" t="s">
        <v>533</v>
      </c>
      <c r="C53" s="30" t="s">
        <v>80</v>
      </c>
      <c r="D53" s="13" t="s">
        <v>80</v>
      </c>
      <c r="E53" s="91" t="s">
        <v>80</v>
      </c>
      <c r="F53" s="91" t="s">
        <v>80</v>
      </c>
      <c r="G53" s="91" t="s">
        <v>80</v>
      </c>
      <c r="H53" s="91" t="s">
        <v>80</v>
      </c>
      <c r="I53" s="91" t="s">
        <v>80</v>
      </c>
      <c r="J53" s="91" t="s">
        <v>80</v>
      </c>
      <c r="K53" s="91" t="s">
        <v>80</v>
      </c>
      <c r="L53" s="91" t="s">
        <v>80</v>
      </c>
      <c r="M53" s="103">
        <f>SUM(M34:M52)</f>
        <v>0</v>
      </c>
      <c r="N53" s="103">
        <f t="shared" si="4"/>
        <v>0</v>
      </c>
      <c r="O53" s="105">
        <f t="shared" si="5"/>
        <v>0</v>
      </c>
    </row>
    <row r="54" spans="1:15" ht="14.25" customHeight="1">
      <c r="A54" s="153" t="s">
        <v>18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5"/>
    </row>
    <row r="55" spans="1:15">
      <c r="A55" s="40">
        <v>36</v>
      </c>
      <c r="B55" s="64" t="s">
        <v>424</v>
      </c>
      <c r="C55" s="51">
        <v>30</v>
      </c>
      <c r="D55" s="51" t="s">
        <v>121</v>
      </c>
      <c r="E55" s="88"/>
      <c r="F55" s="100">
        <f t="shared" si="6"/>
        <v>0</v>
      </c>
      <c r="G55" s="100">
        <f t="shared" si="0"/>
        <v>0</v>
      </c>
      <c r="H55" s="89"/>
      <c r="I55" s="89"/>
      <c r="J55" s="89"/>
      <c r="K55" s="101">
        <f t="shared" si="1"/>
        <v>0</v>
      </c>
      <c r="L55" s="102">
        <f t="shared" si="2"/>
        <v>0</v>
      </c>
      <c r="M55" s="102">
        <f t="shared" si="3"/>
        <v>0</v>
      </c>
      <c r="N55" s="102">
        <f t="shared" si="4"/>
        <v>0</v>
      </c>
      <c r="O55" s="104">
        <f t="shared" si="5"/>
        <v>0</v>
      </c>
    </row>
    <row r="56" spans="1:15">
      <c r="A56" s="40">
        <v>37</v>
      </c>
      <c r="B56" s="64" t="s">
        <v>425</v>
      </c>
      <c r="C56" s="51">
        <v>100</v>
      </c>
      <c r="D56" s="51" t="s">
        <v>121</v>
      </c>
      <c r="E56" s="88"/>
      <c r="F56" s="100">
        <f t="shared" si="6"/>
        <v>0</v>
      </c>
      <c r="G56" s="100">
        <f t="shared" si="0"/>
        <v>0</v>
      </c>
      <c r="H56" s="89"/>
      <c r="I56" s="89"/>
      <c r="J56" s="89"/>
      <c r="K56" s="101">
        <f t="shared" si="1"/>
        <v>0</v>
      </c>
      <c r="L56" s="102">
        <f t="shared" si="2"/>
        <v>0</v>
      </c>
      <c r="M56" s="102">
        <f t="shared" si="3"/>
        <v>0</v>
      </c>
      <c r="N56" s="102">
        <f t="shared" si="4"/>
        <v>0</v>
      </c>
      <c r="O56" s="104">
        <f t="shared" si="5"/>
        <v>0</v>
      </c>
    </row>
    <row r="57" spans="1:15">
      <c r="A57" s="40"/>
      <c r="B57" s="64" t="s">
        <v>534</v>
      </c>
      <c r="C57" s="30" t="s">
        <v>80</v>
      </c>
      <c r="D57" s="13" t="s">
        <v>80</v>
      </c>
      <c r="E57" s="91" t="s">
        <v>80</v>
      </c>
      <c r="F57" s="91" t="s">
        <v>80</v>
      </c>
      <c r="G57" s="91" t="s">
        <v>80</v>
      </c>
      <c r="H57" s="91" t="s">
        <v>80</v>
      </c>
      <c r="I57" s="91" t="s">
        <v>80</v>
      </c>
      <c r="J57" s="91" t="s">
        <v>80</v>
      </c>
      <c r="K57" s="91" t="s">
        <v>80</v>
      </c>
      <c r="L57" s="91" t="s">
        <v>80</v>
      </c>
      <c r="M57" s="103">
        <f>SUM(M55:M56)</f>
        <v>0</v>
      </c>
      <c r="N57" s="103">
        <f>SUM(N55:N56)</f>
        <v>0</v>
      </c>
      <c r="O57" s="103">
        <f>SUM(O55:O56)</f>
        <v>0</v>
      </c>
    </row>
    <row r="58" spans="1:15" ht="14.25" customHeight="1">
      <c r="A58" s="153" t="s">
        <v>19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5"/>
    </row>
    <row r="59" spans="1:15">
      <c r="A59" s="40">
        <v>38</v>
      </c>
      <c r="B59" s="65" t="s">
        <v>295</v>
      </c>
      <c r="C59" s="51">
        <v>200</v>
      </c>
      <c r="D59" s="51" t="s">
        <v>121</v>
      </c>
      <c r="E59" s="88"/>
      <c r="F59" s="100">
        <f t="shared" si="6"/>
        <v>0</v>
      </c>
      <c r="G59" s="100">
        <f t="shared" si="0"/>
        <v>0</v>
      </c>
      <c r="H59" s="89"/>
      <c r="I59" s="89"/>
      <c r="J59" s="89"/>
      <c r="K59" s="101">
        <f t="shared" si="1"/>
        <v>0</v>
      </c>
      <c r="L59" s="102">
        <f t="shared" si="2"/>
        <v>0</v>
      </c>
      <c r="M59" s="102">
        <f t="shared" si="3"/>
        <v>0</v>
      </c>
      <c r="N59" s="102">
        <f t="shared" si="4"/>
        <v>0</v>
      </c>
      <c r="O59" s="104">
        <f t="shared" si="5"/>
        <v>0</v>
      </c>
    </row>
    <row r="60" spans="1:15">
      <c r="A60" s="40">
        <v>39</v>
      </c>
      <c r="B60" s="66" t="s">
        <v>283</v>
      </c>
      <c r="C60" s="51">
        <v>30</v>
      </c>
      <c r="D60" s="51" t="s">
        <v>121</v>
      </c>
      <c r="E60" s="88"/>
      <c r="F60" s="100">
        <f t="shared" si="6"/>
        <v>0</v>
      </c>
      <c r="G60" s="100">
        <f t="shared" si="0"/>
        <v>0</v>
      </c>
      <c r="H60" s="89"/>
      <c r="I60" s="89"/>
      <c r="J60" s="89"/>
      <c r="K60" s="101">
        <f t="shared" si="1"/>
        <v>0</v>
      </c>
      <c r="L60" s="102">
        <f t="shared" si="2"/>
        <v>0</v>
      </c>
      <c r="M60" s="102">
        <f t="shared" si="3"/>
        <v>0</v>
      </c>
      <c r="N60" s="102">
        <f t="shared" si="4"/>
        <v>0</v>
      </c>
      <c r="O60" s="104">
        <f t="shared" si="5"/>
        <v>0</v>
      </c>
    </row>
    <row r="61" spans="1:15">
      <c r="A61" s="40"/>
      <c r="B61" s="64" t="s">
        <v>535</v>
      </c>
      <c r="C61" s="30" t="s">
        <v>80</v>
      </c>
      <c r="D61" s="13" t="s">
        <v>80</v>
      </c>
      <c r="E61" s="91" t="s">
        <v>80</v>
      </c>
      <c r="F61" s="91" t="s">
        <v>80</v>
      </c>
      <c r="G61" s="91" t="s">
        <v>80</v>
      </c>
      <c r="H61" s="91" t="s">
        <v>80</v>
      </c>
      <c r="I61" s="91" t="s">
        <v>80</v>
      </c>
      <c r="J61" s="91" t="s">
        <v>80</v>
      </c>
      <c r="K61" s="91" t="s">
        <v>80</v>
      </c>
      <c r="L61" s="91" t="s">
        <v>80</v>
      </c>
      <c r="M61" s="103">
        <f>SUM(M59:M60)</f>
        <v>0</v>
      </c>
      <c r="N61" s="103">
        <f>SUM(N59:N60)</f>
        <v>0</v>
      </c>
      <c r="O61" s="103">
        <f>SUM(O59:O60)</f>
        <v>0</v>
      </c>
    </row>
    <row r="63" spans="1:15" ht="15" customHeight="1">
      <c r="A63" s="125" t="s">
        <v>94</v>
      </c>
      <c r="B63" s="122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</row>
    <row r="64" spans="1:15" ht="15">
      <c r="A64" s="73" t="s">
        <v>553</v>
      </c>
      <c r="B64" s="74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2"/>
    </row>
    <row r="65" spans="1:15" ht="15">
      <c r="A65" s="75" t="s">
        <v>68</v>
      </c>
      <c r="B65" s="76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2"/>
    </row>
    <row r="66" spans="1:15" ht="15">
      <c r="A66" s="75" t="s">
        <v>69</v>
      </c>
      <c r="B66" s="76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2"/>
    </row>
    <row r="67" spans="1:15" ht="15">
      <c r="A67" s="73" t="s">
        <v>70</v>
      </c>
      <c r="B67" s="74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2"/>
    </row>
    <row r="68" spans="1:15" ht="15" customHeight="1">
      <c r="A68" s="113" t="s">
        <v>632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4"/>
    </row>
    <row r="69" spans="1:15" ht="15" customHeight="1">
      <c r="A69" s="113" t="s">
        <v>633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</row>
    <row r="70" spans="1:15" ht="15" customHeight="1">
      <c r="A70" s="113" t="s">
        <v>634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99"/>
    </row>
    <row r="71" spans="1:15" ht="15" customHeight="1">
      <c r="A71" s="113" t="s">
        <v>73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</row>
    <row r="72" spans="1:15" ht="25.5" customHeight="1">
      <c r="A72" s="113" t="s">
        <v>71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</row>
    <row r="73" spans="1:15" ht="15" customHeight="1">
      <c r="A73" s="113" t="s">
        <v>635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</row>
    <row r="74" spans="1:15" ht="15" customHeight="1">
      <c r="A74" s="113" t="s">
        <v>636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</row>
    <row r="75" spans="1:15" ht="15" customHeight="1">
      <c r="A75" s="113" t="s">
        <v>72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</row>
    <row r="76" spans="1:15" ht="15" customHeight="1">
      <c r="A76" s="113" t="s">
        <v>637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</row>
    <row r="77" spans="1:15" ht="15" customHeight="1">
      <c r="A77" s="113" t="s">
        <v>638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</row>
    <row r="78" spans="1:15" ht="15" customHeight="1">
      <c r="A78" s="128" t="s">
        <v>640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</row>
    <row r="79" spans="1:15" ht="15">
      <c r="A79" s="128" t="s">
        <v>641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</row>
    <row r="80" spans="1:15" ht="15">
      <c r="A80" s="128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</row>
    <row r="81" spans="1:15" ht="15">
      <c r="A81" s="113" t="s">
        <v>81</v>
      </c>
      <c r="B81" s="122"/>
      <c r="C81" s="77"/>
      <c r="D81" s="78"/>
      <c r="E81" s="78"/>
      <c r="F81" s="78"/>
      <c r="G81" s="78" t="s">
        <v>98</v>
      </c>
      <c r="H81" s="78"/>
      <c r="I81" s="78"/>
      <c r="J81" s="78"/>
      <c r="K81" s="78"/>
      <c r="L81" s="78" t="s">
        <v>82</v>
      </c>
      <c r="M81" s="78"/>
      <c r="N81" s="78"/>
      <c r="O81" s="72"/>
    </row>
  </sheetData>
  <sheetProtection formatCells="0" formatColumns="0" formatRows="0"/>
  <mergeCells count="23">
    <mergeCell ref="A54:O54"/>
    <mergeCell ref="A58:O58"/>
    <mergeCell ref="A4:O4"/>
    <mergeCell ref="A9:O9"/>
    <mergeCell ref="A16:O16"/>
    <mergeCell ref="A20:O20"/>
    <mergeCell ref="A27:O27"/>
    <mergeCell ref="A33:O33"/>
    <mergeCell ref="A63:B63"/>
    <mergeCell ref="A68:O68"/>
    <mergeCell ref="A71:O71"/>
    <mergeCell ref="A72:O72"/>
    <mergeCell ref="A69:O69"/>
    <mergeCell ref="A70:N70"/>
    <mergeCell ref="A73:O73"/>
    <mergeCell ref="A74:O74"/>
    <mergeCell ref="A81:B81"/>
    <mergeCell ref="A75:O75"/>
    <mergeCell ref="A76:O76"/>
    <mergeCell ref="A77:O77"/>
    <mergeCell ref="A78:O78"/>
    <mergeCell ref="A79:O79"/>
    <mergeCell ref="A80:O80"/>
  </mergeCells>
  <phoneticPr fontId="3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11</vt:i4>
      </vt:variant>
    </vt:vector>
  </HeadingPairs>
  <TitlesOfParts>
    <vt:vector size="23" baseType="lpstr">
      <vt:lpstr>1. SKUPINA MLEKO IN MLEČNI IZDE</vt:lpstr>
      <vt:lpstr>2.SKUPINA MESO IN MESNI IZD.</vt:lpstr>
      <vt:lpstr>3.SKUPINA RIBE IN KONZ.RIBE</vt:lpstr>
      <vt:lpstr>4.SKUPINA KOKOŠJA JAJCA</vt:lpstr>
      <vt:lpstr>5. SKUPINA OLJA IN IZDELKI IZ O</vt:lpstr>
      <vt:lpstr>6. SKUPINASVEŽA ZELENJAVA, SADJ</vt:lpstr>
      <vt:lpstr>7.SKUPINA ZMRZ.ZELENJ</vt:lpstr>
      <vt:lpstr>8. SKUPINA SADNI SOKOVI</vt:lpstr>
      <vt:lpstr>9.SKUPINA ŽITA, MLEVSKI IZ., TE</vt:lpstr>
      <vt:lpstr>10. SKUPINA ZMR.IZDELKI IZ TEST</vt:lpstr>
      <vt:lpstr>11. SKUPINA KRUH, PEK.PECIVO</vt:lpstr>
      <vt:lpstr>12. SKUPINASPL.PREH.BLAGO</vt:lpstr>
      <vt:lpstr>'1. SKUPINA MLEKO IN MLEČNI IZDE'!Tiskanje_naslovov</vt:lpstr>
      <vt:lpstr>'10. SKUPINA ZMR.IZDELKI IZ TEST'!Tiskanje_naslovov</vt:lpstr>
      <vt:lpstr>'11. SKUPINA KRUH, PEK.PECIVO'!Tiskanje_naslovov</vt:lpstr>
      <vt:lpstr>'12. SKUPINASPL.PREH.BLAGO'!Tiskanje_naslovov</vt:lpstr>
      <vt:lpstr>'2.SKUPINA MESO IN MESNI IZD.'!Tiskanje_naslovov</vt:lpstr>
      <vt:lpstr>'3.SKUPINA RIBE IN KONZ.RIBE'!Tiskanje_naslovov</vt:lpstr>
      <vt:lpstr>'4.SKUPINA KOKOŠJA JAJCA'!Tiskanje_naslovov</vt:lpstr>
      <vt:lpstr>'5. SKUPINA OLJA IN IZDELKI IZ O'!Tiskanje_naslovov</vt:lpstr>
      <vt:lpstr>'6. SKUPINASVEŽA ZELENJAVA, SADJ'!Tiskanje_naslovov</vt:lpstr>
      <vt:lpstr>'8. SKUPINA SADNI SOKOVI'!Tiskanje_naslovov</vt:lpstr>
      <vt:lpstr>'9.SKUPINA ŽITA, MLEVSKI IZ., TE'!Tiskanje_naslovov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amihelcic</cp:lastModifiedBy>
  <cp:lastPrinted>2012-03-08T11:06:35Z</cp:lastPrinted>
  <dcterms:created xsi:type="dcterms:W3CDTF">2011-09-19T19:31:00Z</dcterms:created>
  <dcterms:modified xsi:type="dcterms:W3CDTF">2012-03-08T11:08:14Z</dcterms:modified>
</cp:coreProperties>
</file>