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placeholders" defaultThemeVersion="124226"/>
  <bookViews>
    <workbookView xWindow="120" yWindow="135" windowWidth="15480" windowHeight="11640" tabRatio="906" activeTab="4"/>
  </bookViews>
  <sheets>
    <sheet name="MLEKO IN ML. IZDELKI" sheetId="2" r:id="rId1"/>
    <sheet name="MARMELADA" sheetId="11" r:id="rId2"/>
    <sheet name="VODA" sheetId="12" r:id="rId3"/>
    <sheet name="DIETNA ŽIVILA" sheetId="19" r:id="rId4"/>
    <sheet name="SLAŠČIČARSKI IZDELKI" sheetId="15" r:id="rId5"/>
  </sheets>
  <definedNames>
    <definedName name="_xlnm.Print_Titles" localSheetId="3">'DIETNA ŽIVILA'!$5:$6</definedName>
    <definedName name="_xlnm.Print_Titles" localSheetId="0">'MLEKO IN ML. IZDELKI'!$5:$5</definedName>
    <definedName name="_xlnm.Print_Titles" localSheetId="4">'SLAŠČIČARSKI IZDELKI'!$5:$6</definedName>
    <definedName name="_xlnm.Print_Titles" localSheetId="2">VODA!$5:$6</definedName>
  </definedNames>
  <calcPr calcId="125725"/>
</workbook>
</file>

<file path=xl/calcChain.xml><?xml version="1.0" encoding="utf-8"?>
<calcChain xmlns="http://schemas.openxmlformats.org/spreadsheetml/2006/main">
  <c r="J9" i="12"/>
  <c r="J8"/>
  <c r="F9" i="2"/>
  <c r="G9" s="1"/>
  <c r="K9"/>
  <c r="L9" s="1"/>
  <c r="M9"/>
  <c r="N9" s="1"/>
  <c r="O9" s="1"/>
  <c r="F10"/>
  <c r="G10"/>
  <c r="F11"/>
  <c r="G11"/>
  <c r="F12"/>
  <c r="G12"/>
  <c r="F8"/>
  <c r="G8"/>
  <c r="K18" i="19"/>
  <c r="L18"/>
  <c r="M18"/>
  <c r="N18"/>
  <c r="O18" s="1"/>
  <c r="G18"/>
  <c r="F18"/>
  <c r="J16" i="11"/>
  <c r="J15"/>
  <c r="J14"/>
  <c r="J13"/>
  <c r="J11"/>
  <c r="J12"/>
  <c r="J10"/>
  <c r="J9"/>
  <c r="J8"/>
  <c r="F53" i="2"/>
  <c r="G53"/>
  <c r="M9" i="15"/>
  <c r="N9" s="1"/>
  <c r="M10"/>
  <c r="M11"/>
  <c r="N11" s="1"/>
  <c r="O11" s="1"/>
  <c r="K9"/>
  <c r="L9"/>
  <c r="K10"/>
  <c r="L10" s="1"/>
  <c r="K11"/>
  <c r="L11" s="1"/>
  <c r="F9"/>
  <c r="G9" s="1"/>
  <c r="F10"/>
  <c r="G10" s="1"/>
  <c r="F11"/>
  <c r="G11" s="1"/>
  <c r="F9" i="1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8"/>
  <c r="G8" s="1"/>
  <c r="K16"/>
  <c r="L16"/>
  <c r="M16"/>
  <c r="N16"/>
  <c r="O16" s="1"/>
  <c r="K17"/>
  <c r="L17" s="1"/>
  <c r="M17"/>
  <c r="N17" s="1"/>
  <c r="O17" s="1"/>
  <c r="K8" i="2"/>
  <c r="L8" s="1"/>
  <c r="M8"/>
  <c r="K10"/>
  <c r="L10" s="1"/>
  <c r="M10"/>
  <c r="K11"/>
  <c r="L11" s="1"/>
  <c r="M11"/>
  <c r="K12"/>
  <c r="L12" s="1"/>
  <c r="M12"/>
  <c r="N8"/>
  <c r="N10"/>
  <c r="N11"/>
  <c r="N12"/>
  <c r="M8" i="19"/>
  <c r="M9"/>
  <c r="M10"/>
  <c r="M19" s="1"/>
  <c r="M11"/>
  <c r="M12"/>
  <c r="M13"/>
  <c r="M14"/>
  <c r="M15"/>
  <c r="M42" i="2"/>
  <c r="M43"/>
  <c r="M44"/>
  <c r="M45"/>
  <c r="M46"/>
  <c r="M47"/>
  <c r="M48"/>
  <c r="M49"/>
  <c r="M50"/>
  <c r="M51"/>
  <c r="M52"/>
  <c r="M53"/>
  <c r="M13"/>
  <c r="M15"/>
  <c r="M16"/>
  <c r="M17"/>
  <c r="M18"/>
  <c r="M19"/>
  <c r="M20"/>
  <c r="M21"/>
  <c r="M22"/>
  <c r="M23"/>
  <c r="M24"/>
  <c r="M28"/>
  <c r="M29"/>
  <c r="M30"/>
  <c r="M31"/>
  <c r="M32"/>
  <c r="M33"/>
  <c r="M36"/>
  <c r="M37"/>
  <c r="M38"/>
  <c r="N8" i="19"/>
  <c r="N19" s="1"/>
  <c r="N9"/>
  <c r="O9" s="1"/>
  <c r="N10"/>
  <c r="N11"/>
  <c r="N12"/>
  <c r="N13"/>
  <c r="N14"/>
  <c r="N15"/>
  <c r="O10"/>
  <c r="O11"/>
  <c r="O12"/>
  <c r="O13"/>
  <c r="O14"/>
  <c r="O15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53" i="2"/>
  <c r="L53" s="1"/>
  <c r="N53"/>
  <c r="O53" s="1"/>
  <c r="M8" i="12"/>
  <c r="N8" s="1"/>
  <c r="O8" s="1"/>
  <c r="M9"/>
  <c r="M8" i="11"/>
  <c r="N8" s="1"/>
  <c r="M9"/>
  <c r="M10"/>
  <c r="M11"/>
  <c r="N11"/>
  <c r="O11" s="1"/>
  <c r="M12"/>
  <c r="N12" s="1"/>
  <c r="O12" s="1"/>
  <c r="M13"/>
  <c r="M14"/>
  <c r="M15"/>
  <c r="N15" s="1"/>
  <c r="O15" s="1"/>
  <c r="M16"/>
  <c r="N15" i="2"/>
  <c r="N16"/>
  <c r="N19"/>
  <c r="N20"/>
  <c r="N21"/>
  <c r="O21" s="1"/>
  <c r="N22"/>
  <c r="N29"/>
  <c r="N31"/>
  <c r="O31"/>
  <c r="N36"/>
  <c r="O36"/>
  <c r="N45"/>
  <c r="N46"/>
  <c r="O46" s="1"/>
  <c r="N50"/>
  <c r="O50" s="1"/>
  <c r="N9" i="12"/>
  <c r="O9" s="1"/>
  <c r="K8"/>
  <c r="L8" s="1"/>
  <c r="K9"/>
  <c r="L9" s="1"/>
  <c r="F8"/>
  <c r="G8"/>
  <c r="F9"/>
  <c r="G9"/>
  <c r="N9" i="11"/>
  <c r="O9"/>
  <c r="N10"/>
  <c r="N13"/>
  <c r="O13" s="1"/>
  <c r="N16"/>
  <c r="O16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N14"/>
  <c r="O14" s="1"/>
  <c r="O10"/>
  <c r="O16" i="2"/>
  <c r="O22"/>
  <c r="N24"/>
  <c r="O24"/>
  <c r="N32"/>
  <c r="O32"/>
  <c r="N37"/>
  <c r="O37"/>
  <c r="N43"/>
  <c r="O43"/>
  <c r="N44"/>
  <c r="O44"/>
  <c r="N51"/>
  <c r="O51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8"/>
  <c r="L28"/>
  <c r="K29"/>
  <c r="L29"/>
  <c r="K30"/>
  <c r="L30"/>
  <c r="K31"/>
  <c r="L31"/>
  <c r="K32"/>
  <c r="L32"/>
  <c r="K33"/>
  <c r="L33"/>
  <c r="K36"/>
  <c r="L36"/>
  <c r="K37"/>
  <c r="L37"/>
  <c r="K38"/>
  <c r="L38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K52"/>
  <c r="L52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8"/>
  <c r="G28"/>
  <c r="F29"/>
  <c r="G29"/>
  <c r="F30"/>
  <c r="G30"/>
  <c r="F31"/>
  <c r="G31"/>
  <c r="F32"/>
  <c r="G32"/>
  <c r="F33"/>
  <c r="G33"/>
  <c r="F36"/>
  <c r="G36"/>
  <c r="F37"/>
  <c r="G37"/>
  <c r="F38"/>
  <c r="G38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8" i="15"/>
  <c r="G8" s="1"/>
  <c r="N11" i="12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K8" i="11"/>
  <c r="L8" s="1"/>
  <c r="F8"/>
  <c r="G8" s="1"/>
  <c r="O114" i="12"/>
  <c r="M114"/>
  <c r="N114"/>
  <c r="O8" i="2"/>
  <c r="N28"/>
  <c r="O28" s="1"/>
  <c r="N48"/>
  <c r="O48" s="1"/>
  <c r="O45"/>
  <c r="N38"/>
  <c r="O38"/>
  <c r="N33"/>
  <c r="O33"/>
  <c r="O29"/>
  <c r="N17"/>
  <c r="O17" s="1"/>
  <c r="O12"/>
  <c r="O19"/>
  <c r="N47"/>
  <c r="O10"/>
  <c r="N30"/>
  <c r="O30" s="1"/>
  <c r="O15"/>
  <c r="N23"/>
  <c r="O23"/>
  <c r="N13"/>
  <c r="O13" s="1"/>
  <c r="N49"/>
  <c r="O49"/>
  <c r="N52"/>
  <c r="O52"/>
  <c r="O20"/>
  <c r="N18"/>
  <c r="O18" s="1"/>
  <c r="N42"/>
  <c r="O42" s="1"/>
  <c r="O11"/>
  <c r="O47"/>
  <c r="M10" i="12"/>
  <c r="N10" s="1"/>
  <c r="O10" s="1"/>
  <c r="M17" i="11"/>
  <c r="M25" i="2"/>
  <c r="N25"/>
  <c r="O25" s="1"/>
  <c r="N10" i="15"/>
  <c r="O10" s="1"/>
  <c r="M34" i="2"/>
  <c r="N34"/>
  <c r="O34" s="1"/>
  <c r="M39"/>
  <c r="N39" s="1"/>
  <c r="O39" s="1"/>
  <c r="M54"/>
  <c r="N54"/>
  <c r="M8" i="15"/>
  <c r="N8" s="1"/>
  <c r="O8" s="1"/>
  <c r="K8"/>
  <c r="L8" s="1"/>
  <c r="O54" i="2"/>
  <c r="M68" i="15"/>
  <c r="O9" l="1"/>
  <c r="O68" s="1"/>
  <c r="N68"/>
  <c r="O8" i="11"/>
  <c r="O17" s="1"/>
  <c r="N17"/>
  <c r="O8" i="19"/>
  <c r="O19" s="1"/>
</calcChain>
</file>

<file path=xl/sharedStrings.xml><?xml version="1.0" encoding="utf-8"?>
<sst xmlns="http://schemas.openxmlformats.org/spreadsheetml/2006/main" count="488" uniqueCount="138">
  <si>
    <t xml:space="preserve">VRSTA BLAGA                                             </t>
  </si>
  <si>
    <t>OCENJENA KOLIČINA</t>
  </si>
  <si>
    <t xml:space="preserve">ZAP. ŠT. </t>
  </si>
  <si>
    <t>/</t>
  </si>
  <si>
    <t>Datum:</t>
  </si>
  <si>
    <t>Podpis:</t>
  </si>
  <si>
    <t>BLAGOVNA ZNAMKA</t>
  </si>
  <si>
    <t>GRAMATURA, VOLUMEN PONUJENEGA ŽIVILA</t>
  </si>
  <si>
    <t>CENA / ENOTO BREZ DDV (EUR)</t>
  </si>
  <si>
    <t>7 = 5+6</t>
  </si>
  <si>
    <t>PRERAČUNANA CENA BREZ DDV ZA OCENJENO KOLIČINO (EUR)</t>
  </si>
  <si>
    <t>PRERAČUNANA CENA Z DDV ZA OCENJENO KOLIČINO (EUR)</t>
  </si>
  <si>
    <t>13 = 10*3</t>
  </si>
  <si>
    <t>12 = 10+11</t>
  </si>
  <si>
    <t>14 = 11*3</t>
  </si>
  <si>
    <t>15 = 13+14</t>
  </si>
  <si>
    <t>KONČNA CENA / ENOTO (EUR)</t>
  </si>
  <si>
    <t>LEGENDA</t>
  </si>
  <si>
    <t>Ponudnik mora v skladu z zahtevami izpolniti vsa sivo obarvana polja.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</si>
  <si>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</si>
  <si>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</si>
  <si>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t xml:space="preserve">Žig: </t>
  </si>
  <si>
    <t>,/</t>
  </si>
  <si>
    <t>kg</t>
  </si>
  <si>
    <t>Naziv ponudnika: ________________________</t>
  </si>
  <si>
    <t>Stolpec 2: "Vrsta blaga" - natančen opis živila. Ponudnik mora poleg splošnih pogoje in posebnih pogojev za sklop, upoštevati tudi vse zahteve iz opisa.</t>
  </si>
  <si>
    <t>Stolpec 3: "Ocenjena količina": podana je na enoto mere.</t>
  </si>
  <si>
    <t>DDV / ENOTO (EUR)</t>
  </si>
  <si>
    <t>Stolpec 7: "Končna cena / enoto (EUR)": Ponudnik sešteje Ceno / enoto brez DDV in DDV / enoto.</t>
  </si>
  <si>
    <t xml:space="preserve">Stoplec 9: "Gramatura, volumen ponujenega živila": Ponudnik navede težo oz. volumen pakiranja ponujenega živila. Obvezno je upoštevanje naročnikovih zahtev iz opisa. </t>
  </si>
  <si>
    <r>
      <t xml:space="preserve">DDV /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</si>
  <si>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t>Stolpec 11: "DDV / enoto mere (EUR)": DDV za vrednost cene na enoto mere</t>
  </si>
  <si>
    <r>
      <t xml:space="preserve">PRERAČUNANA CENA /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</si>
  <si>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>Stolpec 12: "Preračunana cena / enoto mere (EUR)": Vsota vrednosti iz stolpca 10 in 11.</t>
  </si>
  <si>
    <t>Stolpec 13: "Preračunana cena brez DDV za ocenjeno količino (EUR)": Zmnožek vrednosti iz stolpca 10 in ocenjene vrednosti iz stolpca 3.</t>
  </si>
  <si>
    <t xml:space="preserve">PRERAČUNAN DDV ZA OCENJENO KOLIČINO (EUR) </t>
  </si>
  <si>
    <t>Stolpec 14: "Preračunan DDV za ocenjeno količino": Zmnožek vrednosti iz stolpca 11 in 3.</t>
  </si>
  <si>
    <t>Stolpec 15: "Preračunana cena z DDV za ocenjeno količino": Seštevek vrednosti iz stolpca 13 in 14.</t>
  </si>
  <si>
    <t>1. SKUPINA: MLEKO IN MLEČNI IZDELKI</t>
  </si>
  <si>
    <t>Poltrdi sir 45% mm – gauda in podobno</t>
  </si>
  <si>
    <t>Poltrdi sir 45% mm, edamer in podobno</t>
  </si>
  <si>
    <t>Poltrdi sir 45% mm trapist in podobno</t>
  </si>
  <si>
    <t>Poltrdi sir 45% mm brez laktoze</t>
  </si>
  <si>
    <t>Poltrdi sir 35% mm</t>
  </si>
  <si>
    <t>Ementaler sir</t>
  </si>
  <si>
    <t>Sveži sir 40% mm kot mozzarella 250 g</t>
  </si>
  <si>
    <t>Topljeni sir brez konzervansov 140 g</t>
  </si>
  <si>
    <t>Pitno Bio mleko 3,5 % m.m. 10 l</t>
  </si>
  <si>
    <t>Pitno Bio mleko 3,5 % m.m. 150 g vanilija</t>
  </si>
  <si>
    <t>Pitno Bio mleko 3,5 % m.m. 3 l vanilija</t>
  </si>
  <si>
    <t>SKUPAJ 9. SKLOP</t>
  </si>
  <si>
    <t>lit</t>
  </si>
  <si>
    <t>kom</t>
  </si>
  <si>
    <t>Naročnik: Vrtec Otona Župančiča, Parmska cesta 41, 1000 Ljubljana</t>
  </si>
  <si>
    <t>SKUPAJ 5. SKLOP:</t>
  </si>
  <si>
    <t>Voda 1,5 l v plastenki</t>
  </si>
  <si>
    <t>Voda 0,5 litra v plastenki</t>
  </si>
  <si>
    <t>SKUPAJ 5.SKLOP</t>
  </si>
  <si>
    <t>SKUPAJ 11. SKLOP</t>
  </si>
  <si>
    <t>Sirni namaz s smetano 50-140 g</t>
  </si>
  <si>
    <t>Mlečni namaz lahki 50-140 g</t>
  </si>
  <si>
    <t>Sirni namaz s tuno 50- 140 g</t>
  </si>
  <si>
    <t>Mlečni  namaz z olivami lahki 50 - 140 g</t>
  </si>
  <si>
    <t>Mlečni  namaz z zelišči lahki 50-140 g</t>
  </si>
  <si>
    <t>Sirni  namaz s smetano 2-3 kg</t>
  </si>
  <si>
    <t>Mlečni puding – 125 -150 g</t>
  </si>
  <si>
    <t>Pitno Bio mleko 3,5 % m.m. 750 ml - 3 lit</t>
  </si>
  <si>
    <t>Marmelada marelična 3-5 kg</t>
  </si>
  <si>
    <t>Marmelada mešana 3-5 kg</t>
  </si>
  <si>
    <t>Stolpec 6: "DDV / enoto (EUR)": Ponudnik navede DDV na enoto.</t>
  </si>
  <si>
    <t>Kefir – lahki 150-250 g</t>
  </si>
  <si>
    <t>Kefir sadni 150 - 250 g</t>
  </si>
  <si>
    <t>Kefir 150-250 g – 3,5 mm</t>
  </si>
  <si>
    <t>Mlečni puding brez glutena 125 g</t>
  </si>
  <si>
    <t>Marmelada slivova 3-5 kg</t>
  </si>
  <si>
    <t>Beli sir 40% mm kot feta do 1 kg</t>
  </si>
  <si>
    <t>Sir- drobno riban sir (kot posip za testenine) do 1 kg</t>
  </si>
  <si>
    <t>Jogurtni desert sadni, min 4% mm 150-200 g</t>
  </si>
  <si>
    <t>Bio kefir 3,5 mm 150 - 180 g</t>
  </si>
  <si>
    <t>Bio kefir sadni 3,5 mm 150 - 180 g</t>
  </si>
  <si>
    <t>Bio kislo mleko 3,5 mm, 150 - 180 g</t>
  </si>
  <si>
    <t>Bio probiotični jogurt 3,5 mm 150 - 180 g</t>
  </si>
  <si>
    <t>Bio probiotični jogurt sadni 3,5 mm, 150 - 180 g</t>
  </si>
  <si>
    <t>Bio skuta nepasirana</t>
  </si>
  <si>
    <t xml:space="preserve">Bio skutni namaz </t>
  </si>
  <si>
    <t>Bio maslo do 0,5 kg</t>
  </si>
  <si>
    <t>Marmelada jagoda do 1 kg</t>
  </si>
  <si>
    <t>Marmelada marelica do 1 kg</t>
  </si>
  <si>
    <t>Marmelada šipkova do 1 kg</t>
  </si>
  <si>
    <t>Marmelada mešana do 1 kg</t>
  </si>
  <si>
    <t>Džem brusnični, brez barvil, konzervansov in umetnih sladil, do 500 g</t>
  </si>
  <si>
    <t>Džem višnja, brez barvil, konzervansov in umetnih sladil, do 500 g</t>
  </si>
  <si>
    <t>Napitek rižev do 1 L</t>
  </si>
  <si>
    <t>Desert sojin naravni do 180 g</t>
  </si>
  <si>
    <t>Desert sojin sadni do 180 g</t>
  </si>
  <si>
    <t>Desert rižev do 180 g</t>
  </si>
  <si>
    <t>Rolada čokolada do 500 g</t>
  </si>
  <si>
    <t>Rolada vanilija do 500 g</t>
  </si>
  <si>
    <t>1.1. SKLOP: KEFIR</t>
  </si>
  <si>
    <t>2. SKLOP: SIRI</t>
  </si>
  <si>
    <t>SKUPAJ 1.2 SKLOP</t>
  </si>
  <si>
    <t xml:space="preserve">SKUPAJ VREDNOST 1.1 SKLOPA: </t>
  </si>
  <si>
    <t>1.3  SKLOP: MLEČNI NAMAZI</t>
  </si>
  <si>
    <t>SKUPAJ 1.3 SKLOP</t>
  </si>
  <si>
    <t>1.4 SKLOP: MLEČNI PUDINGI IN DESERTI</t>
  </si>
  <si>
    <t xml:space="preserve">SKUPAJ 1.4 SKLOP: </t>
  </si>
  <si>
    <t>1.5 SKLOP: BIO MLEČNI IZDELKI</t>
  </si>
  <si>
    <t>SKUPAJ 1.5 SKLOP</t>
  </si>
  <si>
    <t>MARMELADE</t>
  </si>
  <si>
    <t>VODE</t>
  </si>
  <si>
    <t>TRAJNI SLAŠČIČARSKI IZDELKI</t>
  </si>
  <si>
    <t>3. SKLOP: VODA</t>
  </si>
  <si>
    <t>5. SKLOP: TRAJNI SLAŠČIČARSKI IZDELKI</t>
  </si>
  <si>
    <t>Stolpec 4: "Enota mere": Kg pomeni 1 kg, lit pomeni 1 L, kom pomeni komad.</t>
  </si>
  <si>
    <t>Kefir 750-1000 g – 3,5 mm</t>
  </si>
  <si>
    <t xml:space="preserve">Zelenjavna pašteta, brez jajc, mleka in oreščkov (Tartex 5x25 g ali podobno) </t>
  </si>
  <si>
    <t>DIETNA ŽIVILA</t>
  </si>
  <si>
    <t>Piškoti brez jajc, mlečnih sestavin in oreščkov, sladkani s sadnim sokom do 200 g</t>
  </si>
  <si>
    <t>4. SKLOP: DIETNA ŽIVILA</t>
  </si>
  <si>
    <t>Kefir 500-750 g – 1,5 mm</t>
  </si>
  <si>
    <t>Napitek sojin nesladkan do 1 L</t>
  </si>
  <si>
    <t>Stolpec 5: "Cena / enoto brez DDV (EUR)": Ponudnik navede ceno na enoto (ceno izdelka). Po navedeni ceni bo naročnik, v primeru izbire ponudnika, kupoval živilo.</t>
  </si>
  <si>
    <t xml:space="preserve">Stolpec 10: "Preračunana cena na enoto mere brez DDV (EUR)": Ponudnik ceno na  enoto iz stolpca 5 preračuna na ceno na enoto mere (na kilogram)po naslednji formuli (Enota mere / gramatura, volumen ponujenega živila) * Cena na enoto brez DDV </t>
  </si>
  <si>
    <t xml:space="preserve">Stolpec 10: "Preračunana cena na enoto mere brez DDV (EUR)": Ponudnik ceno na  enoto iz stolpca 5 preračuna na ceno na enoto mere (na kilogram) po naslednji formuli (Enota mere / gramatura, volumen ponujenega živila) * Cena na enoto brez DDV </t>
  </si>
  <si>
    <t>Stolpec 8: "Blagovna znamka": OBVEZNA naveba blagovne ali trgovske znamke živila ali vsaj proizvajalca.</t>
  </si>
  <si>
    <r>
      <t xml:space="preserve">Stolpec 8: "Blagovna znamka": </t>
    </r>
    <r>
      <rPr>
        <b/>
        <sz val="10"/>
        <rFont val="Arial Narrow"/>
        <family val="2"/>
        <charset val="238"/>
      </rPr>
      <t>OBVEZNA naveba blagovne ali trgovske znamke živila ali vsaj proizvajalca.</t>
    </r>
  </si>
  <si>
    <t>Stolpec 10: Ponudnik prepiše ceno iz stolpca 5.</t>
  </si>
  <si>
    <t xml:space="preserve">Stolpec 8: "Blagovna znamka": OBVEZNA naveba blagovne ali trgovske znamke živila ali vsaj proizvajalca. </t>
  </si>
  <si>
    <r>
      <t xml:space="preserve">Stolpec 8: "Blagovna znamka": </t>
    </r>
    <r>
      <rPr>
        <b/>
        <sz val="10"/>
        <rFont val="Arial Narrow"/>
        <family val="2"/>
        <charset val="238"/>
      </rPr>
      <t xml:space="preserve">OBVEZNA naveba blagovne ali trgovske znamke živila ali vsaj proizvajalca. </t>
    </r>
  </si>
  <si>
    <t>2. SKLOP: MARMELADE</t>
  </si>
  <si>
    <t>Za zahtevana bio živila za predračun ponudnik vloži še kopije veljavnih certifikatov/potrdil, in naje zapiše zap. št. živila iz predračuna, na katerega se nanaša.</t>
  </si>
  <si>
    <r>
      <t xml:space="preserve">Stolpec 4: "Enota mere": </t>
    </r>
    <r>
      <rPr>
        <b/>
        <sz val="10"/>
        <rFont val="Arial Narrow"/>
        <family val="2"/>
        <charset val="238"/>
      </rPr>
      <t>Komad</t>
    </r>
  </si>
  <si>
    <t>Rolada mini, posamično pakiranje izdelka v paketu s težo do 25 do 40 g (navedena teža za eno mini rolado), vanilija</t>
  </si>
  <si>
    <t>Rolada mini, posamično pakiranje izdelka v paketu s težo do 25 do 40 g (navedena teža za eno mini rolado), čokolada</t>
  </si>
  <si>
    <r>
      <t xml:space="preserve">Kosmiči koruzni </t>
    </r>
    <r>
      <rPr>
        <b/>
        <sz val="6"/>
        <rFont val="Arial Narrow"/>
        <family val="2"/>
        <charset val="238"/>
      </rPr>
      <t xml:space="preserve">BIO </t>
    </r>
    <r>
      <rPr>
        <sz val="6"/>
        <rFont val="Arial Narrow"/>
        <family val="2"/>
        <charset val="238"/>
      </rPr>
      <t>do 500 g</t>
    </r>
  </si>
  <si>
    <r>
      <t xml:space="preserve">Musli </t>
    </r>
    <r>
      <rPr>
        <b/>
        <sz val="6"/>
        <rFont val="Arial Narrow"/>
        <family val="2"/>
        <charset val="238"/>
      </rPr>
      <t>BIO</t>
    </r>
    <r>
      <rPr>
        <sz val="6"/>
        <rFont val="Arial Narrow"/>
        <family val="2"/>
        <charset val="238"/>
      </rPr>
      <t xml:space="preserve"> do 1 kg</t>
    </r>
  </si>
  <si>
    <r>
      <t xml:space="preserve">Vaflji riževi brez soli </t>
    </r>
    <r>
      <rPr>
        <b/>
        <sz val="6"/>
        <rFont val="Arial Narrow"/>
        <family val="2"/>
        <charset val="238"/>
      </rPr>
      <t>BIO</t>
    </r>
    <r>
      <rPr>
        <sz val="6"/>
        <rFont val="Arial Narrow"/>
        <family val="2"/>
        <charset val="238"/>
      </rPr>
      <t xml:space="preserve"> do 200 g</t>
    </r>
  </si>
  <si>
    <r>
      <t xml:space="preserve">Vaflji riževi s sezamom </t>
    </r>
    <r>
      <rPr>
        <b/>
        <sz val="6"/>
        <rFont val="Arial Narrow"/>
        <family val="2"/>
        <charset val="238"/>
      </rPr>
      <t>BIO</t>
    </r>
    <r>
      <rPr>
        <sz val="6"/>
        <rFont val="Arial Narrow"/>
        <family val="2"/>
        <charset val="238"/>
      </rPr>
      <t xml:space="preserve"> do 200 g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</si>
</sst>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15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6"/>
      <name val="Arial Narrow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6" fillId="0" borderId="0" xfId="0" applyFont="1"/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4" fontId="9" fillId="3" borderId="0" xfId="0" applyNumberFormat="1" applyFont="1" applyFill="1" applyBorder="1" applyAlignment="1">
      <alignment horizontal="center" vertical="top"/>
    </xf>
    <xf numFmtId="4" fontId="9" fillId="3" borderId="0" xfId="0" applyNumberFormat="1" applyFont="1" applyFill="1" applyBorder="1" applyAlignment="1">
      <alignment horizontal="center"/>
    </xf>
    <xf numFmtId="0" fontId="1" fillId="2" borderId="0" xfId="0" applyFont="1" applyFill="1"/>
    <xf numFmtId="3" fontId="9" fillId="0" borderId="2" xfId="0" applyNumberFormat="1" applyFont="1" applyBorder="1" applyAlignment="1">
      <alignment horizontal="center" vertical="top" wrapText="1"/>
    </xf>
    <xf numFmtId="0" fontId="7" fillId="0" borderId="2" xfId="0" quotePrefix="1" applyFont="1" applyBorder="1" applyAlignment="1">
      <alignment horizontal="center" vertical="top"/>
    </xf>
    <xf numFmtId="0" fontId="9" fillId="0" borderId="3" xfId="0" applyFont="1" applyFill="1" applyBorder="1" applyAlignment="1">
      <alignment horizontal="left" vertical="top" wrapText="1"/>
    </xf>
    <xf numFmtId="0" fontId="0" fillId="0" borderId="0" xfId="0" applyAlignment="1"/>
    <xf numFmtId="0" fontId="7" fillId="4" borderId="1" xfId="0" applyFont="1" applyFill="1" applyBorder="1" applyAlignment="1">
      <alignment horizontal="center" vertical="top" wrapText="1"/>
    </xf>
    <xf numFmtId="4" fontId="1" fillId="0" borderId="0" xfId="0" applyNumberFormat="1" applyFont="1"/>
    <xf numFmtId="4" fontId="7" fillId="4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7" fillId="0" borderId="1" xfId="0" quotePrefix="1" applyNumberFormat="1" applyFont="1" applyBorder="1" applyAlignment="1">
      <alignment horizontal="center" vertical="top"/>
    </xf>
    <xf numFmtId="4" fontId="9" fillId="0" borderId="0" xfId="0" applyNumberFormat="1" applyFont="1" applyBorder="1" applyAlignment="1">
      <alignment horizontal="center" vertical="top" wrapText="1"/>
    </xf>
    <xf numFmtId="4" fontId="6" fillId="0" borderId="0" xfId="0" applyNumberFormat="1" applyFont="1"/>
    <xf numFmtId="4" fontId="9" fillId="5" borderId="0" xfId="0" applyNumberFormat="1" applyFont="1" applyFill="1" applyBorder="1" applyAlignment="1">
      <alignment horizontal="center" vertical="top"/>
    </xf>
    <xf numFmtId="4" fontId="9" fillId="5" borderId="0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3" xfId="0" applyFont="1" applyFill="1" applyBorder="1" applyAlignment="1">
      <alignment wrapText="1"/>
    </xf>
    <xf numFmtId="4" fontId="7" fillId="3" borderId="4" xfId="0" quotePrefix="1" applyNumberFormat="1" applyFont="1" applyFill="1" applyBorder="1" applyAlignment="1">
      <alignment horizontal="center" vertical="top"/>
    </xf>
    <xf numFmtId="0" fontId="1" fillId="0" borderId="0" xfId="0" applyFont="1" applyBorder="1"/>
    <xf numFmtId="0" fontId="0" fillId="0" borderId="0" xfId="0" applyBorder="1"/>
    <xf numFmtId="0" fontId="7" fillId="5" borderId="0" xfId="0" applyFont="1" applyFill="1" applyBorder="1"/>
    <xf numFmtId="0" fontId="7" fillId="0" borderId="4" xfId="0" applyFont="1" applyBorder="1"/>
    <xf numFmtId="0" fontId="7" fillId="0" borderId="4" xfId="0" applyFont="1" applyBorder="1" applyAlignment="1">
      <alignment wrapText="1"/>
    </xf>
    <xf numFmtId="0" fontId="7" fillId="0" borderId="5" xfId="0" quotePrefix="1" applyFont="1" applyBorder="1" applyAlignment="1">
      <alignment horizontal="center" vertical="top"/>
    </xf>
    <xf numFmtId="0" fontId="7" fillId="0" borderId="4" xfId="0" quotePrefix="1" applyFont="1" applyBorder="1" applyAlignment="1">
      <alignment horizontal="center" vertical="top"/>
    </xf>
    <xf numFmtId="0" fontId="7" fillId="5" borderId="4" xfId="0" quotePrefix="1" applyFont="1" applyFill="1" applyBorder="1" applyAlignment="1">
      <alignment horizontal="center" vertical="top"/>
    </xf>
    <xf numFmtId="0" fontId="7" fillId="5" borderId="0" xfId="0" applyFont="1" applyFill="1" applyBorder="1" applyAlignment="1">
      <alignment wrapText="1"/>
    </xf>
    <xf numFmtId="0" fontId="7" fillId="5" borderId="0" xfId="0" quotePrefix="1" applyFont="1" applyFill="1" applyBorder="1" applyAlignment="1">
      <alignment horizontal="center" vertical="top"/>
    </xf>
    <xf numFmtId="4" fontId="7" fillId="5" borderId="0" xfId="0" quotePrefix="1" applyNumberFormat="1" applyFont="1" applyFill="1" applyBorder="1" applyAlignment="1">
      <alignment horizontal="center" vertical="top"/>
    </xf>
    <xf numFmtId="2" fontId="7" fillId="0" borderId="0" xfId="0" applyNumberFormat="1" applyFont="1" applyBorder="1" applyAlignment="1">
      <alignment vertical="top"/>
    </xf>
    <xf numFmtId="2" fontId="7" fillId="0" borderId="0" xfId="0" applyNumberFormat="1" applyFont="1" applyBorder="1" applyAlignment="1">
      <alignment vertical="top" wrapText="1"/>
    </xf>
    <xf numFmtId="4" fontId="7" fillId="0" borderId="0" xfId="0" quotePrefix="1" applyNumberFormat="1" applyFont="1" applyBorder="1" applyAlignment="1">
      <alignment horizontal="center" vertical="top"/>
    </xf>
    <xf numFmtId="0" fontId="4" fillId="0" borderId="0" xfId="0" applyFont="1" applyAlignment="1">
      <alignment wrapText="1"/>
    </xf>
    <xf numFmtId="4" fontId="7" fillId="5" borderId="0" xfId="0" applyNumberFormat="1" applyFont="1" applyFill="1" applyBorder="1" applyAlignment="1">
      <alignment horizontal="center" vertical="top"/>
    </xf>
    <xf numFmtId="4" fontId="9" fillId="2" borderId="2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/>
    </xf>
    <xf numFmtId="3" fontId="9" fillId="0" borderId="1" xfId="0" applyNumberFormat="1" applyFont="1" applyBorder="1" applyAlignment="1">
      <alignment horizontal="left" vertical="top" wrapText="1"/>
    </xf>
    <xf numFmtId="2" fontId="7" fillId="0" borderId="6" xfId="0" applyNumberFormat="1" applyFont="1" applyBorder="1" applyAlignment="1">
      <alignment vertical="top"/>
    </xf>
    <xf numFmtId="2" fontId="7" fillId="0" borderId="6" xfId="0" applyNumberFormat="1" applyFont="1" applyBorder="1" applyAlignment="1">
      <alignment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vertical="top" wrapText="1"/>
    </xf>
    <xf numFmtId="0" fontId="10" fillId="0" borderId="0" xfId="0" applyFont="1"/>
    <xf numFmtId="3" fontId="7" fillId="0" borderId="2" xfId="0" quotePrefix="1" applyNumberFormat="1" applyFont="1" applyBorder="1" applyAlignment="1">
      <alignment horizontal="center" vertical="top"/>
    </xf>
    <xf numFmtId="3" fontId="9" fillId="2" borderId="2" xfId="0" applyNumberFormat="1" applyFont="1" applyFill="1" applyBorder="1" applyAlignment="1">
      <alignment horizontal="center" vertical="top" wrapText="1"/>
    </xf>
    <xf numFmtId="3" fontId="9" fillId="0" borderId="0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top" wrapText="1"/>
    </xf>
    <xf numFmtId="2" fontId="9" fillId="2" borderId="7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top"/>
    </xf>
    <xf numFmtId="0" fontId="13" fillId="0" borderId="0" xfId="0" applyFont="1" applyAlignment="1">
      <alignment wrapText="1"/>
    </xf>
    <xf numFmtId="0" fontId="13" fillId="0" borderId="0" xfId="0" applyFont="1"/>
    <xf numFmtId="0" fontId="13" fillId="5" borderId="0" xfId="0" applyFont="1" applyFill="1" applyBorder="1"/>
    <xf numFmtId="0" fontId="9" fillId="0" borderId="8" xfId="0" applyFont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" fontId="7" fillId="0" borderId="1" xfId="0" quotePrefix="1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7" fillId="0" borderId="1" xfId="0" quotePrefix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9" fillId="5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4" fontId="7" fillId="0" borderId="6" xfId="0" quotePrefix="1" applyNumberFormat="1" applyFont="1" applyBorder="1" applyAlignment="1">
      <alignment horizontal="center" vertical="center"/>
    </xf>
    <xf numFmtId="4" fontId="7" fillId="0" borderId="0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/>
    <xf numFmtId="0" fontId="9" fillId="6" borderId="8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9" fillId="6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2" fontId="7" fillId="6" borderId="11" xfId="0" applyNumberFormat="1" applyFont="1" applyFill="1" applyBorder="1" applyAlignment="1">
      <alignment horizontal="left" vertical="top" wrapText="1"/>
    </xf>
    <xf numFmtId="2" fontId="11" fillId="6" borderId="9" xfId="0" applyNumberFormat="1" applyFont="1" applyFill="1" applyBorder="1" applyAlignment="1">
      <alignment horizontal="left" vertical="top" wrapText="1"/>
    </xf>
    <xf numFmtId="0" fontId="0" fillId="6" borderId="9" xfId="0" applyFill="1" applyBorder="1" applyAlignment="1">
      <alignment vertical="top"/>
    </xf>
    <xf numFmtId="0" fontId="0" fillId="6" borderId="10" xfId="0" applyFill="1" applyBorder="1" applyAlignment="1">
      <alignment vertical="top"/>
    </xf>
    <xf numFmtId="0" fontId="7" fillId="2" borderId="8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horizontal="left" vertical="top" wrapText="1"/>
    </xf>
    <xf numFmtId="0" fontId="0" fillId="0" borderId="10" xfId="0" applyBorder="1" applyAlignment="1"/>
    <xf numFmtId="0" fontId="14" fillId="0" borderId="0" xfId="0" applyFont="1" applyAlignment="1"/>
    <xf numFmtId="0" fontId="13" fillId="0" borderId="0" xfId="0" applyFont="1" applyAlignment="1"/>
    <xf numFmtId="0" fontId="0" fillId="0" borderId="0" xfId="0"/>
    <xf numFmtId="0" fontId="13" fillId="0" borderId="2" xfId="0" applyFont="1" applyBorder="1"/>
    <xf numFmtId="0" fontId="7" fillId="6" borderId="11" xfId="0" applyFont="1" applyFill="1" applyBorder="1" applyAlignment="1">
      <alignment horizontal="left" vertical="top" wrapText="1"/>
    </xf>
    <xf numFmtId="0" fontId="0" fillId="6" borderId="9" xfId="0" applyFill="1" applyBorder="1" applyAlignment="1"/>
    <xf numFmtId="0" fontId="0" fillId="6" borderId="10" xfId="0" applyFill="1" applyBorder="1" applyAlignment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5"/>
  <sheetViews>
    <sheetView zoomScale="160" zoomScaleNormal="235" workbookViewId="0">
      <pane ySplit="6" topLeftCell="A61" activePane="bottomLeft" state="frozen"/>
      <selection pane="bottomLeft" activeCell="B74" sqref="B74"/>
    </sheetView>
  </sheetViews>
  <sheetFormatPr defaultRowHeight="12.75"/>
  <cols>
    <col min="1" max="1" width="3.28515625" style="1" customWidth="1"/>
    <col min="2" max="2" width="26.7109375" style="7" customWidth="1"/>
    <col min="3" max="3" width="6.5703125" style="96" customWidth="1"/>
    <col min="4" max="4" width="4.42578125" style="93" customWidth="1"/>
    <col min="5" max="6" width="4.85546875" style="31" customWidth="1"/>
    <col min="7" max="7" width="5.28515625" style="31" customWidth="1"/>
    <col min="8" max="8" width="8.85546875" style="31" customWidth="1"/>
    <col min="9" max="10" width="6.85546875" style="31" customWidth="1"/>
    <col min="11" max="11" width="6.28515625" style="31" customWidth="1"/>
    <col min="12" max="12" width="8.140625" style="31" customWidth="1"/>
    <col min="13" max="13" width="8.85546875" style="31" customWidth="1"/>
    <col min="14" max="14" width="7.85546875" style="31" customWidth="1"/>
    <col min="15" max="15" width="8.7109375" style="31" customWidth="1"/>
    <col min="16" max="16384" width="9.140625" style="1"/>
  </cols>
  <sheetData>
    <row r="1" spans="1:15">
      <c r="A1" s="1" t="s">
        <v>24</v>
      </c>
      <c r="K1" s="31" t="s">
        <v>53</v>
      </c>
      <c r="O1" s="1"/>
    </row>
    <row r="3" spans="1:15" ht="18">
      <c r="A3" s="114" t="s">
        <v>38</v>
      </c>
      <c r="B3" s="114"/>
      <c r="C3" s="114"/>
      <c r="D3" s="114"/>
      <c r="E3" s="114"/>
      <c r="F3" s="114"/>
      <c r="G3" s="114"/>
      <c r="H3" s="114"/>
      <c r="I3" s="114"/>
      <c r="J3" s="114"/>
      <c r="K3" s="113"/>
      <c r="L3" s="113"/>
      <c r="M3" s="113"/>
      <c r="N3" s="113"/>
      <c r="O3" s="113"/>
    </row>
    <row r="5" spans="1:15" s="7" customFormat="1" ht="60">
      <c r="A5" s="30" t="s">
        <v>2</v>
      </c>
      <c r="B5" s="30" t="s">
        <v>0</v>
      </c>
      <c r="C5" s="39" t="s">
        <v>1</v>
      </c>
      <c r="D5" s="30" t="s">
        <v>19</v>
      </c>
      <c r="E5" s="32" t="s">
        <v>8</v>
      </c>
      <c r="F5" s="32" t="s">
        <v>27</v>
      </c>
      <c r="G5" s="32" t="s">
        <v>16</v>
      </c>
      <c r="H5" s="32" t="s">
        <v>6</v>
      </c>
      <c r="I5" s="32" t="s">
        <v>7</v>
      </c>
      <c r="J5" s="32" t="s">
        <v>20</v>
      </c>
      <c r="K5" s="32" t="s">
        <v>30</v>
      </c>
      <c r="L5" s="32" t="s">
        <v>32</v>
      </c>
      <c r="M5" s="32" t="s">
        <v>10</v>
      </c>
      <c r="N5" s="32" t="s">
        <v>35</v>
      </c>
      <c r="O5" s="32" t="s">
        <v>11</v>
      </c>
    </row>
    <row r="6" spans="1:15">
      <c r="A6" s="30">
        <v>1</v>
      </c>
      <c r="B6" s="30">
        <v>2</v>
      </c>
      <c r="C6" s="39">
        <v>3</v>
      </c>
      <c r="D6" s="30">
        <v>4</v>
      </c>
      <c r="E6" s="39">
        <v>5</v>
      </c>
      <c r="F6" s="39">
        <v>6</v>
      </c>
      <c r="G6" s="32" t="s">
        <v>9</v>
      </c>
      <c r="H6" s="39">
        <v>8</v>
      </c>
      <c r="I6" s="39">
        <v>9</v>
      </c>
      <c r="J6" s="39">
        <v>10</v>
      </c>
      <c r="K6" s="39">
        <v>11</v>
      </c>
      <c r="L6" s="32" t="s">
        <v>13</v>
      </c>
      <c r="M6" s="32" t="s">
        <v>12</v>
      </c>
      <c r="N6" s="32" t="s">
        <v>14</v>
      </c>
      <c r="O6" s="32" t="s">
        <v>15</v>
      </c>
    </row>
    <row r="7" spans="1:15">
      <c r="A7" s="119" t="s">
        <v>98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>
      <c r="A8" s="64">
        <v>1</v>
      </c>
      <c r="B8" s="85" t="s">
        <v>114</v>
      </c>
      <c r="C8" s="88">
        <v>1000</v>
      </c>
      <c r="D8" s="76" t="s">
        <v>23</v>
      </c>
      <c r="E8" s="86"/>
      <c r="F8" s="87">
        <f>E8*0.085</f>
        <v>0</v>
      </c>
      <c r="G8" s="87">
        <f>+E8+F8</f>
        <v>0</v>
      </c>
      <c r="H8" s="87"/>
      <c r="I8" s="87"/>
      <c r="J8" s="87"/>
      <c r="K8" s="87">
        <f t="shared" ref="K8:K23" si="0">J8*0.085</f>
        <v>0</v>
      </c>
      <c r="L8" s="87">
        <f t="shared" ref="L8:L23" si="1">+J8+K8</f>
        <v>0</v>
      </c>
      <c r="M8" s="80">
        <f>J8*C8</f>
        <v>0</v>
      </c>
      <c r="N8" s="80">
        <f t="shared" ref="N8:N23" si="2">+M8*0.085</f>
        <v>0</v>
      </c>
      <c r="O8" s="80">
        <f t="shared" ref="O8:O23" si="3">+M8+N8</f>
        <v>0</v>
      </c>
    </row>
    <row r="9" spans="1:15">
      <c r="A9" s="64">
        <v>2</v>
      </c>
      <c r="B9" s="85" t="s">
        <v>119</v>
      </c>
      <c r="C9" s="88">
        <v>400</v>
      </c>
      <c r="D9" s="76" t="s">
        <v>23</v>
      </c>
      <c r="E9" s="86"/>
      <c r="F9" s="87">
        <f>E9*0.085</f>
        <v>0</v>
      </c>
      <c r="G9" s="87">
        <f>+E9+F9</f>
        <v>0</v>
      </c>
      <c r="H9" s="87"/>
      <c r="I9" s="87"/>
      <c r="J9" s="87"/>
      <c r="K9" s="87">
        <f t="shared" si="0"/>
        <v>0</v>
      </c>
      <c r="L9" s="87">
        <f>+J9+K9</f>
        <v>0</v>
      </c>
      <c r="M9" s="80">
        <f>J9*C9</f>
        <v>0</v>
      </c>
      <c r="N9" s="80">
        <f t="shared" si="2"/>
        <v>0</v>
      </c>
      <c r="O9" s="80">
        <f>+M9+N9</f>
        <v>0</v>
      </c>
    </row>
    <row r="10" spans="1:15">
      <c r="A10" s="64">
        <v>3</v>
      </c>
      <c r="B10" s="85" t="s">
        <v>72</v>
      </c>
      <c r="C10" s="88">
        <v>200</v>
      </c>
      <c r="D10" s="76" t="s">
        <v>23</v>
      </c>
      <c r="E10" s="86"/>
      <c r="F10" s="87">
        <f>E10*0.085</f>
        <v>0</v>
      </c>
      <c r="G10" s="87">
        <f>+E10+F10</f>
        <v>0</v>
      </c>
      <c r="H10" s="87"/>
      <c r="I10" s="87"/>
      <c r="J10" s="87"/>
      <c r="K10" s="87">
        <f t="shared" si="0"/>
        <v>0</v>
      </c>
      <c r="L10" s="87">
        <f t="shared" si="1"/>
        <v>0</v>
      </c>
      <c r="M10" s="80">
        <f>J10*C10</f>
        <v>0</v>
      </c>
      <c r="N10" s="80">
        <f t="shared" si="2"/>
        <v>0</v>
      </c>
      <c r="O10" s="80">
        <f t="shared" si="3"/>
        <v>0</v>
      </c>
    </row>
    <row r="11" spans="1:15">
      <c r="A11" s="64">
        <v>4</v>
      </c>
      <c r="B11" s="85" t="s">
        <v>70</v>
      </c>
      <c r="C11" s="88">
        <v>200</v>
      </c>
      <c r="D11" s="76" t="s">
        <v>23</v>
      </c>
      <c r="E11" s="86"/>
      <c r="F11" s="87">
        <f>E11*0.085</f>
        <v>0</v>
      </c>
      <c r="G11" s="87">
        <f>+E11+F11</f>
        <v>0</v>
      </c>
      <c r="H11" s="87"/>
      <c r="I11" s="87"/>
      <c r="J11" s="87"/>
      <c r="K11" s="87">
        <f t="shared" si="0"/>
        <v>0</v>
      </c>
      <c r="L11" s="87">
        <f t="shared" si="1"/>
        <v>0</v>
      </c>
      <c r="M11" s="80">
        <f>J11*C11</f>
        <v>0</v>
      </c>
      <c r="N11" s="80">
        <f t="shared" si="2"/>
        <v>0</v>
      </c>
      <c r="O11" s="80">
        <f t="shared" si="3"/>
        <v>0</v>
      </c>
    </row>
    <row r="12" spans="1:15">
      <c r="A12" s="64">
        <v>5</v>
      </c>
      <c r="B12" s="85" t="s">
        <v>71</v>
      </c>
      <c r="C12" s="88">
        <v>200</v>
      </c>
      <c r="D12" s="76" t="s">
        <v>23</v>
      </c>
      <c r="E12" s="86"/>
      <c r="F12" s="87">
        <f>E12*0.085</f>
        <v>0</v>
      </c>
      <c r="G12" s="87">
        <f>+E12+F12</f>
        <v>0</v>
      </c>
      <c r="H12" s="87"/>
      <c r="I12" s="87"/>
      <c r="J12" s="87"/>
      <c r="K12" s="87">
        <f t="shared" si="0"/>
        <v>0</v>
      </c>
      <c r="L12" s="87">
        <f t="shared" si="1"/>
        <v>0</v>
      </c>
      <c r="M12" s="80">
        <f>J12*C12</f>
        <v>0</v>
      </c>
      <c r="N12" s="80">
        <f t="shared" si="2"/>
        <v>0</v>
      </c>
      <c r="O12" s="80">
        <f t="shared" si="3"/>
        <v>0</v>
      </c>
    </row>
    <row r="13" spans="1:15">
      <c r="A13" s="64"/>
      <c r="B13" s="91" t="s">
        <v>101</v>
      </c>
      <c r="C13" s="97" t="s">
        <v>3</v>
      </c>
      <c r="D13" s="89" t="s">
        <v>3</v>
      </c>
      <c r="E13" s="89" t="s">
        <v>3</v>
      </c>
      <c r="F13" s="89" t="s">
        <v>3</v>
      </c>
      <c r="G13" s="89" t="s">
        <v>3</v>
      </c>
      <c r="H13" s="89" t="s">
        <v>3</v>
      </c>
      <c r="I13" s="89" t="s">
        <v>3</v>
      </c>
      <c r="J13" s="89" t="s">
        <v>3</v>
      </c>
      <c r="K13" s="89" t="s">
        <v>3</v>
      </c>
      <c r="L13" s="89" t="s">
        <v>3</v>
      </c>
      <c r="M13" s="90">
        <f>SUM(M8:M12)</f>
        <v>0</v>
      </c>
      <c r="N13" s="90">
        <f t="shared" si="2"/>
        <v>0</v>
      </c>
      <c r="O13" s="90">
        <f t="shared" si="3"/>
        <v>0</v>
      </c>
    </row>
    <row r="14" spans="1:15">
      <c r="A14" s="117" t="s">
        <v>99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>
      <c r="A15" s="64">
        <v>6</v>
      </c>
      <c r="B15" s="85" t="s">
        <v>39</v>
      </c>
      <c r="C15" s="88">
        <v>300</v>
      </c>
      <c r="D15" s="76" t="s">
        <v>23</v>
      </c>
      <c r="E15" s="86"/>
      <c r="F15" s="87">
        <f t="shared" ref="F15:F23" si="4">E15*0.085</f>
        <v>0</v>
      </c>
      <c r="G15" s="87">
        <f t="shared" ref="G15:G23" si="5">+E15+F15</f>
        <v>0</v>
      </c>
      <c r="H15" s="87"/>
      <c r="I15" s="87"/>
      <c r="J15" s="87"/>
      <c r="K15" s="87">
        <f t="shared" si="0"/>
        <v>0</v>
      </c>
      <c r="L15" s="87">
        <f t="shared" si="1"/>
        <v>0</v>
      </c>
      <c r="M15" s="80">
        <f t="shared" ref="M15:M23" si="6">J15*C15</f>
        <v>0</v>
      </c>
      <c r="N15" s="80">
        <f t="shared" si="2"/>
        <v>0</v>
      </c>
      <c r="O15" s="80">
        <f t="shared" si="3"/>
        <v>0</v>
      </c>
    </row>
    <row r="16" spans="1:15">
      <c r="A16" s="64">
        <v>7</v>
      </c>
      <c r="B16" s="85" t="s">
        <v>40</v>
      </c>
      <c r="C16" s="88">
        <v>300</v>
      </c>
      <c r="D16" s="76" t="s">
        <v>23</v>
      </c>
      <c r="E16" s="86"/>
      <c r="F16" s="87">
        <f t="shared" si="4"/>
        <v>0</v>
      </c>
      <c r="G16" s="87">
        <f t="shared" si="5"/>
        <v>0</v>
      </c>
      <c r="H16" s="87"/>
      <c r="I16" s="87"/>
      <c r="J16" s="87"/>
      <c r="K16" s="87">
        <f t="shared" si="0"/>
        <v>0</v>
      </c>
      <c r="L16" s="87">
        <f t="shared" si="1"/>
        <v>0</v>
      </c>
      <c r="M16" s="80">
        <f t="shared" si="6"/>
        <v>0</v>
      </c>
      <c r="N16" s="80">
        <f t="shared" si="2"/>
        <v>0</v>
      </c>
      <c r="O16" s="80">
        <f t="shared" si="3"/>
        <v>0</v>
      </c>
    </row>
    <row r="17" spans="1:15">
      <c r="A17" s="64">
        <v>8</v>
      </c>
      <c r="B17" s="85" t="s">
        <v>41</v>
      </c>
      <c r="C17" s="88">
        <v>120</v>
      </c>
      <c r="D17" s="76" t="s">
        <v>23</v>
      </c>
      <c r="E17" s="86"/>
      <c r="F17" s="87">
        <f t="shared" si="4"/>
        <v>0</v>
      </c>
      <c r="G17" s="87">
        <f t="shared" si="5"/>
        <v>0</v>
      </c>
      <c r="H17" s="87"/>
      <c r="I17" s="87"/>
      <c r="J17" s="87"/>
      <c r="K17" s="87">
        <f t="shared" si="0"/>
        <v>0</v>
      </c>
      <c r="L17" s="87">
        <f t="shared" si="1"/>
        <v>0</v>
      </c>
      <c r="M17" s="80">
        <f t="shared" si="6"/>
        <v>0</v>
      </c>
      <c r="N17" s="80">
        <f t="shared" si="2"/>
        <v>0</v>
      </c>
      <c r="O17" s="80">
        <f t="shared" si="3"/>
        <v>0</v>
      </c>
    </row>
    <row r="18" spans="1:15">
      <c r="A18" s="64">
        <v>9</v>
      </c>
      <c r="B18" s="85" t="s">
        <v>42</v>
      </c>
      <c r="C18" s="88">
        <v>40</v>
      </c>
      <c r="D18" s="76" t="s">
        <v>23</v>
      </c>
      <c r="E18" s="86"/>
      <c r="F18" s="87">
        <f t="shared" si="4"/>
        <v>0</v>
      </c>
      <c r="G18" s="87">
        <f t="shared" si="5"/>
        <v>0</v>
      </c>
      <c r="H18" s="87"/>
      <c r="I18" s="87"/>
      <c r="J18" s="87"/>
      <c r="K18" s="87">
        <f t="shared" si="0"/>
        <v>0</v>
      </c>
      <c r="L18" s="87">
        <f t="shared" si="1"/>
        <v>0</v>
      </c>
      <c r="M18" s="80">
        <f t="shared" si="6"/>
        <v>0</v>
      </c>
      <c r="N18" s="80">
        <f t="shared" si="2"/>
        <v>0</v>
      </c>
      <c r="O18" s="80">
        <f t="shared" si="3"/>
        <v>0</v>
      </c>
    </row>
    <row r="19" spans="1:15">
      <c r="A19" s="64">
        <v>10</v>
      </c>
      <c r="B19" s="85" t="s">
        <v>43</v>
      </c>
      <c r="C19" s="88">
        <v>100</v>
      </c>
      <c r="D19" s="76" t="s">
        <v>23</v>
      </c>
      <c r="E19" s="86"/>
      <c r="F19" s="87">
        <f t="shared" si="4"/>
        <v>0</v>
      </c>
      <c r="G19" s="87">
        <f t="shared" si="5"/>
        <v>0</v>
      </c>
      <c r="H19" s="87"/>
      <c r="I19" s="87"/>
      <c r="J19" s="87"/>
      <c r="K19" s="87">
        <f t="shared" si="0"/>
        <v>0</v>
      </c>
      <c r="L19" s="87">
        <f t="shared" si="1"/>
        <v>0</v>
      </c>
      <c r="M19" s="80">
        <f t="shared" si="6"/>
        <v>0</v>
      </c>
      <c r="N19" s="80">
        <f t="shared" si="2"/>
        <v>0</v>
      </c>
      <c r="O19" s="80">
        <f t="shared" si="3"/>
        <v>0</v>
      </c>
    </row>
    <row r="20" spans="1:15">
      <c r="A20" s="64">
        <v>11</v>
      </c>
      <c r="B20" s="85" t="s">
        <v>44</v>
      </c>
      <c r="C20" s="88">
        <v>100</v>
      </c>
      <c r="D20" s="76" t="s">
        <v>23</v>
      </c>
      <c r="E20" s="86"/>
      <c r="F20" s="87">
        <f t="shared" si="4"/>
        <v>0</v>
      </c>
      <c r="G20" s="87">
        <f t="shared" si="5"/>
        <v>0</v>
      </c>
      <c r="H20" s="87"/>
      <c r="I20" s="87"/>
      <c r="J20" s="87"/>
      <c r="K20" s="87">
        <f t="shared" si="0"/>
        <v>0</v>
      </c>
      <c r="L20" s="87">
        <f t="shared" si="1"/>
        <v>0</v>
      </c>
      <c r="M20" s="80">
        <f t="shared" si="6"/>
        <v>0</v>
      </c>
      <c r="N20" s="80">
        <f t="shared" si="2"/>
        <v>0</v>
      </c>
      <c r="O20" s="80">
        <f t="shared" si="3"/>
        <v>0</v>
      </c>
    </row>
    <row r="21" spans="1:15">
      <c r="A21" s="64">
        <v>12</v>
      </c>
      <c r="B21" s="85" t="s">
        <v>45</v>
      </c>
      <c r="C21" s="88">
        <v>25</v>
      </c>
      <c r="D21" s="76" t="s">
        <v>23</v>
      </c>
      <c r="E21" s="86"/>
      <c r="F21" s="87">
        <f t="shared" si="4"/>
        <v>0</v>
      </c>
      <c r="G21" s="87">
        <f t="shared" si="5"/>
        <v>0</v>
      </c>
      <c r="H21" s="87"/>
      <c r="I21" s="87"/>
      <c r="J21" s="87"/>
      <c r="K21" s="87">
        <f t="shared" si="0"/>
        <v>0</v>
      </c>
      <c r="L21" s="87">
        <f t="shared" si="1"/>
        <v>0</v>
      </c>
      <c r="M21" s="80">
        <f t="shared" si="6"/>
        <v>0</v>
      </c>
      <c r="N21" s="80">
        <f t="shared" si="2"/>
        <v>0</v>
      </c>
      <c r="O21" s="80">
        <f t="shared" si="3"/>
        <v>0</v>
      </c>
    </row>
    <row r="22" spans="1:15">
      <c r="A22" s="64">
        <v>13</v>
      </c>
      <c r="B22" s="85" t="s">
        <v>75</v>
      </c>
      <c r="C22" s="88">
        <v>50</v>
      </c>
      <c r="D22" s="76" t="s">
        <v>23</v>
      </c>
      <c r="E22" s="86"/>
      <c r="F22" s="87">
        <f t="shared" si="4"/>
        <v>0</v>
      </c>
      <c r="G22" s="87">
        <f t="shared" si="5"/>
        <v>0</v>
      </c>
      <c r="H22" s="87"/>
      <c r="I22" s="87"/>
      <c r="J22" s="87"/>
      <c r="K22" s="87">
        <f t="shared" si="0"/>
        <v>0</v>
      </c>
      <c r="L22" s="87">
        <f t="shared" si="1"/>
        <v>0</v>
      </c>
      <c r="M22" s="80">
        <f t="shared" si="6"/>
        <v>0</v>
      </c>
      <c r="N22" s="80">
        <f t="shared" si="2"/>
        <v>0</v>
      </c>
      <c r="O22" s="80">
        <f t="shared" si="3"/>
        <v>0</v>
      </c>
    </row>
    <row r="23" spans="1:15">
      <c r="A23" s="64">
        <v>14</v>
      </c>
      <c r="B23" s="85" t="s">
        <v>76</v>
      </c>
      <c r="C23" s="88">
        <v>50</v>
      </c>
      <c r="D23" s="76" t="s">
        <v>23</v>
      </c>
      <c r="E23" s="86"/>
      <c r="F23" s="87">
        <f t="shared" si="4"/>
        <v>0</v>
      </c>
      <c r="G23" s="87">
        <f t="shared" si="5"/>
        <v>0</v>
      </c>
      <c r="H23" s="87"/>
      <c r="I23" s="87"/>
      <c r="J23" s="87"/>
      <c r="K23" s="87">
        <f t="shared" si="0"/>
        <v>0</v>
      </c>
      <c r="L23" s="87">
        <f t="shared" si="1"/>
        <v>0</v>
      </c>
      <c r="M23" s="80">
        <f t="shared" si="6"/>
        <v>0</v>
      </c>
      <c r="N23" s="80">
        <f t="shared" si="2"/>
        <v>0</v>
      </c>
      <c r="O23" s="80">
        <f t="shared" si="3"/>
        <v>0</v>
      </c>
    </row>
    <row r="24" spans="1:15">
      <c r="A24" s="64">
        <v>15</v>
      </c>
      <c r="B24" s="85" t="s">
        <v>46</v>
      </c>
      <c r="C24" s="88">
        <v>200</v>
      </c>
      <c r="D24" s="76" t="s">
        <v>23</v>
      </c>
      <c r="E24" s="86"/>
      <c r="F24" s="87">
        <f>E24*0.085</f>
        <v>0</v>
      </c>
      <c r="G24" s="87">
        <f>+E24+F24</f>
        <v>0</v>
      </c>
      <c r="H24" s="87"/>
      <c r="I24" s="87"/>
      <c r="J24" s="87"/>
      <c r="K24" s="87">
        <f>J24*0.085</f>
        <v>0</v>
      </c>
      <c r="L24" s="87">
        <f>+J24+K24</f>
        <v>0</v>
      </c>
      <c r="M24" s="80">
        <f>J24*C24</f>
        <v>0</v>
      </c>
      <c r="N24" s="80">
        <f>+M24*0.085</f>
        <v>0</v>
      </c>
      <c r="O24" s="80">
        <f>+M24+N24</f>
        <v>0</v>
      </c>
    </row>
    <row r="25" spans="1:15">
      <c r="A25" s="64"/>
      <c r="B25" s="92" t="s">
        <v>100</v>
      </c>
      <c r="C25" s="97" t="s">
        <v>3</v>
      </c>
      <c r="D25" s="89" t="s">
        <v>3</v>
      </c>
      <c r="E25" s="89" t="s">
        <v>3</v>
      </c>
      <c r="F25" s="89" t="s">
        <v>3</v>
      </c>
      <c r="G25" s="89" t="s">
        <v>3</v>
      </c>
      <c r="H25" s="89" t="s">
        <v>3</v>
      </c>
      <c r="I25" s="89" t="s">
        <v>3</v>
      </c>
      <c r="J25" s="89" t="s">
        <v>3</v>
      </c>
      <c r="K25" s="89" t="s">
        <v>3</v>
      </c>
      <c r="L25" s="89" t="s">
        <v>3</v>
      </c>
      <c r="M25" s="90">
        <f>SUM(M15:M24)</f>
        <v>0</v>
      </c>
      <c r="N25" s="90">
        <f>+M25*0.085</f>
        <v>0</v>
      </c>
      <c r="O25" s="90">
        <f>+M25+N25</f>
        <v>0</v>
      </c>
    </row>
    <row r="26" spans="1:15">
      <c r="A26" s="64"/>
    </row>
    <row r="27" spans="1:15">
      <c r="A27" s="117" t="s">
        <v>102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>
      <c r="A28" s="64">
        <v>16</v>
      </c>
      <c r="B28" s="85" t="s">
        <v>64</v>
      </c>
      <c r="C28" s="88">
        <v>500</v>
      </c>
      <c r="D28" s="108" t="s">
        <v>23</v>
      </c>
      <c r="E28" s="86"/>
      <c r="F28" s="87">
        <f t="shared" ref="F28:F53" si="7">E28*0.085</f>
        <v>0</v>
      </c>
      <c r="G28" s="87">
        <f t="shared" ref="G28:G53" si="8">+E28+F28</f>
        <v>0</v>
      </c>
      <c r="H28" s="87"/>
      <c r="I28" s="87"/>
      <c r="J28" s="87"/>
      <c r="K28" s="87">
        <f t="shared" ref="K28:K53" si="9">J28*0.085</f>
        <v>0</v>
      </c>
      <c r="L28" s="87">
        <f t="shared" ref="L28:L53" si="10">+J28+K28</f>
        <v>0</v>
      </c>
      <c r="M28" s="80">
        <f t="shared" ref="M28:M33" si="11">J28*C28</f>
        <v>0</v>
      </c>
      <c r="N28" s="80">
        <f t="shared" ref="N28:N54" si="12">+M28*0.085</f>
        <v>0</v>
      </c>
      <c r="O28" s="80">
        <f t="shared" ref="O28:O54" si="13">+M28+N28</f>
        <v>0</v>
      </c>
    </row>
    <row r="29" spans="1:15">
      <c r="A29" s="64">
        <v>17</v>
      </c>
      <c r="B29" s="85" t="s">
        <v>59</v>
      </c>
      <c r="C29" s="88">
        <v>40</v>
      </c>
      <c r="D29" s="76" t="s">
        <v>23</v>
      </c>
      <c r="E29" s="86"/>
      <c r="F29" s="87">
        <f t="shared" si="7"/>
        <v>0</v>
      </c>
      <c r="G29" s="87">
        <f t="shared" si="8"/>
        <v>0</v>
      </c>
      <c r="H29" s="87"/>
      <c r="I29" s="87"/>
      <c r="J29" s="87"/>
      <c r="K29" s="87">
        <f t="shared" si="9"/>
        <v>0</v>
      </c>
      <c r="L29" s="87">
        <f t="shared" si="10"/>
        <v>0</v>
      </c>
      <c r="M29" s="80">
        <f t="shared" si="11"/>
        <v>0</v>
      </c>
      <c r="N29" s="80">
        <f t="shared" si="12"/>
        <v>0</v>
      </c>
      <c r="O29" s="80">
        <f t="shared" si="13"/>
        <v>0</v>
      </c>
    </row>
    <row r="30" spans="1:15">
      <c r="A30" s="64">
        <v>18</v>
      </c>
      <c r="B30" s="85" t="s">
        <v>60</v>
      </c>
      <c r="C30" s="88">
        <v>40</v>
      </c>
      <c r="D30" s="76" t="s">
        <v>23</v>
      </c>
      <c r="E30" s="86"/>
      <c r="F30" s="87">
        <f t="shared" si="7"/>
        <v>0</v>
      </c>
      <c r="G30" s="87">
        <f t="shared" si="8"/>
        <v>0</v>
      </c>
      <c r="H30" s="87"/>
      <c r="I30" s="87"/>
      <c r="J30" s="87"/>
      <c r="K30" s="87">
        <f t="shared" si="9"/>
        <v>0</v>
      </c>
      <c r="L30" s="87">
        <f t="shared" si="10"/>
        <v>0</v>
      </c>
      <c r="M30" s="80">
        <f t="shared" si="11"/>
        <v>0</v>
      </c>
      <c r="N30" s="80">
        <f t="shared" si="12"/>
        <v>0</v>
      </c>
      <c r="O30" s="80">
        <f t="shared" si="13"/>
        <v>0</v>
      </c>
    </row>
    <row r="31" spans="1:15">
      <c r="A31" s="64">
        <v>19</v>
      </c>
      <c r="B31" s="85" t="s">
        <v>61</v>
      </c>
      <c r="C31" s="88">
        <v>40</v>
      </c>
      <c r="D31" s="76" t="s">
        <v>23</v>
      </c>
      <c r="E31" s="86"/>
      <c r="F31" s="87">
        <f t="shared" si="7"/>
        <v>0</v>
      </c>
      <c r="G31" s="87">
        <f t="shared" si="8"/>
        <v>0</v>
      </c>
      <c r="H31" s="87"/>
      <c r="I31" s="87"/>
      <c r="J31" s="87"/>
      <c r="K31" s="87">
        <f t="shared" si="9"/>
        <v>0</v>
      </c>
      <c r="L31" s="87">
        <f t="shared" si="10"/>
        <v>0</v>
      </c>
      <c r="M31" s="80">
        <f t="shared" si="11"/>
        <v>0</v>
      </c>
      <c r="N31" s="80">
        <f t="shared" si="12"/>
        <v>0</v>
      </c>
      <c r="O31" s="80">
        <f t="shared" si="13"/>
        <v>0</v>
      </c>
    </row>
    <row r="32" spans="1:15">
      <c r="A32" s="64">
        <v>20</v>
      </c>
      <c r="B32" s="85" t="s">
        <v>63</v>
      </c>
      <c r="C32" s="88">
        <v>50</v>
      </c>
      <c r="D32" s="76" t="s">
        <v>23</v>
      </c>
      <c r="E32" s="86"/>
      <c r="F32" s="87">
        <f t="shared" si="7"/>
        <v>0</v>
      </c>
      <c r="G32" s="87">
        <f t="shared" si="8"/>
        <v>0</v>
      </c>
      <c r="H32" s="87"/>
      <c r="I32" s="87"/>
      <c r="J32" s="87"/>
      <c r="K32" s="87">
        <f t="shared" si="9"/>
        <v>0</v>
      </c>
      <c r="L32" s="87">
        <f t="shared" si="10"/>
        <v>0</v>
      </c>
      <c r="M32" s="80">
        <f t="shared" si="11"/>
        <v>0</v>
      </c>
      <c r="N32" s="80">
        <f t="shared" si="12"/>
        <v>0</v>
      </c>
      <c r="O32" s="80">
        <f t="shared" si="13"/>
        <v>0</v>
      </c>
    </row>
    <row r="33" spans="1:15">
      <c r="A33" s="64">
        <v>21</v>
      </c>
      <c r="B33" s="85" t="s">
        <v>62</v>
      </c>
      <c r="C33" s="88">
        <v>50</v>
      </c>
      <c r="D33" s="76" t="s">
        <v>23</v>
      </c>
      <c r="E33" s="86"/>
      <c r="F33" s="87">
        <f t="shared" si="7"/>
        <v>0</v>
      </c>
      <c r="G33" s="87">
        <f t="shared" si="8"/>
        <v>0</v>
      </c>
      <c r="H33" s="87"/>
      <c r="I33" s="87"/>
      <c r="J33" s="87"/>
      <c r="K33" s="87">
        <f t="shared" si="9"/>
        <v>0</v>
      </c>
      <c r="L33" s="87">
        <f t="shared" si="10"/>
        <v>0</v>
      </c>
      <c r="M33" s="80">
        <f t="shared" si="11"/>
        <v>0</v>
      </c>
      <c r="N33" s="80">
        <f t="shared" si="12"/>
        <v>0</v>
      </c>
      <c r="O33" s="80">
        <f t="shared" si="13"/>
        <v>0</v>
      </c>
    </row>
    <row r="34" spans="1:15">
      <c r="A34" s="64"/>
      <c r="B34" s="92" t="s">
        <v>103</v>
      </c>
      <c r="C34" s="97" t="s">
        <v>3</v>
      </c>
      <c r="D34" s="89" t="s">
        <v>3</v>
      </c>
      <c r="E34" s="89" t="s">
        <v>3</v>
      </c>
      <c r="F34" s="89" t="s">
        <v>3</v>
      </c>
      <c r="G34" s="89" t="s">
        <v>3</v>
      </c>
      <c r="H34" s="89" t="s">
        <v>3</v>
      </c>
      <c r="I34" s="89" t="s">
        <v>3</v>
      </c>
      <c r="J34" s="89" t="s">
        <v>3</v>
      </c>
      <c r="K34" s="89" t="s">
        <v>3</v>
      </c>
      <c r="L34" s="89" t="s">
        <v>3</v>
      </c>
      <c r="M34" s="90">
        <f>SUM(M28:M33)</f>
        <v>0</v>
      </c>
      <c r="N34" s="90">
        <f t="shared" si="12"/>
        <v>0</v>
      </c>
      <c r="O34" s="90">
        <f t="shared" si="13"/>
        <v>0</v>
      </c>
    </row>
    <row r="35" spans="1:15">
      <c r="A35" s="117" t="s">
        <v>104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</row>
    <row r="36" spans="1:15">
      <c r="A36" s="64">
        <v>22</v>
      </c>
      <c r="B36" s="85" t="s">
        <v>65</v>
      </c>
      <c r="C36" s="88">
        <v>800</v>
      </c>
      <c r="D36" s="76" t="s">
        <v>23</v>
      </c>
      <c r="E36" s="86"/>
      <c r="F36" s="87">
        <f t="shared" si="7"/>
        <v>0</v>
      </c>
      <c r="G36" s="87">
        <f t="shared" si="8"/>
        <v>0</v>
      </c>
      <c r="H36" s="87"/>
      <c r="I36" s="87"/>
      <c r="J36" s="87"/>
      <c r="K36" s="87">
        <f t="shared" si="9"/>
        <v>0</v>
      </c>
      <c r="L36" s="87">
        <f t="shared" si="10"/>
        <v>0</v>
      </c>
      <c r="M36" s="80">
        <f>J36*C36</f>
        <v>0</v>
      </c>
      <c r="N36" s="80">
        <f t="shared" si="12"/>
        <v>0</v>
      </c>
      <c r="O36" s="80">
        <f t="shared" si="13"/>
        <v>0</v>
      </c>
    </row>
    <row r="37" spans="1:15">
      <c r="A37" s="64">
        <v>23</v>
      </c>
      <c r="B37" s="85" t="s">
        <v>73</v>
      </c>
      <c r="C37" s="88">
        <v>12.5</v>
      </c>
      <c r="D37" s="76" t="s">
        <v>23</v>
      </c>
      <c r="E37" s="86"/>
      <c r="F37" s="87">
        <f t="shared" si="7"/>
        <v>0</v>
      </c>
      <c r="G37" s="87">
        <f t="shared" si="8"/>
        <v>0</v>
      </c>
      <c r="H37" s="87"/>
      <c r="I37" s="87"/>
      <c r="J37" s="87"/>
      <c r="K37" s="87">
        <f t="shared" si="9"/>
        <v>0</v>
      </c>
      <c r="L37" s="87">
        <f t="shared" si="10"/>
        <v>0</v>
      </c>
      <c r="M37" s="80">
        <f>J37*C37</f>
        <v>0</v>
      </c>
      <c r="N37" s="80">
        <f t="shared" si="12"/>
        <v>0</v>
      </c>
      <c r="O37" s="80">
        <f t="shared" si="13"/>
        <v>0</v>
      </c>
    </row>
    <row r="38" spans="1:15">
      <c r="A38" s="64">
        <v>24</v>
      </c>
      <c r="B38" s="85" t="s">
        <v>77</v>
      </c>
      <c r="C38" s="88">
        <v>100</v>
      </c>
      <c r="D38" s="76" t="s">
        <v>23</v>
      </c>
      <c r="E38" s="86"/>
      <c r="F38" s="87">
        <f t="shared" si="7"/>
        <v>0</v>
      </c>
      <c r="G38" s="87">
        <f t="shared" si="8"/>
        <v>0</v>
      </c>
      <c r="H38" s="87"/>
      <c r="I38" s="87"/>
      <c r="J38" s="87"/>
      <c r="K38" s="87">
        <f t="shared" si="9"/>
        <v>0</v>
      </c>
      <c r="L38" s="87">
        <f t="shared" si="10"/>
        <v>0</v>
      </c>
      <c r="M38" s="80">
        <f>J38*C38</f>
        <v>0</v>
      </c>
      <c r="N38" s="80">
        <f t="shared" si="12"/>
        <v>0</v>
      </c>
      <c r="O38" s="80">
        <f t="shared" si="13"/>
        <v>0</v>
      </c>
    </row>
    <row r="39" spans="1:15">
      <c r="A39" s="64"/>
      <c r="B39" s="92" t="s">
        <v>105</v>
      </c>
      <c r="C39" s="97" t="s">
        <v>3</v>
      </c>
      <c r="D39" s="89" t="s">
        <v>3</v>
      </c>
      <c r="E39" s="89" t="s">
        <v>3</v>
      </c>
      <c r="F39" s="89" t="s">
        <v>3</v>
      </c>
      <c r="G39" s="89" t="s">
        <v>3</v>
      </c>
      <c r="H39" s="89" t="s">
        <v>3</v>
      </c>
      <c r="I39" s="89" t="s">
        <v>3</v>
      </c>
      <c r="J39" s="89" t="s">
        <v>3</v>
      </c>
      <c r="K39" s="89" t="s">
        <v>3</v>
      </c>
      <c r="L39" s="89" t="s">
        <v>3</v>
      </c>
      <c r="M39" s="90">
        <f>SUM(M36:M38)</f>
        <v>0</v>
      </c>
      <c r="N39" s="90">
        <f>+M39*0.085</f>
        <v>0</v>
      </c>
      <c r="O39" s="90">
        <f>+M39+N39</f>
        <v>0</v>
      </c>
    </row>
    <row r="41" spans="1:15">
      <c r="A41" s="117" t="s">
        <v>106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</row>
    <row r="42" spans="1:15">
      <c r="A42" s="64">
        <v>25</v>
      </c>
      <c r="B42" s="85" t="s">
        <v>66</v>
      </c>
      <c r="C42" s="88">
        <v>1000</v>
      </c>
      <c r="D42" s="76" t="s">
        <v>51</v>
      </c>
      <c r="E42" s="86"/>
      <c r="F42" s="87">
        <f t="shared" si="7"/>
        <v>0</v>
      </c>
      <c r="G42" s="87">
        <f t="shared" si="8"/>
        <v>0</v>
      </c>
      <c r="H42" s="87"/>
      <c r="I42" s="87"/>
      <c r="J42" s="87"/>
      <c r="K42" s="87">
        <f t="shared" si="9"/>
        <v>0</v>
      </c>
      <c r="L42" s="87">
        <f t="shared" si="10"/>
        <v>0</v>
      </c>
      <c r="M42" s="80">
        <f t="shared" ref="M42:M53" si="14">J42*C42</f>
        <v>0</v>
      </c>
      <c r="N42" s="80">
        <f t="shared" si="12"/>
        <v>0</v>
      </c>
      <c r="O42" s="80">
        <f t="shared" si="13"/>
        <v>0</v>
      </c>
    </row>
    <row r="43" spans="1:15">
      <c r="A43" s="64">
        <v>26</v>
      </c>
      <c r="B43" s="85" t="s">
        <v>47</v>
      </c>
      <c r="C43" s="88">
        <v>200</v>
      </c>
      <c r="D43" s="76" t="s">
        <v>51</v>
      </c>
      <c r="E43" s="86"/>
      <c r="F43" s="87">
        <f t="shared" si="7"/>
        <v>0</v>
      </c>
      <c r="G43" s="87">
        <f t="shared" si="8"/>
        <v>0</v>
      </c>
      <c r="H43" s="87"/>
      <c r="I43" s="87"/>
      <c r="J43" s="87"/>
      <c r="K43" s="87">
        <f t="shared" si="9"/>
        <v>0</v>
      </c>
      <c r="L43" s="87">
        <f t="shared" si="10"/>
        <v>0</v>
      </c>
      <c r="M43" s="80">
        <f t="shared" si="14"/>
        <v>0</v>
      </c>
      <c r="N43" s="80">
        <f t="shared" si="12"/>
        <v>0</v>
      </c>
      <c r="O43" s="80">
        <f t="shared" si="13"/>
        <v>0</v>
      </c>
    </row>
    <row r="44" spans="1:15">
      <c r="A44" s="64">
        <v>27</v>
      </c>
      <c r="B44" s="85" t="s">
        <v>48</v>
      </c>
      <c r="C44" s="88">
        <v>240</v>
      </c>
      <c r="D44" s="76" t="s">
        <v>23</v>
      </c>
      <c r="E44" s="86"/>
      <c r="F44" s="87">
        <f t="shared" si="7"/>
        <v>0</v>
      </c>
      <c r="G44" s="87">
        <f t="shared" si="8"/>
        <v>0</v>
      </c>
      <c r="H44" s="87"/>
      <c r="I44" s="87"/>
      <c r="J44" s="87"/>
      <c r="K44" s="87">
        <f t="shared" si="9"/>
        <v>0</v>
      </c>
      <c r="L44" s="87">
        <f t="shared" si="10"/>
        <v>0</v>
      </c>
      <c r="M44" s="80">
        <f t="shared" si="14"/>
        <v>0</v>
      </c>
      <c r="N44" s="80">
        <f t="shared" si="12"/>
        <v>0</v>
      </c>
      <c r="O44" s="80">
        <f t="shared" si="13"/>
        <v>0</v>
      </c>
    </row>
    <row r="45" spans="1:15">
      <c r="A45" s="64">
        <v>28</v>
      </c>
      <c r="B45" s="85" t="s">
        <v>49</v>
      </c>
      <c r="C45" s="88">
        <v>300</v>
      </c>
      <c r="D45" s="76" t="s">
        <v>51</v>
      </c>
      <c r="E45" s="86"/>
      <c r="F45" s="87">
        <f t="shared" si="7"/>
        <v>0</v>
      </c>
      <c r="G45" s="87">
        <f t="shared" si="8"/>
        <v>0</v>
      </c>
      <c r="H45" s="87"/>
      <c r="I45" s="87"/>
      <c r="J45" s="87"/>
      <c r="K45" s="87">
        <f t="shared" si="9"/>
        <v>0</v>
      </c>
      <c r="L45" s="87">
        <f t="shared" si="10"/>
        <v>0</v>
      </c>
      <c r="M45" s="80">
        <f t="shared" si="14"/>
        <v>0</v>
      </c>
      <c r="N45" s="80">
        <f t="shared" si="12"/>
        <v>0</v>
      </c>
      <c r="O45" s="80">
        <f t="shared" si="13"/>
        <v>0</v>
      </c>
    </row>
    <row r="46" spans="1:15">
      <c r="A46" s="64">
        <v>29</v>
      </c>
      <c r="B46" s="85" t="s">
        <v>78</v>
      </c>
      <c r="C46" s="88">
        <v>200</v>
      </c>
      <c r="D46" s="76" t="s">
        <v>23</v>
      </c>
      <c r="E46" s="86"/>
      <c r="F46" s="87">
        <f t="shared" si="7"/>
        <v>0</v>
      </c>
      <c r="G46" s="87">
        <f t="shared" si="8"/>
        <v>0</v>
      </c>
      <c r="H46" s="87"/>
      <c r="I46" s="87"/>
      <c r="J46" s="87"/>
      <c r="K46" s="87">
        <f t="shared" si="9"/>
        <v>0</v>
      </c>
      <c r="L46" s="87">
        <f t="shared" si="10"/>
        <v>0</v>
      </c>
      <c r="M46" s="80">
        <f t="shared" si="14"/>
        <v>0</v>
      </c>
      <c r="N46" s="80">
        <f t="shared" si="12"/>
        <v>0</v>
      </c>
      <c r="O46" s="80">
        <f t="shared" si="13"/>
        <v>0</v>
      </c>
    </row>
    <row r="47" spans="1:15">
      <c r="A47" s="64">
        <v>30</v>
      </c>
      <c r="B47" s="85" t="s">
        <v>79</v>
      </c>
      <c r="C47" s="88">
        <v>200</v>
      </c>
      <c r="D47" s="76" t="s">
        <v>23</v>
      </c>
      <c r="E47" s="86"/>
      <c r="F47" s="87">
        <f t="shared" si="7"/>
        <v>0</v>
      </c>
      <c r="G47" s="87">
        <f t="shared" si="8"/>
        <v>0</v>
      </c>
      <c r="H47" s="87"/>
      <c r="I47" s="87"/>
      <c r="J47" s="87"/>
      <c r="K47" s="87">
        <f t="shared" si="9"/>
        <v>0</v>
      </c>
      <c r="L47" s="87">
        <f t="shared" si="10"/>
        <v>0</v>
      </c>
      <c r="M47" s="80">
        <f t="shared" si="14"/>
        <v>0</v>
      </c>
      <c r="N47" s="80">
        <f t="shared" si="12"/>
        <v>0</v>
      </c>
      <c r="O47" s="80">
        <f t="shared" si="13"/>
        <v>0</v>
      </c>
    </row>
    <row r="48" spans="1:15">
      <c r="A48" s="64">
        <v>31</v>
      </c>
      <c r="B48" s="85" t="s">
        <v>80</v>
      </c>
      <c r="C48" s="88">
        <v>200</v>
      </c>
      <c r="D48" s="76" t="s">
        <v>23</v>
      </c>
      <c r="E48" s="86"/>
      <c r="F48" s="87">
        <f t="shared" si="7"/>
        <v>0</v>
      </c>
      <c r="G48" s="87">
        <f t="shared" si="8"/>
        <v>0</v>
      </c>
      <c r="H48" s="87"/>
      <c r="I48" s="87"/>
      <c r="J48" s="87"/>
      <c r="K48" s="87">
        <f t="shared" si="9"/>
        <v>0</v>
      </c>
      <c r="L48" s="87">
        <f t="shared" si="10"/>
        <v>0</v>
      </c>
      <c r="M48" s="80">
        <f t="shared" si="14"/>
        <v>0</v>
      </c>
      <c r="N48" s="80">
        <f t="shared" si="12"/>
        <v>0</v>
      </c>
      <c r="O48" s="80">
        <f t="shared" si="13"/>
        <v>0</v>
      </c>
    </row>
    <row r="49" spans="1:15">
      <c r="A49" s="64">
        <v>32</v>
      </c>
      <c r="B49" s="85" t="s">
        <v>81</v>
      </c>
      <c r="C49" s="88">
        <v>200</v>
      </c>
      <c r="D49" s="76" t="s">
        <v>23</v>
      </c>
      <c r="E49" s="86"/>
      <c r="F49" s="87">
        <f t="shared" si="7"/>
        <v>0</v>
      </c>
      <c r="G49" s="87">
        <f t="shared" si="8"/>
        <v>0</v>
      </c>
      <c r="H49" s="87"/>
      <c r="I49" s="87"/>
      <c r="J49" s="87"/>
      <c r="K49" s="87">
        <f t="shared" si="9"/>
        <v>0</v>
      </c>
      <c r="L49" s="87">
        <f t="shared" si="10"/>
        <v>0</v>
      </c>
      <c r="M49" s="80">
        <f t="shared" si="14"/>
        <v>0</v>
      </c>
      <c r="N49" s="80">
        <f t="shared" si="12"/>
        <v>0</v>
      </c>
      <c r="O49" s="80">
        <f t="shared" si="13"/>
        <v>0</v>
      </c>
    </row>
    <row r="50" spans="1:15" ht="15" customHeight="1">
      <c r="A50" s="64">
        <v>33</v>
      </c>
      <c r="B50" s="85" t="s">
        <v>82</v>
      </c>
      <c r="C50" s="88">
        <v>200</v>
      </c>
      <c r="D50" s="76" t="s">
        <v>23</v>
      </c>
      <c r="E50" s="86"/>
      <c r="F50" s="87">
        <f t="shared" si="7"/>
        <v>0</v>
      </c>
      <c r="G50" s="87">
        <f t="shared" si="8"/>
        <v>0</v>
      </c>
      <c r="H50" s="87"/>
      <c r="I50" s="87"/>
      <c r="J50" s="87"/>
      <c r="K50" s="87">
        <f t="shared" si="9"/>
        <v>0</v>
      </c>
      <c r="L50" s="87">
        <f t="shared" si="10"/>
        <v>0</v>
      </c>
      <c r="M50" s="80">
        <f t="shared" si="14"/>
        <v>0</v>
      </c>
      <c r="N50" s="80">
        <f t="shared" si="12"/>
        <v>0</v>
      </c>
      <c r="O50" s="80">
        <f t="shared" si="13"/>
        <v>0</v>
      </c>
    </row>
    <row r="51" spans="1:15">
      <c r="A51" s="64">
        <v>34</v>
      </c>
      <c r="B51" s="85" t="s">
        <v>83</v>
      </c>
      <c r="C51" s="88">
        <v>40</v>
      </c>
      <c r="D51" s="76" t="s">
        <v>23</v>
      </c>
      <c r="E51" s="86"/>
      <c r="F51" s="87">
        <f t="shared" si="7"/>
        <v>0</v>
      </c>
      <c r="G51" s="87">
        <f t="shared" si="8"/>
        <v>0</v>
      </c>
      <c r="H51" s="87"/>
      <c r="I51" s="87"/>
      <c r="J51" s="87"/>
      <c r="K51" s="87">
        <f t="shared" si="9"/>
        <v>0</v>
      </c>
      <c r="L51" s="87">
        <f t="shared" si="10"/>
        <v>0</v>
      </c>
      <c r="M51" s="80">
        <f t="shared" si="14"/>
        <v>0</v>
      </c>
      <c r="N51" s="80">
        <f t="shared" si="12"/>
        <v>0</v>
      </c>
      <c r="O51" s="80">
        <f t="shared" si="13"/>
        <v>0</v>
      </c>
    </row>
    <row r="52" spans="1:15">
      <c r="A52" s="64">
        <v>35</v>
      </c>
      <c r="B52" s="85" t="s">
        <v>84</v>
      </c>
      <c r="C52" s="88">
        <v>80</v>
      </c>
      <c r="D52" s="108" t="s">
        <v>23</v>
      </c>
      <c r="E52" s="86"/>
      <c r="F52" s="87">
        <f t="shared" si="7"/>
        <v>0</v>
      </c>
      <c r="G52" s="87">
        <f t="shared" si="8"/>
        <v>0</v>
      </c>
      <c r="H52" s="87"/>
      <c r="I52" s="87"/>
      <c r="J52" s="87"/>
      <c r="K52" s="87">
        <f t="shared" si="9"/>
        <v>0</v>
      </c>
      <c r="L52" s="87">
        <f t="shared" si="10"/>
        <v>0</v>
      </c>
      <c r="M52" s="80">
        <f t="shared" si="14"/>
        <v>0</v>
      </c>
      <c r="N52" s="80">
        <f t="shared" si="12"/>
        <v>0</v>
      </c>
      <c r="O52" s="80">
        <f t="shared" si="13"/>
        <v>0</v>
      </c>
    </row>
    <row r="53" spans="1:15">
      <c r="A53" s="64">
        <v>36</v>
      </c>
      <c r="B53" s="85" t="s">
        <v>85</v>
      </c>
      <c r="C53" s="88">
        <v>96</v>
      </c>
      <c r="D53" s="108" t="s">
        <v>23</v>
      </c>
      <c r="E53" s="86"/>
      <c r="F53" s="87">
        <f t="shared" si="7"/>
        <v>0</v>
      </c>
      <c r="G53" s="87">
        <f t="shared" si="8"/>
        <v>0</v>
      </c>
      <c r="H53" s="87"/>
      <c r="I53" s="87"/>
      <c r="J53" s="87"/>
      <c r="K53" s="87">
        <f t="shared" si="9"/>
        <v>0</v>
      </c>
      <c r="L53" s="87">
        <f t="shared" si="10"/>
        <v>0</v>
      </c>
      <c r="M53" s="80">
        <f t="shared" si="14"/>
        <v>0</v>
      </c>
      <c r="N53" s="80">
        <f t="shared" si="12"/>
        <v>0</v>
      </c>
      <c r="O53" s="80">
        <f t="shared" si="13"/>
        <v>0</v>
      </c>
    </row>
    <row r="54" spans="1:15">
      <c r="A54" s="64"/>
      <c r="B54" s="92" t="s">
        <v>107</v>
      </c>
      <c r="C54" s="97" t="s">
        <v>3</v>
      </c>
      <c r="D54" s="89" t="s">
        <v>3</v>
      </c>
      <c r="E54" s="89" t="s">
        <v>3</v>
      </c>
      <c r="F54" s="89" t="s">
        <v>3</v>
      </c>
      <c r="G54" s="89" t="s">
        <v>3</v>
      </c>
      <c r="H54" s="89" t="s">
        <v>3</v>
      </c>
      <c r="I54" s="89" t="s">
        <v>3</v>
      </c>
      <c r="J54" s="89" t="s">
        <v>3</v>
      </c>
      <c r="K54" s="89" t="s">
        <v>3</v>
      </c>
      <c r="L54" s="89" t="s">
        <v>3</v>
      </c>
      <c r="M54" s="90">
        <f>SUM(M42:M53)</f>
        <v>0</v>
      </c>
      <c r="N54" s="90">
        <f t="shared" si="12"/>
        <v>0</v>
      </c>
      <c r="O54" s="90">
        <f t="shared" si="13"/>
        <v>0</v>
      </c>
    </row>
    <row r="55" spans="1:15" ht="14.25">
      <c r="A55" s="20"/>
      <c r="B55" s="21"/>
      <c r="C55" s="75"/>
      <c r="D55" s="22"/>
      <c r="E55" s="35"/>
      <c r="F55" s="35"/>
      <c r="G55" s="35"/>
      <c r="H55" s="35"/>
      <c r="I55" s="35"/>
      <c r="J55" s="35"/>
      <c r="K55" s="35"/>
      <c r="L55" s="35"/>
      <c r="M55" s="37"/>
      <c r="N55" s="37"/>
      <c r="O55" s="38"/>
    </row>
    <row r="56" spans="1:15" ht="14.25">
      <c r="A56" s="20"/>
      <c r="B56" s="21"/>
      <c r="C56" s="75"/>
      <c r="D56" s="22"/>
      <c r="E56" s="35"/>
      <c r="F56" s="35"/>
      <c r="G56" s="35"/>
      <c r="H56" s="35"/>
      <c r="I56" s="35"/>
      <c r="J56" s="35"/>
      <c r="K56" s="35"/>
      <c r="L56" s="35"/>
      <c r="M56" s="37"/>
      <c r="N56" s="37"/>
      <c r="O56" s="38"/>
    </row>
    <row r="57" spans="1:15" ht="13.5">
      <c r="A57" s="2"/>
      <c r="B57" s="6" t="s">
        <v>17</v>
      </c>
      <c r="C57" s="98"/>
      <c r="D57" s="94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5">
      <c r="B58" s="116" t="s">
        <v>25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</row>
    <row r="59" spans="1:15">
      <c r="B59" s="115" t="s">
        <v>26</v>
      </c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</row>
    <row r="60" spans="1:15" ht="14.25" customHeight="1">
      <c r="B60" s="115" t="s">
        <v>113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</row>
    <row r="61" spans="1:15">
      <c r="B61" s="116" t="s">
        <v>121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</row>
    <row r="62" spans="1:15" ht="12.75" customHeight="1">
      <c r="B62" s="112" t="s">
        <v>69</v>
      </c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</row>
    <row r="63" spans="1:15" ht="12.75" customHeight="1">
      <c r="B63" s="112" t="s">
        <v>28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</row>
    <row r="64" spans="1:15">
      <c r="B64" s="112" t="s">
        <v>125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</row>
    <row r="65" spans="2:15" ht="24.75" customHeight="1">
      <c r="B65" s="112" t="s">
        <v>29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</row>
    <row r="66" spans="2:15" ht="24.75" customHeight="1">
      <c r="B66" s="112" t="s">
        <v>123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</row>
    <row r="67" spans="2:15">
      <c r="B67" s="112" t="s">
        <v>31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</row>
    <row r="68" spans="2:15">
      <c r="B68" s="112" t="s">
        <v>33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2:15" ht="13.5" customHeight="1">
      <c r="B69" s="112" t="s">
        <v>34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</row>
    <row r="70" spans="2:15">
      <c r="B70" s="112" t="s">
        <v>36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</row>
    <row r="71" spans="2:15">
      <c r="B71" s="112" t="s">
        <v>37</v>
      </c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</row>
    <row r="72" spans="2:15">
      <c r="B72" s="121" t="s">
        <v>18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</row>
    <row r="73" spans="2:15">
      <c r="B73" s="120" t="s">
        <v>130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</row>
    <row r="74" spans="2:15">
      <c r="B74" s="60"/>
      <c r="C74" s="99"/>
      <c r="D74" s="95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</row>
    <row r="75" spans="2:15">
      <c r="B75" s="7" t="s">
        <v>4</v>
      </c>
      <c r="H75" s="31" t="s">
        <v>21</v>
      </c>
      <c r="M75" s="31" t="s">
        <v>5</v>
      </c>
    </row>
  </sheetData>
  <mergeCells count="22">
    <mergeCell ref="B67:O67"/>
    <mergeCell ref="B68:O68"/>
    <mergeCell ref="B69:O69"/>
    <mergeCell ref="B73:O73"/>
    <mergeCell ref="B72:O72"/>
    <mergeCell ref="B71:O71"/>
    <mergeCell ref="B70:O70"/>
    <mergeCell ref="B66:O66"/>
    <mergeCell ref="A3:O3"/>
    <mergeCell ref="B60:O60"/>
    <mergeCell ref="B59:O59"/>
    <mergeCell ref="B58:O58"/>
    <mergeCell ref="A14:O14"/>
    <mergeCell ref="B63:O63"/>
    <mergeCell ref="B62:O62"/>
    <mergeCell ref="B61:O61"/>
    <mergeCell ref="A27:O27"/>
    <mergeCell ref="A35:O35"/>
    <mergeCell ref="A7:O7"/>
    <mergeCell ref="A41:O41"/>
    <mergeCell ref="B65:O65"/>
    <mergeCell ref="B64:O6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&amp;C&amp;"Arial,Krepko"Predračun - priloga k Ponudbi</oddHeader>
    <oddFooter>&amp;LMestna občina Ljubljana&amp;CPredračun&amp;R&amp;P/&amp;N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5"/>
  <sheetViews>
    <sheetView zoomScale="160" zoomScaleNormal="180" workbookViewId="0">
      <pane ySplit="6" topLeftCell="A22" activePane="bottomLeft" state="frozen"/>
      <selection pane="bottomLeft" activeCell="A4" sqref="A4"/>
    </sheetView>
  </sheetViews>
  <sheetFormatPr defaultRowHeight="12.75"/>
  <cols>
    <col min="1" max="1" width="3" customWidth="1"/>
    <col min="2" max="2" width="25.85546875" style="82" customWidth="1"/>
    <col min="3" max="3" width="5.42578125" style="105" customWidth="1"/>
    <col min="4" max="4" width="4.140625" style="105" customWidth="1"/>
    <col min="5" max="5" width="5.7109375" customWidth="1"/>
    <col min="6" max="7" width="5.42578125" customWidth="1"/>
    <col min="10" max="10" width="8.5703125" customWidth="1"/>
    <col min="11" max="11" width="6.140625" customWidth="1"/>
    <col min="12" max="12" width="7.7109375" customWidth="1"/>
  </cols>
  <sheetData>
    <row r="1" spans="1:15">
      <c r="A1" s="1" t="s">
        <v>24</v>
      </c>
      <c r="B1" s="7"/>
      <c r="C1" s="104"/>
      <c r="D1" s="104"/>
      <c r="E1" s="1"/>
      <c r="F1" s="1"/>
      <c r="G1" s="1"/>
      <c r="H1" s="1"/>
      <c r="I1" s="1"/>
      <c r="J1" s="1"/>
      <c r="K1" s="31" t="s">
        <v>53</v>
      </c>
      <c r="L1" s="31"/>
      <c r="M1" s="31"/>
      <c r="N1" s="31"/>
      <c r="O1" s="1"/>
    </row>
    <row r="2" spans="1:15">
      <c r="A2" s="1"/>
      <c r="B2" s="7"/>
      <c r="C2" s="104"/>
      <c r="D2" s="104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>
      <c r="A3" s="114" t="s">
        <v>129</v>
      </c>
      <c r="B3" s="114"/>
      <c r="C3" s="114"/>
      <c r="D3" s="114"/>
      <c r="E3" s="114"/>
      <c r="F3" s="114"/>
      <c r="G3" s="114"/>
      <c r="H3" s="114"/>
      <c r="I3" s="114"/>
      <c r="J3" s="114"/>
      <c r="K3" s="113"/>
      <c r="L3" s="113"/>
      <c r="M3" s="113"/>
      <c r="N3" s="113"/>
      <c r="O3" s="113"/>
    </row>
    <row r="4" spans="1:15">
      <c r="A4" s="1"/>
      <c r="B4" s="7"/>
      <c r="C4" s="104"/>
      <c r="D4" s="104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42" customFormat="1" ht="48">
      <c r="A5" s="30" t="s">
        <v>2</v>
      </c>
      <c r="B5" s="30" t="s">
        <v>0</v>
      </c>
      <c r="C5" s="101" t="s">
        <v>1</v>
      </c>
      <c r="D5" s="101" t="s">
        <v>19</v>
      </c>
      <c r="E5" s="32" t="s">
        <v>8</v>
      </c>
      <c r="F5" s="32" t="s">
        <v>27</v>
      </c>
      <c r="G5" s="32" t="s">
        <v>16</v>
      </c>
      <c r="H5" s="32" t="s">
        <v>6</v>
      </c>
      <c r="I5" s="32" t="s">
        <v>7</v>
      </c>
      <c r="J5" s="32" t="s">
        <v>20</v>
      </c>
      <c r="K5" s="32" t="s">
        <v>30</v>
      </c>
      <c r="L5" s="32" t="s">
        <v>32</v>
      </c>
      <c r="M5" s="32" t="s">
        <v>10</v>
      </c>
      <c r="N5" s="32" t="s">
        <v>35</v>
      </c>
      <c r="O5" s="32" t="s">
        <v>11</v>
      </c>
    </row>
    <row r="6" spans="1:15">
      <c r="A6" s="30">
        <v>1</v>
      </c>
      <c r="B6" s="30">
        <v>2</v>
      </c>
      <c r="C6" s="101">
        <v>3</v>
      </c>
      <c r="D6" s="101">
        <v>4</v>
      </c>
      <c r="E6" s="39">
        <v>5</v>
      </c>
      <c r="F6" s="39">
        <v>6</v>
      </c>
      <c r="G6" s="32" t="s">
        <v>9</v>
      </c>
      <c r="H6" s="39">
        <v>8</v>
      </c>
      <c r="I6" s="39">
        <v>9</v>
      </c>
      <c r="J6" s="39">
        <v>10</v>
      </c>
      <c r="K6" s="39">
        <v>11</v>
      </c>
      <c r="L6" s="32" t="s">
        <v>13</v>
      </c>
      <c r="M6" s="32" t="s">
        <v>12</v>
      </c>
      <c r="N6" s="32" t="s">
        <v>14</v>
      </c>
      <c r="O6" s="32" t="s">
        <v>15</v>
      </c>
    </row>
    <row r="7" spans="1:15">
      <c r="A7" s="122" t="s">
        <v>108</v>
      </c>
      <c r="B7" s="123"/>
      <c r="C7" s="124"/>
      <c r="D7" s="124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1:15">
      <c r="A8" s="67">
        <v>1</v>
      </c>
      <c r="B8" s="43" t="s">
        <v>86</v>
      </c>
      <c r="C8" s="76">
        <v>140</v>
      </c>
      <c r="D8" s="76" t="s">
        <v>23</v>
      </c>
      <c r="E8" s="62"/>
      <c r="F8" s="33">
        <f t="shared" ref="F8:F16" si="0">E8*0.085</f>
        <v>0</v>
      </c>
      <c r="G8" s="33">
        <f t="shared" ref="G8:G16" si="1">+E8+F8</f>
        <v>0</v>
      </c>
      <c r="H8" s="15"/>
      <c r="I8" s="15"/>
      <c r="J8" s="15">
        <f>E8</f>
        <v>0</v>
      </c>
      <c r="K8" s="15">
        <f t="shared" ref="K8:K16" si="2">J8*0.085</f>
        <v>0</v>
      </c>
      <c r="L8" s="15">
        <f t="shared" ref="L8:L16" si="3">+J8+K8</f>
        <v>0</v>
      </c>
      <c r="M8" s="15">
        <f t="shared" ref="M8:M16" si="4">J8*C8</f>
        <v>0</v>
      </c>
      <c r="N8" s="15">
        <f t="shared" ref="N8:N16" si="5">M8*0.085</f>
        <v>0</v>
      </c>
      <c r="O8" s="15">
        <f t="shared" ref="O8:O16" si="6">M8+N8</f>
        <v>0</v>
      </c>
    </row>
    <row r="9" spans="1:15">
      <c r="A9" s="67">
        <v>2</v>
      </c>
      <c r="B9" s="43" t="s">
        <v>87</v>
      </c>
      <c r="C9" s="76">
        <v>90</v>
      </c>
      <c r="D9" s="76" t="s">
        <v>23</v>
      </c>
      <c r="E9" s="62"/>
      <c r="F9" s="33">
        <f t="shared" si="0"/>
        <v>0</v>
      </c>
      <c r="G9" s="33">
        <f t="shared" si="1"/>
        <v>0</v>
      </c>
      <c r="H9" s="15"/>
      <c r="I9" s="15"/>
      <c r="J9" s="15">
        <f>+E9</f>
        <v>0</v>
      </c>
      <c r="K9" s="15">
        <f t="shared" si="2"/>
        <v>0</v>
      </c>
      <c r="L9" s="15">
        <f t="shared" si="3"/>
        <v>0</v>
      </c>
      <c r="M9" s="15">
        <f t="shared" si="4"/>
        <v>0</v>
      </c>
      <c r="N9" s="15">
        <f t="shared" si="5"/>
        <v>0</v>
      </c>
      <c r="O9" s="15">
        <f t="shared" si="6"/>
        <v>0</v>
      </c>
    </row>
    <row r="10" spans="1:15">
      <c r="A10" s="67">
        <v>3</v>
      </c>
      <c r="B10" s="43" t="s">
        <v>67</v>
      </c>
      <c r="C10" s="76">
        <v>330</v>
      </c>
      <c r="D10" s="76" t="s">
        <v>23</v>
      </c>
      <c r="E10" s="62"/>
      <c r="F10" s="33">
        <f t="shared" si="0"/>
        <v>0</v>
      </c>
      <c r="G10" s="33">
        <f t="shared" si="1"/>
        <v>0</v>
      </c>
      <c r="H10" s="15"/>
      <c r="I10" s="15"/>
      <c r="J10" s="15">
        <f>+E10/5</f>
        <v>0</v>
      </c>
      <c r="K10" s="15">
        <f t="shared" si="2"/>
        <v>0</v>
      </c>
      <c r="L10" s="15">
        <f t="shared" si="3"/>
        <v>0</v>
      </c>
      <c r="M10" s="15">
        <f t="shared" si="4"/>
        <v>0</v>
      </c>
      <c r="N10" s="15">
        <f t="shared" si="5"/>
        <v>0</v>
      </c>
      <c r="O10" s="15">
        <f t="shared" si="6"/>
        <v>0</v>
      </c>
    </row>
    <row r="11" spans="1:15">
      <c r="A11" s="67">
        <v>4</v>
      </c>
      <c r="B11" s="43" t="s">
        <v>68</v>
      </c>
      <c r="C11" s="76">
        <v>350</v>
      </c>
      <c r="D11" s="76" t="s">
        <v>23</v>
      </c>
      <c r="E11" s="62"/>
      <c r="F11" s="33">
        <f t="shared" si="0"/>
        <v>0</v>
      </c>
      <c r="G11" s="33">
        <f t="shared" si="1"/>
        <v>0</v>
      </c>
      <c r="H11" s="15"/>
      <c r="I11" s="15"/>
      <c r="J11" s="15">
        <f>+E11/5</f>
        <v>0</v>
      </c>
      <c r="K11" s="15">
        <f t="shared" si="2"/>
        <v>0</v>
      </c>
      <c r="L11" s="15">
        <f t="shared" si="3"/>
        <v>0</v>
      </c>
      <c r="M11" s="15">
        <f t="shared" si="4"/>
        <v>0</v>
      </c>
      <c r="N11" s="15">
        <f t="shared" si="5"/>
        <v>0</v>
      </c>
      <c r="O11" s="15">
        <f t="shared" si="6"/>
        <v>0</v>
      </c>
    </row>
    <row r="12" spans="1:15">
      <c r="A12" s="67">
        <v>5</v>
      </c>
      <c r="B12" s="43" t="s">
        <v>74</v>
      </c>
      <c r="C12" s="76">
        <v>220</v>
      </c>
      <c r="D12" s="76" t="s">
        <v>23</v>
      </c>
      <c r="E12" s="62"/>
      <c r="F12" s="33">
        <f t="shared" si="0"/>
        <v>0</v>
      </c>
      <c r="G12" s="33">
        <f t="shared" si="1"/>
        <v>0</v>
      </c>
      <c r="H12" s="15"/>
      <c r="I12" s="15"/>
      <c r="J12" s="15">
        <f>+E12/5</f>
        <v>0</v>
      </c>
      <c r="K12" s="15">
        <f t="shared" si="2"/>
        <v>0</v>
      </c>
      <c r="L12" s="15">
        <f t="shared" si="3"/>
        <v>0</v>
      </c>
      <c r="M12" s="15">
        <f t="shared" si="4"/>
        <v>0</v>
      </c>
      <c r="N12" s="15">
        <f t="shared" si="5"/>
        <v>0</v>
      </c>
      <c r="O12" s="15">
        <f t="shared" si="6"/>
        <v>0</v>
      </c>
    </row>
    <row r="13" spans="1:15">
      <c r="A13" s="67">
        <v>6</v>
      </c>
      <c r="B13" s="43" t="s">
        <v>89</v>
      </c>
      <c r="C13" s="76">
        <v>100</v>
      </c>
      <c r="D13" s="76" t="s">
        <v>23</v>
      </c>
      <c r="E13" s="62"/>
      <c r="F13" s="33">
        <f t="shared" si="0"/>
        <v>0</v>
      </c>
      <c r="G13" s="33">
        <f t="shared" si="1"/>
        <v>0</v>
      </c>
      <c r="H13" s="15"/>
      <c r="I13" s="15"/>
      <c r="J13" s="15">
        <f>+E13</f>
        <v>0</v>
      </c>
      <c r="K13" s="15">
        <f t="shared" si="2"/>
        <v>0</v>
      </c>
      <c r="L13" s="15">
        <f t="shared" si="3"/>
        <v>0</v>
      </c>
      <c r="M13" s="15">
        <f t="shared" si="4"/>
        <v>0</v>
      </c>
      <c r="N13" s="15">
        <f t="shared" si="5"/>
        <v>0</v>
      </c>
      <c r="O13" s="15">
        <f t="shared" si="6"/>
        <v>0</v>
      </c>
    </row>
    <row r="14" spans="1:15">
      <c r="A14" s="67">
        <v>7</v>
      </c>
      <c r="B14" s="43" t="s">
        <v>88</v>
      </c>
      <c r="C14" s="76">
        <v>32</v>
      </c>
      <c r="D14" s="76" t="s">
        <v>23</v>
      </c>
      <c r="E14" s="62"/>
      <c r="F14" s="33">
        <f t="shared" si="0"/>
        <v>0</v>
      </c>
      <c r="G14" s="33">
        <f t="shared" si="1"/>
        <v>0</v>
      </c>
      <c r="H14" s="15"/>
      <c r="I14" s="15"/>
      <c r="J14" s="15">
        <f>+E14</f>
        <v>0</v>
      </c>
      <c r="K14" s="15">
        <f t="shared" si="2"/>
        <v>0</v>
      </c>
      <c r="L14" s="15">
        <f t="shared" si="3"/>
        <v>0</v>
      </c>
      <c r="M14" s="15">
        <f t="shared" si="4"/>
        <v>0</v>
      </c>
      <c r="N14" s="15">
        <f t="shared" si="5"/>
        <v>0</v>
      </c>
      <c r="O14" s="15">
        <f t="shared" si="6"/>
        <v>0</v>
      </c>
    </row>
    <row r="15" spans="1:15" ht="24">
      <c r="A15" s="67">
        <v>8</v>
      </c>
      <c r="B15" s="43" t="s">
        <v>90</v>
      </c>
      <c r="C15" s="76">
        <v>150</v>
      </c>
      <c r="D15" s="76" t="s">
        <v>23</v>
      </c>
      <c r="E15" s="62"/>
      <c r="F15" s="33">
        <f t="shared" si="0"/>
        <v>0</v>
      </c>
      <c r="G15" s="33">
        <f t="shared" si="1"/>
        <v>0</v>
      </c>
      <c r="H15" s="15"/>
      <c r="I15" s="15"/>
      <c r="J15" s="15">
        <f>+E15/0.32</f>
        <v>0</v>
      </c>
      <c r="K15" s="15">
        <f t="shared" si="2"/>
        <v>0</v>
      </c>
      <c r="L15" s="15">
        <f t="shared" si="3"/>
        <v>0</v>
      </c>
      <c r="M15" s="15">
        <f t="shared" si="4"/>
        <v>0</v>
      </c>
      <c r="N15" s="15">
        <f t="shared" si="5"/>
        <v>0</v>
      </c>
      <c r="O15" s="15">
        <f t="shared" si="6"/>
        <v>0</v>
      </c>
    </row>
    <row r="16" spans="1:15" ht="24">
      <c r="A16" s="67">
        <v>10</v>
      </c>
      <c r="B16" s="43" t="s">
        <v>91</v>
      </c>
      <c r="C16" s="76">
        <v>150</v>
      </c>
      <c r="D16" s="76" t="s">
        <v>23</v>
      </c>
      <c r="E16" s="62"/>
      <c r="F16" s="33">
        <f t="shared" si="0"/>
        <v>0</v>
      </c>
      <c r="G16" s="33">
        <f t="shared" si="1"/>
        <v>0</v>
      </c>
      <c r="H16" s="15"/>
      <c r="I16" s="15"/>
      <c r="J16" s="15">
        <f>+E16/0.32</f>
        <v>0</v>
      </c>
      <c r="K16" s="15">
        <f t="shared" si="2"/>
        <v>0</v>
      </c>
      <c r="L16" s="15">
        <f t="shared" si="3"/>
        <v>0</v>
      </c>
      <c r="M16" s="15">
        <f t="shared" si="4"/>
        <v>0</v>
      </c>
      <c r="N16" s="15">
        <f t="shared" si="5"/>
        <v>0</v>
      </c>
      <c r="O16" s="15">
        <f t="shared" si="6"/>
        <v>0</v>
      </c>
    </row>
    <row r="17" spans="1:15">
      <c r="A17" s="68"/>
      <c r="B17" s="69" t="s">
        <v>57</v>
      </c>
      <c r="C17" s="102" t="s">
        <v>3</v>
      </c>
      <c r="D17" s="102" t="s">
        <v>3</v>
      </c>
      <c r="E17" s="34" t="s">
        <v>3</v>
      </c>
      <c r="F17" s="34" t="s">
        <v>3</v>
      </c>
      <c r="G17" s="34" t="s">
        <v>3</v>
      </c>
      <c r="H17" s="34" t="s">
        <v>3</v>
      </c>
      <c r="I17" s="34" t="s">
        <v>3</v>
      </c>
      <c r="J17" s="34" t="s">
        <v>3</v>
      </c>
      <c r="K17" s="34" t="s">
        <v>3</v>
      </c>
      <c r="L17" s="34" t="s">
        <v>3</v>
      </c>
      <c r="M17" s="66">
        <f>SUM(M8:M16)</f>
        <v>0</v>
      </c>
      <c r="N17" s="66">
        <f>SUM(N8:N16)</f>
        <v>0</v>
      </c>
      <c r="O17" s="66">
        <f>SUM(O8:O16)</f>
        <v>0</v>
      </c>
    </row>
    <row r="18" spans="1:15">
      <c r="A18" s="57"/>
      <c r="B18" s="58"/>
      <c r="C18" s="103"/>
      <c r="D18" s="103"/>
      <c r="E18" s="59"/>
      <c r="F18" s="59"/>
      <c r="G18" s="59"/>
      <c r="H18" s="59"/>
      <c r="I18" s="59"/>
      <c r="J18" s="59"/>
      <c r="K18" s="59"/>
      <c r="L18" s="59"/>
      <c r="M18" s="61"/>
      <c r="N18" s="61"/>
      <c r="O18" s="61"/>
    </row>
    <row r="19" spans="1:15" ht="13.5">
      <c r="A19" s="57"/>
      <c r="B19" s="6" t="s">
        <v>17</v>
      </c>
      <c r="C19" s="98"/>
      <c r="D19" s="94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s="47" customFormat="1">
      <c r="A20" s="46"/>
      <c r="B20" s="116" t="s">
        <v>25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</row>
    <row r="21" spans="1:15" ht="13.5">
      <c r="A21" s="2"/>
      <c r="B21" s="115" t="s">
        <v>26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</row>
    <row r="22" spans="1:15">
      <c r="A22" s="1"/>
      <c r="B22" s="115" t="s">
        <v>113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</row>
    <row r="23" spans="1:15">
      <c r="A23" s="1"/>
      <c r="B23" s="116" t="s">
        <v>121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</row>
    <row r="24" spans="1:15">
      <c r="A24" s="1"/>
      <c r="B24" s="112" t="s">
        <v>69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  <row r="25" spans="1:15">
      <c r="A25" s="1"/>
      <c r="B25" s="112" t="s">
        <v>28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</row>
    <row r="26" spans="1:15">
      <c r="A26" s="1"/>
      <c r="B26" s="112" t="s">
        <v>128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</row>
    <row r="27" spans="1:15" ht="24.75" customHeight="1">
      <c r="A27" s="1"/>
      <c r="B27" s="112" t="s">
        <v>29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</row>
    <row r="28" spans="1:15" ht="25.5" customHeight="1">
      <c r="A28" s="1"/>
      <c r="B28" s="112" t="s">
        <v>123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>
      <c r="A29" s="1"/>
      <c r="B29" s="112" t="s">
        <v>31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15">
      <c r="A30" s="1"/>
      <c r="B30" s="112" t="s">
        <v>33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1:15">
      <c r="A31" s="1"/>
      <c r="B31" s="112" t="s">
        <v>34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15">
      <c r="A32" s="1"/>
      <c r="B32" s="112" t="s">
        <v>36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</row>
    <row r="33" spans="1:15">
      <c r="A33" s="1"/>
      <c r="B33" s="112" t="s">
        <v>37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1:15">
      <c r="A34" s="1"/>
      <c r="B34" s="121" t="s">
        <v>18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1:15">
      <c r="A35" s="1"/>
      <c r="B35" s="60"/>
      <c r="C35" s="99"/>
      <c r="D35" s="95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1:15">
      <c r="A36" s="1"/>
      <c r="B36" s="7" t="s">
        <v>4</v>
      </c>
      <c r="C36" s="96"/>
      <c r="D36" s="93"/>
      <c r="E36" s="31"/>
      <c r="F36" s="31"/>
      <c r="G36" s="31"/>
      <c r="H36" s="31" t="s">
        <v>21</v>
      </c>
      <c r="I36" s="31"/>
      <c r="J36" s="31"/>
      <c r="K36" s="31"/>
      <c r="L36" s="31"/>
      <c r="M36" s="31" t="s">
        <v>5</v>
      </c>
      <c r="N36" s="31"/>
      <c r="O36" s="31"/>
    </row>
    <row r="37" spans="1:15">
      <c r="A37" s="1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</row>
    <row r="38" spans="1:15">
      <c r="A38" s="1"/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</row>
    <row r="39" spans="1:15">
      <c r="B39" s="112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</row>
    <row r="40" spans="1:15"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</row>
    <row r="43" spans="1:15">
      <c r="B43" s="121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</row>
    <row r="44" spans="1:15">
      <c r="B44" s="6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>
      <c r="B45" s="7"/>
      <c r="C45" s="104"/>
      <c r="D45" s="104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</sheetData>
  <mergeCells count="23">
    <mergeCell ref="B32:O32"/>
    <mergeCell ref="B34:O34"/>
    <mergeCell ref="B33:O33"/>
    <mergeCell ref="B29:O29"/>
    <mergeCell ref="B30:O30"/>
    <mergeCell ref="B31:O31"/>
    <mergeCell ref="B43:O43"/>
    <mergeCell ref="B37:O37"/>
    <mergeCell ref="B38:O38"/>
    <mergeCell ref="B39:O39"/>
    <mergeCell ref="B40:O40"/>
    <mergeCell ref="B41:O41"/>
    <mergeCell ref="A3:O3"/>
    <mergeCell ref="B26:O26"/>
    <mergeCell ref="B27:O27"/>
    <mergeCell ref="B28:O28"/>
    <mergeCell ref="A7:O7"/>
    <mergeCell ref="B22:O22"/>
    <mergeCell ref="B20:O20"/>
    <mergeCell ref="B23:O23"/>
    <mergeCell ref="B21:O21"/>
    <mergeCell ref="B24:O24"/>
    <mergeCell ref="B25:O25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40"/>
  <sheetViews>
    <sheetView zoomScale="145" zoomScaleNormal="190" workbookViewId="0">
      <pane ySplit="6" topLeftCell="A7" activePane="bottomLeft" state="frozen"/>
      <selection pane="bottomLeft" activeCell="B124" sqref="B124:O124"/>
    </sheetView>
  </sheetViews>
  <sheetFormatPr defaultRowHeight="12.75"/>
  <cols>
    <col min="1" max="1" width="2.42578125" style="83" customWidth="1"/>
    <col min="2" max="2" width="18.5703125" style="82" customWidth="1"/>
    <col min="3" max="3" width="6" style="95" customWidth="1"/>
    <col min="4" max="4" width="4" style="95" customWidth="1"/>
    <col min="5" max="5" width="5.85546875" customWidth="1"/>
    <col min="6" max="6" width="5.140625" customWidth="1"/>
    <col min="7" max="7" width="6" customWidth="1"/>
    <col min="10" max="10" width="7.42578125" customWidth="1"/>
    <col min="11" max="11" width="5.85546875" customWidth="1"/>
    <col min="12" max="12" width="7.7109375" customWidth="1"/>
  </cols>
  <sheetData>
    <row r="1" spans="1:15">
      <c r="A1" s="1" t="s">
        <v>24</v>
      </c>
      <c r="B1" s="7"/>
      <c r="C1" s="93"/>
      <c r="D1" s="93"/>
      <c r="E1" s="1"/>
      <c r="F1" s="1"/>
      <c r="G1" s="1"/>
      <c r="H1" s="1"/>
      <c r="I1" s="1"/>
      <c r="J1" s="1"/>
      <c r="K1" s="31" t="s">
        <v>53</v>
      </c>
      <c r="L1" s="31"/>
      <c r="M1" s="31"/>
      <c r="N1" s="31"/>
      <c r="O1" s="1"/>
    </row>
    <row r="2" spans="1:15">
      <c r="A2" s="1"/>
      <c r="B2" s="7"/>
      <c r="C2" s="93"/>
      <c r="D2" s="93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>
      <c r="A3" s="114" t="s">
        <v>111</v>
      </c>
      <c r="B3" s="114"/>
      <c r="C3" s="114"/>
      <c r="D3" s="114"/>
      <c r="E3" s="114"/>
      <c r="F3" s="114"/>
      <c r="G3" s="114"/>
      <c r="H3" s="114"/>
      <c r="I3" s="114"/>
      <c r="J3" s="114"/>
      <c r="K3" s="113"/>
      <c r="L3" s="113"/>
      <c r="M3" s="113"/>
      <c r="N3" s="113"/>
      <c r="O3" s="113"/>
    </row>
    <row r="4" spans="1:15">
      <c r="A4" s="1"/>
      <c r="B4" s="7"/>
      <c r="C4" s="93"/>
      <c r="D4" s="93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42" customFormat="1" ht="60">
      <c r="A5" s="30" t="s">
        <v>2</v>
      </c>
      <c r="B5" s="30" t="s">
        <v>0</v>
      </c>
      <c r="C5" s="30" t="s">
        <v>1</v>
      </c>
      <c r="D5" s="30" t="s">
        <v>19</v>
      </c>
      <c r="E5" s="32" t="s">
        <v>8</v>
      </c>
      <c r="F5" s="32" t="s">
        <v>27</v>
      </c>
      <c r="G5" s="32" t="s">
        <v>16</v>
      </c>
      <c r="H5" s="32" t="s">
        <v>6</v>
      </c>
      <c r="I5" s="32" t="s">
        <v>7</v>
      </c>
      <c r="J5" s="32" t="s">
        <v>20</v>
      </c>
      <c r="K5" s="32" t="s">
        <v>30</v>
      </c>
      <c r="L5" s="32" t="s">
        <v>32</v>
      </c>
      <c r="M5" s="32" t="s">
        <v>10</v>
      </c>
      <c r="N5" s="32" t="s">
        <v>35</v>
      </c>
      <c r="O5" s="32" t="s">
        <v>11</v>
      </c>
    </row>
    <row r="6" spans="1:15">
      <c r="A6" s="30">
        <v>1</v>
      </c>
      <c r="B6" s="30">
        <v>2</v>
      </c>
      <c r="C6" s="30">
        <v>3</v>
      </c>
      <c r="D6" s="30">
        <v>4</v>
      </c>
      <c r="E6" s="39">
        <v>5</v>
      </c>
      <c r="F6" s="39">
        <v>6</v>
      </c>
      <c r="G6" s="32" t="s">
        <v>9</v>
      </c>
      <c r="H6" s="39">
        <v>8</v>
      </c>
      <c r="I6" s="39">
        <v>9</v>
      </c>
      <c r="J6" s="39">
        <v>10</v>
      </c>
      <c r="K6" s="39">
        <v>11</v>
      </c>
      <c r="L6" s="32" t="s">
        <v>13</v>
      </c>
      <c r="M6" s="32" t="s">
        <v>12</v>
      </c>
      <c r="N6" s="32" t="s">
        <v>14</v>
      </c>
      <c r="O6" s="32" t="s">
        <v>15</v>
      </c>
    </row>
    <row r="7" spans="1:15">
      <c r="A7" s="131" t="s">
        <v>109</v>
      </c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5">
      <c r="A8" s="70">
        <v>1</v>
      </c>
      <c r="B8" s="71" t="s">
        <v>55</v>
      </c>
      <c r="C8" s="100">
        <v>200</v>
      </c>
      <c r="D8" s="111" t="s">
        <v>52</v>
      </c>
      <c r="E8" s="78"/>
      <c r="F8" s="33">
        <f>E8*0.085</f>
        <v>0</v>
      </c>
      <c r="G8" s="33">
        <f>E8+F8</f>
        <v>0</v>
      </c>
      <c r="H8" s="79"/>
      <c r="I8" s="79"/>
      <c r="J8" s="79">
        <f>+E8</f>
        <v>0</v>
      </c>
      <c r="K8" s="15">
        <f>J8*0.085</f>
        <v>0</v>
      </c>
      <c r="L8" s="15">
        <f>+J8+K8</f>
        <v>0</v>
      </c>
      <c r="M8" s="15">
        <f>+J8*C8</f>
        <v>0</v>
      </c>
      <c r="N8" s="15">
        <f>M8*0.085</f>
        <v>0</v>
      </c>
      <c r="O8" s="15">
        <f>+M8+N8</f>
        <v>0</v>
      </c>
    </row>
    <row r="9" spans="1:15">
      <c r="A9" s="70">
        <v>2</v>
      </c>
      <c r="B9" s="71" t="s">
        <v>56</v>
      </c>
      <c r="C9" s="100">
        <v>1000</v>
      </c>
      <c r="D9" s="111" t="s">
        <v>52</v>
      </c>
      <c r="E9" s="78"/>
      <c r="F9" s="33">
        <f>E9*0.085</f>
        <v>0</v>
      </c>
      <c r="G9" s="33">
        <f>E9+F9</f>
        <v>0</v>
      </c>
      <c r="H9" s="79"/>
      <c r="I9" s="79"/>
      <c r="J9" s="79">
        <f>+E9</f>
        <v>0</v>
      </c>
      <c r="K9" s="15">
        <f>J9*0.085</f>
        <v>0</v>
      </c>
      <c r="L9" s="15">
        <f>+J9+K9</f>
        <v>0</v>
      </c>
      <c r="M9" s="15">
        <f>+J9*C9</f>
        <v>0</v>
      </c>
      <c r="N9" s="15">
        <f>M9*0.085</f>
        <v>0</v>
      </c>
      <c r="O9" s="15">
        <f>+M9+N9</f>
        <v>0</v>
      </c>
    </row>
    <row r="10" spans="1:15">
      <c r="A10" s="70"/>
      <c r="B10" s="71" t="s">
        <v>54</v>
      </c>
      <c r="C10" s="102" t="s">
        <v>3</v>
      </c>
      <c r="D10" s="102" t="s">
        <v>3</v>
      </c>
      <c r="E10" s="34" t="s">
        <v>3</v>
      </c>
      <c r="F10" s="34" t="s">
        <v>3</v>
      </c>
      <c r="G10" s="34" t="s">
        <v>3</v>
      </c>
      <c r="H10" s="34" t="s">
        <v>3</v>
      </c>
      <c r="I10" s="34" t="s">
        <v>3</v>
      </c>
      <c r="J10" s="34" t="s">
        <v>3</v>
      </c>
      <c r="K10" s="34" t="s">
        <v>3</v>
      </c>
      <c r="L10" s="34" t="s">
        <v>3</v>
      </c>
      <c r="M10" s="66">
        <f>SUM(M8:M9)</f>
        <v>0</v>
      </c>
      <c r="N10" s="66">
        <f>M10*0.085</f>
        <v>0</v>
      </c>
      <c r="O10" s="66">
        <f>+M10+N10</f>
        <v>0</v>
      </c>
    </row>
    <row r="11" spans="1:15" ht="14.25" hidden="1">
      <c r="A11" s="129"/>
      <c r="B11" s="130"/>
      <c r="C11" s="19"/>
      <c r="D11" s="14"/>
      <c r="E11" s="13"/>
      <c r="F11" s="13"/>
      <c r="G11" s="13"/>
      <c r="H11" s="8"/>
      <c r="I11" s="8"/>
      <c r="J11" s="11"/>
      <c r="K11" s="11"/>
      <c r="L11" s="11"/>
      <c r="M11" s="15"/>
      <c r="N11" s="9">
        <f t="shared" ref="N11:N31" si="0">M11*0.085</f>
        <v>0</v>
      </c>
      <c r="O11" s="16"/>
    </row>
    <row r="12" spans="1:15" ht="14.25" hidden="1">
      <c r="A12" s="3"/>
      <c r="B12" s="40"/>
      <c r="C12" s="18">
        <v>50</v>
      </c>
      <c r="D12" s="5" t="s">
        <v>23</v>
      </c>
      <c r="E12" s="13"/>
      <c r="F12" s="13"/>
      <c r="G12" s="13"/>
      <c r="H12" s="8"/>
      <c r="I12" s="8"/>
      <c r="J12" s="11"/>
      <c r="K12" s="11"/>
      <c r="L12" s="12"/>
      <c r="M12" s="9"/>
      <c r="N12" s="9">
        <f t="shared" si="0"/>
        <v>0</v>
      </c>
      <c r="O12" s="10"/>
    </row>
    <row r="13" spans="1:15" ht="14.25" hidden="1">
      <c r="A13" s="3"/>
      <c r="B13" s="40"/>
      <c r="C13" s="18">
        <v>50</v>
      </c>
      <c r="D13" s="5" t="s">
        <v>23</v>
      </c>
      <c r="E13" s="13"/>
      <c r="F13" s="13"/>
      <c r="G13" s="13"/>
      <c r="H13" s="8"/>
      <c r="I13" s="8"/>
      <c r="J13" s="11"/>
      <c r="K13" s="11"/>
      <c r="L13" s="12"/>
      <c r="M13" s="9"/>
      <c r="N13" s="9">
        <f t="shared" si="0"/>
        <v>0</v>
      </c>
      <c r="O13" s="10"/>
    </row>
    <row r="14" spans="1:15" ht="14.25" hidden="1">
      <c r="A14" s="3"/>
      <c r="B14" s="40"/>
      <c r="C14" s="18">
        <v>50</v>
      </c>
      <c r="D14" s="5" t="s">
        <v>23</v>
      </c>
      <c r="E14" s="13"/>
      <c r="F14" s="13"/>
      <c r="G14" s="13"/>
      <c r="H14" s="8"/>
      <c r="I14" s="8"/>
      <c r="J14" s="11"/>
      <c r="K14" s="11"/>
      <c r="L14" s="12"/>
      <c r="M14" s="9"/>
      <c r="N14" s="9">
        <f t="shared" si="0"/>
        <v>0</v>
      </c>
      <c r="O14" s="10"/>
    </row>
    <row r="15" spans="1:15" ht="14.25" hidden="1">
      <c r="A15" s="3"/>
      <c r="B15" s="40"/>
      <c r="C15" s="18">
        <v>50</v>
      </c>
      <c r="D15" s="5" t="s">
        <v>23</v>
      </c>
      <c r="E15" s="13"/>
      <c r="F15" s="13"/>
      <c r="G15" s="13"/>
      <c r="H15" s="8"/>
      <c r="I15" s="8"/>
      <c r="J15" s="11"/>
      <c r="K15" s="11"/>
      <c r="L15" s="12"/>
      <c r="M15" s="9"/>
      <c r="N15" s="9">
        <f t="shared" si="0"/>
        <v>0</v>
      </c>
      <c r="O15" s="10"/>
    </row>
    <row r="16" spans="1:15" ht="14.25" hidden="1">
      <c r="A16" s="3"/>
      <c r="B16" s="40"/>
      <c r="C16" s="18">
        <v>50</v>
      </c>
      <c r="D16" s="5" t="s">
        <v>23</v>
      </c>
      <c r="E16" s="13"/>
      <c r="F16" s="13"/>
      <c r="G16" s="13"/>
      <c r="H16" s="8"/>
      <c r="I16" s="8"/>
      <c r="J16" s="11"/>
      <c r="K16" s="11"/>
      <c r="L16" s="12"/>
      <c r="M16" s="9"/>
      <c r="N16" s="9">
        <f t="shared" si="0"/>
        <v>0</v>
      </c>
      <c r="O16" s="10"/>
    </row>
    <row r="17" spans="1:15" ht="14.25" hidden="1">
      <c r="A17" s="3"/>
      <c r="B17" s="40"/>
      <c r="C17" s="18">
        <v>50</v>
      </c>
      <c r="D17" s="5" t="s">
        <v>23</v>
      </c>
      <c r="E17" s="13"/>
      <c r="F17" s="13"/>
      <c r="G17" s="13"/>
      <c r="H17" s="8"/>
      <c r="I17" s="8"/>
      <c r="J17" s="11"/>
      <c r="K17" s="11"/>
      <c r="L17" s="12"/>
      <c r="M17" s="9"/>
      <c r="N17" s="9">
        <f t="shared" si="0"/>
        <v>0</v>
      </c>
      <c r="O17" s="10"/>
    </row>
    <row r="18" spans="1:15" ht="14.25" hidden="1">
      <c r="A18" s="3"/>
      <c r="B18" s="40"/>
      <c r="C18" s="18">
        <v>50</v>
      </c>
      <c r="D18" s="5" t="s">
        <v>23</v>
      </c>
      <c r="E18" s="13"/>
      <c r="F18" s="13"/>
      <c r="G18" s="13"/>
      <c r="H18" s="8"/>
      <c r="I18" s="8"/>
      <c r="J18" s="11"/>
      <c r="K18" s="11"/>
      <c r="L18" s="12"/>
      <c r="M18" s="9"/>
      <c r="N18" s="9">
        <f t="shared" si="0"/>
        <v>0</v>
      </c>
      <c r="O18" s="10"/>
    </row>
    <row r="19" spans="1:15" ht="14.25" hidden="1">
      <c r="A19" s="28"/>
      <c r="B19" s="44"/>
      <c r="C19" s="18">
        <v>20</v>
      </c>
      <c r="D19" s="5" t="s">
        <v>23</v>
      </c>
      <c r="E19" s="13"/>
      <c r="F19" s="13"/>
      <c r="G19" s="13"/>
      <c r="H19" s="8"/>
      <c r="I19" s="8"/>
      <c r="J19" s="11"/>
      <c r="K19" s="11"/>
      <c r="L19" s="12"/>
      <c r="M19" s="9"/>
      <c r="N19" s="9">
        <f t="shared" si="0"/>
        <v>0</v>
      </c>
      <c r="O19" s="10"/>
    </row>
    <row r="20" spans="1:15" ht="14.25" hidden="1">
      <c r="A20" s="3"/>
      <c r="B20" s="4"/>
      <c r="C20" s="18" t="s">
        <v>22</v>
      </c>
      <c r="D20" s="5" t="s">
        <v>22</v>
      </c>
      <c r="E20" s="5" t="s">
        <v>22</v>
      </c>
      <c r="F20" s="5" t="s">
        <v>22</v>
      </c>
      <c r="G20" s="5" t="s">
        <v>22</v>
      </c>
      <c r="H20" s="5" t="s">
        <v>22</v>
      </c>
      <c r="I20" s="5" t="s">
        <v>22</v>
      </c>
      <c r="J20" s="5" t="s">
        <v>22</v>
      </c>
      <c r="K20" s="5" t="s">
        <v>22</v>
      </c>
      <c r="L20" s="5" t="s">
        <v>22</v>
      </c>
      <c r="M20" s="9"/>
      <c r="N20" s="9">
        <f t="shared" si="0"/>
        <v>0</v>
      </c>
      <c r="O20" s="10"/>
    </row>
    <row r="21" spans="1:15" ht="14.25" hidden="1">
      <c r="A21" s="129"/>
      <c r="B21" s="130"/>
      <c r="C21" s="19"/>
      <c r="D21" s="14"/>
      <c r="E21" s="13"/>
      <c r="F21" s="13"/>
      <c r="G21" s="13"/>
      <c r="H21" s="8"/>
      <c r="I21" s="8"/>
      <c r="J21" s="11"/>
      <c r="K21" s="11"/>
      <c r="L21" s="11"/>
      <c r="M21" s="15"/>
      <c r="N21" s="9">
        <f t="shared" si="0"/>
        <v>0</v>
      </c>
      <c r="O21" s="16"/>
    </row>
    <row r="22" spans="1:15" ht="14.25" hidden="1">
      <c r="A22" s="3"/>
      <c r="B22" s="40"/>
      <c r="C22" s="18">
        <v>150</v>
      </c>
      <c r="D22" s="5" t="s">
        <v>23</v>
      </c>
      <c r="E22" s="13"/>
      <c r="F22" s="13"/>
      <c r="G22" s="13"/>
      <c r="H22" s="8"/>
      <c r="I22" s="8"/>
      <c r="J22" s="11"/>
      <c r="K22" s="11"/>
      <c r="L22" s="12"/>
      <c r="M22" s="9"/>
      <c r="N22" s="9">
        <f t="shared" si="0"/>
        <v>0</v>
      </c>
      <c r="O22" s="10"/>
    </row>
    <row r="23" spans="1:15" ht="14.25" hidden="1">
      <c r="A23" s="3"/>
      <c r="B23" s="40"/>
      <c r="C23" s="18">
        <v>50</v>
      </c>
      <c r="D23" s="5" t="s">
        <v>23</v>
      </c>
      <c r="E23" s="13"/>
      <c r="F23" s="13"/>
      <c r="G23" s="13"/>
      <c r="H23" s="8"/>
      <c r="I23" s="8"/>
      <c r="J23" s="11"/>
      <c r="K23" s="11"/>
      <c r="L23" s="12"/>
      <c r="M23" s="9"/>
      <c r="N23" s="9">
        <f t="shared" si="0"/>
        <v>0</v>
      </c>
      <c r="O23" s="10"/>
    </row>
    <row r="24" spans="1:15" ht="14.25" hidden="1">
      <c r="A24" s="3"/>
      <c r="B24" s="40"/>
      <c r="C24" s="18">
        <v>450</v>
      </c>
      <c r="D24" s="5" t="s">
        <v>23</v>
      </c>
      <c r="E24" s="13"/>
      <c r="F24" s="13"/>
      <c r="G24" s="13"/>
      <c r="H24" s="8"/>
      <c r="I24" s="8"/>
      <c r="J24" s="11"/>
      <c r="K24" s="11"/>
      <c r="L24" s="12"/>
      <c r="M24" s="9"/>
      <c r="N24" s="9">
        <f t="shared" si="0"/>
        <v>0</v>
      </c>
      <c r="O24" s="10"/>
    </row>
    <row r="25" spans="1:15" ht="14.25" hidden="1">
      <c r="A25" s="3"/>
      <c r="B25" s="40"/>
      <c r="C25" s="18">
        <v>250</v>
      </c>
      <c r="D25" s="5" t="s">
        <v>23</v>
      </c>
      <c r="E25" s="13"/>
      <c r="F25" s="13"/>
      <c r="G25" s="13"/>
      <c r="H25" s="8"/>
      <c r="I25" s="8"/>
      <c r="J25" s="11"/>
      <c r="K25" s="11"/>
      <c r="L25" s="12"/>
      <c r="M25" s="9"/>
      <c r="N25" s="9">
        <f t="shared" si="0"/>
        <v>0</v>
      </c>
      <c r="O25" s="10"/>
    </row>
    <row r="26" spans="1:15" ht="14.25" hidden="1">
      <c r="A26" s="3"/>
      <c r="B26" s="4"/>
      <c r="C26" s="5" t="s">
        <v>22</v>
      </c>
      <c r="D26" s="5" t="s">
        <v>22</v>
      </c>
      <c r="E26" s="5" t="s">
        <v>22</v>
      </c>
      <c r="F26" s="5" t="s">
        <v>22</v>
      </c>
      <c r="G26" s="5" t="s">
        <v>22</v>
      </c>
      <c r="H26" s="5" t="s">
        <v>22</v>
      </c>
      <c r="I26" s="5" t="s">
        <v>22</v>
      </c>
      <c r="J26" s="5" t="s">
        <v>22</v>
      </c>
      <c r="K26" s="5" t="s">
        <v>22</v>
      </c>
      <c r="L26" s="5" t="s">
        <v>22</v>
      </c>
      <c r="M26" s="9"/>
      <c r="N26" s="9">
        <f t="shared" si="0"/>
        <v>0</v>
      </c>
      <c r="O26" s="10"/>
    </row>
    <row r="27" spans="1:15" ht="14.25" hidden="1">
      <c r="A27" s="126"/>
      <c r="B27" s="127"/>
      <c r="C27" s="14"/>
      <c r="D27" s="14"/>
      <c r="E27" s="13"/>
      <c r="F27" s="13"/>
      <c r="G27" s="13"/>
      <c r="H27" s="8"/>
      <c r="I27" s="8"/>
      <c r="J27" s="11"/>
      <c r="K27" s="11"/>
      <c r="L27" s="11"/>
      <c r="M27" s="15"/>
      <c r="N27" s="9">
        <f t="shared" si="0"/>
        <v>0</v>
      </c>
      <c r="O27" s="16"/>
    </row>
    <row r="28" spans="1:15" ht="14.25" hidden="1">
      <c r="A28" s="3"/>
      <c r="B28" s="40"/>
      <c r="C28" s="5"/>
      <c r="D28" s="5"/>
      <c r="E28" s="13"/>
      <c r="F28" s="13"/>
      <c r="G28" s="13"/>
      <c r="H28" s="8"/>
      <c r="I28" s="8"/>
      <c r="J28" s="11"/>
      <c r="K28" s="11"/>
      <c r="L28" s="12"/>
      <c r="M28" s="9"/>
      <c r="N28" s="9">
        <f t="shared" si="0"/>
        <v>0</v>
      </c>
      <c r="O28" s="10"/>
    </row>
    <row r="29" spans="1:15" ht="14.25" hidden="1">
      <c r="A29" s="3"/>
      <c r="B29" s="41"/>
      <c r="C29" s="5"/>
      <c r="D29" s="5"/>
      <c r="E29" s="13"/>
      <c r="F29" s="13"/>
      <c r="G29" s="13"/>
      <c r="H29" s="8"/>
      <c r="I29" s="8"/>
      <c r="J29" s="11"/>
      <c r="K29" s="11"/>
      <c r="L29" s="12"/>
      <c r="M29" s="9"/>
      <c r="N29" s="9">
        <f t="shared" si="0"/>
        <v>0</v>
      </c>
      <c r="O29" s="10"/>
    </row>
    <row r="30" spans="1:15" ht="14.25" hidden="1">
      <c r="A30" s="3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9"/>
      <c r="N30" s="9">
        <f t="shared" si="0"/>
        <v>0</v>
      </c>
      <c r="O30" s="10"/>
    </row>
    <row r="31" spans="1:15" ht="14.25" hidden="1">
      <c r="A31" s="126"/>
      <c r="B31" s="127"/>
      <c r="C31" s="14"/>
      <c r="D31" s="14"/>
      <c r="E31" s="13"/>
      <c r="F31" s="13"/>
      <c r="G31" s="13"/>
      <c r="H31" s="8"/>
      <c r="I31" s="8"/>
      <c r="J31" s="11"/>
      <c r="K31" s="11"/>
      <c r="L31" s="11"/>
      <c r="M31" s="15"/>
      <c r="N31" s="9">
        <f t="shared" si="0"/>
        <v>0</v>
      </c>
      <c r="O31" s="16"/>
    </row>
    <row r="32" spans="1:15" ht="14.25" hidden="1">
      <c r="A32" s="3"/>
      <c r="B32" s="41"/>
      <c r="C32" s="5"/>
      <c r="D32" s="5"/>
      <c r="E32" s="13"/>
      <c r="F32" s="13"/>
      <c r="G32" s="13"/>
      <c r="H32" s="8"/>
      <c r="I32" s="8"/>
      <c r="J32" s="11"/>
      <c r="K32" s="11"/>
      <c r="L32" s="12"/>
      <c r="M32" s="9"/>
      <c r="N32" s="9">
        <f t="shared" ref="N32:N95" si="1">M32*0.085</f>
        <v>0</v>
      </c>
      <c r="O32" s="10"/>
    </row>
    <row r="33" spans="1:15" ht="14.25" hidden="1">
      <c r="A33" s="3"/>
      <c r="B33" s="3"/>
      <c r="C33" s="5"/>
      <c r="D33" s="5"/>
      <c r="E33" s="13"/>
      <c r="F33" s="13"/>
      <c r="G33" s="13"/>
      <c r="H33" s="8"/>
      <c r="I33" s="8"/>
      <c r="J33" s="11"/>
      <c r="K33" s="11"/>
      <c r="L33" s="12"/>
      <c r="M33" s="9"/>
      <c r="N33" s="9">
        <f t="shared" si="1"/>
        <v>0</v>
      </c>
      <c r="O33" s="10"/>
    </row>
    <row r="34" spans="1:15" ht="14.25" hidden="1">
      <c r="A34" s="3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9"/>
      <c r="N34" s="9">
        <f t="shared" si="1"/>
        <v>0</v>
      </c>
      <c r="O34" s="10"/>
    </row>
    <row r="35" spans="1:15" ht="14.25" hidden="1">
      <c r="A35" s="126"/>
      <c r="B35" s="127"/>
      <c r="C35" s="14"/>
      <c r="D35" s="14"/>
      <c r="E35" s="13"/>
      <c r="F35" s="13"/>
      <c r="G35" s="13"/>
      <c r="H35" s="8"/>
      <c r="I35" s="8"/>
      <c r="J35" s="11"/>
      <c r="K35" s="11"/>
      <c r="L35" s="11"/>
      <c r="M35" s="15"/>
      <c r="N35" s="9">
        <f t="shared" si="1"/>
        <v>0</v>
      </c>
      <c r="O35" s="16"/>
    </row>
    <row r="36" spans="1:15" ht="14.25" hidden="1">
      <c r="A36" s="3"/>
      <c r="B36" s="41"/>
      <c r="C36" s="5"/>
      <c r="D36" s="5"/>
      <c r="E36" s="13"/>
      <c r="F36" s="13"/>
      <c r="G36" s="13"/>
      <c r="H36" s="8"/>
      <c r="I36" s="8"/>
      <c r="J36" s="11"/>
      <c r="K36" s="11"/>
      <c r="L36" s="12"/>
      <c r="M36" s="9"/>
      <c r="N36" s="9">
        <f t="shared" si="1"/>
        <v>0</v>
      </c>
      <c r="O36" s="10"/>
    </row>
    <row r="37" spans="1:15" ht="14.25" hidden="1">
      <c r="A37" s="3"/>
      <c r="B37" s="3"/>
      <c r="C37" s="5"/>
      <c r="D37" s="5"/>
      <c r="E37" s="13"/>
      <c r="F37" s="13"/>
      <c r="G37" s="13"/>
      <c r="H37" s="8"/>
      <c r="I37" s="8"/>
      <c r="J37" s="11"/>
      <c r="K37" s="11"/>
      <c r="L37" s="12"/>
      <c r="M37" s="9"/>
      <c r="N37" s="9">
        <f t="shared" si="1"/>
        <v>0</v>
      </c>
      <c r="O37" s="10"/>
    </row>
    <row r="38" spans="1:15" ht="14.25" hidden="1">
      <c r="A38" s="3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9"/>
      <c r="N38" s="9">
        <f t="shared" si="1"/>
        <v>0</v>
      </c>
      <c r="O38" s="10"/>
    </row>
    <row r="39" spans="1:15" ht="14.25" hidden="1">
      <c r="A39" s="126"/>
      <c r="B39" s="127"/>
      <c r="C39" s="14"/>
      <c r="D39" s="14"/>
      <c r="E39" s="13"/>
      <c r="F39" s="13"/>
      <c r="G39" s="13"/>
      <c r="H39" s="8"/>
      <c r="I39" s="8"/>
      <c r="J39" s="11"/>
      <c r="K39" s="11"/>
      <c r="L39" s="11"/>
      <c r="M39" s="15"/>
      <c r="N39" s="9">
        <f t="shared" si="1"/>
        <v>0</v>
      </c>
      <c r="O39" s="16"/>
    </row>
    <row r="40" spans="1:15" ht="14.25" hidden="1">
      <c r="A40" s="3"/>
      <c r="B40" s="40"/>
      <c r="C40" s="5"/>
      <c r="D40" s="5"/>
      <c r="E40" s="13"/>
      <c r="F40" s="13"/>
      <c r="G40" s="13"/>
      <c r="H40" s="8"/>
      <c r="I40" s="8"/>
      <c r="J40" s="11"/>
      <c r="K40" s="11"/>
      <c r="L40" s="12"/>
      <c r="M40" s="9"/>
      <c r="N40" s="9">
        <f t="shared" si="1"/>
        <v>0</v>
      </c>
      <c r="O40" s="10"/>
    </row>
    <row r="41" spans="1:15" ht="14.25" hidden="1">
      <c r="A41" s="3"/>
      <c r="B41" s="41"/>
      <c r="C41" s="5"/>
      <c r="D41" s="5"/>
      <c r="E41" s="13"/>
      <c r="F41" s="13"/>
      <c r="G41" s="13"/>
      <c r="H41" s="8"/>
      <c r="I41" s="8"/>
      <c r="J41" s="11"/>
      <c r="K41" s="11"/>
      <c r="L41" s="12"/>
      <c r="M41" s="9"/>
      <c r="N41" s="9">
        <f t="shared" si="1"/>
        <v>0</v>
      </c>
      <c r="O41" s="10"/>
    </row>
    <row r="42" spans="1:15" ht="14.25" hidden="1">
      <c r="A42" s="3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9"/>
      <c r="N42" s="9">
        <f t="shared" si="1"/>
        <v>0</v>
      </c>
      <c r="O42" s="10"/>
    </row>
    <row r="43" spans="1:15" ht="14.25" hidden="1">
      <c r="A43" s="126"/>
      <c r="B43" s="127"/>
      <c r="C43" s="14"/>
      <c r="D43" s="14"/>
      <c r="E43" s="13"/>
      <c r="F43" s="13"/>
      <c r="G43" s="13"/>
      <c r="H43" s="8"/>
      <c r="I43" s="8"/>
      <c r="J43" s="11"/>
      <c r="K43" s="11"/>
      <c r="L43" s="11"/>
      <c r="M43" s="15"/>
      <c r="N43" s="9">
        <f t="shared" si="1"/>
        <v>0</v>
      </c>
      <c r="O43" s="16"/>
    </row>
    <row r="44" spans="1:15" ht="14.25" hidden="1">
      <c r="A44" s="3"/>
      <c r="B44" s="41"/>
      <c r="C44" s="5"/>
      <c r="D44" s="5"/>
      <c r="E44" s="13"/>
      <c r="F44" s="13"/>
      <c r="G44" s="13"/>
      <c r="H44" s="8"/>
      <c r="I44" s="8"/>
      <c r="J44" s="11"/>
      <c r="K44" s="11"/>
      <c r="L44" s="12"/>
      <c r="M44" s="9"/>
      <c r="N44" s="9">
        <f t="shared" si="1"/>
        <v>0</v>
      </c>
      <c r="O44" s="10"/>
    </row>
    <row r="45" spans="1:15" ht="14.25" hidden="1">
      <c r="A45" s="3"/>
      <c r="B45" s="3"/>
      <c r="C45" s="5"/>
      <c r="D45" s="5"/>
      <c r="E45" s="13"/>
      <c r="F45" s="13"/>
      <c r="G45" s="13"/>
      <c r="H45" s="8"/>
      <c r="I45" s="8"/>
      <c r="J45" s="11"/>
      <c r="K45" s="11"/>
      <c r="L45" s="12"/>
      <c r="M45" s="9"/>
      <c r="N45" s="9">
        <f t="shared" si="1"/>
        <v>0</v>
      </c>
      <c r="O45" s="10"/>
    </row>
    <row r="46" spans="1:15" ht="14.25" hidden="1">
      <c r="A46" s="3"/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9"/>
      <c r="N46" s="9">
        <f t="shared" si="1"/>
        <v>0</v>
      </c>
      <c r="O46" s="10"/>
    </row>
    <row r="47" spans="1:15" ht="14.25" hidden="1">
      <c r="A47" s="126"/>
      <c r="B47" s="127"/>
      <c r="C47" s="14"/>
      <c r="D47" s="14"/>
      <c r="E47" s="13"/>
      <c r="F47" s="13"/>
      <c r="G47" s="13"/>
      <c r="H47" s="8"/>
      <c r="I47" s="8"/>
      <c r="J47" s="11"/>
      <c r="K47" s="11"/>
      <c r="L47" s="11"/>
      <c r="M47" s="15"/>
      <c r="N47" s="9">
        <f t="shared" si="1"/>
        <v>0</v>
      </c>
      <c r="O47" s="16"/>
    </row>
    <row r="48" spans="1:15" ht="14.25" hidden="1">
      <c r="A48" s="3"/>
      <c r="B48" s="40"/>
      <c r="C48" s="5"/>
      <c r="D48" s="5"/>
      <c r="E48" s="13"/>
      <c r="F48" s="13"/>
      <c r="G48" s="13"/>
      <c r="H48" s="8"/>
      <c r="I48" s="8"/>
      <c r="J48" s="11"/>
      <c r="K48" s="11"/>
      <c r="L48" s="12"/>
      <c r="M48" s="9"/>
      <c r="N48" s="9">
        <f t="shared" si="1"/>
        <v>0</v>
      </c>
      <c r="O48" s="10"/>
    </row>
    <row r="49" spans="1:15" ht="14.25" hidden="1">
      <c r="A49" s="3"/>
      <c r="B49" s="41"/>
      <c r="C49" s="5"/>
      <c r="D49" s="5"/>
      <c r="E49" s="13"/>
      <c r="F49" s="13"/>
      <c r="G49" s="13"/>
      <c r="H49" s="8"/>
      <c r="I49" s="8"/>
      <c r="J49" s="11"/>
      <c r="K49" s="11"/>
      <c r="L49" s="12"/>
      <c r="M49" s="9"/>
      <c r="N49" s="9">
        <f t="shared" si="1"/>
        <v>0</v>
      </c>
      <c r="O49" s="10"/>
    </row>
    <row r="50" spans="1:15" ht="14.25" hidden="1">
      <c r="A50" s="3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9"/>
      <c r="N50" s="9">
        <f t="shared" si="1"/>
        <v>0</v>
      </c>
      <c r="O50" s="10"/>
    </row>
    <row r="51" spans="1:15" ht="14.25" hidden="1">
      <c r="A51" s="126"/>
      <c r="B51" s="127"/>
      <c r="C51" s="14"/>
      <c r="D51" s="14"/>
      <c r="E51" s="13"/>
      <c r="F51" s="13"/>
      <c r="G51" s="13"/>
      <c r="H51" s="8"/>
      <c r="I51" s="8"/>
      <c r="J51" s="11"/>
      <c r="K51" s="11"/>
      <c r="L51" s="11"/>
      <c r="M51" s="15"/>
      <c r="N51" s="9">
        <f t="shared" si="1"/>
        <v>0</v>
      </c>
      <c r="O51" s="16"/>
    </row>
    <row r="52" spans="1:15" ht="14.25" hidden="1">
      <c r="A52" s="3"/>
      <c r="B52" s="40"/>
      <c r="C52" s="17"/>
      <c r="D52" s="5"/>
      <c r="E52" s="13"/>
      <c r="F52" s="13"/>
      <c r="G52" s="13"/>
      <c r="H52" s="8"/>
      <c r="I52" s="8"/>
      <c r="J52" s="11"/>
      <c r="K52" s="11"/>
      <c r="L52" s="12"/>
      <c r="M52" s="9"/>
      <c r="N52" s="9">
        <f t="shared" si="1"/>
        <v>0</v>
      </c>
      <c r="O52" s="10"/>
    </row>
    <row r="53" spans="1:15" ht="14.25" hidden="1">
      <c r="A53" s="3"/>
      <c r="B53" s="40"/>
      <c r="C53" s="17"/>
      <c r="D53" s="5"/>
      <c r="E53" s="13"/>
      <c r="F53" s="13"/>
      <c r="G53" s="13"/>
      <c r="H53" s="8"/>
      <c r="I53" s="8"/>
      <c r="J53" s="11"/>
      <c r="K53" s="11"/>
      <c r="L53" s="12"/>
      <c r="M53" s="9"/>
      <c r="N53" s="9">
        <f t="shared" si="1"/>
        <v>0</v>
      </c>
      <c r="O53" s="10"/>
    </row>
    <row r="54" spans="1:15" ht="14.25" hidden="1">
      <c r="A54" s="3"/>
      <c r="B54" s="40"/>
      <c r="C54" s="5"/>
      <c r="D54" s="5"/>
      <c r="E54" s="13"/>
      <c r="F54" s="13"/>
      <c r="G54" s="13"/>
      <c r="H54" s="8"/>
      <c r="I54" s="8"/>
      <c r="J54" s="11"/>
      <c r="K54" s="11"/>
      <c r="L54" s="12"/>
      <c r="M54" s="9"/>
      <c r="N54" s="9">
        <f t="shared" si="1"/>
        <v>0</v>
      </c>
      <c r="O54" s="10"/>
    </row>
    <row r="55" spans="1:15" ht="14.25" hidden="1">
      <c r="A55" s="3"/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9"/>
      <c r="N55" s="9">
        <f t="shared" si="1"/>
        <v>0</v>
      </c>
      <c r="O55" s="10"/>
    </row>
    <row r="56" spans="1:15" ht="14.25" hidden="1">
      <c r="A56" s="126"/>
      <c r="B56" s="127"/>
      <c r="C56" s="14"/>
      <c r="D56" s="14"/>
      <c r="E56" s="13"/>
      <c r="F56" s="13"/>
      <c r="G56" s="13"/>
      <c r="H56" s="8"/>
      <c r="I56" s="8"/>
      <c r="J56" s="11"/>
      <c r="K56" s="11"/>
      <c r="L56" s="11"/>
      <c r="M56" s="15"/>
      <c r="N56" s="9">
        <f t="shared" si="1"/>
        <v>0</v>
      </c>
      <c r="O56" s="16"/>
    </row>
    <row r="57" spans="1:15" ht="14.25" hidden="1">
      <c r="A57" s="3"/>
      <c r="B57" s="40"/>
      <c r="C57" s="5"/>
      <c r="D57" s="5"/>
      <c r="E57" s="13"/>
      <c r="F57" s="13"/>
      <c r="G57" s="13"/>
      <c r="H57" s="8"/>
      <c r="I57" s="8"/>
      <c r="J57" s="11"/>
      <c r="K57" s="11"/>
      <c r="L57" s="12"/>
      <c r="M57" s="9"/>
      <c r="N57" s="9">
        <f t="shared" si="1"/>
        <v>0</v>
      </c>
      <c r="O57" s="10"/>
    </row>
    <row r="58" spans="1:15" ht="14.25" hidden="1">
      <c r="A58" s="3"/>
      <c r="B58" s="40"/>
      <c r="C58" s="17"/>
      <c r="D58" s="5"/>
      <c r="E58" s="13"/>
      <c r="F58" s="13"/>
      <c r="G58" s="13"/>
      <c r="H58" s="8"/>
      <c r="I58" s="8"/>
      <c r="J58" s="11"/>
      <c r="K58" s="11"/>
      <c r="L58" s="12"/>
      <c r="M58" s="9"/>
      <c r="N58" s="9">
        <f t="shared" si="1"/>
        <v>0</v>
      </c>
      <c r="O58" s="10"/>
    </row>
    <row r="59" spans="1:15" ht="14.25" hidden="1">
      <c r="A59" s="3"/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9"/>
      <c r="N59" s="9">
        <f t="shared" si="1"/>
        <v>0</v>
      </c>
      <c r="O59" s="10"/>
    </row>
    <row r="60" spans="1:15" ht="14.25" hidden="1">
      <c r="A60" s="126"/>
      <c r="B60" s="127"/>
      <c r="C60" s="14"/>
      <c r="D60" s="14"/>
      <c r="E60" s="13"/>
      <c r="F60" s="13"/>
      <c r="G60" s="13"/>
      <c r="H60" s="8"/>
      <c r="I60" s="8"/>
      <c r="J60" s="11"/>
      <c r="K60" s="11"/>
      <c r="L60" s="11"/>
      <c r="M60" s="15"/>
      <c r="N60" s="9">
        <f t="shared" si="1"/>
        <v>0</v>
      </c>
      <c r="O60" s="16"/>
    </row>
    <row r="61" spans="1:15" ht="14.25" hidden="1">
      <c r="A61" s="3"/>
      <c r="B61" s="40"/>
      <c r="C61" s="17"/>
      <c r="D61" s="5"/>
      <c r="E61" s="13"/>
      <c r="F61" s="13"/>
      <c r="G61" s="13"/>
      <c r="H61" s="8"/>
      <c r="I61" s="8"/>
      <c r="J61" s="11"/>
      <c r="K61" s="11"/>
      <c r="L61" s="12"/>
      <c r="M61" s="9"/>
      <c r="N61" s="9">
        <f t="shared" si="1"/>
        <v>0</v>
      </c>
      <c r="O61" s="10"/>
    </row>
    <row r="62" spans="1:15" ht="14.25" hidden="1">
      <c r="A62" s="3"/>
      <c r="B62" s="40"/>
      <c r="C62" s="5"/>
      <c r="D62" s="5"/>
      <c r="E62" s="13"/>
      <c r="F62" s="13"/>
      <c r="G62" s="13"/>
      <c r="H62" s="8"/>
      <c r="I62" s="8"/>
      <c r="J62" s="11"/>
      <c r="K62" s="11"/>
      <c r="L62" s="12"/>
      <c r="M62" s="9"/>
      <c r="N62" s="9">
        <f t="shared" si="1"/>
        <v>0</v>
      </c>
      <c r="O62" s="10"/>
    </row>
    <row r="63" spans="1:15" ht="14.25" hidden="1">
      <c r="A63" s="3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9"/>
      <c r="N63" s="9">
        <f t="shared" si="1"/>
        <v>0</v>
      </c>
      <c r="O63" s="10"/>
    </row>
    <row r="64" spans="1:15" ht="14.25" hidden="1">
      <c r="A64" s="126"/>
      <c r="B64" s="127"/>
      <c r="C64" s="14"/>
      <c r="D64" s="14"/>
      <c r="E64" s="13"/>
      <c r="F64" s="13"/>
      <c r="G64" s="13"/>
      <c r="H64" s="8"/>
      <c r="I64" s="8"/>
      <c r="J64" s="11"/>
      <c r="K64" s="11"/>
      <c r="L64" s="11"/>
      <c r="M64" s="15"/>
      <c r="N64" s="9">
        <f t="shared" si="1"/>
        <v>0</v>
      </c>
      <c r="O64" s="16"/>
    </row>
    <row r="65" spans="1:15" ht="14.25" hidden="1">
      <c r="A65" s="3"/>
      <c r="B65" s="40"/>
      <c r="C65" s="17"/>
      <c r="D65" s="5"/>
      <c r="E65" s="13"/>
      <c r="F65" s="13"/>
      <c r="G65" s="13"/>
      <c r="H65" s="8"/>
      <c r="I65" s="8"/>
      <c r="J65" s="11"/>
      <c r="K65" s="11"/>
      <c r="L65" s="12"/>
      <c r="M65" s="9"/>
      <c r="N65" s="9">
        <f t="shared" si="1"/>
        <v>0</v>
      </c>
      <c r="O65" s="10"/>
    </row>
    <row r="66" spans="1:15" ht="14.25" hidden="1">
      <c r="A66" s="3"/>
      <c r="B66" s="40"/>
      <c r="C66" s="5"/>
      <c r="D66" s="5"/>
      <c r="E66" s="13"/>
      <c r="F66" s="13"/>
      <c r="G66" s="13"/>
      <c r="H66" s="8"/>
      <c r="I66" s="8"/>
      <c r="J66" s="11"/>
      <c r="K66" s="11"/>
      <c r="L66" s="12"/>
      <c r="M66" s="9"/>
      <c r="N66" s="9">
        <f t="shared" si="1"/>
        <v>0</v>
      </c>
      <c r="O66" s="10"/>
    </row>
    <row r="67" spans="1:15" ht="14.25" hidden="1">
      <c r="A67" s="3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9"/>
      <c r="N67" s="9">
        <f t="shared" si="1"/>
        <v>0</v>
      </c>
      <c r="O67" s="10"/>
    </row>
    <row r="68" spans="1:15" ht="14.25" hidden="1">
      <c r="A68" s="126"/>
      <c r="B68" s="127"/>
      <c r="C68" s="14"/>
      <c r="D68" s="14"/>
      <c r="E68" s="13"/>
      <c r="F68" s="13"/>
      <c r="G68" s="13"/>
      <c r="H68" s="8"/>
      <c r="I68" s="8"/>
      <c r="J68" s="11"/>
      <c r="K68" s="11"/>
      <c r="L68" s="11"/>
      <c r="M68" s="15"/>
      <c r="N68" s="9">
        <f t="shared" si="1"/>
        <v>0</v>
      </c>
      <c r="O68" s="16"/>
    </row>
    <row r="69" spans="1:15" ht="14.25" hidden="1">
      <c r="A69" s="3"/>
      <c r="B69" s="41"/>
      <c r="C69" s="5"/>
      <c r="D69" s="5"/>
      <c r="E69" s="13"/>
      <c r="F69" s="13"/>
      <c r="G69" s="13"/>
      <c r="H69" s="8"/>
      <c r="I69" s="8"/>
      <c r="J69" s="11"/>
      <c r="K69" s="11"/>
      <c r="L69" s="12"/>
      <c r="M69" s="9"/>
      <c r="N69" s="9">
        <f t="shared" si="1"/>
        <v>0</v>
      </c>
      <c r="O69" s="10"/>
    </row>
    <row r="70" spans="1:15" ht="14.25" hidden="1">
      <c r="A70" s="3"/>
      <c r="B70" s="41"/>
      <c r="C70" s="5"/>
      <c r="D70" s="5"/>
      <c r="E70" s="13"/>
      <c r="F70" s="13"/>
      <c r="G70" s="13"/>
      <c r="H70" s="8"/>
      <c r="I70" s="8"/>
      <c r="J70" s="11"/>
      <c r="K70" s="11"/>
      <c r="L70" s="12"/>
      <c r="M70" s="9"/>
      <c r="N70" s="9">
        <f t="shared" si="1"/>
        <v>0</v>
      </c>
      <c r="O70" s="10"/>
    </row>
    <row r="71" spans="1:15" ht="14.25" hidden="1">
      <c r="A71" s="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9"/>
      <c r="N71" s="9">
        <f t="shared" si="1"/>
        <v>0</v>
      </c>
      <c r="O71" s="10"/>
    </row>
    <row r="72" spans="1:15" ht="14.25" hidden="1">
      <c r="A72" s="126"/>
      <c r="B72" s="127"/>
      <c r="C72" s="14"/>
      <c r="D72" s="14"/>
      <c r="E72" s="13"/>
      <c r="F72" s="13"/>
      <c r="G72" s="13"/>
      <c r="H72" s="8"/>
      <c r="I72" s="8"/>
      <c r="J72" s="11"/>
      <c r="K72" s="11"/>
      <c r="L72" s="11"/>
      <c r="M72" s="15"/>
      <c r="N72" s="9">
        <f t="shared" si="1"/>
        <v>0</v>
      </c>
      <c r="O72" s="16"/>
    </row>
    <row r="73" spans="1:15" ht="14.25" hidden="1">
      <c r="A73" s="3"/>
      <c r="B73" s="41"/>
      <c r="C73" s="17"/>
      <c r="D73" s="5"/>
      <c r="E73" s="13"/>
      <c r="F73" s="13"/>
      <c r="G73" s="13"/>
      <c r="H73" s="8"/>
      <c r="I73" s="8"/>
      <c r="J73" s="11"/>
      <c r="K73" s="11"/>
      <c r="L73" s="12"/>
      <c r="M73" s="9"/>
      <c r="N73" s="9">
        <f t="shared" si="1"/>
        <v>0</v>
      </c>
      <c r="O73" s="10"/>
    </row>
    <row r="74" spans="1:15" ht="14.25" hidden="1">
      <c r="A74" s="3"/>
      <c r="B74" s="41"/>
      <c r="C74" s="5"/>
      <c r="D74" s="5"/>
      <c r="E74" s="13"/>
      <c r="F74" s="13"/>
      <c r="G74" s="13"/>
      <c r="H74" s="8"/>
      <c r="I74" s="8"/>
      <c r="J74" s="11"/>
      <c r="K74" s="11"/>
      <c r="L74" s="12"/>
      <c r="M74" s="9"/>
      <c r="N74" s="9">
        <f t="shared" si="1"/>
        <v>0</v>
      </c>
      <c r="O74" s="10"/>
    </row>
    <row r="75" spans="1:15" ht="14.25" hidden="1">
      <c r="A75" s="3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9"/>
      <c r="N75" s="9">
        <f t="shared" si="1"/>
        <v>0</v>
      </c>
      <c r="O75" s="10"/>
    </row>
    <row r="76" spans="1:15" ht="14.25" hidden="1">
      <c r="A76" s="126"/>
      <c r="B76" s="127"/>
      <c r="C76" s="14"/>
      <c r="D76" s="14"/>
      <c r="E76" s="13"/>
      <c r="F76" s="13"/>
      <c r="G76" s="13"/>
      <c r="H76" s="8"/>
      <c r="I76" s="8"/>
      <c r="J76" s="11"/>
      <c r="K76" s="11"/>
      <c r="L76" s="11"/>
      <c r="M76" s="15"/>
      <c r="N76" s="9">
        <f t="shared" si="1"/>
        <v>0</v>
      </c>
      <c r="O76" s="16"/>
    </row>
    <row r="77" spans="1:15" ht="14.25" hidden="1">
      <c r="A77" s="3"/>
      <c r="B77" s="41"/>
      <c r="C77" s="17"/>
      <c r="D77" s="5"/>
      <c r="E77" s="13"/>
      <c r="F77" s="13"/>
      <c r="G77" s="13"/>
      <c r="H77" s="8"/>
      <c r="I77" s="8"/>
      <c r="J77" s="11"/>
      <c r="K77" s="11"/>
      <c r="L77" s="12"/>
      <c r="M77" s="9"/>
      <c r="N77" s="9">
        <f t="shared" si="1"/>
        <v>0</v>
      </c>
      <c r="O77" s="10"/>
    </row>
    <row r="78" spans="1:15" ht="14.25" hidden="1">
      <c r="A78" s="3"/>
      <c r="B78" s="41"/>
      <c r="C78" s="5"/>
      <c r="D78" s="5"/>
      <c r="E78" s="13"/>
      <c r="F78" s="13"/>
      <c r="G78" s="13"/>
      <c r="H78" s="8"/>
      <c r="I78" s="8"/>
      <c r="J78" s="11"/>
      <c r="K78" s="11"/>
      <c r="L78" s="12"/>
      <c r="M78" s="9"/>
      <c r="N78" s="9">
        <f t="shared" si="1"/>
        <v>0</v>
      </c>
      <c r="O78" s="10"/>
    </row>
    <row r="79" spans="1:15" ht="14.25" hidden="1">
      <c r="A79" s="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9"/>
      <c r="N79" s="9">
        <f t="shared" si="1"/>
        <v>0</v>
      </c>
      <c r="O79" s="10"/>
    </row>
    <row r="80" spans="1:15" ht="14.25" hidden="1">
      <c r="A80" s="126"/>
      <c r="B80" s="128"/>
      <c r="C80" s="14"/>
      <c r="D80" s="14"/>
      <c r="E80" s="13"/>
      <c r="F80" s="13"/>
      <c r="G80" s="13"/>
      <c r="H80" s="8"/>
      <c r="I80" s="8"/>
      <c r="J80" s="11"/>
      <c r="K80" s="11"/>
      <c r="L80" s="11"/>
      <c r="M80" s="15"/>
      <c r="N80" s="9">
        <f t="shared" si="1"/>
        <v>0</v>
      </c>
      <c r="O80" s="16"/>
    </row>
    <row r="81" spans="1:15" ht="14.25" hidden="1">
      <c r="A81" s="3"/>
      <c r="B81" s="40"/>
      <c r="C81" s="18"/>
      <c r="D81" s="5"/>
      <c r="E81" s="13"/>
      <c r="F81" s="13"/>
      <c r="G81" s="13"/>
      <c r="H81" s="8"/>
      <c r="I81" s="8"/>
      <c r="J81" s="11"/>
      <c r="K81" s="11"/>
      <c r="L81" s="12"/>
      <c r="M81" s="9"/>
      <c r="N81" s="9">
        <f t="shared" si="1"/>
        <v>0</v>
      </c>
      <c r="O81" s="10"/>
    </row>
    <row r="82" spans="1:15" ht="14.25" hidden="1">
      <c r="A82" s="3"/>
      <c r="B82" s="40"/>
      <c r="C82" s="18"/>
      <c r="D82" s="5"/>
      <c r="E82" s="13"/>
      <c r="F82" s="13"/>
      <c r="G82" s="13"/>
      <c r="H82" s="8"/>
      <c r="I82" s="8"/>
      <c r="J82" s="11"/>
      <c r="K82" s="11"/>
      <c r="L82" s="12"/>
      <c r="M82" s="9"/>
      <c r="N82" s="9">
        <f t="shared" si="1"/>
        <v>0</v>
      </c>
      <c r="O82" s="10"/>
    </row>
    <row r="83" spans="1:15" ht="14.25" hidden="1">
      <c r="A83" s="3"/>
      <c r="B83" s="40"/>
      <c r="C83" s="18"/>
      <c r="D83" s="5"/>
      <c r="E83" s="13"/>
      <c r="F83" s="13"/>
      <c r="G83" s="13"/>
      <c r="H83" s="8"/>
      <c r="I83" s="8"/>
      <c r="J83" s="11"/>
      <c r="K83" s="11"/>
      <c r="L83" s="12"/>
      <c r="M83" s="9"/>
      <c r="N83" s="9">
        <f t="shared" si="1"/>
        <v>0</v>
      </c>
      <c r="O83" s="10"/>
    </row>
    <row r="84" spans="1:15" ht="14.25" hidden="1">
      <c r="A84" s="3"/>
      <c r="B84" s="40"/>
      <c r="C84" s="18"/>
      <c r="D84" s="5"/>
      <c r="E84" s="13"/>
      <c r="F84" s="13"/>
      <c r="G84" s="13"/>
      <c r="H84" s="8"/>
      <c r="I84" s="8"/>
      <c r="J84" s="11"/>
      <c r="K84" s="11"/>
      <c r="L84" s="12"/>
      <c r="M84" s="9"/>
      <c r="N84" s="9">
        <f t="shared" si="1"/>
        <v>0</v>
      </c>
      <c r="O84" s="10"/>
    </row>
    <row r="85" spans="1:15" ht="14.25" hidden="1">
      <c r="A85" s="3"/>
      <c r="B85" s="4"/>
      <c r="C85" s="18"/>
      <c r="D85" s="5"/>
      <c r="E85" s="5"/>
      <c r="F85" s="5"/>
      <c r="G85" s="5"/>
      <c r="H85" s="5"/>
      <c r="I85" s="5"/>
      <c r="J85" s="5"/>
      <c r="K85" s="5"/>
      <c r="L85" s="5"/>
      <c r="M85" s="9"/>
      <c r="N85" s="9">
        <f t="shared" si="1"/>
        <v>0</v>
      </c>
      <c r="O85" s="10"/>
    </row>
    <row r="86" spans="1:15" ht="14.25" hidden="1">
      <c r="A86" s="126"/>
      <c r="B86" s="127"/>
      <c r="C86" s="14"/>
      <c r="D86" s="14"/>
      <c r="E86" s="13"/>
      <c r="F86" s="13"/>
      <c r="G86" s="13"/>
      <c r="H86" s="8"/>
      <c r="I86" s="8"/>
      <c r="J86" s="11"/>
      <c r="K86" s="11"/>
      <c r="L86" s="11"/>
      <c r="M86" s="15"/>
      <c r="N86" s="9">
        <f t="shared" si="1"/>
        <v>0</v>
      </c>
      <c r="O86" s="16"/>
    </row>
    <row r="87" spans="1:15" ht="14.25" hidden="1">
      <c r="A87" s="3"/>
      <c r="B87" s="41"/>
      <c r="C87" s="5"/>
      <c r="D87" s="5"/>
      <c r="E87" s="13"/>
      <c r="F87" s="13"/>
      <c r="G87" s="13"/>
      <c r="H87" s="8"/>
      <c r="I87" s="8"/>
      <c r="J87" s="11"/>
      <c r="K87" s="11"/>
      <c r="L87" s="12"/>
      <c r="M87" s="9"/>
      <c r="N87" s="9">
        <f t="shared" si="1"/>
        <v>0</v>
      </c>
      <c r="O87" s="10"/>
    </row>
    <row r="88" spans="1:15" ht="14.25" hidden="1">
      <c r="A88" s="3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9"/>
      <c r="N88" s="9">
        <f t="shared" si="1"/>
        <v>0</v>
      </c>
      <c r="O88" s="10"/>
    </row>
    <row r="89" spans="1:15" ht="14.25" hidden="1">
      <c r="A89" s="126"/>
      <c r="B89" s="127"/>
      <c r="C89" s="106"/>
      <c r="D89" s="106"/>
      <c r="E89" s="25"/>
      <c r="F89" s="25"/>
      <c r="G89" s="25"/>
      <c r="H89" s="25"/>
      <c r="I89" s="25"/>
      <c r="J89" s="25"/>
      <c r="K89" s="25"/>
      <c r="L89" s="25"/>
      <c r="M89" s="15"/>
      <c r="N89" s="9">
        <f t="shared" si="1"/>
        <v>0</v>
      </c>
      <c r="O89" s="16"/>
    </row>
    <row r="90" spans="1:15" ht="14.25" hidden="1">
      <c r="A90" s="3"/>
      <c r="B90" s="40"/>
      <c r="C90" s="26"/>
      <c r="D90" s="5"/>
      <c r="E90" s="13"/>
      <c r="F90" s="13"/>
      <c r="G90" s="13"/>
      <c r="H90" s="8"/>
      <c r="I90" s="8"/>
      <c r="J90" s="11"/>
      <c r="K90" s="11"/>
      <c r="L90" s="12"/>
      <c r="M90" s="9"/>
      <c r="N90" s="9">
        <f t="shared" si="1"/>
        <v>0</v>
      </c>
      <c r="O90" s="10"/>
    </row>
    <row r="91" spans="1:15" ht="14.25" hidden="1">
      <c r="A91" s="3"/>
      <c r="B91" s="40"/>
      <c r="C91" s="26"/>
      <c r="D91" s="5"/>
      <c r="E91" s="13"/>
      <c r="F91" s="13"/>
      <c r="G91" s="13"/>
      <c r="H91" s="8"/>
      <c r="I91" s="8"/>
      <c r="J91" s="11"/>
      <c r="K91" s="11"/>
      <c r="L91" s="12"/>
      <c r="M91" s="9"/>
      <c r="N91" s="9">
        <f t="shared" si="1"/>
        <v>0</v>
      </c>
      <c r="O91" s="10"/>
    </row>
    <row r="92" spans="1:15" ht="14.25" hidden="1">
      <c r="A92" s="3"/>
      <c r="B92" s="40"/>
      <c r="C92" s="26"/>
      <c r="D92" s="5"/>
      <c r="E92" s="13"/>
      <c r="F92" s="13"/>
      <c r="G92" s="13"/>
      <c r="H92" s="8"/>
      <c r="I92" s="8"/>
      <c r="J92" s="11"/>
      <c r="K92" s="11"/>
      <c r="L92" s="12"/>
      <c r="M92" s="9"/>
      <c r="N92" s="9">
        <f t="shared" si="1"/>
        <v>0</v>
      </c>
      <c r="O92" s="10"/>
    </row>
    <row r="93" spans="1:15" ht="14.25" hidden="1">
      <c r="A93" s="3"/>
      <c r="B93" s="40"/>
      <c r="C93" s="26"/>
      <c r="D93" s="5"/>
      <c r="E93" s="13"/>
      <c r="F93" s="13"/>
      <c r="G93" s="13"/>
      <c r="H93" s="8"/>
      <c r="I93" s="8"/>
      <c r="J93" s="11"/>
      <c r="K93" s="11"/>
      <c r="L93" s="12"/>
      <c r="M93" s="9"/>
      <c r="N93" s="9">
        <f t="shared" si="1"/>
        <v>0</v>
      </c>
      <c r="O93" s="10"/>
    </row>
    <row r="94" spans="1:15" ht="14.25" hidden="1">
      <c r="A94" s="3"/>
      <c r="B94" s="40"/>
      <c r="C94" s="26"/>
      <c r="D94" s="5"/>
      <c r="E94" s="13"/>
      <c r="F94" s="13"/>
      <c r="G94" s="13"/>
      <c r="H94" s="8"/>
      <c r="I94" s="8"/>
      <c r="J94" s="11"/>
      <c r="K94" s="11"/>
      <c r="L94" s="12"/>
      <c r="M94" s="9"/>
      <c r="N94" s="9">
        <f t="shared" si="1"/>
        <v>0</v>
      </c>
      <c r="O94" s="10"/>
    </row>
    <row r="95" spans="1:15" ht="14.25" hidden="1">
      <c r="A95" s="3"/>
      <c r="B95" s="40"/>
      <c r="C95" s="26"/>
      <c r="D95" s="5"/>
      <c r="E95" s="13"/>
      <c r="F95" s="13"/>
      <c r="G95" s="13"/>
      <c r="H95" s="8"/>
      <c r="I95" s="8"/>
      <c r="J95" s="11"/>
      <c r="K95" s="11"/>
      <c r="L95" s="12"/>
      <c r="M95" s="9"/>
      <c r="N95" s="9">
        <f t="shared" si="1"/>
        <v>0</v>
      </c>
      <c r="O95" s="10"/>
    </row>
    <row r="96" spans="1:15" ht="14.25" hidden="1">
      <c r="A96" s="3"/>
      <c r="B96" s="40"/>
      <c r="C96" s="18"/>
      <c r="D96" s="5"/>
      <c r="E96" s="13"/>
      <c r="F96" s="13"/>
      <c r="G96" s="13"/>
      <c r="H96" s="8"/>
      <c r="I96" s="8"/>
      <c r="J96" s="11"/>
      <c r="K96" s="11"/>
      <c r="L96" s="12"/>
      <c r="M96" s="9"/>
      <c r="N96" s="9">
        <f t="shared" ref="N96:N114" si="2">M96*0.085</f>
        <v>0</v>
      </c>
      <c r="O96" s="10"/>
    </row>
    <row r="97" spans="1:15" ht="14.25" hidden="1">
      <c r="A97" s="3"/>
      <c r="B97" s="40"/>
      <c r="C97" s="18"/>
      <c r="D97" s="5"/>
      <c r="E97" s="13"/>
      <c r="F97" s="13"/>
      <c r="G97" s="13"/>
      <c r="H97" s="8"/>
      <c r="I97" s="8"/>
      <c r="J97" s="11"/>
      <c r="K97" s="11"/>
      <c r="L97" s="12"/>
      <c r="M97" s="9"/>
      <c r="N97" s="9">
        <f t="shared" si="2"/>
        <v>0</v>
      </c>
      <c r="O97" s="10"/>
    </row>
    <row r="98" spans="1:15" ht="14.25" hidden="1">
      <c r="A98" s="3"/>
      <c r="B98" s="41"/>
      <c r="C98" s="5"/>
      <c r="D98" s="5"/>
      <c r="E98" s="13"/>
      <c r="F98" s="13"/>
      <c r="G98" s="13"/>
      <c r="H98" s="8"/>
      <c r="I98" s="8"/>
      <c r="J98" s="11"/>
      <c r="K98" s="11"/>
      <c r="L98" s="12"/>
      <c r="M98" s="9"/>
      <c r="N98" s="9">
        <f t="shared" si="2"/>
        <v>0</v>
      </c>
      <c r="O98" s="10"/>
    </row>
    <row r="99" spans="1:15" ht="14.25" hidden="1">
      <c r="A99" s="3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9"/>
      <c r="N99" s="9">
        <f t="shared" si="2"/>
        <v>0</v>
      </c>
      <c r="O99" s="10"/>
    </row>
    <row r="100" spans="1:15" ht="14.25" hidden="1">
      <c r="A100" s="126"/>
      <c r="B100" s="127"/>
      <c r="C100" s="14"/>
      <c r="D100" s="14"/>
      <c r="E100" s="13"/>
      <c r="F100" s="13"/>
      <c r="G100" s="13"/>
      <c r="H100" s="8"/>
      <c r="I100" s="8"/>
      <c r="J100" s="11"/>
      <c r="K100" s="11"/>
      <c r="L100" s="11"/>
      <c r="M100" s="15"/>
      <c r="N100" s="9">
        <f t="shared" si="2"/>
        <v>0</v>
      </c>
      <c r="O100" s="16"/>
    </row>
    <row r="101" spans="1:15" ht="14.25" hidden="1">
      <c r="A101" s="3"/>
      <c r="B101" s="40"/>
      <c r="C101" s="5"/>
      <c r="D101" s="5"/>
      <c r="E101" s="13"/>
      <c r="F101" s="13"/>
      <c r="G101" s="13"/>
      <c r="H101" s="8"/>
      <c r="I101" s="8"/>
      <c r="J101" s="11"/>
      <c r="K101" s="11"/>
      <c r="L101" s="12"/>
      <c r="M101" s="9"/>
      <c r="N101" s="9">
        <f t="shared" si="2"/>
        <v>0</v>
      </c>
      <c r="O101" s="10"/>
    </row>
    <row r="102" spans="1:15" ht="14.25" hidden="1">
      <c r="A102" s="3"/>
      <c r="B102" s="41"/>
      <c r="C102" s="5"/>
      <c r="D102" s="5"/>
      <c r="E102" s="13"/>
      <c r="F102" s="13"/>
      <c r="G102" s="13"/>
      <c r="H102" s="8"/>
      <c r="I102" s="8"/>
      <c r="J102" s="11"/>
      <c r="K102" s="11"/>
      <c r="L102" s="12"/>
      <c r="M102" s="9"/>
      <c r="N102" s="9">
        <f t="shared" si="2"/>
        <v>0</v>
      </c>
      <c r="O102" s="10"/>
    </row>
    <row r="103" spans="1:15" ht="14.25" hidden="1">
      <c r="A103" s="3"/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"/>
      <c r="N103" s="9">
        <f t="shared" si="2"/>
        <v>0</v>
      </c>
      <c r="O103" s="10"/>
    </row>
    <row r="104" spans="1:15" ht="14.25" hidden="1">
      <c r="A104" s="126"/>
      <c r="B104" s="127"/>
      <c r="C104" s="14"/>
      <c r="D104" s="14"/>
      <c r="E104" s="13"/>
      <c r="F104" s="13"/>
      <c r="G104" s="13"/>
      <c r="H104" s="8"/>
      <c r="I104" s="8"/>
      <c r="J104" s="11"/>
      <c r="K104" s="11"/>
      <c r="L104" s="11"/>
      <c r="M104" s="15"/>
      <c r="N104" s="9">
        <f t="shared" si="2"/>
        <v>0</v>
      </c>
      <c r="O104" s="16"/>
    </row>
    <row r="105" spans="1:15" ht="14.25" hidden="1">
      <c r="A105" s="3"/>
      <c r="B105" s="40"/>
      <c r="C105" s="17"/>
      <c r="D105" s="5"/>
      <c r="E105" s="13"/>
      <c r="F105" s="13"/>
      <c r="G105" s="13"/>
      <c r="H105" s="8"/>
      <c r="I105" s="8"/>
      <c r="J105" s="11"/>
      <c r="K105" s="11"/>
      <c r="L105" s="12"/>
      <c r="M105" s="9"/>
      <c r="N105" s="9">
        <f t="shared" si="2"/>
        <v>0</v>
      </c>
      <c r="O105" s="10"/>
    </row>
    <row r="106" spans="1:15" ht="14.25" hidden="1">
      <c r="A106" s="3"/>
      <c r="B106" s="40"/>
      <c r="C106" s="5"/>
      <c r="D106" s="5"/>
      <c r="E106" s="13"/>
      <c r="F106" s="13"/>
      <c r="G106" s="13"/>
      <c r="H106" s="8"/>
      <c r="I106" s="8"/>
      <c r="J106" s="11"/>
      <c r="K106" s="11"/>
      <c r="L106" s="12"/>
      <c r="M106" s="9"/>
      <c r="N106" s="9">
        <f t="shared" si="2"/>
        <v>0</v>
      </c>
      <c r="O106" s="10"/>
    </row>
    <row r="107" spans="1:15" ht="14.25" hidden="1">
      <c r="A107" s="3"/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"/>
      <c r="N107" s="9">
        <f t="shared" si="2"/>
        <v>0</v>
      </c>
      <c r="O107" s="10"/>
    </row>
    <row r="108" spans="1:15" ht="14.25" hidden="1">
      <c r="A108" s="20"/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3"/>
      <c r="N108" s="9">
        <f t="shared" si="2"/>
        <v>0</v>
      </c>
      <c r="O108" s="24"/>
    </row>
    <row r="109" spans="1:15" ht="14.25" hidden="1">
      <c r="A109" s="20"/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3"/>
      <c r="N109" s="9">
        <f t="shared" si="2"/>
        <v>0</v>
      </c>
      <c r="O109" s="24"/>
    </row>
    <row r="110" spans="1:15" ht="14.25" hidden="1">
      <c r="A110" s="20"/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3"/>
      <c r="N110" s="9">
        <f t="shared" si="2"/>
        <v>0</v>
      </c>
      <c r="O110" s="24"/>
    </row>
    <row r="111" spans="1:15" ht="14.25" hidden="1">
      <c r="A111" s="129"/>
      <c r="B111" s="130"/>
      <c r="C111" s="19"/>
      <c r="D111" s="14"/>
      <c r="E111" s="13"/>
      <c r="F111" s="13"/>
      <c r="G111" s="13"/>
      <c r="H111" s="8"/>
      <c r="I111" s="8"/>
      <c r="J111" s="11"/>
      <c r="K111" s="11"/>
      <c r="L111" s="11"/>
      <c r="M111" s="15"/>
      <c r="N111" s="9">
        <f t="shared" si="2"/>
        <v>0</v>
      </c>
      <c r="O111" s="16"/>
    </row>
    <row r="112" spans="1:15" ht="14.25" hidden="1">
      <c r="A112" s="3"/>
      <c r="B112" s="40"/>
      <c r="C112" s="18">
        <v>200</v>
      </c>
      <c r="D112" s="5" t="s">
        <v>23</v>
      </c>
      <c r="E112" s="13"/>
      <c r="F112" s="13"/>
      <c r="G112" s="13"/>
      <c r="H112" s="8"/>
      <c r="I112" s="8"/>
      <c r="J112" s="11"/>
      <c r="K112" s="11"/>
      <c r="L112" s="12"/>
      <c r="M112" s="9"/>
      <c r="N112" s="9">
        <f t="shared" si="2"/>
        <v>0</v>
      </c>
      <c r="O112" s="10"/>
    </row>
    <row r="113" spans="1:15" ht="14.25" hidden="1">
      <c r="A113" s="3"/>
      <c r="B113" s="40"/>
      <c r="C113" s="18">
        <v>100</v>
      </c>
      <c r="D113" s="5" t="s">
        <v>23</v>
      </c>
      <c r="E113" s="13"/>
      <c r="F113" s="13"/>
      <c r="G113" s="13"/>
      <c r="H113" s="8"/>
      <c r="I113" s="8"/>
      <c r="J113" s="11"/>
      <c r="K113" s="11"/>
      <c r="L113" s="12"/>
      <c r="M113" s="9"/>
      <c r="N113" s="9">
        <f t="shared" si="2"/>
        <v>0</v>
      </c>
      <c r="O113" s="10"/>
    </row>
    <row r="114" spans="1:15" ht="14.25" hidden="1">
      <c r="A114" s="49"/>
      <c r="B114" s="50"/>
      <c r="C114" s="51" t="s">
        <v>3</v>
      </c>
      <c r="D114" s="52" t="s">
        <v>3</v>
      </c>
      <c r="E114" s="52" t="s">
        <v>3</v>
      </c>
      <c r="F114" s="52" t="s">
        <v>3</v>
      </c>
      <c r="G114" s="52" t="s">
        <v>3</v>
      </c>
      <c r="H114" s="52" t="s">
        <v>3</v>
      </c>
      <c r="I114" s="52" t="s">
        <v>3</v>
      </c>
      <c r="J114" s="52" t="s">
        <v>3</v>
      </c>
      <c r="K114" s="52" t="s">
        <v>3</v>
      </c>
      <c r="L114" s="53" t="s">
        <v>3</v>
      </c>
      <c r="M114" s="45">
        <f>SUM(M77:M88)</f>
        <v>0</v>
      </c>
      <c r="N114" s="9">
        <f t="shared" si="2"/>
        <v>0</v>
      </c>
      <c r="O114" s="45">
        <f>SUM(O77:O88)</f>
        <v>0</v>
      </c>
    </row>
    <row r="115" spans="1:15" ht="14.25">
      <c r="A115" s="48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6"/>
      <c r="N115" s="56"/>
      <c r="O115" s="56"/>
    </row>
    <row r="116" spans="1:15" ht="13.5">
      <c r="A116" s="2"/>
      <c r="B116" s="6" t="s">
        <v>17</v>
      </c>
      <c r="C116" s="98"/>
      <c r="D116" s="94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</row>
    <row r="117" spans="1:15">
      <c r="A117" s="1"/>
      <c r="B117" s="116" t="s">
        <v>25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</row>
    <row r="118" spans="1:15">
      <c r="A118" s="1"/>
      <c r="B118" s="115" t="s">
        <v>26</v>
      </c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</row>
    <row r="119" spans="1:15">
      <c r="A119" s="1"/>
      <c r="B119" s="115" t="s">
        <v>131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</row>
    <row r="120" spans="1:15">
      <c r="A120" s="1"/>
      <c r="B120" s="116" t="s">
        <v>121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</row>
    <row r="121" spans="1:15">
      <c r="A121" s="1"/>
      <c r="B121" s="112" t="s">
        <v>69</v>
      </c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</row>
    <row r="122" spans="1:15">
      <c r="A122" s="1"/>
      <c r="B122" s="112" t="s">
        <v>28</v>
      </c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</row>
    <row r="123" spans="1:15">
      <c r="A123" s="1"/>
      <c r="B123" s="121" t="s">
        <v>124</v>
      </c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</row>
    <row r="124" spans="1:15" ht="26.25" customHeight="1">
      <c r="A124" s="1"/>
      <c r="B124" s="112" t="s">
        <v>29</v>
      </c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</row>
    <row r="125" spans="1:15" ht="13.5" customHeight="1">
      <c r="A125" s="1"/>
      <c r="B125" s="112" t="s">
        <v>126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</row>
    <row r="126" spans="1:15">
      <c r="A126" s="1"/>
      <c r="B126" s="112" t="s">
        <v>31</v>
      </c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</row>
    <row r="127" spans="1:15">
      <c r="A127" s="1"/>
      <c r="B127" s="112" t="s">
        <v>33</v>
      </c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</row>
    <row r="128" spans="1:15">
      <c r="A128" s="1"/>
      <c r="B128" s="112" t="s">
        <v>34</v>
      </c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</row>
    <row r="129" spans="1:15">
      <c r="A129" s="1"/>
      <c r="B129" s="112" t="s">
        <v>36</v>
      </c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</row>
    <row r="130" spans="1:15">
      <c r="A130" s="1"/>
      <c r="B130" s="112" t="s">
        <v>37</v>
      </c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  <row r="131" spans="1:15">
      <c r="A131" s="1"/>
      <c r="B131" s="121" t="s">
        <v>18</v>
      </c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</row>
    <row r="132" spans="1:15">
      <c r="A132" s="84"/>
      <c r="B132" s="60"/>
      <c r="C132" s="9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</row>
    <row r="133" spans="1:15">
      <c r="A133" s="1"/>
      <c r="B133" s="7" t="s">
        <v>4</v>
      </c>
      <c r="C133" s="96"/>
      <c r="D133" s="93"/>
      <c r="E133" s="31"/>
      <c r="F133" s="31"/>
      <c r="G133" s="31"/>
      <c r="H133" s="31" t="s">
        <v>21</v>
      </c>
      <c r="I133" s="31"/>
      <c r="J133" s="31"/>
      <c r="K133" s="31"/>
      <c r="L133" s="31"/>
      <c r="M133" s="31" t="s">
        <v>5</v>
      </c>
      <c r="N133" s="31"/>
      <c r="O133" s="31"/>
    </row>
    <row r="134" spans="1:15">
      <c r="B134" s="112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</row>
    <row r="135" spans="1:15">
      <c r="B135" s="112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</row>
    <row r="136" spans="1:15">
      <c r="B136" s="112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</row>
    <row r="138" spans="1:15">
      <c r="B138" s="121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</row>
    <row r="139" spans="1:15">
      <c r="B139" s="60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</row>
    <row r="140" spans="1:15">
      <c r="B140" s="7"/>
      <c r="C140" s="93"/>
      <c r="D140" s="93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</sheetData>
  <mergeCells count="42">
    <mergeCell ref="B131:O131"/>
    <mergeCell ref="B138:O138"/>
    <mergeCell ref="B134:O134"/>
    <mergeCell ref="B135:O135"/>
    <mergeCell ref="B136:O136"/>
    <mergeCell ref="B127:O127"/>
    <mergeCell ref="B130:O130"/>
    <mergeCell ref="A100:B100"/>
    <mergeCell ref="A104:B104"/>
    <mergeCell ref="B118:O118"/>
    <mergeCell ref="A111:B111"/>
    <mergeCell ref="B117:O117"/>
    <mergeCell ref="B128:O128"/>
    <mergeCell ref="B123:O123"/>
    <mergeCell ref="B129:O129"/>
    <mergeCell ref="B120:O120"/>
    <mergeCell ref="A3:O3"/>
    <mergeCell ref="A43:B43"/>
    <mergeCell ref="A11:B11"/>
    <mergeCell ref="A21:B21"/>
    <mergeCell ref="A27:B27"/>
    <mergeCell ref="A7:O7"/>
    <mergeCell ref="A35:B35"/>
    <mergeCell ref="A39:B39"/>
    <mergeCell ref="A31:B31"/>
    <mergeCell ref="B126:O126"/>
    <mergeCell ref="B121:O121"/>
    <mergeCell ref="B125:O125"/>
    <mergeCell ref="B122:O122"/>
    <mergeCell ref="B124:O124"/>
    <mergeCell ref="A47:B47"/>
    <mergeCell ref="B119:O119"/>
    <mergeCell ref="A56:B56"/>
    <mergeCell ref="A68:B68"/>
    <mergeCell ref="A64:B64"/>
    <mergeCell ref="A60:B60"/>
    <mergeCell ref="A51:B51"/>
    <mergeCell ref="A72:B72"/>
    <mergeCell ref="A86:B86"/>
    <mergeCell ref="A76:B76"/>
    <mergeCell ref="A80:B80"/>
    <mergeCell ref="A89:B89"/>
  </mergeCells>
  <phoneticPr fontId="2" type="noConversion"/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5"/>
  <sheetViews>
    <sheetView zoomScale="145" zoomScaleNormal="170" workbookViewId="0">
      <pane ySplit="6" topLeftCell="A10" activePane="bottomLeft" state="frozen"/>
      <selection pane="bottomLeft" activeCell="O19" sqref="O19"/>
    </sheetView>
  </sheetViews>
  <sheetFormatPr defaultRowHeight="12.75"/>
  <cols>
    <col min="1" max="1" width="3.28515625" style="83" customWidth="1"/>
    <col min="2" max="2" width="14.85546875" style="82" customWidth="1"/>
    <col min="3" max="3" width="5.42578125" style="95" customWidth="1"/>
    <col min="4" max="4" width="4.85546875" style="95" customWidth="1"/>
    <col min="5" max="5" width="7.7109375" customWidth="1"/>
    <col min="6" max="6" width="7.140625" customWidth="1"/>
    <col min="7" max="7" width="7.42578125" customWidth="1"/>
    <col min="10" max="10" width="7.7109375" customWidth="1"/>
    <col min="11" max="11" width="6.42578125" customWidth="1"/>
    <col min="12" max="12" width="7.85546875" customWidth="1"/>
  </cols>
  <sheetData>
    <row r="1" spans="1:15">
      <c r="A1" s="1" t="s">
        <v>24</v>
      </c>
      <c r="B1" s="7"/>
      <c r="C1" s="93"/>
      <c r="D1" s="93"/>
      <c r="E1" s="1"/>
      <c r="F1" s="1"/>
      <c r="G1" s="1"/>
      <c r="H1" s="1"/>
      <c r="I1" s="1"/>
      <c r="J1" s="1"/>
      <c r="K1" s="31" t="s">
        <v>53</v>
      </c>
      <c r="L1" s="31"/>
      <c r="M1" s="31"/>
      <c r="N1" s="31"/>
      <c r="O1" s="1"/>
    </row>
    <row r="2" spans="1:15">
      <c r="A2" s="1"/>
      <c r="B2" s="7"/>
      <c r="C2" s="93"/>
      <c r="D2" s="93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>
      <c r="A3" s="114" t="s">
        <v>118</v>
      </c>
      <c r="B3" s="114"/>
      <c r="C3" s="114"/>
      <c r="D3" s="114"/>
      <c r="E3" s="114"/>
      <c r="F3" s="114"/>
      <c r="G3" s="114"/>
      <c r="H3" s="114"/>
      <c r="I3" s="114"/>
      <c r="J3" s="114"/>
      <c r="K3" s="135"/>
      <c r="L3" s="135"/>
      <c r="M3" s="135"/>
      <c r="N3" s="135"/>
      <c r="O3" s="135"/>
    </row>
    <row r="4" spans="1:15">
      <c r="A4" s="1"/>
      <c r="B4" s="7"/>
      <c r="C4" s="93"/>
      <c r="D4" s="93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42" customFormat="1" ht="60">
      <c r="A5" s="30" t="s">
        <v>2</v>
      </c>
      <c r="B5" s="30" t="s">
        <v>0</v>
      </c>
      <c r="C5" s="30" t="s">
        <v>1</v>
      </c>
      <c r="D5" s="30" t="s">
        <v>19</v>
      </c>
      <c r="E5" s="32" t="s">
        <v>8</v>
      </c>
      <c r="F5" s="32" t="s">
        <v>27</v>
      </c>
      <c r="G5" s="32" t="s">
        <v>16</v>
      </c>
      <c r="H5" s="32" t="s">
        <v>6</v>
      </c>
      <c r="I5" s="32" t="s">
        <v>7</v>
      </c>
      <c r="J5" s="32" t="s">
        <v>20</v>
      </c>
      <c r="K5" s="32" t="s">
        <v>30</v>
      </c>
      <c r="L5" s="32" t="s">
        <v>32</v>
      </c>
      <c r="M5" s="32" t="s">
        <v>10</v>
      </c>
      <c r="N5" s="32" t="s">
        <v>35</v>
      </c>
      <c r="O5" s="32" t="s">
        <v>11</v>
      </c>
    </row>
    <row r="6" spans="1:15">
      <c r="A6" s="30">
        <v>1</v>
      </c>
      <c r="B6" s="30">
        <v>2</v>
      </c>
      <c r="C6" s="30">
        <v>3</v>
      </c>
      <c r="D6" s="30">
        <v>4</v>
      </c>
      <c r="E6" s="39">
        <v>5</v>
      </c>
      <c r="F6" s="39">
        <v>6</v>
      </c>
      <c r="G6" s="32" t="s">
        <v>9</v>
      </c>
      <c r="H6" s="39">
        <v>8</v>
      </c>
      <c r="I6" s="39">
        <v>9</v>
      </c>
      <c r="J6" s="39">
        <v>10</v>
      </c>
      <c r="K6" s="39">
        <v>11</v>
      </c>
      <c r="L6" s="32" t="s">
        <v>13</v>
      </c>
      <c r="M6" s="32" t="s">
        <v>12</v>
      </c>
      <c r="N6" s="32" t="s">
        <v>14</v>
      </c>
      <c r="O6" s="32" t="s">
        <v>15</v>
      </c>
    </row>
    <row r="7" spans="1:15">
      <c r="A7" s="131" t="s">
        <v>116</v>
      </c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5">
      <c r="A8" s="3">
        <v>1</v>
      </c>
      <c r="B8" s="43" t="s">
        <v>134</v>
      </c>
      <c r="C8" s="5">
        <v>20</v>
      </c>
      <c r="D8" s="5" t="s">
        <v>23</v>
      </c>
      <c r="E8" s="33"/>
      <c r="F8" s="33">
        <f>E8*0.085</f>
        <v>0</v>
      </c>
      <c r="G8" s="33">
        <f>+E8+F8</f>
        <v>0</v>
      </c>
      <c r="H8" s="15"/>
      <c r="I8" s="15"/>
      <c r="J8" s="15"/>
      <c r="K8" s="15">
        <f t="shared" ref="K8:K18" si="0">J8*0.085</f>
        <v>0</v>
      </c>
      <c r="L8" s="15">
        <f t="shared" ref="L8:L18" si="1">+J8+K8</f>
        <v>0</v>
      </c>
      <c r="M8" s="15">
        <f t="shared" ref="M8:M18" si="2">J8*C8</f>
        <v>0</v>
      </c>
      <c r="N8" s="15">
        <f t="shared" ref="N8:N18" si="3">M8*0.085</f>
        <v>0</v>
      </c>
      <c r="O8" s="15">
        <f t="shared" ref="O8:O18" si="4">+M8+N8</f>
        <v>0</v>
      </c>
    </row>
    <row r="9" spans="1:15" ht="36">
      <c r="A9" s="3">
        <v>2</v>
      </c>
      <c r="B9" s="43" t="s">
        <v>115</v>
      </c>
      <c r="C9" s="5">
        <v>5</v>
      </c>
      <c r="D9" s="5" t="s">
        <v>23</v>
      </c>
      <c r="E9" s="33"/>
      <c r="F9" s="33">
        <f t="shared" ref="F9:F18" si="5">E9*0.085</f>
        <v>0</v>
      </c>
      <c r="G9" s="33">
        <f t="shared" ref="G9:G18" si="6">+E9+F9</f>
        <v>0</v>
      </c>
      <c r="H9" s="15"/>
      <c r="I9" s="15"/>
      <c r="J9" s="15"/>
      <c r="K9" s="15">
        <f t="shared" si="0"/>
        <v>0</v>
      </c>
      <c r="L9" s="15">
        <f t="shared" si="1"/>
        <v>0</v>
      </c>
      <c r="M9" s="15">
        <f t="shared" si="2"/>
        <v>0</v>
      </c>
      <c r="N9" s="15">
        <f t="shared" si="3"/>
        <v>0</v>
      </c>
      <c r="O9" s="15">
        <f t="shared" si="4"/>
        <v>0</v>
      </c>
    </row>
    <row r="10" spans="1:15" ht="12" customHeight="1">
      <c r="A10" s="3">
        <v>3</v>
      </c>
      <c r="B10" s="43" t="s">
        <v>120</v>
      </c>
      <c r="C10" s="5">
        <v>50</v>
      </c>
      <c r="D10" s="5" t="s">
        <v>51</v>
      </c>
      <c r="E10" s="33"/>
      <c r="F10" s="33">
        <f t="shared" si="5"/>
        <v>0</v>
      </c>
      <c r="G10" s="33">
        <f t="shared" si="6"/>
        <v>0</v>
      </c>
      <c r="H10" s="15"/>
      <c r="I10" s="15"/>
      <c r="J10" s="15"/>
      <c r="K10" s="15">
        <f t="shared" si="0"/>
        <v>0</v>
      </c>
      <c r="L10" s="15">
        <f t="shared" si="1"/>
        <v>0</v>
      </c>
      <c r="M10" s="15">
        <f t="shared" si="2"/>
        <v>0</v>
      </c>
      <c r="N10" s="15">
        <f t="shared" si="3"/>
        <v>0</v>
      </c>
      <c r="O10" s="15">
        <f t="shared" si="4"/>
        <v>0</v>
      </c>
    </row>
    <row r="11" spans="1:15">
      <c r="A11" s="3">
        <v>4</v>
      </c>
      <c r="B11" s="43" t="s">
        <v>92</v>
      </c>
      <c r="C11" s="5">
        <v>50</v>
      </c>
      <c r="D11" s="5" t="s">
        <v>51</v>
      </c>
      <c r="E11" s="33"/>
      <c r="F11" s="33">
        <f t="shared" si="5"/>
        <v>0</v>
      </c>
      <c r="G11" s="33">
        <f t="shared" si="6"/>
        <v>0</v>
      </c>
      <c r="H11" s="15"/>
      <c r="I11" s="15"/>
      <c r="J11" s="15"/>
      <c r="K11" s="15">
        <f t="shared" si="0"/>
        <v>0</v>
      </c>
      <c r="L11" s="15">
        <f t="shared" si="1"/>
        <v>0</v>
      </c>
      <c r="M11" s="15">
        <f t="shared" si="2"/>
        <v>0</v>
      </c>
      <c r="N11" s="15">
        <f t="shared" si="3"/>
        <v>0</v>
      </c>
      <c r="O11" s="15">
        <f t="shared" si="4"/>
        <v>0</v>
      </c>
    </row>
    <row r="12" spans="1:15">
      <c r="A12" s="3">
        <v>5</v>
      </c>
      <c r="B12" s="43" t="s">
        <v>135</v>
      </c>
      <c r="C12" s="5">
        <v>30</v>
      </c>
      <c r="D12" s="5" t="s">
        <v>23</v>
      </c>
      <c r="E12" s="33"/>
      <c r="F12" s="33">
        <f t="shared" si="5"/>
        <v>0</v>
      </c>
      <c r="G12" s="33">
        <f t="shared" si="6"/>
        <v>0</v>
      </c>
      <c r="H12" s="15"/>
      <c r="I12" s="15"/>
      <c r="J12" s="15"/>
      <c r="K12" s="15">
        <f t="shared" si="0"/>
        <v>0</v>
      </c>
      <c r="L12" s="15">
        <f t="shared" si="1"/>
        <v>0</v>
      </c>
      <c r="M12" s="15">
        <f t="shared" si="2"/>
        <v>0</v>
      </c>
      <c r="N12" s="15">
        <f t="shared" si="3"/>
        <v>0</v>
      </c>
      <c r="O12" s="15">
        <f t="shared" si="4"/>
        <v>0</v>
      </c>
    </row>
    <row r="13" spans="1:15" ht="24">
      <c r="A13" s="3">
        <v>6</v>
      </c>
      <c r="B13" s="43" t="s">
        <v>136</v>
      </c>
      <c r="C13" s="5">
        <v>2</v>
      </c>
      <c r="D13" s="5" t="s">
        <v>23</v>
      </c>
      <c r="E13" s="33"/>
      <c r="F13" s="33">
        <f t="shared" si="5"/>
        <v>0</v>
      </c>
      <c r="G13" s="33">
        <f t="shared" si="6"/>
        <v>0</v>
      </c>
      <c r="H13" s="15"/>
      <c r="I13" s="15"/>
      <c r="J13" s="15"/>
      <c r="K13" s="15">
        <f t="shared" si="0"/>
        <v>0</v>
      </c>
      <c r="L13" s="15">
        <f t="shared" si="1"/>
        <v>0</v>
      </c>
      <c r="M13" s="15">
        <f t="shared" si="2"/>
        <v>0</v>
      </c>
      <c r="N13" s="15">
        <f t="shared" si="3"/>
        <v>0</v>
      </c>
      <c r="O13" s="15">
        <f t="shared" si="4"/>
        <v>0</v>
      </c>
    </row>
    <row r="14" spans="1:15" ht="24">
      <c r="A14" s="3">
        <v>7</v>
      </c>
      <c r="B14" s="43" t="s">
        <v>137</v>
      </c>
      <c r="C14" s="5">
        <v>2</v>
      </c>
      <c r="D14" s="5" t="s">
        <v>23</v>
      </c>
      <c r="E14" s="33"/>
      <c r="F14" s="33">
        <f t="shared" si="5"/>
        <v>0</v>
      </c>
      <c r="G14" s="33">
        <f t="shared" si="6"/>
        <v>0</v>
      </c>
      <c r="H14" s="15"/>
      <c r="I14" s="15"/>
      <c r="J14" s="15"/>
      <c r="K14" s="15">
        <f t="shared" si="0"/>
        <v>0</v>
      </c>
      <c r="L14" s="15">
        <f t="shared" si="1"/>
        <v>0</v>
      </c>
      <c r="M14" s="15">
        <f t="shared" si="2"/>
        <v>0</v>
      </c>
      <c r="N14" s="15">
        <f t="shared" si="3"/>
        <v>0</v>
      </c>
      <c r="O14" s="15">
        <f t="shared" si="4"/>
        <v>0</v>
      </c>
    </row>
    <row r="15" spans="1:15">
      <c r="A15" s="3">
        <v>8</v>
      </c>
      <c r="B15" s="43" t="s">
        <v>93</v>
      </c>
      <c r="C15" s="5">
        <v>3</v>
      </c>
      <c r="D15" s="5" t="s">
        <v>23</v>
      </c>
      <c r="E15" s="33"/>
      <c r="F15" s="33">
        <f t="shared" si="5"/>
        <v>0</v>
      </c>
      <c r="G15" s="33">
        <f t="shared" si="6"/>
        <v>0</v>
      </c>
      <c r="H15" s="15"/>
      <c r="I15" s="15"/>
      <c r="J15" s="15"/>
      <c r="K15" s="15">
        <f t="shared" si="0"/>
        <v>0</v>
      </c>
      <c r="L15" s="15">
        <f t="shared" si="1"/>
        <v>0</v>
      </c>
      <c r="M15" s="15">
        <f t="shared" si="2"/>
        <v>0</v>
      </c>
      <c r="N15" s="15">
        <f t="shared" si="3"/>
        <v>0</v>
      </c>
      <c r="O15" s="15">
        <f t="shared" si="4"/>
        <v>0</v>
      </c>
    </row>
    <row r="16" spans="1:15" ht="11.25" customHeight="1">
      <c r="A16" s="3">
        <v>9</v>
      </c>
      <c r="B16" s="43" t="s">
        <v>94</v>
      </c>
      <c r="C16" s="5">
        <v>20</v>
      </c>
      <c r="D16" s="5" t="s">
        <v>23</v>
      </c>
      <c r="E16" s="33"/>
      <c r="F16" s="33">
        <f t="shared" si="5"/>
        <v>0</v>
      </c>
      <c r="G16" s="33">
        <f t="shared" si="6"/>
        <v>0</v>
      </c>
      <c r="H16" s="15"/>
      <c r="I16" s="15"/>
      <c r="J16" s="15"/>
      <c r="K16" s="15">
        <f t="shared" si="0"/>
        <v>0</v>
      </c>
      <c r="L16" s="15">
        <f t="shared" si="1"/>
        <v>0</v>
      </c>
      <c r="M16" s="15">
        <f t="shared" si="2"/>
        <v>0</v>
      </c>
      <c r="N16" s="15">
        <f t="shared" si="3"/>
        <v>0</v>
      </c>
      <c r="O16" s="15">
        <f t="shared" si="4"/>
        <v>0</v>
      </c>
    </row>
    <row r="17" spans="1:15">
      <c r="A17" s="3">
        <v>10</v>
      </c>
      <c r="B17" s="43" t="s">
        <v>95</v>
      </c>
      <c r="C17" s="109">
        <v>20</v>
      </c>
      <c r="D17" s="110" t="s">
        <v>23</v>
      </c>
      <c r="E17" s="33"/>
      <c r="F17" s="33">
        <f t="shared" si="5"/>
        <v>0</v>
      </c>
      <c r="G17" s="33">
        <f t="shared" si="6"/>
        <v>0</v>
      </c>
      <c r="H17" s="15"/>
      <c r="I17" s="15"/>
      <c r="J17" s="15"/>
      <c r="K17" s="15">
        <f t="shared" si="0"/>
        <v>0</v>
      </c>
      <c r="L17" s="15">
        <f t="shared" si="1"/>
        <v>0</v>
      </c>
      <c r="M17" s="15">
        <f t="shared" si="2"/>
        <v>0</v>
      </c>
      <c r="N17" s="15">
        <f t="shared" si="3"/>
        <v>0</v>
      </c>
      <c r="O17" s="15">
        <f t="shared" si="4"/>
        <v>0</v>
      </c>
    </row>
    <row r="18" spans="1:15" ht="36">
      <c r="A18" s="3">
        <v>11</v>
      </c>
      <c r="B18" s="43" t="s">
        <v>117</v>
      </c>
      <c r="C18" s="109">
        <v>20</v>
      </c>
      <c r="D18" s="110" t="s">
        <v>23</v>
      </c>
      <c r="E18" s="33"/>
      <c r="F18" s="33">
        <f t="shared" si="5"/>
        <v>0</v>
      </c>
      <c r="G18" s="33">
        <f t="shared" si="6"/>
        <v>0</v>
      </c>
      <c r="H18" s="15"/>
      <c r="I18" s="15"/>
      <c r="J18" s="15"/>
      <c r="K18" s="15">
        <f t="shared" si="0"/>
        <v>0</v>
      </c>
      <c r="L18" s="15">
        <f t="shared" si="1"/>
        <v>0</v>
      </c>
      <c r="M18" s="15">
        <f t="shared" si="2"/>
        <v>0</v>
      </c>
      <c r="N18" s="15">
        <f t="shared" si="3"/>
        <v>0</v>
      </c>
      <c r="O18" s="15">
        <f t="shared" si="4"/>
        <v>0</v>
      </c>
    </row>
    <row r="19" spans="1:15" s="72" customFormat="1" ht="12">
      <c r="A19" s="3"/>
      <c r="B19" s="4" t="s">
        <v>50</v>
      </c>
      <c r="C19" s="102" t="s">
        <v>3</v>
      </c>
      <c r="D19" s="102" t="s">
        <v>3</v>
      </c>
      <c r="E19" s="34" t="s">
        <v>3</v>
      </c>
      <c r="F19" s="34" t="s">
        <v>3</v>
      </c>
      <c r="G19" s="34" t="s">
        <v>3</v>
      </c>
      <c r="H19" s="34" t="s">
        <v>3</v>
      </c>
      <c r="I19" s="34" t="s">
        <v>3</v>
      </c>
      <c r="J19" s="34" t="s">
        <v>3</v>
      </c>
      <c r="K19" s="34" t="s">
        <v>3</v>
      </c>
      <c r="L19" s="34" t="s">
        <v>3</v>
      </c>
      <c r="M19" s="66">
        <f>SUM(M8:M18)</f>
        <v>0</v>
      </c>
      <c r="N19" s="66">
        <f>SUM(N8:N18)</f>
        <v>0</v>
      </c>
      <c r="O19" s="66">
        <f>SUM(O8:O18)</f>
        <v>0</v>
      </c>
    </row>
    <row r="20" spans="1:15" ht="15.75">
      <c r="A20" s="2"/>
      <c r="B20" s="63"/>
      <c r="C20" s="94"/>
      <c r="D20" s="94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 ht="13.5">
      <c r="A21" s="1"/>
      <c r="B21" s="6" t="s">
        <v>17</v>
      </c>
      <c r="C21" s="98"/>
      <c r="D21" s="94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>
      <c r="A22" s="1"/>
      <c r="B22" s="116" t="s">
        <v>25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</row>
    <row r="23" spans="1:15">
      <c r="A23" s="1"/>
      <c r="B23" s="115" t="s">
        <v>26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</row>
    <row r="24" spans="1:15">
      <c r="A24" s="1"/>
      <c r="B24" s="115" t="s">
        <v>113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</row>
    <row r="25" spans="1:15">
      <c r="A25" s="1"/>
      <c r="B25" s="116" t="s">
        <v>121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</row>
    <row r="26" spans="1:15">
      <c r="A26" s="1"/>
      <c r="B26" s="112" t="s">
        <v>69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5">
      <c r="A27" s="1"/>
      <c r="B27" s="112" t="s">
        <v>28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</row>
    <row r="28" spans="1:15">
      <c r="A28" s="1"/>
      <c r="B28" s="121" t="s">
        <v>127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>
      <c r="A29" s="1"/>
      <c r="B29" s="112" t="s">
        <v>29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15" ht="25.5" customHeight="1">
      <c r="A30" s="1"/>
      <c r="B30" s="112" t="s">
        <v>123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1:15">
      <c r="A31" s="1"/>
      <c r="B31" s="112" t="s">
        <v>31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15">
      <c r="A32" s="1"/>
      <c r="B32" s="112" t="s">
        <v>33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1:15">
      <c r="A33" s="1"/>
      <c r="B33" s="112" t="s">
        <v>34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1:15">
      <c r="A34" s="1"/>
      <c r="B34" s="112" t="s">
        <v>36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</row>
    <row r="35" spans="1:15">
      <c r="A35" s="1"/>
      <c r="B35" s="112" t="s">
        <v>37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1:15" ht="12.75" customHeight="1">
      <c r="A36" s="1"/>
      <c r="B36" s="121" t="s">
        <v>18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1:15">
      <c r="A37" s="1"/>
      <c r="B37" s="120" t="s">
        <v>130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</row>
    <row r="38" spans="1:15">
      <c r="A38" s="1"/>
      <c r="B38" s="60"/>
      <c r="C38" s="9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>
      <c r="A39" s="1"/>
      <c r="B39" s="7" t="s">
        <v>4</v>
      </c>
      <c r="C39" s="96"/>
      <c r="D39" s="93"/>
      <c r="E39" s="31"/>
      <c r="F39" s="31"/>
      <c r="G39" s="31"/>
      <c r="H39" s="31" t="s">
        <v>21</v>
      </c>
      <c r="I39" s="31"/>
      <c r="J39" s="31"/>
      <c r="K39" s="31"/>
      <c r="L39" s="31"/>
      <c r="M39" s="31" t="s">
        <v>5</v>
      </c>
      <c r="N39" s="31"/>
      <c r="O39" s="31"/>
    </row>
    <row r="40" spans="1:15"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</row>
    <row r="43" spans="1:15">
      <c r="B43" s="121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</row>
    <row r="44" spans="1:15">
      <c r="B44" s="6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>
      <c r="B45" s="7"/>
      <c r="C45" s="93"/>
      <c r="D45" s="93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</sheetData>
  <mergeCells count="21">
    <mergeCell ref="B25:O25"/>
    <mergeCell ref="B26:O26"/>
    <mergeCell ref="B23:O23"/>
    <mergeCell ref="A3:O3"/>
    <mergeCell ref="B24:O24"/>
    <mergeCell ref="B22:O22"/>
    <mergeCell ref="A7:O7"/>
    <mergeCell ref="B40:O40"/>
    <mergeCell ref="B41:O41"/>
    <mergeCell ref="B43:O43"/>
    <mergeCell ref="B35:O35"/>
    <mergeCell ref="B36:O36"/>
    <mergeCell ref="B37:O37"/>
    <mergeCell ref="B34:O34"/>
    <mergeCell ref="B32:O32"/>
    <mergeCell ref="B31:O31"/>
    <mergeCell ref="B33:O33"/>
    <mergeCell ref="B27:O27"/>
    <mergeCell ref="B30:O30"/>
    <mergeCell ref="B28:O28"/>
    <mergeCell ref="B29:O29"/>
  </mergeCells>
  <phoneticPr fontId="2" type="noConversion"/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3"/>
  <sheetViews>
    <sheetView tabSelected="1" zoomScale="175" zoomScaleNormal="190" workbookViewId="0">
      <pane ySplit="6" topLeftCell="A7" activePane="bottomLeft" state="frozen"/>
      <selection pane="bottomLeft" activeCell="O8" sqref="O8"/>
    </sheetView>
  </sheetViews>
  <sheetFormatPr defaultRowHeight="12.75"/>
  <cols>
    <col min="1" max="1" width="2.5703125" style="83" customWidth="1"/>
    <col min="2" max="2" width="21.28515625" style="82" customWidth="1"/>
    <col min="3" max="3" width="5.5703125" style="99" customWidth="1"/>
    <col min="4" max="4" width="5.28515625" style="95" customWidth="1"/>
    <col min="5" max="5" width="6" customWidth="1"/>
    <col min="6" max="6" width="6.5703125" customWidth="1"/>
    <col min="7" max="7" width="6.42578125" customWidth="1"/>
    <col min="9" max="9" width="7.28515625" customWidth="1"/>
    <col min="11" max="11" width="6.5703125" customWidth="1"/>
    <col min="12" max="12" width="8.7109375" customWidth="1"/>
    <col min="13" max="13" width="8.42578125" customWidth="1"/>
    <col min="14" max="14" width="7.85546875" customWidth="1"/>
  </cols>
  <sheetData>
    <row r="1" spans="1:15">
      <c r="A1" s="1" t="s">
        <v>24</v>
      </c>
      <c r="B1" s="7"/>
      <c r="C1" s="96"/>
      <c r="D1" s="93"/>
      <c r="E1" s="1"/>
      <c r="F1" s="1"/>
      <c r="G1" s="1"/>
      <c r="H1" s="1"/>
      <c r="I1" s="1"/>
      <c r="J1" s="1"/>
      <c r="K1" s="31" t="s">
        <v>53</v>
      </c>
      <c r="L1" s="31"/>
      <c r="M1" s="31"/>
      <c r="N1" s="31"/>
      <c r="O1" s="1"/>
    </row>
    <row r="2" spans="1:15">
      <c r="A2" s="1"/>
      <c r="B2" s="7"/>
      <c r="C2" s="96"/>
      <c r="D2" s="93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>
      <c r="A3" s="114" t="s">
        <v>112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5">
      <c r="A4" s="1"/>
      <c r="B4" s="7"/>
      <c r="C4" s="96"/>
      <c r="D4" s="93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42" customFormat="1" ht="60">
      <c r="A5" s="30" t="s">
        <v>2</v>
      </c>
      <c r="B5" s="30" t="s">
        <v>0</v>
      </c>
      <c r="C5" s="39" t="s">
        <v>1</v>
      </c>
      <c r="D5" s="30" t="s">
        <v>19</v>
      </c>
      <c r="E5" s="32" t="s">
        <v>8</v>
      </c>
      <c r="F5" s="32" t="s">
        <v>27</v>
      </c>
      <c r="G5" s="32" t="s">
        <v>16</v>
      </c>
      <c r="H5" s="32" t="s">
        <v>6</v>
      </c>
      <c r="I5" s="32" t="s">
        <v>7</v>
      </c>
      <c r="J5" s="32" t="s">
        <v>20</v>
      </c>
      <c r="K5" s="32" t="s">
        <v>30</v>
      </c>
      <c r="L5" s="32" t="s">
        <v>32</v>
      </c>
      <c r="M5" s="32" t="s">
        <v>10</v>
      </c>
      <c r="N5" s="32" t="s">
        <v>35</v>
      </c>
      <c r="O5" s="32" t="s">
        <v>11</v>
      </c>
    </row>
    <row r="6" spans="1:15">
      <c r="A6" s="30">
        <v>1</v>
      </c>
      <c r="B6" s="30">
        <v>2</v>
      </c>
      <c r="C6" s="39">
        <v>3</v>
      </c>
      <c r="D6" s="30">
        <v>4</v>
      </c>
      <c r="E6" s="39">
        <v>5</v>
      </c>
      <c r="F6" s="39">
        <v>6</v>
      </c>
      <c r="G6" s="32" t="s">
        <v>9</v>
      </c>
      <c r="H6" s="39">
        <v>8</v>
      </c>
      <c r="I6" s="39">
        <v>9</v>
      </c>
      <c r="J6" s="39">
        <v>10</v>
      </c>
      <c r="K6" s="39">
        <v>11</v>
      </c>
      <c r="L6" s="32" t="s">
        <v>13</v>
      </c>
      <c r="M6" s="32" t="s">
        <v>12</v>
      </c>
      <c r="N6" s="32" t="s">
        <v>14</v>
      </c>
      <c r="O6" s="32" t="s">
        <v>15</v>
      </c>
    </row>
    <row r="7" spans="1:15">
      <c r="A7" s="138" t="s">
        <v>110</v>
      </c>
      <c r="B7" s="139"/>
      <c r="C7" s="139"/>
      <c r="D7" s="139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ht="14.25">
      <c r="A8" s="3">
        <v>1</v>
      </c>
      <c r="B8" s="40" t="s">
        <v>96</v>
      </c>
      <c r="C8" s="76">
        <v>25</v>
      </c>
      <c r="D8" s="5" t="s">
        <v>23</v>
      </c>
      <c r="E8" s="77"/>
      <c r="F8" s="13">
        <f t="shared" ref="F8:F11" si="0">E8*0.085</f>
        <v>0</v>
      </c>
      <c r="G8" s="13">
        <f t="shared" ref="G8:G11" si="1">+E8+F8</f>
        <v>0</v>
      </c>
      <c r="H8" s="8"/>
      <c r="I8" s="8"/>
      <c r="J8" s="8"/>
      <c r="K8" s="15">
        <f t="shared" ref="K8:K11" si="2">J8*0.085</f>
        <v>0</v>
      </c>
      <c r="L8" s="15">
        <f t="shared" ref="L8:L11" si="3">+J8+K8</f>
        <v>0</v>
      </c>
      <c r="M8" s="15">
        <f t="shared" ref="M8:M11" si="4">J8*C8</f>
        <v>0</v>
      </c>
      <c r="N8" s="15">
        <f t="shared" ref="N8:N11" si="5">+M8*0.085</f>
        <v>0</v>
      </c>
      <c r="O8" s="16">
        <f t="shared" ref="O8:O11" si="6">+M8+N8</f>
        <v>0</v>
      </c>
    </row>
    <row r="9" spans="1:15" s="83" customFormat="1" ht="14.25" customHeight="1">
      <c r="A9" s="3">
        <v>2</v>
      </c>
      <c r="B9" s="43" t="s">
        <v>97</v>
      </c>
      <c r="C9" s="5">
        <v>25</v>
      </c>
      <c r="D9" s="5" t="s">
        <v>23</v>
      </c>
      <c r="E9" s="77"/>
      <c r="F9" s="13">
        <f t="shared" si="0"/>
        <v>0</v>
      </c>
      <c r="G9" s="13">
        <f t="shared" si="1"/>
        <v>0</v>
      </c>
      <c r="H9" s="81"/>
      <c r="I9" s="8"/>
      <c r="J9" s="8"/>
      <c r="K9" s="15">
        <f t="shared" si="2"/>
        <v>0</v>
      </c>
      <c r="L9" s="15">
        <f t="shared" si="3"/>
        <v>0</v>
      </c>
      <c r="M9" s="15">
        <f t="shared" si="4"/>
        <v>0</v>
      </c>
      <c r="N9" s="15">
        <f t="shared" si="5"/>
        <v>0</v>
      </c>
      <c r="O9" s="16">
        <f t="shared" si="6"/>
        <v>0</v>
      </c>
    </row>
    <row r="10" spans="1:15" ht="36">
      <c r="A10" s="3">
        <v>3</v>
      </c>
      <c r="B10" s="40" t="s">
        <v>132</v>
      </c>
      <c r="C10" s="17">
        <v>40</v>
      </c>
      <c r="D10" s="5" t="s">
        <v>23</v>
      </c>
      <c r="E10" s="77"/>
      <c r="F10" s="13">
        <f t="shared" si="0"/>
        <v>0</v>
      </c>
      <c r="G10" s="13">
        <f t="shared" si="1"/>
        <v>0</v>
      </c>
      <c r="H10" s="81"/>
      <c r="I10" s="81"/>
      <c r="J10" s="81"/>
      <c r="K10" s="15">
        <f t="shared" si="2"/>
        <v>0</v>
      </c>
      <c r="L10" s="15">
        <f t="shared" si="3"/>
        <v>0</v>
      </c>
      <c r="M10" s="15">
        <f t="shared" si="4"/>
        <v>0</v>
      </c>
      <c r="N10" s="15">
        <f t="shared" si="5"/>
        <v>0</v>
      </c>
      <c r="O10" s="16">
        <f t="shared" si="6"/>
        <v>0</v>
      </c>
    </row>
    <row r="11" spans="1:15" ht="21.75" customHeight="1">
      <c r="A11" s="3">
        <v>4</v>
      </c>
      <c r="B11" s="40" t="s">
        <v>133</v>
      </c>
      <c r="C11" s="17">
        <v>40</v>
      </c>
      <c r="D11" s="5" t="s">
        <v>23</v>
      </c>
      <c r="E11" s="77"/>
      <c r="F11" s="13">
        <f t="shared" si="0"/>
        <v>0</v>
      </c>
      <c r="G11" s="13">
        <f t="shared" si="1"/>
        <v>0</v>
      </c>
      <c r="H11" s="81"/>
      <c r="I11" s="81"/>
      <c r="J11" s="81"/>
      <c r="K11" s="15">
        <f t="shared" si="2"/>
        <v>0</v>
      </c>
      <c r="L11" s="15">
        <f t="shared" si="3"/>
        <v>0</v>
      </c>
      <c r="M11" s="15">
        <f t="shared" si="4"/>
        <v>0</v>
      </c>
      <c r="N11" s="15">
        <f t="shared" si="5"/>
        <v>0</v>
      </c>
      <c r="O11" s="16">
        <f t="shared" si="6"/>
        <v>0</v>
      </c>
    </row>
    <row r="12" spans="1:15" ht="14.25" hidden="1">
      <c r="A12" s="126"/>
      <c r="B12" s="137"/>
      <c r="C12" s="74"/>
      <c r="D12" s="14"/>
      <c r="E12" s="13"/>
      <c r="F12" s="13"/>
      <c r="G12" s="13"/>
      <c r="H12" s="8"/>
      <c r="I12" s="8"/>
      <c r="J12" s="11"/>
      <c r="K12" s="11"/>
      <c r="L12" s="11"/>
      <c r="M12" s="15"/>
      <c r="N12" s="15"/>
      <c r="O12" s="16"/>
    </row>
    <row r="13" spans="1:15" ht="14.25" hidden="1">
      <c r="A13" s="3"/>
      <c r="B13" s="40"/>
      <c r="C13" s="26"/>
      <c r="D13" s="5"/>
      <c r="E13" s="13"/>
      <c r="F13" s="13"/>
      <c r="G13" s="13"/>
      <c r="H13" s="8"/>
      <c r="I13" s="8"/>
      <c r="J13" s="11"/>
      <c r="K13" s="11"/>
      <c r="L13" s="12"/>
      <c r="M13" s="9"/>
      <c r="N13" s="9"/>
      <c r="O13" s="10"/>
    </row>
    <row r="14" spans="1:15" ht="14.25" hidden="1">
      <c r="A14" s="3"/>
      <c r="B14" s="40"/>
      <c r="C14" s="26"/>
      <c r="D14" s="5"/>
      <c r="E14" s="13"/>
      <c r="F14" s="13"/>
      <c r="G14" s="13"/>
      <c r="H14" s="8"/>
      <c r="I14" s="8"/>
      <c r="J14" s="11"/>
      <c r="K14" s="11"/>
      <c r="L14" s="12"/>
      <c r="M14" s="9"/>
      <c r="N14" s="9"/>
      <c r="O14" s="10"/>
    </row>
    <row r="15" spans="1:15" ht="14.25" hidden="1">
      <c r="A15" s="3"/>
      <c r="B15" s="4"/>
      <c r="C15" s="26"/>
      <c r="D15" s="5"/>
      <c r="E15" s="5"/>
      <c r="F15" s="5"/>
      <c r="G15" s="5"/>
      <c r="H15" s="5"/>
      <c r="I15" s="5"/>
      <c r="J15" s="5"/>
      <c r="K15" s="5"/>
      <c r="L15" s="5"/>
      <c r="M15" s="9"/>
      <c r="N15" s="9"/>
      <c r="O15" s="10"/>
    </row>
    <row r="16" spans="1:15" ht="14.25" hidden="1">
      <c r="A16" s="126"/>
      <c r="B16" s="137"/>
      <c r="C16" s="74"/>
      <c r="D16" s="14"/>
      <c r="E16" s="13"/>
      <c r="F16" s="13"/>
      <c r="G16" s="13"/>
      <c r="H16" s="8"/>
      <c r="I16" s="8"/>
      <c r="J16" s="11"/>
      <c r="K16" s="11"/>
      <c r="L16" s="11"/>
      <c r="M16" s="15"/>
      <c r="N16" s="15"/>
      <c r="O16" s="16"/>
    </row>
    <row r="17" spans="1:15" ht="14.25" hidden="1">
      <c r="A17" s="3"/>
      <c r="B17" s="40"/>
      <c r="C17" s="26"/>
      <c r="D17" s="5"/>
      <c r="E17" s="13"/>
      <c r="F17" s="13"/>
      <c r="G17" s="13"/>
      <c r="H17" s="8"/>
      <c r="I17" s="8"/>
      <c r="J17" s="11"/>
      <c r="K17" s="11"/>
      <c r="L17" s="12"/>
      <c r="M17" s="9"/>
      <c r="N17" s="9"/>
      <c r="O17" s="10"/>
    </row>
    <row r="18" spans="1:15" ht="14.25" hidden="1">
      <c r="A18" s="3"/>
      <c r="B18" s="40"/>
      <c r="C18" s="26"/>
      <c r="D18" s="5"/>
      <c r="E18" s="13"/>
      <c r="F18" s="13"/>
      <c r="G18" s="13"/>
      <c r="H18" s="8"/>
      <c r="I18" s="8"/>
      <c r="J18" s="11"/>
      <c r="K18" s="11"/>
      <c r="L18" s="12"/>
      <c r="M18" s="9"/>
      <c r="N18" s="9"/>
      <c r="O18" s="10"/>
    </row>
    <row r="19" spans="1:15" ht="14.25" hidden="1">
      <c r="A19" s="3"/>
      <c r="B19" s="4"/>
      <c r="C19" s="17"/>
      <c r="D19" s="5"/>
      <c r="E19" s="5"/>
      <c r="F19" s="5"/>
      <c r="G19" s="5"/>
      <c r="H19" s="5"/>
      <c r="I19" s="5"/>
      <c r="J19" s="5"/>
      <c r="K19" s="5"/>
      <c r="L19" s="5"/>
      <c r="M19" s="9"/>
      <c r="N19" s="9"/>
      <c r="O19" s="10"/>
    </row>
    <row r="20" spans="1:15" ht="14.25" hidden="1">
      <c r="A20" s="126"/>
      <c r="B20" s="137"/>
      <c r="C20" s="65"/>
      <c r="D20" s="14"/>
      <c r="E20" s="13"/>
      <c r="F20" s="13"/>
      <c r="G20" s="13"/>
      <c r="H20" s="8"/>
      <c r="I20" s="8"/>
      <c r="J20" s="11"/>
      <c r="K20" s="11"/>
      <c r="L20" s="11"/>
      <c r="M20" s="15"/>
      <c r="N20" s="15"/>
      <c r="O20" s="16"/>
    </row>
    <row r="21" spans="1:15" ht="14.25" hidden="1">
      <c r="A21" s="3"/>
      <c r="B21" s="41"/>
      <c r="C21" s="17"/>
      <c r="D21" s="5"/>
      <c r="E21" s="13"/>
      <c r="F21" s="13"/>
      <c r="G21" s="13"/>
      <c r="H21" s="8"/>
      <c r="I21" s="8"/>
      <c r="J21" s="11"/>
      <c r="K21" s="11"/>
      <c r="L21" s="12"/>
      <c r="M21" s="9"/>
      <c r="N21" s="9"/>
      <c r="O21" s="10"/>
    </row>
    <row r="22" spans="1:15" ht="14.25" hidden="1">
      <c r="A22" s="3"/>
      <c r="B22" s="41"/>
      <c r="C22" s="17"/>
      <c r="D22" s="5"/>
      <c r="E22" s="13"/>
      <c r="F22" s="13"/>
      <c r="G22" s="13"/>
      <c r="H22" s="8"/>
      <c r="I22" s="8"/>
      <c r="J22" s="11"/>
      <c r="K22" s="11"/>
      <c r="L22" s="12"/>
      <c r="M22" s="9"/>
      <c r="N22" s="9"/>
      <c r="O22" s="10"/>
    </row>
    <row r="23" spans="1:15" ht="14.25" hidden="1">
      <c r="A23" s="3"/>
      <c r="B23" s="4"/>
      <c r="C23" s="17"/>
      <c r="D23" s="5"/>
      <c r="E23" s="5"/>
      <c r="F23" s="5"/>
      <c r="G23" s="5"/>
      <c r="H23" s="5"/>
      <c r="I23" s="5"/>
      <c r="J23" s="5"/>
      <c r="K23" s="5"/>
      <c r="L23" s="5"/>
      <c r="M23" s="9"/>
      <c r="N23" s="9"/>
      <c r="O23" s="10"/>
    </row>
    <row r="24" spans="1:15" ht="14.25" hidden="1">
      <c r="A24" s="126"/>
      <c r="B24" s="137"/>
      <c r="C24" s="65"/>
      <c r="D24" s="14"/>
      <c r="E24" s="13"/>
      <c r="F24" s="13"/>
      <c r="G24" s="13"/>
      <c r="H24" s="8"/>
      <c r="I24" s="8"/>
      <c r="J24" s="11"/>
      <c r="K24" s="11"/>
      <c r="L24" s="11"/>
      <c r="M24" s="15"/>
      <c r="N24" s="15"/>
      <c r="O24" s="16"/>
    </row>
    <row r="25" spans="1:15" ht="14.25" hidden="1">
      <c r="A25" s="3"/>
      <c r="B25" s="41"/>
      <c r="C25" s="17"/>
      <c r="D25" s="5"/>
      <c r="E25" s="13"/>
      <c r="F25" s="13"/>
      <c r="G25" s="13"/>
      <c r="H25" s="8"/>
      <c r="I25" s="8"/>
      <c r="J25" s="11"/>
      <c r="K25" s="11"/>
      <c r="L25" s="12"/>
      <c r="M25" s="9"/>
      <c r="N25" s="9"/>
      <c r="O25" s="10"/>
    </row>
    <row r="26" spans="1:15" ht="14.25" hidden="1">
      <c r="A26" s="3"/>
      <c r="B26" s="41"/>
      <c r="C26" s="17"/>
      <c r="D26" s="5"/>
      <c r="E26" s="13"/>
      <c r="F26" s="13"/>
      <c r="G26" s="13"/>
      <c r="H26" s="8"/>
      <c r="I26" s="8"/>
      <c r="J26" s="11"/>
      <c r="K26" s="11"/>
      <c r="L26" s="12"/>
      <c r="M26" s="9"/>
      <c r="N26" s="9"/>
      <c r="O26" s="10"/>
    </row>
    <row r="27" spans="1:15" ht="14.25" hidden="1">
      <c r="A27" s="3"/>
      <c r="B27" s="4"/>
      <c r="C27" s="17"/>
      <c r="D27" s="5"/>
      <c r="E27" s="5"/>
      <c r="F27" s="5"/>
      <c r="G27" s="5"/>
      <c r="H27" s="5"/>
      <c r="I27" s="5"/>
      <c r="J27" s="5"/>
      <c r="K27" s="5"/>
      <c r="L27" s="5"/>
      <c r="M27" s="9"/>
      <c r="N27" s="9"/>
      <c r="O27" s="10"/>
    </row>
    <row r="28" spans="1:15" ht="14.25" hidden="1">
      <c r="A28" s="126"/>
      <c r="B28" s="137"/>
      <c r="C28" s="65"/>
      <c r="D28" s="14"/>
      <c r="E28" s="13"/>
      <c r="F28" s="13"/>
      <c r="G28" s="13"/>
      <c r="H28" s="8"/>
      <c r="I28" s="8"/>
      <c r="J28" s="11"/>
      <c r="K28" s="11"/>
      <c r="L28" s="11"/>
      <c r="M28" s="15"/>
      <c r="N28" s="15"/>
      <c r="O28" s="16"/>
    </row>
    <row r="29" spans="1:15" ht="14.25" hidden="1">
      <c r="A29" s="3"/>
      <c r="B29" s="41"/>
      <c r="C29" s="17"/>
      <c r="D29" s="5"/>
      <c r="E29" s="13"/>
      <c r="F29" s="13"/>
      <c r="G29" s="13"/>
      <c r="H29" s="8"/>
      <c r="I29" s="8"/>
      <c r="J29" s="11"/>
      <c r="K29" s="11"/>
      <c r="L29" s="12"/>
      <c r="M29" s="9"/>
      <c r="N29" s="9"/>
      <c r="O29" s="10"/>
    </row>
    <row r="30" spans="1:15" ht="14.25" hidden="1">
      <c r="A30" s="3"/>
      <c r="B30" s="41"/>
      <c r="C30" s="17"/>
      <c r="D30" s="5"/>
      <c r="E30" s="13"/>
      <c r="F30" s="13"/>
      <c r="G30" s="13"/>
      <c r="H30" s="8"/>
      <c r="I30" s="8"/>
      <c r="J30" s="11"/>
      <c r="K30" s="11"/>
      <c r="L30" s="12"/>
      <c r="M30" s="9"/>
      <c r="N30" s="9"/>
      <c r="O30" s="10"/>
    </row>
    <row r="31" spans="1:15" ht="14.25" hidden="1">
      <c r="A31" s="3"/>
      <c r="B31" s="4"/>
      <c r="C31" s="17"/>
      <c r="D31" s="5"/>
      <c r="E31" s="5"/>
      <c r="F31" s="5"/>
      <c r="G31" s="5"/>
      <c r="H31" s="5"/>
      <c r="I31" s="5"/>
      <c r="J31" s="5"/>
      <c r="K31" s="5"/>
      <c r="L31" s="5"/>
      <c r="M31" s="9"/>
      <c r="N31" s="9"/>
      <c r="O31" s="10"/>
    </row>
    <row r="32" spans="1:15" ht="14.25" hidden="1">
      <c r="A32" s="126"/>
      <c r="B32" s="137"/>
      <c r="C32" s="65"/>
      <c r="D32" s="14"/>
      <c r="E32" s="13"/>
      <c r="F32" s="13"/>
      <c r="G32" s="13"/>
      <c r="H32" s="8"/>
      <c r="I32" s="8"/>
      <c r="J32" s="11"/>
      <c r="K32" s="11"/>
      <c r="L32" s="11"/>
      <c r="M32" s="15"/>
      <c r="N32" s="15"/>
      <c r="O32" s="16"/>
    </row>
    <row r="33" spans="1:15" ht="14.25" hidden="1">
      <c r="A33" s="3"/>
      <c r="B33" s="40"/>
      <c r="C33" s="26"/>
      <c r="D33" s="5"/>
      <c r="E33" s="13"/>
      <c r="F33" s="13"/>
      <c r="G33" s="13"/>
      <c r="H33" s="8"/>
      <c r="I33" s="8"/>
      <c r="J33" s="11"/>
      <c r="K33" s="11"/>
      <c r="L33" s="12"/>
      <c r="M33" s="9"/>
      <c r="N33" s="9"/>
      <c r="O33" s="10"/>
    </row>
    <row r="34" spans="1:15" ht="14.25" hidden="1">
      <c r="A34" s="3"/>
      <c r="B34" s="40"/>
      <c r="C34" s="26"/>
      <c r="D34" s="5"/>
      <c r="E34" s="13"/>
      <c r="F34" s="13"/>
      <c r="G34" s="13"/>
      <c r="H34" s="8"/>
      <c r="I34" s="8"/>
      <c r="J34" s="11"/>
      <c r="K34" s="11"/>
      <c r="L34" s="12"/>
      <c r="M34" s="9"/>
      <c r="N34" s="9"/>
      <c r="O34" s="10"/>
    </row>
    <row r="35" spans="1:15" ht="14.25" hidden="1">
      <c r="A35" s="3"/>
      <c r="B35" s="40"/>
      <c r="C35" s="26"/>
      <c r="D35" s="5"/>
      <c r="E35" s="13"/>
      <c r="F35" s="13"/>
      <c r="G35" s="13"/>
      <c r="H35" s="8"/>
      <c r="I35" s="8"/>
      <c r="J35" s="11"/>
      <c r="K35" s="11"/>
      <c r="L35" s="12"/>
      <c r="M35" s="9"/>
      <c r="N35" s="9"/>
      <c r="O35" s="10"/>
    </row>
    <row r="36" spans="1:15" ht="14.25" hidden="1">
      <c r="A36" s="3"/>
      <c r="B36" s="40"/>
      <c r="C36" s="26"/>
      <c r="D36" s="5"/>
      <c r="E36" s="13"/>
      <c r="F36" s="13"/>
      <c r="G36" s="13"/>
      <c r="H36" s="8"/>
      <c r="I36" s="8"/>
      <c r="J36" s="11"/>
      <c r="K36" s="11"/>
      <c r="L36" s="12"/>
      <c r="M36" s="9"/>
      <c r="N36" s="9"/>
      <c r="O36" s="10"/>
    </row>
    <row r="37" spans="1:15" ht="14.25" hidden="1">
      <c r="A37" s="3"/>
      <c r="B37" s="4"/>
      <c r="C37" s="26"/>
      <c r="D37" s="5"/>
      <c r="E37" s="5"/>
      <c r="F37" s="5"/>
      <c r="G37" s="5"/>
      <c r="H37" s="5"/>
      <c r="I37" s="5"/>
      <c r="J37" s="5"/>
      <c r="K37" s="5"/>
      <c r="L37" s="5"/>
      <c r="M37" s="9"/>
      <c r="N37" s="9"/>
      <c r="O37" s="10"/>
    </row>
    <row r="38" spans="1:15" ht="14.25" hidden="1">
      <c r="A38" s="126"/>
      <c r="B38" s="137"/>
      <c r="C38" s="65"/>
      <c r="D38" s="14"/>
      <c r="E38" s="13"/>
      <c r="F38" s="13"/>
      <c r="G38" s="13"/>
      <c r="H38" s="8"/>
      <c r="I38" s="8"/>
      <c r="J38" s="11"/>
      <c r="K38" s="11"/>
      <c r="L38" s="11"/>
      <c r="M38" s="15"/>
      <c r="N38" s="15"/>
      <c r="O38" s="16"/>
    </row>
    <row r="39" spans="1:15" ht="14.25" hidden="1">
      <c r="A39" s="3"/>
      <c r="B39" s="41"/>
      <c r="C39" s="17"/>
      <c r="D39" s="5"/>
      <c r="E39" s="13"/>
      <c r="F39" s="13"/>
      <c r="G39" s="13"/>
      <c r="H39" s="8"/>
      <c r="I39" s="8"/>
      <c r="J39" s="11"/>
      <c r="K39" s="11"/>
      <c r="L39" s="12"/>
      <c r="M39" s="9"/>
      <c r="N39" s="9"/>
      <c r="O39" s="10"/>
    </row>
    <row r="40" spans="1:15" ht="14.25" hidden="1">
      <c r="A40" s="3"/>
      <c r="B40" s="4"/>
      <c r="C40" s="17"/>
      <c r="D40" s="5"/>
      <c r="E40" s="5"/>
      <c r="F40" s="5"/>
      <c r="G40" s="5"/>
      <c r="H40" s="5"/>
      <c r="I40" s="5"/>
      <c r="J40" s="5"/>
      <c r="K40" s="5"/>
      <c r="L40" s="5"/>
      <c r="M40" s="9"/>
      <c r="N40" s="9"/>
      <c r="O40" s="10"/>
    </row>
    <row r="41" spans="1:15" ht="14.25" hidden="1">
      <c r="A41" s="126"/>
      <c r="B41" s="137"/>
      <c r="C41" s="107"/>
      <c r="D41" s="106"/>
      <c r="E41" s="25"/>
      <c r="F41" s="25"/>
      <c r="G41" s="25"/>
      <c r="H41" s="25"/>
      <c r="I41" s="25"/>
      <c r="J41" s="25"/>
      <c r="K41" s="25"/>
      <c r="L41" s="25"/>
      <c r="M41" s="15"/>
      <c r="N41" s="15"/>
      <c r="O41" s="16"/>
    </row>
    <row r="42" spans="1:15" ht="14.25" hidden="1">
      <c r="A42" s="3"/>
      <c r="B42" s="40"/>
      <c r="C42" s="26"/>
      <c r="D42" s="5"/>
      <c r="E42" s="13"/>
      <c r="F42" s="13"/>
      <c r="G42" s="13"/>
      <c r="H42" s="8"/>
      <c r="I42" s="8"/>
      <c r="J42" s="11"/>
      <c r="K42" s="11"/>
      <c r="L42" s="12"/>
      <c r="M42" s="9"/>
      <c r="N42" s="9"/>
      <c r="O42" s="10"/>
    </row>
    <row r="43" spans="1:15" ht="14.25" hidden="1">
      <c r="A43" s="3"/>
      <c r="B43" s="40"/>
      <c r="C43" s="26"/>
      <c r="D43" s="5"/>
      <c r="E43" s="13"/>
      <c r="F43" s="13"/>
      <c r="G43" s="13"/>
      <c r="H43" s="8"/>
      <c r="I43" s="8"/>
      <c r="J43" s="11"/>
      <c r="K43" s="11"/>
      <c r="L43" s="12"/>
      <c r="M43" s="9"/>
      <c r="N43" s="9"/>
      <c r="O43" s="10"/>
    </row>
    <row r="44" spans="1:15" ht="14.25" hidden="1">
      <c r="A44" s="3"/>
      <c r="B44" s="40"/>
      <c r="C44" s="26"/>
      <c r="D44" s="5"/>
      <c r="E44" s="13"/>
      <c r="F44" s="13"/>
      <c r="G44" s="13"/>
      <c r="H44" s="8"/>
      <c r="I44" s="8"/>
      <c r="J44" s="11"/>
      <c r="K44" s="11"/>
      <c r="L44" s="12"/>
      <c r="M44" s="9"/>
      <c r="N44" s="9"/>
      <c r="O44" s="10"/>
    </row>
    <row r="45" spans="1:15" ht="14.25" hidden="1">
      <c r="A45" s="3"/>
      <c r="B45" s="40"/>
      <c r="C45" s="26"/>
      <c r="D45" s="5"/>
      <c r="E45" s="13"/>
      <c r="F45" s="13"/>
      <c r="G45" s="13"/>
      <c r="H45" s="8"/>
      <c r="I45" s="8"/>
      <c r="J45" s="11"/>
      <c r="K45" s="11"/>
      <c r="L45" s="12"/>
      <c r="M45" s="9"/>
      <c r="N45" s="9"/>
      <c r="O45" s="10"/>
    </row>
    <row r="46" spans="1:15" ht="14.25" hidden="1">
      <c r="A46" s="3"/>
      <c r="B46" s="40"/>
      <c r="C46" s="26"/>
      <c r="D46" s="5"/>
      <c r="E46" s="13"/>
      <c r="F46" s="13"/>
      <c r="G46" s="13"/>
      <c r="H46" s="8"/>
      <c r="I46" s="8"/>
      <c r="J46" s="11"/>
      <c r="K46" s="11"/>
      <c r="L46" s="12"/>
      <c r="M46" s="9"/>
      <c r="N46" s="9"/>
      <c r="O46" s="10"/>
    </row>
    <row r="47" spans="1:15" ht="14.25" hidden="1">
      <c r="A47" s="3"/>
      <c r="B47" s="40"/>
      <c r="C47" s="26"/>
      <c r="D47" s="5"/>
      <c r="E47" s="13"/>
      <c r="F47" s="13"/>
      <c r="G47" s="13"/>
      <c r="H47" s="8"/>
      <c r="I47" s="8"/>
      <c r="J47" s="11"/>
      <c r="K47" s="11"/>
      <c r="L47" s="12"/>
      <c r="M47" s="9"/>
      <c r="N47" s="9"/>
      <c r="O47" s="10"/>
    </row>
    <row r="48" spans="1:15" ht="14.25" hidden="1">
      <c r="A48" s="3"/>
      <c r="B48" s="40"/>
      <c r="C48" s="26"/>
      <c r="D48" s="5"/>
      <c r="E48" s="13"/>
      <c r="F48" s="13"/>
      <c r="G48" s="13"/>
      <c r="H48" s="8"/>
      <c r="I48" s="8"/>
      <c r="J48" s="11"/>
      <c r="K48" s="11"/>
      <c r="L48" s="12"/>
      <c r="M48" s="9"/>
      <c r="N48" s="9"/>
      <c r="O48" s="10"/>
    </row>
    <row r="49" spans="1:15" ht="14.25" hidden="1">
      <c r="A49" s="3"/>
      <c r="B49" s="40"/>
      <c r="C49" s="26"/>
      <c r="D49" s="5"/>
      <c r="E49" s="13"/>
      <c r="F49" s="13"/>
      <c r="G49" s="13"/>
      <c r="H49" s="8"/>
      <c r="I49" s="8"/>
      <c r="J49" s="11"/>
      <c r="K49" s="11"/>
      <c r="L49" s="12"/>
      <c r="M49" s="9"/>
      <c r="N49" s="9"/>
      <c r="O49" s="10"/>
    </row>
    <row r="50" spans="1:15" ht="14.25" hidden="1">
      <c r="A50" s="3"/>
      <c r="B50" s="41"/>
      <c r="C50" s="17"/>
      <c r="D50" s="5"/>
      <c r="E50" s="13"/>
      <c r="F50" s="13"/>
      <c r="G50" s="13"/>
      <c r="H50" s="8"/>
      <c r="I50" s="8"/>
      <c r="J50" s="11"/>
      <c r="K50" s="11"/>
      <c r="L50" s="12"/>
      <c r="M50" s="9"/>
      <c r="N50" s="9"/>
      <c r="O50" s="10"/>
    </row>
    <row r="51" spans="1:15" ht="14.25" hidden="1">
      <c r="A51" s="3"/>
      <c r="B51" s="4"/>
      <c r="C51" s="17"/>
      <c r="D51" s="5"/>
      <c r="E51" s="5"/>
      <c r="F51" s="5"/>
      <c r="G51" s="5"/>
      <c r="H51" s="5"/>
      <c r="I51" s="5"/>
      <c r="J51" s="5"/>
      <c r="K51" s="5"/>
      <c r="L51" s="5"/>
      <c r="M51" s="9"/>
      <c r="N51" s="9"/>
      <c r="O51" s="10"/>
    </row>
    <row r="52" spans="1:15" ht="14.25" hidden="1">
      <c r="A52" s="126"/>
      <c r="B52" s="137"/>
      <c r="C52" s="65"/>
      <c r="D52" s="14"/>
      <c r="E52" s="13"/>
      <c r="F52" s="13"/>
      <c r="G52" s="13"/>
      <c r="H52" s="8"/>
      <c r="I52" s="8"/>
      <c r="J52" s="11"/>
      <c r="K52" s="11"/>
      <c r="L52" s="11"/>
      <c r="M52" s="15"/>
      <c r="N52" s="15"/>
      <c r="O52" s="16"/>
    </row>
    <row r="53" spans="1:15" ht="14.25" hidden="1">
      <c r="A53" s="3"/>
      <c r="B53" s="40"/>
      <c r="C53" s="17"/>
      <c r="D53" s="5"/>
      <c r="E53" s="13"/>
      <c r="F53" s="13"/>
      <c r="G53" s="13"/>
      <c r="H53" s="8"/>
      <c r="I53" s="8"/>
      <c r="J53" s="11"/>
      <c r="K53" s="11"/>
      <c r="L53" s="12"/>
      <c r="M53" s="9"/>
      <c r="N53" s="9"/>
      <c r="O53" s="10"/>
    </row>
    <row r="54" spans="1:15" ht="14.25" hidden="1">
      <c r="A54" s="3"/>
      <c r="B54" s="41"/>
      <c r="C54" s="17"/>
      <c r="D54" s="5"/>
      <c r="E54" s="13"/>
      <c r="F54" s="13"/>
      <c r="G54" s="13"/>
      <c r="H54" s="8"/>
      <c r="I54" s="8"/>
      <c r="J54" s="11"/>
      <c r="K54" s="11"/>
      <c r="L54" s="12"/>
      <c r="M54" s="9"/>
      <c r="N54" s="9"/>
      <c r="O54" s="10"/>
    </row>
    <row r="55" spans="1:15" ht="14.25" hidden="1">
      <c r="A55" s="3"/>
      <c r="B55" s="4"/>
      <c r="C55" s="17"/>
      <c r="D55" s="5"/>
      <c r="E55" s="5"/>
      <c r="F55" s="5"/>
      <c r="G55" s="5"/>
      <c r="H55" s="5"/>
      <c r="I55" s="5"/>
      <c r="J55" s="5"/>
      <c r="K55" s="5"/>
      <c r="L55" s="5"/>
      <c r="M55" s="9"/>
      <c r="N55" s="9"/>
      <c r="O55" s="10"/>
    </row>
    <row r="56" spans="1:15" ht="14.25" hidden="1">
      <c r="A56" s="126"/>
      <c r="B56" s="137"/>
      <c r="C56" s="65"/>
      <c r="D56" s="14"/>
      <c r="E56" s="13"/>
      <c r="F56" s="13"/>
      <c r="G56" s="13"/>
      <c r="H56" s="8"/>
      <c r="I56" s="8"/>
      <c r="J56" s="11"/>
      <c r="K56" s="11"/>
      <c r="L56" s="11"/>
      <c r="M56" s="15"/>
      <c r="N56" s="15"/>
      <c r="O56" s="16"/>
    </row>
    <row r="57" spans="1:15" ht="14.25" hidden="1">
      <c r="A57" s="3"/>
      <c r="B57" s="40"/>
      <c r="C57" s="17"/>
      <c r="D57" s="5"/>
      <c r="E57" s="13"/>
      <c r="F57" s="13"/>
      <c r="G57" s="13"/>
      <c r="H57" s="8"/>
      <c r="I57" s="8"/>
      <c r="J57" s="11"/>
      <c r="K57" s="11"/>
      <c r="L57" s="12"/>
      <c r="M57" s="9"/>
      <c r="N57" s="9"/>
      <c r="O57" s="10"/>
    </row>
    <row r="58" spans="1:15" ht="14.25" hidden="1">
      <c r="A58" s="3"/>
      <c r="B58" s="40"/>
      <c r="C58" s="17"/>
      <c r="D58" s="5"/>
      <c r="E58" s="13"/>
      <c r="F58" s="13"/>
      <c r="G58" s="13"/>
      <c r="H58" s="8"/>
      <c r="I58" s="8"/>
      <c r="J58" s="11"/>
      <c r="K58" s="11"/>
      <c r="L58" s="12"/>
      <c r="M58" s="9"/>
      <c r="N58" s="9"/>
      <c r="O58" s="10"/>
    </row>
    <row r="59" spans="1:15" ht="14.25" hidden="1">
      <c r="A59" s="3"/>
      <c r="B59" s="4"/>
      <c r="C59" s="17"/>
      <c r="D59" s="5"/>
      <c r="E59" s="5"/>
      <c r="F59" s="5"/>
      <c r="G59" s="5"/>
      <c r="H59" s="5"/>
      <c r="I59" s="5"/>
      <c r="J59" s="5"/>
      <c r="K59" s="5"/>
      <c r="L59" s="5"/>
      <c r="M59" s="9"/>
      <c r="N59" s="9"/>
      <c r="O59" s="10"/>
    </row>
    <row r="60" spans="1:15" ht="14.25" hidden="1">
      <c r="A60" s="20"/>
      <c r="B60" s="21"/>
      <c r="C60" s="75"/>
      <c r="D60" s="22"/>
      <c r="E60" s="22"/>
      <c r="F60" s="22"/>
      <c r="G60" s="22"/>
      <c r="H60" s="22"/>
      <c r="I60" s="22"/>
      <c r="J60" s="22"/>
      <c r="K60" s="22"/>
      <c r="L60" s="22"/>
      <c r="M60" s="23"/>
      <c r="N60" s="23"/>
      <c r="O60" s="24"/>
    </row>
    <row r="61" spans="1:15" ht="14.25" hidden="1">
      <c r="A61" s="20"/>
      <c r="B61" s="21"/>
      <c r="C61" s="75"/>
      <c r="D61" s="22"/>
      <c r="E61" s="22"/>
      <c r="F61" s="22"/>
      <c r="G61" s="22"/>
      <c r="H61" s="22"/>
      <c r="I61" s="22"/>
      <c r="J61" s="22"/>
      <c r="K61" s="22"/>
      <c r="L61" s="22"/>
      <c r="M61" s="23"/>
      <c r="N61" s="23"/>
      <c r="O61" s="24"/>
    </row>
    <row r="62" spans="1:15" ht="14.25" hidden="1">
      <c r="A62" s="126"/>
      <c r="B62" s="137"/>
      <c r="C62" s="74"/>
      <c r="D62" s="14"/>
      <c r="E62" s="13"/>
      <c r="F62" s="13"/>
      <c r="G62" s="13"/>
      <c r="H62" s="8"/>
      <c r="I62" s="8"/>
      <c r="J62" s="11"/>
      <c r="K62" s="11"/>
      <c r="L62" s="11"/>
      <c r="M62" s="15"/>
      <c r="N62" s="15"/>
      <c r="O62" s="16"/>
    </row>
    <row r="63" spans="1:15" ht="14.25" hidden="1">
      <c r="A63" s="3"/>
      <c r="B63" s="40"/>
      <c r="C63" s="26"/>
      <c r="D63" s="5"/>
      <c r="E63" s="13"/>
      <c r="F63" s="13"/>
      <c r="G63" s="13"/>
      <c r="H63" s="8"/>
      <c r="I63" s="8"/>
      <c r="J63" s="11"/>
      <c r="K63" s="11"/>
      <c r="L63" s="12"/>
      <c r="M63" s="9"/>
      <c r="N63" s="9"/>
      <c r="O63" s="10"/>
    </row>
    <row r="64" spans="1:15" ht="14.25" hidden="1">
      <c r="A64" s="3"/>
      <c r="B64" s="40"/>
      <c r="C64" s="26"/>
      <c r="D64" s="5"/>
      <c r="E64" s="13"/>
      <c r="F64" s="13"/>
      <c r="G64" s="13"/>
      <c r="H64" s="8"/>
      <c r="I64" s="8"/>
      <c r="J64" s="11"/>
      <c r="K64" s="11"/>
      <c r="L64" s="12"/>
      <c r="M64" s="9"/>
      <c r="N64" s="9"/>
      <c r="O64" s="10"/>
    </row>
    <row r="65" spans="1:15" ht="14.25" hidden="1">
      <c r="A65" s="3"/>
      <c r="B65" s="40"/>
      <c r="C65" s="26"/>
      <c r="D65" s="5"/>
      <c r="E65" s="13"/>
      <c r="F65" s="13"/>
      <c r="G65" s="13"/>
      <c r="H65" s="8"/>
      <c r="I65" s="8"/>
      <c r="J65" s="11"/>
      <c r="K65" s="11"/>
      <c r="L65" s="12"/>
      <c r="M65" s="9"/>
      <c r="N65" s="9"/>
      <c r="O65" s="10"/>
    </row>
    <row r="66" spans="1:15" ht="14.25" hidden="1">
      <c r="A66" s="28"/>
      <c r="B66" s="44"/>
      <c r="C66" s="26"/>
      <c r="D66" s="5"/>
      <c r="E66" s="13"/>
      <c r="F66" s="13"/>
      <c r="G66" s="13"/>
      <c r="H66" s="8"/>
      <c r="I66" s="8"/>
      <c r="J66" s="11"/>
      <c r="K66" s="11"/>
      <c r="L66" s="12"/>
      <c r="M66" s="9"/>
      <c r="N66" s="9"/>
      <c r="O66" s="10"/>
    </row>
    <row r="67" spans="1:15" ht="14.25" hidden="1">
      <c r="A67" s="3"/>
      <c r="B67" s="4"/>
      <c r="C67" s="26"/>
      <c r="D67" s="5"/>
      <c r="E67" s="5"/>
      <c r="F67" s="5"/>
      <c r="G67" s="5"/>
      <c r="H67" s="5"/>
      <c r="I67" s="5"/>
      <c r="J67" s="5"/>
      <c r="K67" s="5"/>
      <c r="L67" s="5"/>
      <c r="M67" s="9"/>
      <c r="N67" s="9"/>
      <c r="O67" s="10"/>
    </row>
    <row r="68" spans="1:15" ht="13.5">
      <c r="A68" s="2"/>
      <c r="B68" s="4" t="s">
        <v>58</v>
      </c>
      <c r="C68" s="73" t="s">
        <v>3</v>
      </c>
      <c r="D68" s="27" t="s">
        <v>3</v>
      </c>
      <c r="E68" s="27" t="s">
        <v>3</v>
      </c>
      <c r="F68" s="27" t="s">
        <v>3</v>
      </c>
      <c r="G68" s="27" t="s">
        <v>3</v>
      </c>
      <c r="H68" s="27" t="s">
        <v>3</v>
      </c>
      <c r="I68" s="27" t="s">
        <v>3</v>
      </c>
      <c r="J68" s="27" t="s">
        <v>3</v>
      </c>
      <c r="K68" s="27" t="s">
        <v>3</v>
      </c>
      <c r="L68" s="27" t="s">
        <v>3</v>
      </c>
      <c r="M68" s="90">
        <f>SUM(M8:M11)</f>
        <v>0</v>
      </c>
      <c r="N68" s="90">
        <f>SUM(N8:N11)</f>
        <v>0</v>
      </c>
      <c r="O68" s="90">
        <f>SUM(O8:O11)</f>
        <v>0</v>
      </c>
    </row>
    <row r="69" spans="1:15" ht="13.5">
      <c r="A69" s="1"/>
      <c r="B69" s="6" t="s">
        <v>17</v>
      </c>
      <c r="C69" s="98"/>
      <c r="D69" s="94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0" spans="1:15">
      <c r="A70" s="1"/>
      <c r="B70" s="116" t="s">
        <v>25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</row>
    <row r="71" spans="1:15">
      <c r="A71" s="1"/>
      <c r="B71" s="115" t="s">
        <v>26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</row>
    <row r="72" spans="1:15">
      <c r="A72" s="1"/>
      <c r="B72" s="115" t="s">
        <v>113</v>
      </c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</row>
    <row r="73" spans="1:15">
      <c r="A73" s="1"/>
      <c r="B73" s="116" t="s">
        <v>121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</row>
    <row r="74" spans="1:15">
      <c r="A74" s="1"/>
      <c r="B74" s="112" t="s">
        <v>69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</row>
    <row r="75" spans="1:15">
      <c r="A75" s="1"/>
      <c r="B75" s="112" t="s">
        <v>28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</row>
    <row r="76" spans="1:15">
      <c r="A76" s="1"/>
      <c r="B76" s="121" t="s">
        <v>127</v>
      </c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</row>
    <row r="77" spans="1:15">
      <c r="A77" s="1"/>
      <c r="B77" s="112" t="s">
        <v>29</v>
      </c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</row>
    <row r="78" spans="1:15" ht="24.75" customHeight="1">
      <c r="A78" s="1"/>
      <c r="B78" s="112" t="s">
        <v>122</v>
      </c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</row>
    <row r="79" spans="1:15">
      <c r="A79" s="1"/>
      <c r="B79" s="112" t="s">
        <v>31</v>
      </c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</row>
    <row r="80" spans="1:15">
      <c r="A80" s="1"/>
      <c r="B80" s="112" t="s">
        <v>33</v>
      </c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</row>
    <row r="81" spans="1:15">
      <c r="A81" s="1"/>
      <c r="B81" s="112" t="s">
        <v>34</v>
      </c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</row>
    <row r="82" spans="1:15">
      <c r="A82" s="1"/>
      <c r="B82" s="112" t="s">
        <v>36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</row>
    <row r="83" spans="1:15">
      <c r="A83" s="1"/>
      <c r="B83" s="112" t="s">
        <v>37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</row>
    <row r="84" spans="1:15">
      <c r="A84" s="1"/>
      <c r="B84" s="121" t="s">
        <v>18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</row>
    <row r="85" spans="1:15">
      <c r="B85" s="60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>
      <c r="B86" s="7" t="s">
        <v>4</v>
      </c>
      <c r="C86" s="96"/>
      <c r="D86" s="93"/>
      <c r="E86" s="31"/>
      <c r="F86" s="31"/>
      <c r="G86" s="31"/>
      <c r="H86" s="31" t="s">
        <v>21</v>
      </c>
      <c r="I86" s="31"/>
      <c r="J86" s="31"/>
      <c r="K86" s="31"/>
      <c r="L86" s="31"/>
      <c r="M86" s="31" t="s">
        <v>5</v>
      </c>
      <c r="N86" s="31"/>
      <c r="O86" s="31"/>
    </row>
    <row r="87" spans="1:15">
      <c r="B87" s="112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</row>
    <row r="88" spans="1:15">
      <c r="B88" s="112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</row>
    <row r="89" spans="1:15">
      <c r="B89" s="112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</row>
    <row r="91" spans="1:15">
      <c r="B91" s="121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</row>
    <row r="92" spans="1:15">
      <c r="B92" s="60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1:15">
      <c r="B93" s="7"/>
      <c r="C93" s="96"/>
      <c r="D93" s="93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</row>
  </sheetData>
  <mergeCells count="32">
    <mergeCell ref="A38:B38"/>
    <mergeCell ref="A41:B41"/>
    <mergeCell ref="A52:B52"/>
    <mergeCell ref="A24:B24"/>
    <mergeCell ref="A28:B28"/>
    <mergeCell ref="A32:B32"/>
    <mergeCell ref="B73:O73"/>
    <mergeCell ref="B83:O83"/>
    <mergeCell ref="B74:O74"/>
    <mergeCell ref="B71:O71"/>
    <mergeCell ref="A56:B56"/>
    <mergeCell ref="B77:O77"/>
    <mergeCell ref="B75:O75"/>
    <mergeCell ref="A62:B62"/>
    <mergeCell ref="B70:O70"/>
    <mergeCell ref="B72:O72"/>
    <mergeCell ref="B78:O78"/>
    <mergeCell ref="B76:O76"/>
    <mergeCell ref="B79:O79"/>
    <mergeCell ref="B82:O82"/>
    <mergeCell ref="B80:O80"/>
    <mergeCell ref="A3:O3"/>
    <mergeCell ref="A20:B20"/>
    <mergeCell ref="A12:B12"/>
    <mergeCell ref="A16:B16"/>
    <mergeCell ref="A7:O7"/>
    <mergeCell ref="B91:O91"/>
    <mergeCell ref="B87:O87"/>
    <mergeCell ref="B88:O88"/>
    <mergeCell ref="B89:O89"/>
    <mergeCell ref="B81:O81"/>
    <mergeCell ref="B84:O84"/>
  </mergeCells>
  <phoneticPr fontId="2" type="noConversion"/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MLEKO IN ML. IZDELKI</vt:lpstr>
      <vt:lpstr>MARMELADA</vt:lpstr>
      <vt:lpstr>VODA</vt:lpstr>
      <vt:lpstr>DIETNA ŽIVILA</vt:lpstr>
      <vt:lpstr>SLAŠČIČARSKI IZDELKI</vt:lpstr>
      <vt:lpstr>'DIETNA ŽIVILA'!Tiskanje_naslovov</vt:lpstr>
      <vt:lpstr>'MLEKO IN ML. IZDELKI'!Tiskanje_naslovov</vt:lpstr>
      <vt:lpstr>'SLAŠČIČARSKI IZDELKI'!Tiskanje_naslovov</vt:lpstr>
      <vt:lpstr>VODA!Tiskanje_naslovov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bizjak</cp:lastModifiedBy>
  <cp:lastPrinted>2012-08-02T10:51:08Z</cp:lastPrinted>
  <dcterms:created xsi:type="dcterms:W3CDTF">2011-09-19T19:31:00Z</dcterms:created>
  <dcterms:modified xsi:type="dcterms:W3CDTF">2012-08-02T11:29:30Z</dcterms:modified>
</cp:coreProperties>
</file>