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480" windowHeight="11640" tabRatio="599" activeTab="6"/>
  </bookViews>
  <sheets>
    <sheet name="MLEKO IN ML. IZDELKI" sheetId="1" r:id="rId1"/>
    <sheet name="MESO IN MESNI IZD." sheetId="5" r:id="rId2"/>
    <sheet name="RIBE" sheetId="6" r:id="rId3"/>
    <sheet name="JAJCA" sheetId="8" r:id="rId4"/>
    <sheet name="SVEŽE SADJE IN ZELEN." sheetId="4" r:id="rId5"/>
    <sheet name="ZAM. IN KONZ. ZEL. IN SADJE" sheetId="2" r:id="rId6"/>
    <sheet name="SOKOVI" sheetId="9" r:id="rId7"/>
    <sheet name="ZAM. IZD. IZ TESTA" sheetId="11" r:id="rId8"/>
    <sheet name="ŽITO, MLEVSKI IZD., TESTENINE" sheetId="3" r:id="rId9"/>
    <sheet name="KRUH IN PECIVA " sheetId="16" r:id="rId10"/>
    <sheet name="KEKSI IN SLAŠČIČARSKI IZDELKI" sheetId="12" r:id="rId11"/>
    <sheet name="OSTALO PREH. BLAGO" sheetId="14" r:id="rId12"/>
  </sheets>
  <calcPr calcId="125725"/>
</workbook>
</file>

<file path=xl/calcChain.xml><?xml version="1.0" encoding="utf-8"?>
<calcChain xmlns="http://schemas.openxmlformats.org/spreadsheetml/2006/main">
  <c r="H109" i="14"/>
  <c r="I109" s="1"/>
  <c r="H113"/>
  <c r="I113" s="1"/>
  <c r="H117"/>
  <c r="I117" s="1"/>
  <c r="H121"/>
  <c r="I121" s="1"/>
  <c r="H125"/>
  <c r="I125" s="1"/>
  <c r="H129"/>
  <c r="I129" s="1"/>
  <c r="G108"/>
  <c r="H108" s="1"/>
  <c r="G109"/>
  <c r="G110"/>
  <c r="G111"/>
  <c r="G112"/>
  <c r="H112" s="1"/>
  <c r="G113"/>
  <c r="G114"/>
  <c r="G115"/>
  <c r="G116"/>
  <c r="H116" s="1"/>
  <c r="G117"/>
  <c r="G118"/>
  <c r="G119"/>
  <c r="G120"/>
  <c r="H120" s="1"/>
  <c r="G121"/>
  <c r="G122"/>
  <c r="G123"/>
  <c r="G124"/>
  <c r="H124" s="1"/>
  <c r="G125"/>
  <c r="G126"/>
  <c r="G127"/>
  <c r="G128"/>
  <c r="H128" s="1"/>
  <c r="G129"/>
  <c r="G130"/>
  <c r="G131"/>
  <c r="G107"/>
  <c r="H107" s="1"/>
  <c r="G104"/>
  <c r="G105" s="1"/>
  <c r="H101"/>
  <c r="I101" s="1"/>
  <c r="G100"/>
  <c r="H100" s="1"/>
  <c r="G101"/>
  <c r="G99"/>
  <c r="H99" s="1"/>
  <c r="H8"/>
  <c r="H10"/>
  <c r="H12"/>
  <c r="H14"/>
  <c r="H16"/>
  <c r="H18"/>
  <c r="H20"/>
  <c r="H22"/>
  <c r="H24"/>
  <c r="H26"/>
  <c r="H28"/>
  <c r="H30"/>
  <c r="H32"/>
  <c r="H34"/>
  <c r="H36"/>
  <c r="H38"/>
  <c r="H40"/>
  <c r="H42"/>
  <c r="H44"/>
  <c r="H46"/>
  <c r="H48"/>
  <c r="H50"/>
  <c r="H52"/>
  <c r="H54"/>
  <c r="H56"/>
  <c r="H58"/>
  <c r="H60"/>
  <c r="H62"/>
  <c r="G8"/>
  <c r="I8" s="1"/>
  <c r="G9"/>
  <c r="H9" s="1"/>
  <c r="G10"/>
  <c r="I10" s="1"/>
  <c r="G11"/>
  <c r="G12"/>
  <c r="I12" s="1"/>
  <c r="G13"/>
  <c r="H13" s="1"/>
  <c r="G14"/>
  <c r="I14" s="1"/>
  <c r="G15"/>
  <c r="G16"/>
  <c r="I16" s="1"/>
  <c r="G17"/>
  <c r="H17" s="1"/>
  <c r="G18"/>
  <c r="I18" s="1"/>
  <c r="G19"/>
  <c r="G20"/>
  <c r="I20" s="1"/>
  <c r="G21"/>
  <c r="H21" s="1"/>
  <c r="G22"/>
  <c r="I22" s="1"/>
  <c r="G23"/>
  <c r="G24"/>
  <c r="I24" s="1"/>
  <c r="G25"/>
  <c r="G26"/>
  <c r="I26" s="1"/>
  <c r="G27"/>
  <c r="G28"/>
  <c r="I28" s="1"/>
  <c r="G29"/>
  <c r="G30"/>
  <c r="I30" s="1"/>
  <c r="G31"/>
  <c r="G32"/>
  <c r="I32" s="1"/>
  <c r="G33"/>
  <c r="G34"/>
  <c r="I34" s="1"/>
  <c r="G35"/>
  <c r="G36"/>
  <c r="I36" s="1"/>
  <c r="G37"/>
  <c r="G38"/>
  <c r="I38" s="1"/>
  <c r="G39"/>
  <c r="G40"/>
  <c r="I40" s="1"/>
  <c r="G41"/>
  <c r="G42"/>
  <c r="I42" s="1"/>
  <c r="G43"/>
  <c r="G44"/>
  <c r="I44" s="1"/>
  <c r="G45"/>
  <c r="G46"/>
  <c r="I46" s="1"/>
  <c r="G47"/>
  <c r="G48"/>
  <c r="I48" s="1"/>
  <c r="G49"/>
  <c r="G50"/>
  <c r="I50" s="1"/>
  <c r="G51"/>
  <c r="G52"/>
  <c r="I52" s="1"/>
  <c r="G53"/>
  <c r="G54"/>
  <c r="I54" s="1"/>
  <c r="G55"/>
  <c r="G56"/>
  <c r="I56" s="1"/>
  <c r="G57"/>
  <c r="G58"/>
  <c r="I58" s="1"/>
  <c r="G59"/>
  <c r="G60"/>
  <c r="I60" s="1"/>
  <c r="G61"/>
  <c r="G62"/>
  <c r="I62" s="1"/>
  <c r="G63"/>
  <c r="G64"/>
  <c r="H64" s="1"/>
  <c r="G65"/>
  <c r="G66"/>
  <c r="H66" s="1"/>
  <c r="G67"/>
  <c r="G68"/>
  <c r="G69"/>
  <c r="G70"/>
  <c r="H70" s="1"/>
  <c r="G71"/>
  <c r="G72"/>
  <c r="G73"/>
  <c r="G74"/>
  <c r="H74" s="1"/>
  <c r="G75"/>
  <c r="G76"/>
  <c r="G77"/>
  <c r="G78"/>
  <c r="H78" s="1"/>
  <c r="G79"/>
  <c r="G80"/>
  <c r="G81"/>
  <c r="G82"/>
  <c r="H82" s="1"/>
  <c r="G83"/>
  <c r="G84"/>
  <c r="G85"/>
  <c r="G86"/>
  <c r="H86" s="1"/>
  <c r="G87"/>
  <c r="G88"/>
  <c r="G89"/>
  <c r="G90"/>
  <c r="H90" s="1"/>
  <c r="G91"/>
  <c r="G92"/>
  <c r="G93"/>
  <c r="G94"/>
  <c r="H94" s="1"/>
  <c r="G95"/>
  <c r="G96"/>
  <c r="G7"/>
  <c r="G31" i="12"/>
  <c r="H31" s="1"/>
  <c r="G30"/>
  <c r="G32" s="1"/>
  <c r="I10"/>
  <c r="I12"/>
  <c r="I18"/>
  <c r="I26"/>
  <c r="H8"/>
  <c r="I8" s="1"/>
  <c r="H10"/>
  <c r="H12"/>
  <c r="H14"/>
  <c r="I14" s="1"/>
  <c r="H16"/>
  <c r="I16" s="1"/>
  <c r="H18"/>
  <c r="H22"/>
  <c r="I22" s="1"/>
  <c r="H24"/>
  <c r="I24" s="1"/>
  <c r="H26"/>
  <c r="G8"/>
  <c r="G9"/>
  <c r="H9" s="1"/>
  <c r="I9" s="1"/>
  <c r="G10"/>
  <c r="G11"/>
  <c r="H11" s="1"/>
  <c r="I11" s="1"/>
  <c r="G12"/>
  <c r="G13"/>
  <c r="H13" s="1"/>
  <c r="I13" s="1"/>
  <c r="G14"/>
  <c r="G15"/>
  <c r="H15" s="1"/>
  <c r="I15" s="1"/>
  <c r="G16"/>
  <c r="G17"/>
  <c r="H17" s="1"/>
  <c r="I17" s="1"/>
  <c r="G18"/>
  <c r="G19"/>
  <c r="H19" s="1"/>
  <c r="I19" s="1"/>
  <c r="G20"/>
  <c r="H20" s="1"/>
  <c r="I20" s="1"/>
  <c r="G21"/>
  <c r="H21" s="1"/>
  <c r="I21" s="1"/>
  <c r="G22"/>
  <c r="G23"/>
  <c r="H23" s="1"/>
  <c r="I23" s="1"/>
  <c r="G24"/>
  <c r="G25"/>
  <c r="H25" s="1"/>
  <c r="I25" s="1"/>
  <c r="G26"/>
  <c r="G27"/>
  <c r="H27" s="1"/>
  <c r="I27" s="1"/>
  <c r="G7"/>
  <c r="H54" i="16"/>
  <c r="G51"/>
  <c r="H51" s="1"/>
  <c r="G52"/>
  <c r="H52" s="1"/>
  <c r="G53"/>
  <c r="G54"/>
  <c r="G55"/>
  <c r="H55" s="1"/>
  <c r="I55" s="1"/>
  <c r="G50"/>
  <c r="G45"/>
  <c r="G46"/>
  <c r="G48" s="1"/>
  <c r="H48" s="1"/>
  <c r="I48" s="1"/>
  <c r="G47"/>
  <c r="H47" s="1"/>
  <c r="I47" s="1"/>
  <c r="G44"/>
  <c r="H44" s="1"/>
  <c r="I44" s="1"/>
  <c r="H42"/>
  <c r="G42"/>
  <c r="G41"/>
  <c r="H41" s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7"/>
  <c r="G39" s="1"/>
  <c r="H39" s="1"/>
  <c r="I39" s="1"/>
  <c r="G60" i="3"/>
  <c r="G59"/>
  <c r="H56"/>
  <c r="G54"/>
  <c r="G55"/>
  <c r="G56"/>
  <c r="I56" s="1"/>
  <c r="G53"/>
  <c r="G57" s="1"/>
  <c r="H57" s="1"/>
  <c r="I57" s="1"/>
  <c r="G51"/>
  <c r="H50"/>
  <c r="H49"/>
  <c r="H51" s="1"/>
  <c r="G50"/>
  <c r="I50" s="1"/>
  <c r="G49"/>
  <c r="I49" s="1"/>
  <c r="I51" s="1"/>
  <c r="H36"/>
  <c r="G36"/>
  <c r="I36" s="1"/>
  <c r="G37"/>
  <c r="G38"/>
  <c r="G39"/>
  <c r="G40"/>
  <c r="G41"/>
  <c r="G42"/>
  <c r="G43"/>
  <c r="G44"/>
  <c r="H44" s="1"/>
  <c r="G45"/>
  <c r="G46"/>
  <c r="G35"/>
  <c r="H8"/>
  <c r="H9"/>
  <c r="H12"/>
  <c r="H13"/>
  <c r="H16"/>
  <c r="H17"/>
  <c r="H20"/>
  <c r="H21"/>
  <c r="H24"/>
  <c r="H25"/>
  <c r="H28"/>
  <c r="H29"/>
  <c r="H32"/>
  <c r="H7"/>
  <c r="G8"/>
  <c r="I8" s="1"/>
  <c r="G9"/>
  <c r="G10"/>
  <c r="G11"/>
  <c r="H11" s="1"/>
  <c r="G12"/>
  <c r="I12" s="1"/>
  <c r="G13"/>
  <c r="I13" s="1"/>
  <c r="G14"/>
  <c r="G15"/>
  <c r="H15" s="1"/>
  <c r="G16"/>
  <c r="I16" s="1"/>
  <c r="G17"/>
  <c r="G18"/>
  <c r="G19"/>
  <c r="H19" s="1"/>
  <c r="G20"/>
  <c r="I20" s="1"/>
  <c r="G21"/>
  <c r="I21" s="1"/>
  <c r="G22"/>
  <c r="G23"/>
  <c r="H23" s="1"/>
  <c r="G24"/>
  <c r="I24" s="1"/>
  <c r="G25"/>
  <c r="G26"/>
  <c r="G27"/>
  <c r="H27" s="1"/>
  <c r="G28"/>
  <c r="I28" s="1"/>
  <c r="G29"/>
  <c r="I29" s="1"/>
  <c r="G30"/>
  <c r="G31"/>
  <c r="H31" s="1"/>
  <c r="G32"/>
  <c r="I32" s="1"/>
  <c r="G7"/>
  <c r="G20" i="11"/>
  <c r="G21"/>
  <c r="G22"/>
  <c r="G19"/>
  <c r="G23" s="1"/>
  <c r="H23" s="1"/>
  <c r="I23" s="1"/>
  <c r="G14"/>
  <c r="G15"/>
  <c r="G16"/>
  <c r="H16" s="1"/>
  <c r="I16" s="1"/>
  <c r="G13"/>
  <c r="G17" s="1"/>
  <c r="H17" s="1"/>
  <c r="I17" s="1"/>
  <c r="H8"/>
  <c r="G8"/>
  <c r="I8" s="1"/>
  <c r="G9"/>
  <c r="G10"/>
  <c r="G7"/>
  <c r="G37" i="9"/>
  <c r="H36"/>
  <c r="I36" s="1"/>
  <c r="I37" s="1"/>
  <c r="G36"/>
  <c r="H9"/>
  <c r="I9" s="1"/>
  <c r="H13"/>
  <c r="I13" s="1"/>
  <c r="H14"/>
  <c r="H17"/>
  <c r="H25"/>
  <c r="I25" s="1"/>
  <c r="H29"/>
  <c r="I29" s="1"/>
  <c r="H33"/>
  <c r="H7"/>
  <c r="G8"/>
  <c r="H8" s="1"/>
  <c r="I8" s="1"/>
  <c r="G9"/>
  <c r="G10"/>
  <c r="H10" s="1"/>
  <c r="G11"/>
  <c r="H11" s="1"/>
  <c r="G12"/>
  <c r="H12" s="1"/>
  <c r="I12" s="1"/>
  <c r="G13"/>
  <c r="G14"/>
  <c r="G15"/>
  <c r="H15" s="1"/>
  <c r="G16"/>
  <c r="H16" s="1"/>
  <c r="I16" s="1"/>
  <c r="G17"/>
  <c r="I17" s="1"/>
  <c r="G18"/>
  <c r="H18" s="1"/>
  <c r="G19"/>
  <c r="H19" s="1"/>
  <c r="G20"/>
  <c r="H20" s="1"/>
  <c r="I20" s="1"/>
  <c r="G21"/>
  <c r="G22"/>
  <c r="G23"/>
  <c r="H23" s="1"/>
  <c r="G24"/>
  <c r="H24" s="1"/>
  <c r="I24" s="1"/>
  <c r="G25"/>
  <c r="G26"/>
  <c r="H26" s="1"/>
  <c r="G27"/>
  <c r="H27" s="1"/>
  <c r="G28"/>
  <c r="H28" s="1"/>
  <c r="I28" s="1"/>
  <c r="G29"/>
  <c r="G30"/>
  <c r="H30" s="1"/>
  <c r="G31"/>
  <c r="H31" s="1"/>
  <c r="G32"/>
  <c r="H32" s="1"/>
  <c r="I32" s="1"/>
  <c r="G33"/>
  <c r="I33" s="1"/>
  <c r="G7"/>
  <c r="G67" i="2"/>
  <c r="H66"/>
  <c r="H65"/>
  <c r="H67" s="1"/>
  <c r="G66"/>
  <c r="I66" s="1"/>
  <c r="G65"/>
  <c r="I65" s="1"/>
  <c r="I67" s="1"/>
  <c r="G60"/>
  <c r="G61"/>
  <c r="G62"/>
  <c r="G59"/>
  <c r="G63" s="1"/>
  <c r="H63" s="1"/>
  <c r="I63" s="1"/>
  <c r="I42"/>
  <c r="I46"/>
  <c r="I50"/>
  <c r="I54"/>
  <c r="H39"/>
  <c r="I39" s="1"/>
  <c r="H42"/>
  <c r="H43"/>
  <c r="I43" s="1"/>
  <c r="H46"/>
  <c r="H47"/>
  <c r="I47" s="1"/>
  <c r="H50"/>
  <c r="H51"/>
  <c r="I51" s="1"/>
  <c r="H54"/>
  <c r="H55"/>
  <c r="I55" s="1"/>
  <c r="G39"/>
  <c r="G40"/>
  <c r="H40" s="1"/>
  <c r="G41"/>
  <c r="G42"/>
  <c r="G43"/>
  <c r="G44"/>
  <c r="H44" s="1"/>
  <c r="G45"/>
  <c r="G46"/>
  <c r="G47"/>
  <c r="G48"/>
  <c r="H48" s="1"/>
  <c r="G49"/>
  <c r="G50"/>
  <c r="G51"/>
  <c r="G52"/>
  <c r="H52" s="1"/>
  <c r="G53"/>
  <c r="G54"/>
  <c r="G55"/>
  <c r="G56"/>
  <c r="H56" s="1"/>
  <c r="G38"/>
  <c r="H9"/>
  <c r="I9" s="1"/>
  <c r="H13"/>
  <c r="I13" s="1"/>
  <c r="H17"/>
  <c r="I17" s="1"/>
  <c r="H21"/>
  <c r="I21" s="1"/>
  <c r="H25"/>
  <c r="I25" s="1"/>
  <c r="H29"/>
  <c r="I29" s="1"/>
  <c r="H33"/>
  <c r="I33" s="1"/>
  <c r="G8"/>
  <c r="G9"/>
  <c r="G10"/>
  <c r="H10" s="1"/>
  <c r="I10" s="1"/>
  <c r="G11"/>
  <c r="H11" s="1"/>
  <c r="G12"/>
  <c r="G13"/>
  <c r="G14"/>
  <c r="H14" s="1"/>
  <c r="I14" s="1"/>
  <c r="G15"/>
  <c r="H15" s="1"/>
  <c r="G16"/>
  <c r="G17"/>
  <c r="G18"/>
  <c r="H18" s="1"/>
  <c r="I18" s="1"/>
  <c r="G19"/>
  <c r="H19" s="1"/>
  <c r="G20"/>
  <c r="G21"/>
  <c r="G22"/>
  <c r="H22" s="1"/>
  <c r="I22" s="1"/>
  <c r="G23"/>
  <c r="H23" s="1"/>
  <c r="G24"/>
  <c r="G25"/>
  <c r="G26"/>
  <c r="H26" s="1"/>
  <c r="I26" s="1"/>
  <c r="G27"/>
  <c r="H27" s="1"/>
  <c r="G28"/>
  <c r="G29"/>
  <c r="G30"/>
  <c r="H30" s="1"/>
  <c r="I30" s="1"/>
  <c r="G31"/>
  <c r="H31" s="1"/>
  <c r="G32"/>
  <c r="G33"/>
  <c r="G34"/>
  <c r="H34" s="1"/>
  <c r="I34" s="1"/>
  <c r="G35"/>
  <c r="H35" s="1"/>
  <c r="G7"/>
  <c r="H99" i="4"/>
  <c r="H102"/>
  <c r="H103"/>
  <c r="H106"/>
  <c r="H107"/>
  <c r="H110"/>
  <c r="H111"/>
  <c r="G99"/>
  <c r="I99" s="1"/>
  <c r="G100"/>
  <c r="G101"/>
  <c r="H101" s="1"/>
  <c r="G102"/>
  <c r="I102" s="1"/>
  <c r="G103"/>
  <c r="I103" s="1"/>
  <c r="G104"/>
  <c r="G105"/>
  <c r="H105" s="1"/>
  <c r="G106"/>
  <c r="I106" s="1"/>
  <c r="G107"/>
  <c r="I107" s="1"/>
  <c r="G108"/>
  <c r="G109"/>
  <c r="H109" s="1"/>
  <c r="G110"/>
  <c r="I110" s="1"/>
  <c r="G111"/>
  <c r="I111" s="1"/>
  <c r="G98"/>
  <c r="G112" s="1"/>
  <c r="I94"/>
  <c r="I95"/>
  <c r="H94"/>
  <c r="H95"/>
  <c r="H93"/>
  <c r="H96" s="1"/>
  <c r="G94"/>
  <c r="G95"/>
  <c r="G93"/>
  <c r="I93" s="1"/>
  <c r="I96" s="1"/>
  <c r="I105" l="1"/>
  <c r="H28" i="2"/>
  <c r="I28" s="1"/>
  <c r="H16"/>
  <c r="I16" s="1"/>
  <c r="G96" i="4"/>
  <c r="H98"/>
  <c r="H108"/>
  <c r="I108" s="1"/>
  <c r="H104"/>
  <c r="I104" s="1"/>
  <c r="H100"/>
  <c r="I100" s="1"/>
  <c r="I35" i="2"/>
  <c r="I31"/>
  <c r="I27"/>
  <c r="I23"/>
  <c r="I19"/>
  <c r="I15"/>
  <c r="I11"/>
  <c r="G36"/>
  <c r="H38"/>
  <c r="I38" s="1"/>
  <c r="H53"/>
  <c r="I53" s="1"/>
  <c r="H49"/>
  <c r="I49" s="1"/>
  <c r="H45"/>
  <c r="I45" s="1"/>
  <c r="H41"/>
  <c r="I41" s="1"/>
  <c r="I56"/>
  <c r="I52"/>
  <c r="I48"/>
  <c r="I44"/>
  <c r="I40"/>
  <c r="H60"/>
  <c r="I60" s="1"/>
  <c r="H21" i="9"/>
  <c r="I21" s="1"/>
  <c r="I27"/>
  <c r="I11"/>
  <c r="H37"/>
  <c r="H20" i="11"/>
  <c r="I20" s="1"/>
  <c r="I7" i="3"/>
  <c r="I25"/>
  <c r="I17"/>
  <c r="I9"/>
  <c r="I31"/>
  <c r="I15"/>
  <c r="H40"/>
  <c r="I40" s="1"/>
  <c r="G61"/>
  <c r="H59"/>
  <c r="I101" i="4"/>
  <c r="H59" i="2"/>
  <c r="I59"/>
  <c r="I31" i="9"/>
  <c r="I15"/>
  <c r="H7" i="11"/>
  <c r="I7" s="1"/>
  <c r="G11"/>
  <c r="I27" i="3"/>
  <c r="I11"/>
  <c r="I109" i="4"/>
  <c r="H7" i="2"/>
  <c r="H12"/>
  <c r="I12" s="1"/>
  <c r="G57"/>
  <c r="H62"/>
  <c r="I62" s="1"/>
  <c r="I19" i="9"/>
  <c r="H13" i="11"/>
  <c r="I13" s="1"/>
  <c r="I23" i="3"/>
  <c r="G33"/>
  <c r="H33" s="1"/>
  <c r="I33" s="1"/>
  <c r="I44"/>
  <c r="H32" i="2"/>
  <c r="I32" s="1"/>
  <c r="H24"/>
  <c r="I24" s="1"/>
  <c r="H20"/>
  <c r="I20" s="1"/>
  <c r="H8"/>
  <c r="I8" s="1"/>
  <c r="H61"/>
  <c r="I61" s="1"/>
  <c r="I7" i="9"/>
  <c r="I30"/>
  <c r="I26"/>
  <c r="I18"/>
  <c r="I14"/>
  <c r="I10"/>
  <c r="H22"/>
  <c r="I22" s="1"/>
  <c r="I23"/>
  <c r="G34"/>
  <c r="H34" s="1"/>
  <c r="I34" s="1"/>
  <c r="H19" i="11"/>
  <c r="I19" s="1"/>
  <c r="H30" i="3"/>
  <c r="I30" s="1"/>
  <c r="H26"/>
  <c r="I26" s="1"/>
  <c r="H22"/>
  <c r="I22" s="1"/>
  <c r="H18"/>
  <c r="I18" s="1"/>
  <c r="H14"/>
  <c r="I14" s="1"/>
  <c r="I19"/>
  <c r="G47"/>
  <c r="H47" s="1"/>
  <c r="I47" s="1"/>
  <c r="I43"/>
  <c r="I28" i="16"/>
  <c r="I12"/>
  <c r="H9" i="11"/>
  <c r="I9" s="1"/>
  <c r="H14"/>
  <c r="I14" s="1"/>
  <c r="H21"/>
  <c r="I21" s="1"/>
  <c r="H10" i="3"/>
  <c r="I10" s="1"/>
  <c r="H45"/>
  <c r="I45" s="1"/>
  <c r="H41"/>
  <c r="I41" s="1"/>
  <c r="H37"/>
  <c r="I37" s="1"/>
  <c r="H53"/>
  <c r="I53"/>
  <c r="H60"/>
  <c r="I60" s="1"/>
  <c r="H37" i="16"/>
  <c r="I37" s="1"/>
  <c r="H33"/>
  <c r="I33" s="1"/>
  <c r="H29"/>
  <c r="I29" s="1"/>
  <c r="H25"/>
  <c r="I25" s="1"/>
  <c r="H21"/>
  <c r="I21" s="1"/>
  <c r="H17"/>
  <c r="I17" s="1"/>
  <c r="H13"/>
  <c r="I13" s="1"/>
  <c r="H9"/>
  <c r="I9" s="1"/>
  <c r="I41"/>
  <c r="I42" s="1"/>
  <c r="I54"/>
  <c r="I51"/>
  <c r="I31" i="12"/>
  <c r="H95" i="14"/>
  <c r="I95" s="1"/>
  <c r="I91"/>
  <c r="H91"/>
  <c r="H87"/>
  <c r="I87" s="1"/>
  <c r="I83"/>
  <c r="H83"/>
  <c r="H79"/>
  <c r="I79" s="1"/>
  <c r="I75"/>
  <c r="H75"/>
  <c r="H71"/>
  <c r="I71" s="1"/>
  <c r="I67"/>
  <c r="H67"/>
  <c r="H63"/>
  <c r="I63" s="1"/>
  <c r="I59"/>
  <c r="H59"/>
  <c r="H55"/>
  <c r="I55" s="1"/>
  <c r="I51"/>
  <c r="H51"/>
  <c r="H47"/>
  <c r="I47" s="1"/>
  <c r="I43"/>
  <c r="H43"/>
  <c r="H39"/>
  <c r="I39" s="1"/>
  <c r="I35"/>
  <c r="H35"/>
  <c r="H31"/>
  <c r="I31" s="1"/>
  <c r="I27"/>
  <c r="I11"/>
  <c r="H102"/>
  <c r="I99"/>
  <c r="H36" i="16"/>
  <c r="I36" s="1"/>
  <c r="H32"/>
  <c r="I32" s="1"/>
  <c r="H28"/>
  <c r="H24"/>
  <c r="I24" s="1"/>
  <c r="H20"/>
  <c r="I20" s="1"/>
  <c r="H16"/>
  <c r="I16" s="1"/>
  <c r="H12"/>
  <c r="H8"/>
  <c r="I8" s="1"/>
  <c r="H46"/>
  <c r="I46" s="1"/>
  <c r="H35" i="3"/>
  <c r="I35" s="1"/>
  <c r="H43"/>
  <c r="H39"/>
  <c r="I39" s="1"/>
  <c r="H55"/>
  <c r="I55" s="1"/>
  <c r="H7" i="16"/>
  <c r="H35"/>
  <c r="I35" s="1"/>
  <c r="H31"/>
  <c r="I31" s="1"/>
  <c r="H27"/>
  <c r="I27" s="1"/>
  <c r="H23"/>
  <c r="I23" s="1"/>
  <c r="H19"/>
  <c r="I19" s="1"/>
  <c r="H15"/>
  <c r="I15" s="1"/>
  <c r="H11"/>
  <c r="I11" s="1"/>
  <c r="I7"/>
  <c r="G56"/>
  <c r="H56" s="1"/>
  <c r="I56" s="1"/>
  <c r="H50"/>
  <c r="I50" s="1"/>
  <c r="H53"/>
  <c r="I53" s="1"/>
  <c r="G28" i="12"/>
  <c r="H28" s="1"/>
  <c r="G97" i="14"/>
  <c r="H97" s="1"/>
  <c r="I97" s="1"/>
  <c r="I7"/>
  <c r="H7"/>
  <c r="H93"/>
  <c r="I93" s="1"/>
  <c r="I89"/>
  <c r="H89"/>
  <c r="H85"/>
  <c r="I85" s="1"/>
  <c r="I81"/>
  <c r="H81"/>
  <c r="H77"/>
  <c r="I77" s="1"/>
  <c r="I73"/>
  <c r="H73"/>
  <c r="H69"/>
  <c r="I69" s="1"/>
  <c r="I65"/>
  <c r="H65"/>
  <c r="H61"/>
  <c r="I61"/>
  <c r="H57"/>
  <c r="I57" s="1"/>
  <c r="H53"/>
  <c r="I53"/>
  <c r="H49"/>
  <c r="I49" s="1"/>
  <c r="H45"/>
  <c r="I45"/>
  <c r="H41"/>
  <c r="I41" s="1"/>
  <c r="H37"/>
  <c r="I37"/>
  <c r="H33"/>
  <c r="I33" s="1"/>
  <c r="H29"/>
  <c r="I29"/>
  <c r="H25"/>
  <c r="I25" s="1"/>
  <c r="I127"/>
  <c r="I123"/>
  <c r="I111"/>
  <c r="H10" i="11"/>
  <c r="I10" s="1"/>
  <c r="H15"/>
  <c r="I15" s="1"/>
  <c r="H22"/>
  <c r="I22" s="1"/>
  <c r="H46" i="3"/>
  <c r="I46" s="1"/>
  <c r="H42"/>
  <c r="I42" s="1"/>
  <c r="H38"/>
  <c r="I38" s="1"/>
  <c r="H54"/>
  <c r="I54" s="1"/>
  <c r="H38" i="16"/>
  <c r="I38" s="1"/>
  <c r="H34"/>
  <c r="I34" s="1"/>
  <c r="H30"/>
  <c r="I30" s="1"/>
  <c r="H26"/>
  <c r="I26" s="1"/>
  <c r="H22"/>
  <c r="I22" s="1"/>
  <c r="H18"/>
  <c r="I18" s="1"/>
  <c r="H14"/>
  <c r="I14" s="1"/>
  <c r="H10"/>
  <c r="I10" s="1"/>
  <c r="I52"/>
  <c r="H7" i="12"/>
  <c r="I7" s="1"/>
  <c r="I28" s="1"/>
  <c r="I84" i="14"/>
  <c r="I68"/>
  <c r="I94"/>
  <c r="I90"/>
  <c r="I86"/>
  <c r="I82"/>
  <c r="I78"/>
  <c r="I74"/>
  <c r="I70"/>
  <c r="I66"/>
  <c r="I100"/>
  <c r="H131"/>
  <c r="I131" s="1"/>
  <c r="H127"/>
  <c r="H123"/>
  <c r="H119"/>
  <c r="I119" s="1"/>
  <c r="H115"/>
  <c r="I115" s="1"/>
  <c r="H111"/>
  <c r="I107"/>
  <c r="I128"/>
  <c r="I124"/>
  <c r="I120"/>
  <c r="I116"/>
  <c r="I112"/>
  <c r="I108"/>
  <c r="H96"/>
  <c r="I96" s="1"/>
  <c r="H92"/>
  <c r="I92" s="1"/>
  <c r="H88"/>
  <c r="I88" s="1"/>
  <c r="H84"/>
  <c r="H80"/>
  <c r="I80" s="1"/>
  <c r="H76"/>
  <c r="I76" s="1"/>
  <c r="H72"/>
  <c r="I72" s="1"/>
  <c r="H68"/>
  <c r="H27"/>
  <c r="H23"/>
  <c r="I23" s="1"/>
  <c r="H19"/>
  <c r="I19" s="1"/>
  <c r="H15"/>
  <c r="I15" s="1"/>
  <c r="H11"/>
  <c r="I21"/>
  <c r="I17"/>
  <c r="I13"/>
  <c r="I9"/>
  <c r="G102"/>
  <c r="H104"/>
  <c r="H130"/>
  <c r="I130" s="1"/>
  <c r="H126"/>
  <c r="I126" s="1"/>
  <c r="H122"/>
  <c r="I122" s="1"/>
  <c r="H118"/>
  <c r="I118" s="1"/>
  <c r="H114"/>
  <c r="I114" s="1"/>
  <c r="H110"/>
  <c r="I110" s="1"/>
  <c r="G132"/>
  <c r="H132" s="1"/>
  <c r="I132" s="1"/>
  <c r="I64"/>
  <c r="H45" i="16"/>
  <c r="I45" s="1"/>
  <c r="H30" i="12"/>
  <c r="H32" s="1"/>
  <c r="G90" i="4"/>
  <c r="G89"/>
  <c r="G91" s="1"/>
  <c r="G87"/>
  <c r="G86"/>
  <c r="H86" s="1"/>
  <c r="G83"/>
  <c r="G81"/>
  <c r="G80"/>
  <c r="H80" s="1"/>
  <c r="G77"/>
  <c r="H77" s="1"/>
  <c r="G76"/>
  <c r="H76" s="1"/>
  <c r="H78" s="1"/>
  <c r="G74"/>
  <c r="G73"/>
  <c r="H73" s="1"/>
  <c r="G70"/>
  <c r="I63"/>
  <c r="I64"/>
  <c r="I67"/>
  <c r="I61"/>
  <c r="H63"/>
  <c r="H64"/>
  <c r="H65"/>
  <c r="H67"/>
  <c r="H61"/>
  <c r="G62"/>
  <c r="G63"/>
  <c r="G64"/>
  <c r="G65"/>
  <c r="I65" s="1"/>
  <c r="G66"/>
  <c r="G67"/>
  <c r="G61"/>
  <c r="G68" s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H44" s="1"/>
  <c r="G45"/>
  <c r="G46"/>
  <c r="G47"/>
  <c r="G48"/>
  <c r="G49"/>
  <c r="G50"/>
  <c r="G51"/>
  <c r="G52"/>
  <c r="G53"/>
  <c r="G54"/>
  <c r="G55"/>
  <c r="G56"/>
  <c r="G57"/>
  <c r="G58"/>
  <c r="G7"/>
  <c r="G59" s="1"/>
  <c r="G10" i="8"/>
  <c r="G11" s="1"/>
  <c r="G7"/>
  <c r="H7" s="1"/>
  <c r="H8" s="1"/>
  <c r="I17" i="6"/>
  <c r="I18"/>
  <c r="H17"/>
  <c r="H18"/>
  <c r="H16"/>
  <c r="H19" s="1"/>
  <c r="G17"/>
  <c r="G18"/>
  <c r="G16"/>
  <c r="G19" s="1"/>
  <c r="H8"/>
  <c r="G8"/>
  <c r="I8" s="1"/>
  <c r="G9"/>
  <c r="G10"/>
  <c r="H10" s="1"/>
  <c r="I10" s="1"/>
  <c r="G11"/>
  <c r="H11" s="1"/>
  <c r="I11" s="1"/>
  <c r="G12"/>
  <c r="H12" s="1"/>
  <c r="G13"/>
  <c r="G7"/>
  <c r="H7" s="1"/>
  <c r="G46" i="5"/>
  <c r="H45"/>
  <c r="H44"/>
  <c r="H46" s="1"/>
  <c r="G45"/>
  <c r="I45" s="1"/>
  <c r="G44"/>
  <c r="I44" s="1"/>
  <c r="G41"/>
  <c r="I31"/>
  <c r="I35"/>
  <c r="I28"/>
  <c r="H31"/>
  <c r="H32"/>
  <c r="H35"/>
  <c r="H36"/>
  <c r="H28"/>
  <c r="G29"/>
  <c r="G30"/>
  <c r="H30" s="1"/>
  <c r="I30" s="1"/>
  <c r="G31"/>
  <c r="G32"/>
  <c r="I32" s="1"/>
  <c r="G33"/>
  <c r="G34"/>
  <c r="H34" s="1"/>
  <c r="I34" s="1"/>
  <c r="G35"/>
  <c r="G36"/>
  <c r="I36" s="1"/>
  <c r="G37"/>
  <c r="G38"/>
  <c r="H38" s="1"/>
  <c r="I38" s="1"/>
  <c r="G28"/>
  <c r="G39" s="1"/>
  <c r="H39" s="1"/>
  <c r="I39" s="1"/>
  <c r="H21"/>
  <c r="I21" s="1"/>
  <c r="H25"/>
  <c r="I25" s="1"/>
  <c r="G18"/>
  <c r="H18" s="1"/>
  <c r="I18" s="1"/>
  <c r="G19"/>
  <c r="H19" s="1"/>
  <c r="G20"/>
  <c r="G21"/>
  <c r="G22"/>
  <c r="H22" s="1"/>
  <c r="I22" s="1"/>
  <c r="G23"/>
  <c r="H23" s="1"/>
  <c r="G24"/>
  <c r="G25"/>
  <c r="G17"/>
  <c r="H17" s="1"/>
  <c r="I17" s="1"/>
  <c r="G8"/>
  <c r="G9"/>
  <c r="G10"/>
  <c r="G11"/>
  <c r="G12"/>
  <c r="G13"/>
  <c r="G14"/>
  <c r="G7"/>
  <c r="G42" i="1"/>
  <c r="G43"/>
  <c r="G44"/>
  <c r="G49" s="1"/>
  <c r="H49" s="1"/>
  <c r="I49" s="1"/>
  <c r="G45"/>
  <c r="G46"/>
  <c r="G47"/>
  <c r="G48"/>
  <c r="G4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7"/>
  <c r="G39" s="1"/>
  <c r="H39" s="1"/>
  <c r="I39" s="1"/>
  <c r="I46" i="5" l="1"/>
  <c r="I73" i="4"/>
  <c r="I74" s="1"/>
  <c r="H74"/>
  <c r="H81"/>
  <c r="I80"/>
  <c r="I81" s="1"/>
  <c r="I11" i="11"/>
  <c r="I37" i="5"/>
  <c r="I40" i="4"/>
  <c r="H87"/>
  <c r="I86"/>
  <c r="I87" s="1"/>
  <c r="H12" i="5"/>
  <c r="I12" s="1"/>
  <c r="H13" i="6"/>
  <c r="I13" s="1"/>
  <c r="H40" i="4"/>
  <c r="H7" i="5"/>
  <c r="I7" s="1"/>
  <c r="G15"/>
  <c r="H15" s="1"/>
  <c r="I15" s="1"/>
  <c r="H41"/>
  <c r="H42" s="1"/>
  <c r="H13"/>
  <c r="I13" s="1"/>
  <c r="H9"/>
  <c r="I9" s="1"/>
  <c r="I23"/>
  <c r="I19"/>
  <c r="H37"/>
  <c r="H33"/>
  <c r="I33" s="1"/>
  <c r="H29"/>
  <c r="I29" s="1"/>
  <c r="G42"/>
  <c r="I7" i="6"/>
  <c r="I12"/>
  <c r="I16"/>
  <c r="I19" s="1"/>
  <c r="I7" i="8"/>
  <c r="I8" s="1"/>
  <c r="G8"/>
  <c r="H57" i="4"/>
  <c r="I57" s="1"/>
  <c r="H53"/>
  <c r="I53" s="1"/>
  <c r="H49"/>
  <c r="I49" s="1"/>
  <c r="H45"/>
  <c r="I45" s="1"/>
  <c r="H41"/>
  <c r="I41" s="1"/>
  <c r="H37"/>
  <c r="I37" s="1"/>
  <c r="H33"/>
  <c r="I33" s="1"/>
  <c r="H29"/>
  <c r="I29" s="1"/>
  <c r="H25"/>
  <c r="I25" s="1"/>
  <c r="H21"/>
  <c r="I21" s="1"/>
  <c r="H17"/>
  <c r="I17" s="1"/>
  <c r="H13"/>
  <c r="I13" s="1"/>
  <c r="H9"/>
  <c r="I9" s="1"/>
  <c r="H66"/>
  <c r="I66" s="1"/>
  <c r="H62"/>
  <c r="I62" s="1"/>
  <c r="G71"/>
  <c r="I77"/>
  <c r="G84"/>
  <c r="H90"/>
  <c r="I90" s="1"/>
  <c r="I30" i="12"/>
  <c r="I32" s="1"/>
  <c r="H56" i="4"/>
  <c r="I56" s="1"/>
  <c r="H52"/>
  <c r="I52" s="1"/>
  <c r="H48"/>
  <c r="I48" s="1"/>
  <c r="H36"/>
  <c r="I36" s="1"/>
  <c r="H32"/>
  <c r="I32" s="1"/>
  <c r="H28"/>
  <c r="I28" s="1"/>
  <c r="H24"/>
  <c r="I24" s="1"/>
  <c r="H20"/>
  <c r="I20" s="1"/>
  <c r="H16"/>
  <c r="I16" s="1"/>
  <c r="H12"/>
  <c r="I12" s="1"/>
  <c r="H8"/>
  <c r="I8" s="1"/>
  <c r="I44"/>
  <c r="G78"/>
  <c r="I104" i="14"/>
  <c r="I105" s="1"/>
  <c r="H105"/>
  <c r="G14" i="6"/>
  <c r="H14" s="1"/>
  <c r="I14" s="1"/>
  <c r="H20" i="5"/>
  <c r="I20" s="1"/>
  <c r="H10" i="8"/>
  <c r="H11" s="1"/>
  <c r="H7" i="4"/>
  <c r="H55"/>
  <c r="I55" s="1"/>
  <c r="H51"/>
  <c r="I51" s="1"/>
  <c r="H47"/>
  <c r="I47" s="1"/>
  <c r="H43"/>
  <c r="I43" s="1"/>
  <c r="H39"/>
  <c r="I39" s="1"/>
  <c r="H35"/>
  <c r="I35" s="1"/>
  <c r="H31"/>
  <c r="I31" s="1"/>
  <c r="H27"/>
  <c r="I27" s="1"/>
  <c r="H23"/>
  <c r="I23" s="1"/>
  <c r="H19"/>
  <c r="I19" s="1"/>
  <c r="H15"/>
  <c r="I15" s="1"/>
  <c r="H11"/>
  <c r="I11" s="1"/>
  <c r="I7"/>
  <c r="H68"/>
  <c r="I68" s="1"/>
  <c r="H70"/>
  <c r="H71" s="1"/>
  <c r="H83"/>
  <c r="H84" s="1"/>
  <c r="H36" i="2"/>
  <c r="H11" i="11"/>
  <c r="H57" i="2"/>
  <c r="I57" s="1"/>
  <c r="H112" i="4"/>
  <c r="I112" s="1"/>
  <c r="I98"/>
  <c r="H8" i="5"/>
  <c r="I8" s="1"/>
  <c r="H9" i="6"/>
  <c r="I9" s="1"/>
  <c r="H11" i="5"/>
  <c r="I11" s="1"/>
  <c r="H24"/>
  <c r="I24" s="1"/>
  <c r="G26"/>
  <c r="H26" s="1"/>
  <c r="I26" s="1"/>
  <c r="H14"/>
  <c r="I14" s="1"/>
  <c r="H10"/>
  <c r="I10" s="1"/>
  <c r="H58" i="4"/>
  <c r="I58" s="1"/>
  <c r="H54"/>
  <c r="I54" s="1"/>
  <c r="H50"/>
  <c r="I50" s="1"/>
  <c r="H46"/>
  <c r="I46" s="1"/>
  <c r="H42"/>
  <c r="I42" s="1"/>
  <c r="H38"/>
  <c r="I38" s="1"/>
  <c r="H34"/>
  <c r="I34" s="1"/>
  <c r="H30"/>
  <c r="I30" s="1"/>
  <c r="H26"/>
  <c r="I26" s="1"/>
  <c r="H22"/>
  <c r="I22" s="1"/>
  <c r="H18"/>
  <c r="I18" s="1"/>
  <c r="H14"/>
  <c r="I14" s="1"/>
  <c r="H10"/>
  <c r="I10" s="1"/>
  <c r="I76"/>
  <c r="I78" s="1"/>
  <c r="H89"/>
  <c r="I102" i="14"/>
  <c r="H61" i="3"/>
  <c r="I59"/>
  <c r="I61" s="1"/>
  <c r="I36" i="2"/>
  <c r="I7"/>
  <c r="H38" i="1"/>
  <c r="I38" s="1"/>
  <c r="H36"/>
  <c r="I36" s="1"/>
  <c r="H34"/>
  <c r="I34" s="1"/>
  <c r="H32"/>
  <c r="I32" s="1"/>
  <c r="H30"/>
  <c r="I30" s="1"/>
  <c r="H28"/>
  <c r="I28" s="1"/>
  <c r="H26"/>
  <c r="I26" s="1"/>
  <c r="H24"/>
  <c r="I24" s="1"/>
  <c r="H22"/>
  <c r="I22" s="1"/>
  <c r="H20"/>
  <c r="I20" s="1"/>
  <c r="H17"/>
  <c r="I17" s="1"/>
  <c r="H15"/>
  <c r="I15" s="1"/>
  <c r="H13"/>
  <c r="I13" s="1"/>
  <c r="H10"/>
  <c r="I10" s="1"/>
  <c r="H8"/>
  <c r="I8" s="1"/>
  <c r="H48"/>
  <c r="I48" s="1"/>
  <c r="H46"/>
  <c r="I46" s="1"/>
  <c r="H44"/>
  <c r="I44" s="1"/>
  <c r="H42"/>
  <c r="I42" s="1"/>
  <c r="H7"/>
  <c r="I7" s="1"/>
  <c r="H37"/>
  <c r="I37" s="1"/>
  <c r="H35"/>
  <c r="I35" s="1"/>
  <c r="H33"/>
  <c r="I33" s="1"/>
  <c r="H31"/>
  <c r="I31" s="1"/>
  <c r="H29"/>
  <c r="I29" s="1"/>
  <c r="H27"/>
  <c r="I27" s="1"/>
  <c r="H25"/>
  <c r="I25" s="1"/>
  <c r="H23"/>
  <c r="I23" s="1"/>
  <c r="H21"/>
  <c r="I21" s="1"/>
  <c r="H19"/>
  <c r="I19" s="1"/>
  <c r="H16"/>
  <c r="I16" s="1"/>
  <c r="H14"/>
  <c r="I14" s="1"/>
  <c r="H12"/>
  <c r="I12" s="1"/>
  <c r="H9"/>
  <c r="I9" s="1"/>
  <c r="H41"/>
  <c r="I41" s="1"/>
  <c r="H47"/>
  <c r="I47" s="1"/>
  <c r="H45"/>
  <c r="I45" s="1"/>
  <c r="H43"/>
  <c r="I43" s="1"/>
  <c r="H18"/>
  <c r="I18" s="1"/>
  <c r="H11"/>
  <c r="I11" s="1"/>
  <c r="H91" i="4" l="1"/>
  <c r="H59"/>
  <c r="I59" s="1"/>
  <c r="I41" i="5"/>
  <c r="I42" s="1"/>
  <c r="I70" i="4"/>
  <c r="I71" s="1"/>
  <c r="I83"/>
  <c r="I84" s="1"/>
  <c r="I89"/>
  <c r="I91" s="1"/>
  <c r="I10" i="8"/>
  <c r="I11" s="1"/>
</calcChain>
</file>

<file path=xl/sharedStrings.xml><?xml version="1.0" encoding="utf-8"?>
<sst xmlns="http://schemas.openxmlformats.org/spreadsheetml/2006/main" count="2160" uniqueCount="772">
  <si>
    <t>1.       </t>
  </si>
  <si>
    <t>2.       </t>
  </si>
  <si>
    <t>3.</t>
  </si>
  <si>
    <t>4.</t>
  </si>
  <si>
    <t>5.</t>
  </si>
  <si>
    <t>6.</t>
  </si>
  <si>
    <t>Jogurt navadni, čvrsti, iz pasteriziranega, homogeniziranega mleka, 3,2% mm, brez konz. in aditivov, 150-180 g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</si>
  <si>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</si>
  <si>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</si>
  <si>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</si>
  <si>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</si>
  <si>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</si>
  <si>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</si>
  <si>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</si>
  <si>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</si>
  <si>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</si>
  <si>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</si>
  <si>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</si>
  <si>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</si>
  <si>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</si>
  <si>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</si>
  <si>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</si>
  <si>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</si>
  <si>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</si>
  <si>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</si>
  <si>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</si>
  <si>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</si>
  <si>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</si>
  <si>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</si>
  <si>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SKUPAJ 1.1. SKLOP:</t>
  </si>
  <si>
    <t>SKUPAJ 1.2 SKLOP:</t>
  </si>
  <si>
    <t>OCENJENA KOLIČINA</t>
  </si>
  <si>
    <t>Lit</t>
  </si>
  <si>
    <t>Kg</t>
  </si>
  <si>
    <t>ZAP. ŠT.</t>
  </si>
  <si>
    <t>OPIS ARTIKLA (ŽIVILA)</t>
  </si>
  <si>
    <t>Topljeni sir za mazanje, prekomastni, 55% mm v SS, brez konz., trikotniki, 140 g</t>
  </si>
  <si>
    <t>Mlečni puding s smetano, vanilija, čokolada, 125 - 150 g</t>
  </si>
  <si>
    <t>/</t>
  </si>
  <si>
    <t xml:space="preserve">Naziv ponudnika: 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</si>
  <si>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</si>
  <si>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</si>
  <si>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</si>
  <si>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</si>
  <si>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</si>
  <si>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</si>
  <si>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</si>
  <si>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</si>
  <si>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</si>
  <si>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</si>
  <si>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</si>
  <si>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</si>
  <si>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</si>
  <si>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</si>
  <si>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Mlada govedina, stegno bk v kosu ali narezano (zrezki 70g, kocke 1x1 cm  – max 10% odstopanje od teže naročenega zrezka, velikosti kock, max skupno odstopanje 2% naročene mase) 1.kat.</t>
  </si>
  <si>
    <t>Mlada govedina, stegno mleto 1.kat</t>
  </si>
  <si>
    <t>3.       </t>
  </si>
  <si>
    <t>Mlada govedina - ledja bk 1.kat</t>
  </si>
  <si>
    <t>Svinjsko stegno bk v kosu ali narezano (zrezki, kocke  – max 10% odstopanje od teže naročenega zrezka, velikosti kock, max skupno odstopanje 2% naročene mase) 1.kat</t>
  </si>
  <si>
    <t>Svinjsko stegno mleto 1.kat.</t>
  </si>
  <si>
    <t>Svinjski kare bk 1.kat.</t>
  </si>
  <si>
    <t>Telečje stegno bk v kosu ali narezano (zrezki, kocke  – max 10% odstopanje od teže naročenega zrezka, velikosti kock, max skupno odstopanje 2% naročene mase)</t>
  </si>
  <si>
    <t>Žrebičkovo stegno bk v kosu ali narezano v kosu ali narezano (zrezki, kocke  – max 10% odstopanje od teže naročenega zrezka, velikosti kock, max skupno odstopanje 2% naročene mase)</t>
  </si>
  <si>
    <t>Suho meso – prekajena svinjski vratovina, max 2,5% NaCl</t>
  </si>
  <si>
    <t>Pečena hamburška slanina, max 2,5% NaCl</t>
  </si>
  <si>
    <t>Piščančji file v kosu ali narezan (zrezki, kocke  – max 10% odstopanje od teže naročenega zrezka, velikosti kock, max skupno odstopanje 2% naročene mase) (prsa bkk)</t>
  </si>
  <si>
    <t xml:space="preserve">Piščančja bedra </t>
  </si>
  <si>
    <t>Piščančje krače</t>
  </si>
  <si>
    <t xml:space="preserve">Piščančje prsi </t>
  </si>
  <si>
    <t>Puranji file v kosu ali narezan (zrezki, kocke  – max 10% odstopanje od teže naročenega zrezka, velikosti kock, max skupno odstopanje 2% naročene mase)</t>
  </si>
  <si>
    <t>Posebna piščančja salama v kosu ali narezana na rezine</t>
  </si>
  <si>
    <t xml:space="preserve">Piščančje prsi, brez konz., v kosu ali narezana na rezine </t>
  </si>
  <si>
    <t>SKUPAJ 2.1 SKLOP:</t>
  </si>
  <si>
    <t>2.2 SKLOP: MESNI IZDELKI</t>
  </si>
  <si>
    <t>SKUPAJ 2.2 SKLOP:</t>
  </si>
  <si>
    <t>SKUPAJ 2.3 SKLOP:</t>
  </si>
  <si>
    <t>Kunčji file v kosu ali narezano (zrezki, kocke  – max 10% odstopanje od teže naročenega zrezka, velikosti kock, max skupno odstopanje 2% naročene mase)</t>
  </si>
  <si>
    <t>Bio telečje stegno bk v kosu ali narezano (zrezki, kocke  – max 10% odstopanje od teže naročenega zrezka, velikosti kock, max skupno odstopanje 2% naročene mase)</t>
  </si>
  <si>
    <t>Puranja šunka, brez konz., v kosu ali narezana na rezine</t>
  </si>
  <si>
    <t>Bio mlada govedina, stegno bk v kosu ali narezano (zrezki, kocke  – max 10% odstopanje od teže naročenega zrezka, velikosti kock, max skupno odstopanje 2% naročene mase) 1.kat.</t>
  </si>
  <si>
    <t>3.1 SKLOP: ZAMRZNJENE RIBE</t>
  </si>
  <si>
    <t>Losos – file porcijski, brez kože, posamič zamrznjen, (max 10% odstopanje od naročene teže zrezka),  1.kval., brez kosti</t>
  </si>
  <si>
    <t>Platesa (morski list) – file posamič zamrznjen, max. 30 % ledene lazure (max 10% odstopanje od naročene teže zrezka), 1. kval.</t>
  </si>
  <si>
    <t>Panga (vitki som) – file posamič zamrznjen, (max 10% odstopanje od naročene teže zrezka), 1.kval., brez kosti</t>
  </si>
  <si>
    <t>Ribje palčke – panirane 1.kval., min. 55% ribe, brez kosti</t>
  </si>
  <si>
    <t>Morski pes- file, posamič zamrznjen, 1. kvalitete</t>
  </si>
  <si>
    <t>3.2 SKLOP: SVEŽE RIBE</t>
  </si>
  <si>
    <t>Sardela, očiščena, brez glave</t>
  </si>
  <si>
    <t>Sveži losos - file</t>
  </si>
  <si>
    <t xml:space="preserve">Ribja kocka – panirana (oslič), (max 10% odstopanje od naročene teže zrezka), 1.kval., brez kosti </t>
  </si>
  <si>
    <t>Oslič- - file porcijski, posamič zamrznjen, (max 10% odstopanje od naročene teže zrezka),  1.kval., brez kosti</t>
  </si>
  <si>
    <t>Postrv – file (max 10% odstopanje od naročene teže zrezka), 1. kval., brez kosti</t>
  </si>
  <si>
    <t>1.</t>
  </si>
  <si>
    <t>2.</t>
  </si>
  <si>
    <t>SKUPAJ 3.2 SKLOP</t>
  </si>
  <si>
    <t>4.1 SKLOP: KOKOŠJA JAJCA</t>
  </si>
  <si>
    <t>Kokošja jajca A razred, velikost M</t>
  </si>
  <si>
    <t>kom</t>
  </si>
  <si>
    <t>SKUPAJ 4.1 SKLOP:</t>
  </si>
  <si>
    <t xml:space="preserve">2. </t>
  </si>
  <si>
    <t>Bio kokošja jajca A razred, velikost M</t>
  </si>
  <si>
    <t>4.2 SKLOP: BIO KOKOŠJA JAJCA</t>
  </si>
  <si>
    <t>Jedilno rastlinsko olje,  1L</t>
  </si>
  <si>
    <t xml:space="preserve">Endivija 1.razred </t>
  </si>
  <si>
    <t xml:space="preserve">Radič rdeč 1.razred </t>
  </si>
  <si>
    <t xml:space="preserve">Radič štrucar 1.razred </t>
  </si>
  <si>
    <t>4.       </t>
  </si>
  <si>
    <t xml:space="preserve">Solata  v glavah (kristalka, ledenka, gentile) 1.razred </t>
  </si>
  <si>
    <t>5.       </t>
  </si>
  <si>
    <t>Zelena solata – mehka 1.razred</t>
  </si>
  <si>
    <t>6.       </t>
  </si>
  <si>
    <t>Zelje sveže – glave 1.razred</t>
  </si>
  <si>
    <t>7.       </t>
  </si>
  <si>
    <t xml:space="preserve">Blitva 1.razred </t>
  </si>
  <si>
    <t>8.       </t>
  </si>
  <si>
    <t xml:space="preserve">Brokoli 1.razred </t>
  </si>
  <si>
    <t>9.       </t>
  </si>
  <si>
    <t>Bučke 1.razred</t>
  </si>
  <si>
    <t>10.   </t>
  </si>
  <si>
    <t>Cvetača 1.razred</t>
  </si>
  <si>
    <t>11.   </t>
  </si>
  <si>
    <t>Čebula (srednje debela)1.razred</t>
  </si>
  <si>
    <t>12.   </t>
  </si>
  <si>
    <t>Česen 1.razred</t>
  </si>
  <si>
    <t>13.   </t>
  </si>
  <si>
    <t>Kitajsko zelje 1.razred</t>
  </si>
  <si>
    <t>14.   </t>
  </si>
  <si>
    <t>Kolerabica zelena (nadzenma) 1.razred</t>
  </si>
  <si>
    <t>15.   </t>
  </si>
  <si>
    <t>Koleraba rumena (podzemna) 1.razred</t>
  </si>
  <si>
    <t>16.   </t>
  </si>
  <si>
    <t>Korenje 1.razred</t>
  </si>
  <si>
    <t>17.   </t>
  </si>
  <si>
    <t>Kumare 1.razred</t>
  </si>
  <si>
    <t>18.   </t>
  </si>
  <si>
    <t>Melancani 1.razred</t>
  </si>
  <si>
    <t>Ohrovt – glave 1.razred</t>
  </si>
  <si>
    <t>Paprika babura</t>
  </si>
  <si>
    <t>Paprika (zelena, rdeča) 1.razred</t>
  </si>
  <si>
    <t>Paradižnik 1.razred</t>
  </si>
  <si>
    <t>Peteršilj – korenina 1.razred</t>
  </si>
  <si>
    <t>Peteršilj – list 1.razred</t>
  </si>
  <si>
    <t>Por 1.razred</t>
  </si>
  <si>
    <t>Rdeče redkvice 1.razred</t>
  </si>
  <si>
    <t>Sveži stročji fižol 1.razred</t>
  </si>
  <si>
    <t>Zelena gomolj, list, 1.razred</t>
  </si>
  <si>
    <t>Bio korenje, 1. razred</t>
  </si>
  <si>
    <t>Bio kumare, 1. razred</t>
  </si>
  <si>
    <t>Bio paprika, 1. razred</t>
  </si>
  <si>
    <t>Bio paradižnik, 1.razred</t>
  </si>
  <si>
    <t>Bio cvetača, 1. razred</t>
  </si>
  <si>
    <t>Bio sveže zelje - glave, 1. razred</t>
  </si>
  <si>
    <t>Bio krompir, srednje debel, 1. razred</t>
  </si>
  <si>
    <t xml:space="preserve">Krompir (rdeč, bel, rumen srednje debel) 1.razred </t>
  </si>
  <si>
    <t>Čičerika 1.razred</t>
  </si>
  <si>
    <t>Fižol češnjevec 1.razred</t>
  </si>
  <si>
    <t xml:space="preserve">Fižol tetovec 1.razred </t>
  </si>
  <si>
    <t>Leča 1.razred</t>
  </si>
  <si>
    <t>Soja 1.razred</t>
  </si>
  <si>
    <t>Ananas 1.razred</t>
  </si>
  <si>
    <t>Banane do 150g 1.razred</t>
  </si>
  <si>
    <t>Borovnice, 1. razred</t>
  </si>
  <si>
    <t>Breskve, do 120g, 1. razred</t>
  </si>
  <si>
    <t>Češnje ekstra kvaliteta</t>
  </si>
  <si>
    <t>Grenivke, 1. razred</t>
  </si>
  <si>
    <t>Grozdje (belo, črno, rose) ekstra kvalitete</t>
  </si>
  <si>
    <t>Hruške, do 120g, 1. razred</t>
  </si>
  <si>
    <t>Jabolka (ajdared, jonatan, …) 1.razred, do 120g</t>
  </si>
  <si>
    <t>Jagode ekstra kvaliteta</t>
  </si>
  <si>
    <t>Kaki do 120g 1.razred</t>
  </si>
  <si>
    <t>Kivi do 100g 1.razred</t>
  </si>
  <si>
    <t>Klementine do 100g 1.razred</t>
  </si>
  <si>
    <t>Limone do 100g 1.razred</t>
  </si>
  <si>
    <t>Lubenice 1.razred</t>
  </si>
  <si>
    <t>Mandarine do 100g</t>
  </si>
  <si>
    <t>Marelice, do 100g, 1. razred</t>
  </si>
  <si>
    <t>Melone 1.razred</t>
  </si>
  <si>
    <t>Maline ekstra kvalitete</t>
  </si>
  <si>
    <t>Mineole do 100g 1.razred</t>
  </si>
  <si>
    <t>Naši, do 100g, 1. razred</t>
  </si>
  <si>
    <t>Nektarine, do 120g, 1. razred</t>
  </si>
  <si>
    <t>Pomaranče do 120g 1.razred</t>
  </si>
  <si>
    <t>Slive,  ekstra kvalitete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</si>
  <si>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</si>
  <si>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</si>
  <si>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</si>
  <si>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</si>
  <si>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</si>
  <si>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</si>
  <si>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</si>
  <si>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</si>
  <si>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</si>
  <si>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</si>
  <si>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</si>
  <si>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</si>
  <si>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</si>
  <si>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</si>
  <si>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</si>
  <si>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</si>
  <si>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</si>
  <si>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</si>
  <si>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</si>
  <si>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</si>
  <si>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</si>
  <si>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</si>
  <si>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</si>
  <si>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</si>
  <si>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</si>
  <si>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</si>
  <si>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Jabolka (ajdared, jonatan, jonagold ipd.) 1.razred</t>
  </si>
  <si>
    <t>Češnje ekstra kvalitete</t>
  </si>
  <si>
    <t>Jagode ekstra kvalitete</t>
  </si>
  <si>
    <t>Kivi, do 100 g, 1. razred</t>
  </si>
  <si>
    <t>Hruške do 120g 1.razred</t>
  </si>
  <si>
    <t>Slive ekstra kvalitete</t>
  </si>
  <si>
    <t>Lešniki praženi</t>
  </si>
  <si>
    <t>Orehova jedrca - polovice</t>
  </si>
  <si>
    <t>Rozine, brez konz.</t>
  </si>
  <si>
    <t>Suhe fige, brez konz.</t>
  </si>
  <si>
    <t>Suhe hruške krhlji brez konz.</t>
  </si>
  <si>
    <t>Suha jabolka krhlji brez konz.</t>
  </si>
  <si>
    <t>Suhe marelice brez konz.</t>
  </si>
  <si>
    <t>Suhe slive brez koščic in konz.</t>
  </si>
  <si>
    <t>Hruške, 1. razred</t>
  </si>
  <si>
    <t>2.1 SKLOP SVEŽE GOVEJE, TELEČJE, SVINJSKO IN ŽREBIČKOVO MESO</t>
  </si>
  <si>
    <t>Rdeča pesa 1. razred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</si>
  <si>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</si>
  <si>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</si>
  <si>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</si>
  <si>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</si>
  <si>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</si>
  <si>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</si>
  <si>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</si>
  <si>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</si>
  <si>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</si>
  <si>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</si>
  <si>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</si>
  <si>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</si>
  <si>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</si>
  <si>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</si>
  <si>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</si>
  <si>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</si>
  <si>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Ajvar, nepekoč, pasteriziran, brez konz., do 800 g</t>
  </si>
  <si>
    <t>kg</t>
  </si>
  <si>
    <t>Koruzni storžki, brez konz, do 1 kg</t>
  </si>
  <si>
    <t>Koruza – sladka zrnje, sterilizirana, brez konz., do 1 kg</t>
  </si>
  <si>
    <t>Zamrznjena špinača (briketi), do 2,5kg</t>
  </si>
  <si>
    <t>Kisla repa, rezana rinfuza</t>
  </si>
  <si>
    <t>Kisla repa rezana, do 1kg</t>
  </si>
  <si>
    <t>Kislo zelje, rezano rinfuza</t>
  </si>
  <si>
    <t>Kislo zelje rezano, do 1kg</t>
  </si>
  <si>
    <t>Kisla repa, rezana, do 2kg</t>
  </si>
  <si>
    <t>Kislo zelje, rezano, do 2kg</t>
  </si>
  <si>
    <t>Naročnik: Vrtec Šentvid, Ulica pregnancev 6, 1000 Ljubljana</t>
  </si>
  <si>
    <t>Malinov sirup brez konz. 1/1</t>
  </si>
  <si>
    <t>SKUPAJ 8.2 SKLOP</t>
  </si>
  <si>
    <t>Bio jabolčni sok, 100% sadni delež, 1 L</t>
  </si>
  <si>
    <t>SKUPAJ 9.1 SKLOP</t>
  </si>
  <si>
    <t>Sirovi polpeti teže do 50 g</t>
  </si>
  <si>
    <t>SKUPAJ 9.3 SKLOP</t>
  </si>
  <si>
    <t>Moka pšenična - ostra do 1kg</t>
  </si>
  <si>
    <t>Moka pšenična - gladka, tip 1100, do 1kg</t>
  </si>
  <si>
    <t>Moka pšenična - gladka, tip 500, do 1kg</t>
  </si>
  <si>
    <t>Koruzna moka, do 1kg</t>
  </si>
  <si>
    <t>Ajdova moka, do 1kg</t>
  </si>
  <si>
    <t>Pšenični zdrob, do 1kg</t>
  </si>
  <si>
    <t>Riž bel, glaziran, okroglozrnati, 1. vrste, do 5kg</t>
  </si>
  <si>
    <t>Riž dolgozrnati perboleid, ekstra kvalitete, do 5kg</t>
  </si>
  <si>
    <t>Riž neoluščen, ekstra kvalitete, do 1kg</t>
  </si>
  <si>
    <t>Kaša ajdova, do 1kg</t>
  </si>
  <si>
    <t>Ješprenj, do 1kg</t>
  </si>
  <si>
    <t>Kaša prosena, do 1kg</t>
  </si>
  <si>
    <t>Sojini kosmiči, do 1kg</t>
  </si>
  <si>
    <t>Ovseni kosmiči, do 1kg</t>
  </si>
  <si>
    <t>Kus kus – instant, do 5 kg</t>
  </si>
  <si>
    <t>SKUPAJ 3.1 SKLOP</t>
  </si>
  <si>
    <t>SKUPAJ 4.2 SKLOP:</t>
  </si>
  <si>
    <t>Pšenični kruh T 850-rezan, štruca 1kg</t>
  </si>
  <si>
    <t>Pšenični kruh T 500 – rezan, štruca 1kg</t>
  </si>
  <si>
    <t>Pšenični kruh T 1100 – rezan, štruca 1kg</t>
  </si>
  <si>
    <t>Ajdov kruh, štruca ali model, rezan, 0,75-1,0kg</t>
  </si>
  <si>
    <t>Graham kruh, štruca ali model, rezan,  0,75-1,0kg</t>
  </si>
  <si>
    <t>Koruzni kruh, štruca ali model, rezan, 0,75-1,0kg</t>
  </si>
  <si>
    <t>Ovseni kruh, štruca ali model, rezan, 0,75-1,0kg</t>
  </si>
  <si>
    <t>Pisani kruh, štruca ali model, rezan, 0,75-1,0kg</t>
  </si>
  <si>
    <t>Rženi kruh, štruca ali model,  rezan, 0,75-1,0kg</t>
  </si>
  <si>
    <t>Polnozrnat kruh s posipom, štruca ali model, rezan, 0,75-1,0kg</t>
  </si>
  <si>
    <t xml:space="preserve">Bela žemlja 40-60g </t>
  </si>
  <si>
    <t xml:space="preserve">Bela žemlja 70-80g </t>
  </si>
  <si>
    <t xml:space="preserve">Skutina žemlja 40-60g </t>
  </si>
  <si>
    <t xml:space="preserve">Ajdova žemlja 40-60g </t>
  </si>
  <si>
    <t>Polnozrnata žemlja 40-60g</t>
  </si>
  <si>
    <t xml:space="preserve">Bela kajzarica 40-60g </t>
  </si>
  <si>
    <t xml:space="preserve">Ovsena kajzarica 40-60g </t>
  </si>
  <si>
    <t xml:space="preserve">Črna bombeta 40-60g </t>
  </si>
  <si>
    <t xml:space="preserve">Bela bombeta s posipom 40-60g </t>
  </si>
  <si>
    <t xml:space="preserve">Graham štručka 40-60g </t>
  </si>
  <si>
    <t xml:space="preserve">Koruzna štručka 40-60g </t>
  </si>
  <si>
    <t xml:space="preserve">Polnozrnata štručka 40-60g </t>
  </si>
  <si>
    <t xml:space="preserve">Mlečna štručka 40-60g </t>
  </si>
  <si>
    <t xml:space="preserve">Sirova štručka 40-60g, </t>
  </si>
  <si>
    <t>Sirova štručka 70-80g</t>
  </si>
  <si>
    <t>Sirova štručka s šunko 70-80g</t>
  </si>
  <si>
    <t xml:space="preserve">Makova štručka 40-60g </t>
  </si>
  <si>
    <t xml:space="preserve">Makova štručka 70-80g </t>
  </si>
  <si>
    <t xml:space="preserve">Kifeljc 40-60g </t>
  </si>
  <si>
    <t xml:space="preserve">Kifeljc 70-80g </t>
  </si>
  <si>
    <t>Masleni bagelj 40-60g</t>
  </si>
  <si>
    <t>Biga 40-60g</t>
  </si>
  <si>
    <t>SKUPAJ 11.2 SKLOP:</t>
  </si>
  <si>
    <t xml:space="preserve">Pšenični kruh brez aditivov, rezan, štruca ali model, 0,75-1,0kg </t>
  </si>
  <si>
    <t>Bio pirino mešano pecivo 40-60g</t>
  </si>
  <si>
    <t>Bio rženo pecivo, 40-60g</t>
  </si>
  <si>
    <t>Bio pecivo iz polnozrnate moke, 40-60g</t>
  </si>
  <si>
    <t>Bio kruh iz pšenične moke, štruca ali model, rezan, 0,75-1,0kg</t>
  </si>
  <si>
    <t>Francoski polnozrnati rogljič 60 - 80 g</t>
  </si>
  <si>
    <t xml:space="preserve">Francoski rogljič z marmelado 60 - 80 g </t>
  </si>
  <si>
    <t>Mlinci, brez konz., 1kg</t>
  </si>
  <si>
    <t>Prepečenec v rezinah (pš. moka tip 500) 200-400g</t>
  </si>
  <si>
    <t>Prepečenec v rezinah, polnozrnati, 200-400g</t>
  </si>
  <si>
    <t>Grisini porcijski, 25-30 g</t>
  </si>
  <si>
    <t>Grisini polnozrnati, 100-400g</t>
  </si>
  <si>
    <t>Drobtine, krušne, bele, do 1kg</t>
  </si>
  <si>
    <t xml:space="preserve">Orehovi rogljički </t>
  </si>
  <si>
    <t xml:space="preserve">Vanilijevi rogljički </t>
  </si>
  <si>
    <t xml:space="preserve">Linški keksi </t>
  </si>
  <si>
    <t xml:space="preserve">Masleni piškoti </t>
  </si>
  <si>
    <t xml:space="preserve">Medenjaki </t>
  </si>
  <si>
    <t>Keksi z marmelado</t>
  </si>
  <si>
    <t>Keksi z medom</t>
  </si>
  <si>
    <t>Tortica (čokoladna ali sadna) do 100 g</t>
  </si>
  <si>
    <t>Ježek do 100 g</t>
  </si>
  <si>
    <t>Štrukelj z orehovim nadevom, 60 g</t>
  </si>
  <si>
    <t>SKUPAJ 12.1 SKLOP</t>
  </si>
  <si>
    <t>12.2 SKLOP: MED</t>
  </si>
  <si>
    <t xml:space="preserve"> kg</t>
  </si>
  <si>
    <t>SKUPAJ 12.2 SKLOP</t>
  </si>
  <si>
    <t>Bazilika, do 40g</t>
  </si>
  <si>
    <t>Cimet mleti, do 40g</t>
  </si>
  <si>
    <t>Drobnjak, do 40g</t>
  </si>
  <si>
    <t>Klinčki mleti, do 40g</t>
  </si>
  <si>
    <t>Klinčki celi, do 40g</t>
  </si>
  <si>
    <t>Kumina mleta, do 40g</t>
  </si>
  <si>
    <t>Žajbelj, do 40g</t>
  </si>
  <si>
    <t>Zelena, do 40g</t>
  </si>
  <si>
    <t>Koper, do 40g</t>
  </si>
  <si>
    <t>Muškat mleti, do 40g</t>
  </si>
  <si>
    <t>Origano, do 40g</t>
  </si>
  <si>
    <t>Rožmarin, do 40g</t>
  </si>
  <si>
    <t>Kari, do 40g</t>
  </si>
  <si>
    <t>Žefranika, do 40g</t>
  </si>
  <si>
    <t>Šetraj, do 40g</t>
  </si>
  <si>
    <t>Timijan, do 40g</t>
  </si>
  <si>
    <t>Lovorjev list, do 100g</t>
  </si>
  <si>
    <t>Majaron, do 40g</t>
  </si>
  <si>
    <t>Poper mleti, do 100g</t>
  </si>
  <si>
    <t>Peteršilj, list, do 200 g</t>
  </si>
  <si>
    <t>Česen, mleti do 200g</t>
  </si>
  <si>
    <t>Pehtran , list, do 200g</t>
  </si>
  <si>
    <t>Mlečna rezina 30 - 50 g</t>
  </si>
  <si>
    <t>lit</t>
  </si>
  <si>
    <t>Jedilna čokolada, min 40% kakava, do 1 kg</t>
  </si>
  <si>
    <t>Med cvetlični do 1 kg</t>
  </si>
  <si>
    <t>Akacijev med do 1 kg</t>
  </si>
  <si>
    <t>Lipov med do 1 kg</t>
  </si>
  <si>
    <t>Rumov sladkor, do 15 g</t>
  </si>
  <si>
    <t>Kvas, suhi, pakiran 7 g</t>
  </si>
  <si>
    <t>Korneti za sladoled</t>
  </si>
  <si>
    <t>Voda 0,5 lit</t>
  </si>
  <si>
    <t>Voda 1,5 lit</t>
  </si>
  <si>
    <t>69.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</si>
  <si>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</si>
  <si>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</si>
  <si>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</si>
  <si>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</si>
  <si>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</si>
  <si>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</si>
  <si>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</si>
  <si>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</si>
  <si>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</si>
  <si>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</si>
  <si>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</si>
  <si>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</si>
  <si>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</si>
  <si>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</si>
  <si>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</si>
  <si>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</si>
  <si>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Bio jabolčni kis 4%  do 1 L</t>
  </si>
  <si>
    <t>102.</t>
  </si>
  <si>
    <t>SKUPAJ 12.4 SKLOP</t>
  </si>
  <si>
    <t>Bio cvetlični med, do 1 kg</t>
  </si>
  <si>
    <t>Pasterizirano homogenizirano mleko 3,5 % mm, brez konz. in aditivov, 10-15 L</t>
  </si>
  <si>
    <t>Pasterizirano homogenizirano mleko 3,5 mm, brez konz. in aditivov, 1 L</t>
  </si>
  <si>
    <t>Trajno mleko, kratkotrajna sterilizacija, 3,5% mm,  brez konz. in aditivov, 1 L</t>
  </si>
  <si>
    <t xml:space="preserve">Trajno mleko, kratkotrajna sterilizacija, 3,5% mm,  brez konz. in aditivov, 0,2 L </t>
  </si>
  <si>
    <t>Čokoladno mleko, sterilizirano homogenizirano, 0,2 L</t>
  </si>
  <si>
    <t>Sladka smetana, pasterizirana, 35% mm, brez konz. in aditivov,  0,5 - 1L</t>
  </si>
  <si>
    <t>Skuta, nepasirana, iz pasteriziranega, homogeniziranega mleka, min. 35% mm v SS, 3 - 5 kg</t>
  </si>
  <si>
    <t>Surovo maslo 1. vrste, min 82% mm, brez konz. in aditivov, 250 g</t>
  </si>
  <si>
    <t>Jogurt sadni,  iz pasteriziranega, homogeniziranega mleka z dodatkom sadja ali sadnega pripravka (10%), 3,2% mm, brez konz., umetnih sladil in aditivov, 125 -160 g</t>
  </si>
  <si>
    <t xml:space="preserve">Jogurt navadni, tekoči, iz pasteriziranega, homogeniziranega mleka, 3,2% mm, brez konz. in aditivov, 0,5 -1 L </t>
  </si>
  <si>
    <t>Jogurt sadni, tekoči, iz pasteriziranega, homogeniziranega mleka z dodatkom sadja ali sadnega pripravka (10%), 1,3% mm, brez konz., umetnih sladil in aditivov, 0,5 -1 L</t>
  </si>
  <si>
    <t>Kislo mleko iz pasteriziranega mleka, 3,2%mm, brez konz., umetnih sladil, dodanega sladkorja in aditivov, 150 -180 g</t>
  </si>
  <si>
    <t>Kisla smetana, iz pasterizirane, homogenizirane smetane, 20% mm, brez konz. in aditivov, 180 g</t>
  </si>
  <si>
    <t>Kisla smetana, 20% mm, brez konz. in aditivov, 400 g</t>
  </si>
  <si>
    <t>Skuta s podloženim ali nadloženim sadjem, min. 10% mm v SS, do 20% sadnega pripravka, 110 - 150 g</t>
  </si>
  <si>
    <t>Skuta, nepasirana, iz pasteriziranega, homogeniziranega mleka,  10% mm v SS, 0,5 - 1 kg</t>
  </si>
  <si>
    <t>Skuta, nepasirana, iz pasteriziranega, homogeniziranega mleka,  min.35% mm v SS, 0,5 - 1 kg</t>
  </si>
  <si>
    <t>Skuta, nepasirana, iz pasteriziranega, homogeniziranega mleka, do 10% mm v SS, 3-5 kg</t>
  </si>
  <si>
    <t>Poltrdi mastni sir, 45% mm v SS, brez konz. in aditivov, do 2 kg</t>
  </si>
  <si>
    <t>Riban poltrdi mastni sir, 45%mm v SS, brez konz. in aditivov,  do 5 kg</t>
  </si>
  <si>
    <t>Riban trdi sir, tričetrt mastni 35-40% mm v SS, brez konz. in aditivov, do 1 kg</t>
  </si>
  <si>
    <t>Sveži sir polnomastni v slanici, v kosu 250 - 500 g</t>
  </si>
  <si>
    <t>Mlečni puding s smetano, vanilija, čokolada, 150 - 200g</t>
  </si>
  <si>
    <t xml:space="preserve">Sadni jogurtov spenjen desert z nadloženim ali podloženim sadjem, min. 4,0% mm, 30% sadnega pripravka, 110 - 150 g </t>
  </si>
  <si>
    <t>Sladoled kremni, mlečni, do 8% mm, vanilija, čokolada, 120 - 150 ml</t>
  </si>
  <si>
    <t>Vanilijev jogurt, iz pasteriziranega fermentiranega mleka, min 5%mm, 150 - 180 g</t>
  </si>
  <si>
    <t>Mlečni namaz z zelišči, 19% maščobe, 140 - 160 g</t>
  </si>
  <si>
    <t>Mlečni namaz lahki, 19% maščobe, 140- 160 g</t>
  </si>
  <si>
    <t>Sirni smetanov namaz, 25% maščobe, 140 - 160 g</t>
  </si>
  <si>
    <t>Bio surovo maslo 1.vrste, min 82% mm, 125 - 250 g</t>
  </si>
  <si>
    <t>Bio jogurt sadni, iz pasteriziranega mleka, 10% sadja, 3,5% mm, 150 - 180 g</t>
  </si>
  <si>
    <t>Bio kislo mleko, iz pasteriziranega mleka, 3,5% mm, 150 - 180 g</t>
  </si>
  <si>
    <t>Bio kefir navadni, 3,5% mm, izdelan s kefirnimi zrni, 150 -180 g</t>
  </si>
  <si>
    <t>Bio kefir sadni, 3,5% mm, izdelan s kefirnimi zrni, 150 - 180 g</t>
  </si>
  <si>
    <t>Hrenovka svinjska v naravnem ovoju (teža hrenovke 60-80 g)</t>
  </si>
  <si>
    <t xml:space="preserve">Posebna junečja salama v kosu ali narezana na rezine, brez aditivov </t>
  </si>
  <si>
    <t>Kuhan pršut, 1. ali extra razred, brez konz., v kosu ali narezan na rezine</t>
  </si>
  <si>
    <t>Prešana pusta šunka, 1. ali ekstra razred, brez konz., v kosu ali narezana na rezine</t>
  </si>
  <si>
    <t>Hrenovke - telečje v naravnem ovoju (teža hrenovke 60 - 80 g)</t>
  </si>
  <si>
    <t>Pečenice iz svinjskega mesa v naravnem ovoju, (teža posamezne pečenice 70 g)</t>
  </si>
  <si>
    <t>Hrenovke-piščančje v naravnem ovoju (teža posamezne hrenovke 60 - 80 g</t>
  </si>
  <si>
    <t>Pečenice puranje (teža posamezne pečenice 60 - 80 g)</t>
  </si>
  <si>
    <t>Jetrna pašteta 80 -100 g pakiranje</t>
  </si>
  <si>
    <t>Konzervirani fileti tunine v rastlinskem olju 1600 - 1800 g</t>
  </si>
  <si>
    <t>Konzervirani fileti tunine v lastnem soku 1600 - 1800 g</t>
  </si>
  <si>
    <t>Konzervirane sardine v rastlinskem olju, 750 - 1000 g</t>
  </si>
  <si>
    <t>Tuna v olivnem olju, 70 - 90 g</t>
  </si>
  <si>
    <t>Zamrznjene jagode, od 1 do 2,5 kg</t>
  </si>
  <si>
    <t>Zamrznjene razkoščičene višnje, od 1 do 2,5 kg</t>
  </si>
  <si>
    <t>Zamrznjeni gozdni sadeži, od 1 do 2,5 kg</t>
  </si>
  <si>
    <t>Fižol v zrnju, rjav, steriliziran, brez konz., 2,5 - 4,5 kg</t>
  </si>
  <si>
    <t>Kumarice v kisu, pasterizirane, brez konz., 3,0 - 4,5 kg</t>
  </si>
  <si>
    <t>Paprika fileti v kisu, pasterizirana, brez konz., 3,0 - 4,5 kg</t>
  </si>
  <si>
    <t>Paradižnikov koncentrat – dvojni, do 1000 g</t>
  </si>
  <si>
    <t>Paradižnik pelati, pasteriziran, brez.konz.,  2,5 - 4,5 kg</t>
  </si>
  <si>
    <t>Breskov kompot, manj sladek, min 55% plodu, pasteriziran ali steriliziran, brez konz., 2,0 - 4,2 kg</t>
  </si>
  <si>
    <t>Breskov kompot, manj sladek, min 55% plodu, pasteriziran ali steriliziran, brez konz., do 1 kg</t>
  </si>
  <si>
    <t>Marelični kompot, manj sladek,  min 55% plodu, pasteriziran ali steriliziran, brez konz., do 1 kg</t>
  </si>
  <si>
    <t>Sadna solata, min 55% plodu, pasterizirana ali sterilizirana, brez konz., 2,0 - 4,2 kg</t>
  </si>
  <si>
    <t>Hruškov kompot,  manj sladek,  min 55% plodu, pasteriziran ali steriliziran, brez konz., 2,0 - 3,5 kg</t>
  </si>
  <si>
    <t>Jagodni kompot, manj sladek, min 55% plodu, pasteriziran ali steriliziran, brez konz., 2,0 - 4,2 kg</t>
  </si>
  <si>
    <t>Ananasov kompot – kocke, manj sladek,  min 55% plodu, pasteriziran ali steriliziran, brez konz., 2,0 - 3,5 kg</t>
  </si>
  <si>
    <t>Ananasov kompot – rezine, manj sladek,  min 55% plodu, pasteriziran ali steriliziran, brez konz., do 850 g</t>
  </si>
  <si>
    <t>Višnjev kompot (brez koščic), manj sladek,  min 55% plodu, pasteriziran ali steriliziran, brez konz.,do 1 kg</t>
  </si>
  <si>
    <t>Marmelada marelica, min 30% sadne kaše, brez konz. in sladil, do 1 kg</t>
  </si>
  <si>
    <t>Marmelada marelična, min 30% sadne kaše, brez konz. in sladil, 3 - 5 kg</t>
  </si>
  <si>
    <t>Marmelada mešana, min 45% sadne kaše,  brez sladil, do 1 kg</t>
  </si>
  <si>
    <t>Marmelada mešana, min 45% sadne kaše, brez sladil, 3 - 5 kg</t>
  </si>
  <si>
    <t>Marmelada šipkova, min 40% sadne kaše, brez sladil, do 1 kg</t>
  </si>
  <si>
    <t>Zamrznjeno korenje – kockice, do 2,5 kg</t>
  </si>
  <si>
    <t>Zamrznjeno baby korenje, do 2,5 kg</t>
  </si>
  <si>
    <t>Zamrznjen stročji fižol, do 2,5 kg</t>
  </si>
  <si>
    <t>Zamrznjen grah, do 2,5 kg</t>
  </si>
  <si>
    <t>Zamrznjen brokoli, do 2,5 kg</t>
  </si>
  <si>
    <t>Zamrznjena cvetača, do 2,5 kg</t>
  </si>
  <si>
    <t>Zamrznjena koruza v zrnju, do 2,5 kg</t>
  </si>
  <si>
    <t>Zamrznjene bučke (kocke), do 2,5 kg</t>
  </si>
  <si>
    <t>Zamrznjen por (rezan na lističe), do 2,5 kg</t>
  </si>
  <si>
    <t>Zamrznjena čebula (rezana na lističe), do 2,5 kg</t>
  </si>
  <si>
    <t>Zamrznjena paprika (rdeča, zelena) – kocke, do 2,5 kg</t>
  </si>
  <si>
    <t>Mešana zamrznjena zelenjava (vsaj 5 vrts zelenjave), do 2,5 kg</t>
  </si>
  <si>
    <t>Ananasov sok, 100% sadni delež, brez dodanega sladkorja, umetnih sladil, 1 L</t>
  </si>
  <si>
    <t>Ananasov sok, 100% sadni delež, brez dodanega sladkorja, umetnih sladil, 0,2 L</t>
  </si>
  <si>
    <t xml:space="preserve">Jabolčni sok, 100% sadni delež, brez dodanega sladkorja, umetnih sladil, 1 L </t>
  </si>
  <si>
    <t xml:space="preserve">Jabolčni sok, 100% sadni delež, brez dodanega sladkorja, umetnih sladil, 0,2 L </t>
  </si>
  <si>
    <t xml:space="preserve">Pomarančni sok, 100% sadni delež, brez dodanega sladkorja, umetnih sladil, 1 L </t>
  </si>
  <si>
    <t xml:space="preserve">Pomarančni sok, 100% sadni delež, brez dodanega sladkorja, umetnih sladil, 0,2 L </t>
  </si>
  <si>
    <t>Nektar sadno zelenjavni (korenje, jabolko, banane, pomaranče ali druga zelenjava in sadje), min 80% sadni delež, brez umetnih sladil, do 1 L</t>
  </si>
  <si>
    <t>Nektar jabolko aronija, min 50% sadni delež, brez umetnih sladil, 1 L</t>
  </si>
  <si>
    <t xml:space="preserve">Nektar pomaranča, min 50% sadni delež, brez umetnih sladil, 1 L </t>
  </si>
  <si>
    <t>Nektar pomaranča, min.50% sadni delež, brez umetnih sladil, 0,2 L</t>
  </si>
  <si>
    <t xml:space="preserve">Nektar jabolko, min 50% sadni delež, brez umetnih sladil, 1 L </t>
  </si>
  <si>
    <t xml:space="preserve">Nektar jabolko, min.50% sadni delež, brez umetnih sladil, 0,2 L </t>
  </si>
  <si>
    <t xml:space="preserve">Nektar breskev, min 50% sadni delež, brez umetnih sladil, 1 L </t>
  </si>
  <si>
    <t xml:space="preserve">Nektar hruška, min 50% sadni delež, brez umetnih sladil, 1 L </t>
  </si>
  <si>
    <t xml:space="preserve">Nektar hruška, min.50% sadni delež, brez umetnih sladil, 0,2 L </t>
  </si>
  <si>
    <t xml:space="preserve">Nektar multivitaminski, min 50% sadni delež, brez umetnih sladil, do 1,5 L </t>
  </si>
  <si>
    <t>Nektar marelica, min.43% sadni delež, brez umetnih sladil, 0,2 L</t>
  </si>
  <si>
    <t>Nektar borovnica, min.35% sadni delež, brez umetnih sladil, 1 L</t>
  </si>
  <si>
    <t>Nektar črni ribez min.25% sadni delež, brez umetnih sladil, 1 L</t>
  </si>
  <si>
    <t>Nektar črni ribez min.25% sadni delež, brez umetnih sladil, 0,2 L</t>
  </si>
  <si>
    <t>Nektar borovnica, min. 35% sadni delež, brez umetnih sladil, 0,2 L</t>
  </si>
  <si>
    <t>Nektar marelica, min. 43% sadni delež, brez umetnih sladil, 1 L</t>
  </si>
  <si>
    <t>Nektar jagoda, min. 45% sadni delež, brez umetnih sladil, 0,2 L</t>
  </si>
  <si>
    <t>Nektar jagoda, min. 45% sadni delež, brez umetnih sladil, 1 L</t>
  </si>
  <si>
    <t xml:space="preserve">Nektar multivitaminski min. 50% sadni delež, brez umetnih sladil, 0,2 L </t>
  </si>
  <si>
    <t xml:space="preserve">Nektar breskev, min 50% sadni delež, brez umetnih sladil, brik, 0,2 L </t>
  </si>
  <si>
    <t>Cvetačni polpeti s sirom teže do 100g, pakiranje do 2 kg</t>
  </si>
  <si>
    <t>Sojini polpeti, teže do 50g, pakiranje do 2 kg</t>
  </si>
  <si>
    <t>Zelenjavni zrezki, teže do 100g, pakiranje do 2 kg</t>
  </si>
  <si>
    <t>Tortelini s sirovim nadevom, brez konz., do 2 kg</t>
  </si>
  <si>
    <t>Tortelini z mesnim nadevom,  brez konz., do 2 kg</t>
  </si>
  <si>
    <t>Sirovi štruklji – slani,  brez konz., do 2 kg</t>
  </si>
  <si>
    <t>Žlinkrofi z mesnim nadevom,  brez konz., do 2 kg</t>
  </si>
  <si>
    <t>Marelični cmoki, do 2 kg</t>
  </si>
  <si>
    <t>Slivovi cmoki,  do 2 kg</t>
  </si>
  <si>
    <t>Borovničevi cmoki,  do 2 kg</t>
  </si>
  <si>
    <t>Krompirjevi svaljki brez skute, do 2 kg</t>
  </si>
  <si>
    <t>Rolada z marelično marmelado (porcijsko pakirano 25 - 35 g, lahko v večji skupni embalaži)</t>
  </si>
  <si>
    <t>Buhtelj z marmelado 60 - 80 g</t>
  </si>
  <si>
    <t>Krof z marmelado 60 - 80 g</t>
  </si>
  <si>
    <t>Štrukelj s skutnim nadevom, 60 g</t>
  </si>
  <si>
    <t>Skutna blazinica iz  listnatega testa  do 130 g</t>
  </si>
  <si>
    <t>Jabolčni zavitek 80 -100 g</t>
  </si>
  <si>
    <t>Sadna blazinica iz listnatega testa 60 - 130 g</t>
  </si>
  <si>
    <t xml:space="preserve">Skutin zavitek 80 - 100 g </t>
  </si>
  <si>
    <t>Šipkov čaj, filter vrečke, gastro do 1 kg</t>
  </si>
  <si>
    <t>Planinski čaj filter vrečke, gastro do 1 kg</t>
  </si>
  <si>
    <t>Metin čaj, filter vrečke, gastro do 1 kg</t>
  </si>
  <si>
    <t>Lipov čaj, filter vrečke, gastro do 1 kg</t>
  </si>
  <si>
    <t>Otroški čaj, filter vrečke, gastro do 1 kg</t>
  </si>
  <si>
    <t>Čaj breskev, filter vrečke, gastro do 1 kg</t>
  </si>
  <si>
    <t>Čaj borovnica, filter vrečke, gastro do 1 kg</t>
  </si>
  <si>
    <t>Čaj divja češnja, filter vrečke, gastro do 1 kg</t>
  </si>
  <si>
    <t>Čaj gozdni sadeži, filter vrečke, gastro do 1 kg</t>
  </si>
  <si>
    <t>Čaj malina, filter vrečke, gastro do 1 kg</t>
  </si>
  <si>
    <t>Čaj jagoda vanilija, filter vrečke, gastro do 1 kg</t>
  </si>
  <si>
    <t>Sojino mleko 1 L</t>
  </si>
  <si>
    <t>Riževo mleko 1 L</t>
  </si>
  <si>
    <t>Sojin napitek – vanilijev do 0,25 L</t>
  </si>
  <si>
    <t>Sojin puding, vanilija, čokolada 115 - 160 g</t>
  </si>
  <si>
    <t xml:space="preserve">Rižev puding, vanilija, čokolada 100 - 160 g </t>
  </si>
  <si>
    <t>Tunin namaz brez jajc, mleka, ml. sestavin in konzervansov do 100 g</t>
  </si>
  <si>
    <t>Testenine brez jajc, različne oblike do 500 g</t>
  </si>
  <si>
    <t>Riževi kruhki, vaflji do 120 g</t>
  </si>
  <si>
    <t>Piškoti brez glutena (Schar ali podobno)</t>
  </si>
  <si>
    <t>Testenine (različnih oblik) brez glutena (Schar ali podobno)</t>
  </si>
  <si>
    <t>Jušna zakuha (različnih oblik) brez glutena (Schar ali podobno)</t>
  </si>
  <si>
    <t>Kruh brez glutena (Schar ali podobno)</t>
  </si>
  <si>
    <t>Pekovsko pecivo (bombice, žemlje..) brez glutena (Schar ali podobno)</t>
  </si>
  <si>
    <t>Kakao prah, do 1 kg</t>
  </si>
  <si>
    <t>Instant bela kava, do 1 kg</t>
  </si>
  <si>
    <t>Mešanica kavnih nadomeskov iz praženega ječmena in korenine cikorije, do 1 kg</t>
  </si>
  <si>
    <t>Čokolada v prahu, do 1 kg</t>
  </si>
  <si>
    <t>Čokoladno lešnikov namaz, 0,5 - 1,0 kg</t>
  </si>
  <si>
    <t>Kremin do 1 kg</t>
  </si>
  <si>
    <t>Koruzni škrob do 200 g</t>
  </si>
  <si>
    <t>Prašek za puding – vanilija do 1,0 kg</t>
  </si>
  <si>
    <t>Pecilni prašek, do 15 g</t>
  </si>
  <si>
    <t xml:space="preserve">Vinski kis 4% , 1 L </t>
  </si>
  <si>
    <t xml:space="preserve">Jabolčni kis 4% , 1 L </t>
  </si>
  <si>
    <t>Morska sol, drobno mleta 1 kg</t>
  </si>
  <si>
    <t>Sladkor 1 kg</t>
  </si>
  <si>
    <t>Sladkor mleti do 1 kg</t>
  </si>
  <si>
    <t>Vanilij sladkor, do 15 g</t>
  </si>
  <si>
    <t>Limonin vanilij sladkor, do 15 g</t>
  </si>
  <si>
    <t>Kokosova moka, do 500 g</t>
  </si>
  <si>
    <t>Rožičeva moka do 250 g</t>
  </si>
  <si>
    <t>Makovo seme do 250 g</t>
  </si>
  <si>
    <t xml:space="preserve">Želatina do 100 g </t>
  </si>
  <si>
    <t>Kvas, svež pakiran 42 g</t>
  </si>
  <si>
    <t>Gorčica do 800 g</t>
  </si>
  <si>
    <t>Rum do 1 L</t>
  </si>
  <si>
    <t>Krekerji brez dodane soli za posip, do 300 g</t>
  </si>
  <si>
    <t>Zmes za krompirjevo testo, do 5 kg</t>
  </si>
  <si>
    <t>Ocvrte kroglice, do 1 kg</t>
  </si>
  <si>
    <t>Sadno žitna rezina z jogurtovim prelivom, 25 - 35 g</t>
  </si>
  <si>
    <t xml:space="preserve">Napolitanke – lešnik, do 1 kg </t>
  </si>
  <si>
    <t>Napolitanke – lešnik, posamično pakiranje do 40 g</t>
  </si>
  <si>
    <t>Margarina za peko 250 - 500 g</t>
  </si>
  <si>
    <t>Olje za cvrenje, do 10 L</t>
  </si>
  <si>
    <t>Sončično olje 100%, 1 L</t>
  </si>
  <si>
    <t>Olivno olje hladno stiskano, 1 L</t>
  </si>
  <si>
    <t>Bučno olje, 0,5 -1 L</t>
  </si>
  <si>
    <t>Slivov kompot, brez koščic, manj sladek,  min 55% plodu, pasteriziran ali steriliziran, brez konz., 2,0 - 4,2 kg</t>
  </si>
  <si>
    <t>Džem gozdni sadeži, min 45% sadni delež, brez konz., sladil in barvil, do 700 g</t>
  </si>
  <si>
    <t>Džem višnja, min 45% sadni delež, brez konz., sladil in barvil, do 700 g</t>
  </si>
  <si>
    <t>Džem borovnica, min 45% sadni delež, brez konz., sladil in barvil, do 700 g</t>
  </si>
  <si>
    <t>Džem jagoda, min 45% sadni delež, brez konz., sladil in barvil, do 700 g</t>
  </si>
  <si>
    <t>Žitni kosmiči s čokolado in lešniki (kot čokolešnik ali podobno), do 1,8 kg</t>
  </si>
  <si>
    <t xml:space="preserve">Musli sadni, do  1 kg </t>
  </si>
  <si>
    <t>Mleta sladka paprika, do 1 kg</t>
  </si>
  <si>
    <t>Moka brez glutena do 1 kg (Schar ali podobno)</t>
  </si>
  <si>
    <t>Sojin desert navaden, 125 - 160 g</t>
  </si>
  <si>
    <t>Sojin desert sadni, 125 - 160 g</t>
  </si>
  <si>
    <t>Piškoti brez jajc, mleka, ml. sestavin, oreščkov, slajeni z jabolčnim sokom, 150 - 180 g</t>
  </si>
  <si>
    <t>Koruzni kruhki, vaflji do 120 g</t>
  </si>
  <si>
    <t>Peresniki- pšenični z jajci, do 10 kg</t>
  </si>
  <si>
    <t>Testo za lazanjo, do 10 kg</t>
  </si>
  <si>
    <t>Polnozrnate testenine (svedri,…) do 1 kg</t>
  </si>
  <si>
    <t>Graham testenine (peresniki,….), od 1 kg</t>
  </si>
  <si>
    <t>Ajdove testenine (široki rezanci,….), do 1 kg</t>
  </si>
  <si>
    <t>Školjke ali metuljčki - pšenične z jajci, do 10 kg</t>
  </si>
  <si>
    <t>Svedrčki - pšenični z jajci, do 10 kg</t>
  </si>
  <si>
    <t>Špageti št. 7 - pšenični z jajci, do 10 kg</t>
  </si>
  <si>
    <t>Kodrasti široki rezanci-pšenični z jajci, do 10 kg</t>
  </si>
  <si>
    <t>Široki rezanci - pšenični z jajci, do 10 kg</t>
  </si>
  <si>
    <t>Polžki, pšenični brez jajc, do 1 kg</t>
  </si>
  <si>
    <t>Zvezdice - jušna zakuha pšenična z jajci, do 5 kg</t>
  </si>
  <si>
    <t>Rižek - jušna zakuha pšenična, do 5 kg</t>
  </si>
  <si>
    <t>Ribana kaša - jušna zakuha, pšenična z  jajci, do 5 kg</t>
  </si>
  <si>
    <t>Rinčice - jušna zakuha, pšenična z jajci, do 5 kg</t>
  </si>
  <si>
    <t>Rezanci– jušna zakuha, pšenični z jajci, do 5 kg</t>
  </si>
  <si>
    <t>Koruzni zdrob - instant, do 5 kg</t>
  </si>
  <si>
    <t>SKUPAJ 10.2 SKLOP:</t>
  </si>
  <si>
    <t>Vodni vlivanci – zakuha, do 2 kg</t>
  </si>
  <si>
    <t>Vodni vlivanci – priloga, do 2 kg</t>
  </si>
  <si>
    <t>Bio ješprenj, do 1kg</t>
  </si>
  <si>
    <t>Bio prosena kaša, do 1kg</t>
  </si>
  <si>
    <t>Bio ajdova kaša, do 1kg</t>
  </si>
  <si>
    <t>Bio ovseni kosmiči, do 1 kg</t>
  </si>
  <si>
    <t>Bio testenine (svedri, polžki, peresniki), do 1kg</t>
  </si>
  <si>
    <t>Bio polnozrnati testenine (svedri, polžki, peresniki), do 1kg</t>
  </si>
  <si>
    <t>Sveže vlečeno testo, zvito-rola, do 500g</t>
  </si>
  <si>
    <t>Tortelini s sirom, do 5kg</t>
  </si>
  <si>
    <t>Tortelini z mesom, do 5kg</t>
  </si>
  <si>
    <t>Bio jogurt navadni, 3,5% mm, 150 -180 g</t>
  </si>
  <si>
    <t>2.3 SKLOP: PERUTNINSKO MESO,  PERUTNINSKI IZDELKI IN MESNINE</t>
  </si>
  <si>
    <t>Zamrznjene pečene palačinke, do 2 kg</t>
  </si>
  <si>
    <t xml:space="preserve">Otroški biskvitni keksi kvlaitete Baby </t>
  </si>
  <si>
    <t>Keksi iz polnozrnate, ovsenih kosmičev in suhega sadja</t>
  </si>
  <si>
    <t>1.2 SKLOP: BIO MLEKO IN MLEČNI IZDELKI</t>
  </si>
  <si>
    <t>2.4 SKLOP: KUNČJE MESO</t>
  </si>
  <si>
    <t>SKUPAJ 2.4 SKLOP:</t>
  </si>
  <si>
    <t>2. 5. SKLOP: BIO MESO</t>
  </si>
  <si>
    <t>SKUPAJ 2.5 SKLOP</t>
  </si>
  <si>
    <t>Rdeča pesa – pasterizirana, brez konz. In sladil, 3,0 - 4,5 kg</t>
  </si>
  <si>
    <t>Zamrznjeno listnato testo, do 2 kg</t>
  </si>
  <si>
    <t>SKUPAJ 10.4 SKLOP:</t>
  </si>
  <si>
    <t>11.1 SKLOP: KEKSI IN SLAŠČIČARKI IZDELKI</t>
  </si>
  <si>
    <t>11.2 SKLOP: BIO KEKSI</t>
  </si>
  <si>
    <t>12. 1 SKLOP: SPLOŠNO PREHRAMBENO BLAGO</t>
  </si>
  <si>
    <t>12.3 SKLOP: BIO MED</t>
  </si>
  <si>
    <t>12.4 SKLOP: DIETNA ŽIVILA</t>
  </si>
  <si>
    <t>SKUPAJ 12.3 SKLOP</t>
  </si>
  <si>
    <t>SKUPAJ 5.1</t>
  </si>
  <si>
    <t>SKUPAJ 5.3 SKLOP</t>
  </si>
  <si>
    <t>SKUPAJ 5.4 SKLOP</t>
  </si>
  <si>
    <t>SKUPAJ 5.6 SKLOP:</t>
  </si>
  <si>
    <t>6.1 sklop: KONZERVIRANA IN VLOŽENA ZELENJAVA IN SADJE</t>
  </si>
  <si>
    <t>SKUPAJ 6.1 SKLOP:</t>
  </si>
  <si>
    <t>6.2. sklop: ZAMRZNJENA ZELENJAVA IN SADJE</t>
  </si>
  <si>
    <t>6.3 sklop: KISLO ZELJE IN REPA</t>
  </si>
  <si>
    <t>6.4 sklop: BIO KILSA REPA IN ZELJE</t>
  </si>
  <si>
    <t>7.1 SKLOP: SADNI IN ZELENJAVNI SOKOVI IN NEKTARJI TER SIRUPI</t>
  </si>
  <si>
    <t>SKUPAJ 7.1 SKLOP</t>
  </si>
  <si>
    <t>7.2 SKLOP: BIO SADNI SOK</t>
  </si>
  <si>
    <t>SKUPAJ 7.2 SKLOP</t>
  </si>
  <si>
    <t>8.2 SKLOP: IZDELKI IZ OSTALEGA TESTA</t>
  </si>
  <si>
    <t>8.3 SKLOP: ZREZKI, POLPETI</t>
  </si>
  <si>
    <t>SKUPAJ 8.3 SKLOP</t>
  </si>
  <si>
    <t>9.1 SKLOP: MLEVSKI IZDELKI IN TESTENINE</t>
  </si>
  <si>
    <t>9.2 SKLOP: RIŽ, KAŠE IN KOSMIČI</t>
  </si>
  <si>
    <t>SKUPAJ 9.2 SKLOP:</t>
  </si>
  <si>
    <t>9.3. SKLOP: POLNJENE SVEŽE TESTENINE</t>
  </si>
  <si>
    <t>9.4 SKLOP: BIO KAŠE IN BIO KOSMIČI</t>
  </si>
  <si>
    <t>SKUPAJ 9.4 SKLOP:</t>
  </si>
  <si>
    <t>9.5 SKLOP: BIO TESTENINE</t>
  </si>
  <si>
    <t>SKUPAJ 9.5 SKLOP:</t>
  </si>
  <si>
    <t>10.1. SKLOP: KRUH, ŽEMLJE, ŠTRUČKE, BOMBETE,…</t>
  </si>
  <si>
    <t>SKUPAJ 10.1 SKLOP:</t>
  </si>
  <si>
    <t>10.2 SKLOP: PŠENIČNI KRUH BREZ VSEH ADITIVOV Z MANJ SOLI (moka, sol, kvas, voda)</t>
  </si>
  <si>
    <t>10.3 SKLOP: BIO KRUH, ŽEMLJE, ŠTRUČKE</t>
  </si>
  <si>
    <t>SKUPAJ 10.3 SKLOP:</t>
  </si>
  <si>
    <t>10.4 SKLOP: OSTALO PEKOVSKO PECIVO</t>
  </si>
  <si>
    <t>SKUPAJ 5.11 SKLOP:</t>
  </si>
  <si>
    <t>1. SKUPINA: MLEKO IN MLEČNI IZDELKI</t>
  </si>
  <si>
    <t>1.1 SKLOP: MLEKO IN MLEČNI IZDELKI</t>
  </si>
  <si>
    <t>Bio mleko, 3,5% mm, 150 - 200 ml</t>
  </si>
  <si>
    <t>Bio mleko 3,5% mm, 5 - 10 L</t>
  </si>
  <si>
    <t>Datum:</t>
  </si>
  <si>
    <t xml:space="preserve">Žig: </t>
  </si>
  <si>
    <t>Podpis:</t>
  </si>
  <si>
    <t>2. SKUPINA: MESO IN MESNI IZDELKI</t>
  </si>
  <si>
    <t xml:space="preserve">3. SKUPINA: RIBE  </t>
  </si>
  <si>
    <t>5.1 SKLOP: SVEŽA ZELENJAVA IN  SADJE</t>
  </si>
  <si>
    <t>SKUPAJ 5.2 SKLOP</t>
  </si>
  <si>
    <t>5.2 SKLOP: BIO ZELENJAVA</t>
  </si>
  <si>
    <t>5.3 SKLOP: INTEGRIRAN KROMPIR</t>
  </si>
  <si>
    <t>5.4 SKLOP: INTEGRIRANA JABOLKA</t>
  </si>
  <si>
    <t>5.5 SKLOP: BIO JABOLKA IN HRUŠKE</t>
  </si>
  <si>
    <t>SKUPAJ 5.5 SKLOP:</t>
  </si>
  <si>
    <t>5.6 SKLOP: INTEGRIRANE ČEŠNJE</t>
  </si>
  <si>
    <t>5.7 SKLOP: INTEGRIRANE JAGODE</t>
  </si>
  <si>
    <t xml:space="preserve">SKUPAJ 5.7 SKLOP: </t>
  </si>
  <si>
    <t>5.8 SKLOP: INTEGRIRAN KIVI</t>
  </si>
  <si>
    <t>SKUPAJ 5.8 SKLOP:</t>
  </si>
  <si>
    <t>5.9 SKLOP: INTEGRIRANO POZNO POLETNO SADJE</t>
  </si>
  <si>
    <t xml:space="preserve">SKUPAJ 5.9 SKLOP: </t>
  </si>
  <si>
    <t>5.10 SKLOP:BIO JUŽNO SADJE</t>
  </si>
  <si>
    <t>SKUPAJ 5.10 SKLOP:</t>
  </si>
  <si>
    <t xml:space="preserve">6. SKUPINA: ZAMRZNJENA IN KONZERVIRANA ZELENJAVA IN SADJE </t>
  </si>
  <si>
    <t>SKUPAJ 6.2 SKLOP</t>
  </si>
  <si>
    <t>SKUPAJ 6.3 SKLOP</t>
  </si>
  <si>
    <t>SKUPAJ 6.4 SKLOP</t>
  </si>
  <si>
    <t xml:space="preserve">8. SKUPINA: ZAMRZNJENI IZDELKI IZ TESTA </t>
  </si>
  <si>
    <t>8.1 SKLOP: IZDELKI IZ KROMPIRJEVEGA TESTA</t>
  </si>
  <si>
    <t>SKUPAJ 8.1 SKLOP</t>
  </si>
  <si>
    <t xml:space="preserve">9. SKUPINA: ŽITA, MLEVSKI IZDELKI, TESTENINE </t>
  </si>
  <si>
    <t>Koruzni kosmiči brez dodanega sladkorja, do 1000g</t>
  </si>
  <si>
    <t xml:space="preserve">Kosmiči kvalitete Rižolino ali podobno, do 1000g </t>
  </si>
  <si>
    <t>10. SKUPINA:  KRUH IN PEKOVSKO PECIVO</t>
  </si>
  <si>
    <t>11. SKUPINA:  KEKSI IN  SLAŠČIČARSKI IZDELKI</t>
  </si>
  <si>
    <t>SKUPAJ 11.1 SKLOP</t>
  </si>
  <si>
    <t xml:space="preserve">12. SKUPINA: SPLOŠNO PREHRAMBENO BLAGO </t>
  </si>
  <si>
    <t xml:space="preserve">4. SKUPINA: KOKOŠJA JAJCA </t>
  </si>
  <si>
    <t>5. SKUPINA: SVEŽA ZELENJAVA IN SADJE TER SUHO SADJE IN STROČNICE</t>
  </si>
  <si>
    <t xml:space="preserve">7. SKUPINA:  SADNI in ZELENJAVNI SOKOVI, NEKTARJI TER SIRUPI </t>
  </si>
  <si>
    <t>VREDNOST ZA OCENJENO KOLIČINO brez DDV</t>
  </si>
  <si>
    <t>ZNESEK DDV (v EUR)</t>
  </si>
  <si>
    <t>VREDNOST ZA OCENJENO KOLIČINO z DDV (v EUR)</t>
  </si>
  <si>
    <r>
      <t xml:space="preserve">ENOTA </t>
    </r>
    <r>
      <rPr>
        <b/>
        <u/>
        <sz val="12"/>
        <color theme="1"/>
        <rFont val="Arial Narrow"/>
        <family val="2"/>
        <charset val="238"/>
      </rPr>
      <t>MERE</t>
    </r>
  </si>
  <si>
    <t>NAVODILO ZA IZPOLNJEVANJE</t>
  </si>
  <si>
    <t>Zahteve naročnika in morebitne storitve v zvezi s posamezno vrsto prehrambenega blaga so v splošnih in posebnih pogojih razpisne dokumentacije in v opisu artikla tega predračunskega obrazca.</t>
  </si>
  <si>
    <r>
      <t xml:space="preserve">ENOTA </t>
    </r>
    <r>
      <rPr>
        <b/>
        <u/>
        <sz val="11"/>
        <color theme="1"/>
        <rFont val="Arial Narrow"/>
        <family val="2"/>
        <charset val="238"/>
      </rPr>
      <t>MERE</t>
    </r>
  </si>
  <si>
    <t>BLAGOVNA ZNAMKA</t>
  </si>
  <si>
    <t>7 = 3 * 6</t>
  </si>
  <si>
    <t>8 = 7 * stopnja DDV</t>
  </si>
  <si>
    <t>9 = 7 + 8</t>
  </si>
  <si>
    <t>V stolpec 5 se obvezno navede blagovna ali trgovinska znamka ali vsaj proizvajalec ponujenega živila.</t>
  </si>
  <si>
    <t>V stolpec 6 se vpiše cena v EUR za zahtevano vrsto prehrambenega blaga izračunana na zahtevano enoto mere, ki je navedena v stolpcu 4.</t>
  </si>
  <si>
    <t>V stolpec 7 se vnese zmožek cene za enoto mere brez DDV (iz stolpca 6) in ocenjene količine (iz stoplca 3).</t>
  </si>
  <si>
    <t>V stolpec 8 se vnese zmožek vrednosti za ocenjeno količino brez DDV (iz stoplca 7) in stopnje DDV.</t>
  </si>
  <si>
    <t>V stoplec 9 se vnese vsota vrednosti za ocenjeno vrednost brez DDV (iz stolpca 7) in zneska DDV za ocenjeno količino (iz stoplca 8).</t>
  </si>
  <si>
    <r>
      <t xml:space="preserve">Kokošja pašteta  80 -100 g </t>
    </r>
    <r>
      <rPr>
        <u/>
        <sz val="11"/>
        <color theme="1"/>
        <rFont val="Arial Narrow"/>
        <family val="2"/>
        <charset val="238"/>
      </rPr>
      <t>pakiranje</t>
    </r>
  </si>
  <si>
    <t xml:space="preserve">Datum: </t>
  </si>
  <si>
    <t>Za živila sklopa 1.2 je obvezna priloga kopija veljavnega certifikata za vse ponujene bio izdelke.</t>
  </si>
  <si>
    <t>Za živila sklopa 2.5 je obvezna priloga kopija veljavnega certifikata za vse ponujene bio izdelke.</t>
  </si>
  <si>
    <r>
      <t xml:space="preserve">V stolpec 5 se obvezno navede blagovna ali trgovinska znamka ali vsaj proizvajalec ponujenega živila. </t>
    </r>
    <r>
      <rPr>
        <b/>
        <sz val="12"/>
        <rFont val="Arial Narrow"/>
        <family val="2"/>
        <charset val="238"/>
      </rPr>
      <t>Izjema velja za sveže meso, kjer navedba ni potrebna.</t>
    </r>
  </si>
  <si>
    <r>
      <t xml:space="preserve">V stolpec 5 se obvezno navede blagovna ali trgovinska znamka ali vsaj proizvajalec ponujenega živila. </t>
    </r>
    <r>
      <rPr>
        <b/>
        <sz val="12"/>
        <rFont val="Arial Narrow"/>
        <family val="2"/>
        <charset val="238"/>
      </rPr>
      <t>Izjema velja za sveže ribe, kjer navedba ni potrebna.</t>
    </r>
  </si>
  <si>
    <t xml:space="preserve">V stolpec 5 se obvezno navede blagovna ali trgovinska znamka ali vsaj proizvajalec ponujenega živila. </t>
  </si>
  <si>
    <t>CENA ZA ENOTO MERE brez DDV (v EUR)</t>
  </si>
  <si>
    <t>Ponudnik mora ponuditi prehrambeno blago točno zahtevanih lastnosti, sicer bo njegova ponudba izločena kot neprimerna.</t>
  </si>
  <si>
    <r>
      <t xml:space="preserve">5.11 SKLOP: SUHO SADJE IN SUHE STROČNICE </t>
    </r>
    <r>
      <rPr>
        <b/>
        <u/>
        <sz val="11"/>
        <color theme="1"/>
        <rFont val="Arial Narrow"/>
        <family val="2"/>
        <charset val="238"/>
      </rPr>
      <t>(obvezna blagovna ali trgovska znamka ali vsaj proizvajalec!)</t>
    </r>
  </si>
  <si>
    <r>
      <t xml:space="preserve">Marelični kompot, manj sladek,  min 55% plodu, pasteriziran ali steriliziran, brez konz., </t>
    </r>
    <r>
      <rPr>
        <sz val="11"/>
        <rFont val="Arial Narrow"/>
        <family val="2"/>
        <charset val="238"/>
      </rPr>
      <t>2,0 - 3,5 kg</t>
    </r>
  </si>
  <si>
    <r>
      <t xml:space="preserve">Zamrznjen brstični ohrovt, </t>
    </r>
    <r>
      <rPr>
        <sz val="11"/>
        <rFont val="Arial Narrow"/>
        <family val="2"/>
        <charset val="238"/>
      </rPr>
      <t>do 2,5 kg</t>
    </r>
  </si>
  <si>
    <r>
      <t xml:space="preserve">Zamrznjene borovnice, od 1do 2,5 </t>
    </r>
    <r>
      <rPr>
        <sz val="11"/>
        <rFont val="Arial Narrow"/>
        <family val="2"/>
        <charset val="238"/>
      </rPr>
      <t>kg</t>
    </r>
  </si>
  <si>
    <r>
      <t xml:space="preserve">Zamrznjena maline, do </t>
    </r>
    <r>
      <rPr>
        <sz val="11"/>
        <rFont val="Arial Narrow"/>
        <family val="2"/>
        <charset val="238"/>
      </rPr>
      <t>1kg</t>
    </r>
  </si>
  <si>
    <t>V stolpec 5 se obvezno navede blagovna ali trgovinska znamka ali vsaj proizvajalec ponujenih živil za sklop 5.11.</t>
  </si>
  <si>
    <t>V stolpec 5 se obvezno navede blagovna ali trgovinska znamka ali vsaj proizvajalec ponujenih živil.</t>
  </si>
  <si>
    <r>
      <t xml:space="preserve">Jajčni bleki, pšenični </t>
    </r>
    <r>
      <rPr>
        <sz val="11"/>
        <rFont val="Arial Narrow"/>
        <family val="2"/>
        <charset val="238"/>
      </rPr>
      <t>z jajci</t>
    </r>
    <r>
      <rPr>
        <sz val="11"/>
        <color theme="1"/>
        <rFont val="Arial Narrow"/>
        <family val="2"/>
        <charset val="238"/>
      </rPr>
      <t>, do 5 kg</t>
    </r>
  </si>
  <si>
    <r>
      <t xml:space="preserve">Polžki - pšenični z jajci, </t>
    </r>
    <r>
      <rPr>
        <sz val="11"/>
        <rFont val="Arial Narrow"/>
        <family val="2"/>
        <charset val="238"/>
      </rPr>
      <t>do 10 kg</t>
    </r>
  </si>
  <si>
    <r>
      <t xml:space="preserve">Poper celi, do </t>
    </r>
    <r>
      <rPr>
        <sz val="11"/>
        <rFont val="Arial Narrow"/>
        <family val="2"/>
        <charset val="238"/>
      </rPr>
      <t>50</t>
    </r>
    <r>
      <rPr>
        <sz val="11"/>
        <color theme="1"/>
        <rFont val="Arial Narrow"/>
        <family val="2"/>
        <charset val="238"/>
      </rPr>
      <t>g</t>
    </r>
  </si>
  <si>
    <r>
      <t xml:space="preserve">Rastlinska smetana </t>
    </r>
    <r>
      <rPr>
        <sz val="11"/>
        <rFont val="Arial Narrow"/>
        <family val="2"/>
        <charset val="238"/>
      </rPr>
      <t>do</t>
    </r>
    <r>
      <rPr>
        <sz val="11"/>
        <color theme="1"/>
        <rFont val="Arial Narrow"/>
        <family val="2"/>
        <charset val="238"/>
      </rPr>
      <t xml:space="preserve"> 1 L</t>
    </r>
  </si>
  <si>
    <r>
      <t>Majoneza,</t>
    </r>
    <r>
      <rPr>
        <sz val="11"/>
        <rFont val="Arial Narrow"/>
        <family val="2"/>
        <charset val="238"/>
      </rPr>
      <t xml:space="preserve"> 620 -750 g</t>
    </r>
  </si>
  <si>
    <r>
      <t xml:space="preserve">Margarina za namaze min 48% vsebnost maščobe, brez dodatka mleka, </t>
    </r>
    <r>
      <rPr>
        <sz val="11"/>
        <rFont val="Arial Narrow"/>
        <family val="2"/>
        <charset val="238"/>
      </rPr>
      <t>do</t>
    </r>
    <r>
      <rPr>
        <sz val="11"/>
        <color theme="1"/>
        <rFont val="Arial Narrow"/>
        <family val="2"/>
        <charset val="238"/>
      </rPr>
      <t xml:space="preserve"> 500 g kvalitete Rama in podobno</t>
    </r>
  </si>
  <si>
    <r>
      <t xml:space="preserve">Mleko brez laktoze 1 </t>
    </r>
    <r>
      <rPr>
        <sz val="11"/>
        <rFont val="Arial Narrow"/>
        <family val="2"/>
        <charset val="238"/>
      </rPr>
      <t>L</t>
    </r>
  </si>
  <si>
    <r>
      <t xml:space="preserve">Riževa ali sojina smetana za kuhanje </t>
    </r>
    <r>
      <rPr>
        <sz val="11"/>
        <rFont val="Arial Narrow"/>
        <family val="2"/>
        <charset val="238"/>
      </rPr>
      <t>do</t>
    </r>
    <r>
      <rPr>
        <sz val="11"/>
        <color theme="1"/>
        <rFont val="Arial Narrow"/>
        <family val="2"/>
        <charset val="238"/>
      </rPr>
      <t xml:space="preserve"> 250 ml</t>
    </r>
  </si>
  <si>
    <r>
      <t xml:space="preserve">Riževa ali sojina smetana, sladka </t>
    </r>
    <r>
      <rPr>
        <sz val="11"/>
        <rFont val="Arial Narrow"/>
        <family val="2"/>
        <charset val="238"/>
      </rPr>
      <t>do</t>
    </r>
    <r>
      <rPr>
        <sz val="11"/>
        <color theme="1"/>
        <rFont val="Arial Narrow"/>
        <family val="2"/>
        <charset val="238"/>
      </rPr>
      <t xml:space="preserve"> 250 ml</t>
    </r>
  </si>
  <si>
    <r>
      <t xml:space="preserve">Zelenjavna pašteta, brez jajc, mleka, ml. sestavin  (Tartex </t>
    </r>
    <r>
      <rPr>
        <sz val="11"/>
        <rFont val="Arial Narrow"/>
        <family val="2"/>
        <charset val="238"/>
      </rPr>
      <t>5x25g</t>
    </r>
    <r>
      <rPr>
        <sz val="11"/>
        <color rgb="FFFF0000"/>
        <rFont val="Arial Narrow"/>
        <family val="2"/>
        <charset val="238"/>
      </rPr>
      <t xml:space="preserve"> </t>
    </r>
    <r>
      <rPr>
        <sz val="11"/>
        <color theme="1"/>
        <rFont val="Arial Narrow"/>
        <family val="2"/>
        <charset val="238"/>
      </rPr>
      <t>ali podobno)</t>
    </r>
  </si>
  <si>
    <r>
      <t xml:space="preserve">Jušna zakuha brez jajc, različne oblike do </t>
    </r>
    <r>
      <rPr>
        <sz val="11"/>
        <rFont val="Arial Narrow"/>
        <family val="2"/>
        <charset val="238"/>
      </rPr>
      <t xml:space="preserve">500 </t>
    </r>
    <r>
      <rPr>
        <sz val="11"/>
        <color theme="1"/>
        <rFont val="Arial Narrow"/>
        <family val="2"/>
        <charset val="238"/>
      </rPr>
      <t>g</t>
    </r>
  </si>
  <si>
    <r>
      <t xml:space="preserve">Margarina 40% maščobe,brez mleka in ml. sestavin do 500 g </t>
    </r>
    <r>
      <rPr>
        <sz val="11"/>
        <rFont val="Arial Narrow"/>
        <family val="2"/>
        <charset val="238"/>
      </rPr>
      <t>(Vitaquell extra vital ali podobno)</t>
    </r>
  </si>
  <si>
    <r>
      <t xml:space="preserve">Marmelada – slivova brez konzervansa, </t>
    </r>
    <r>
      <rPr>
        <sz val="11"/>
        <rFont val="Arial Narrow"/>
        <family val="2"/>
        <charset val="238"/>
      </rPr>
      <t>do 1 kg</t>
    </r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</si>
  <si>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</si>
  <si>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</si>
  <si>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</si>
  <si>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</si>
  <si>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</si>
  <si>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</si>
  <si>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</si>
  <si>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</si>
  <si>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</si>
  <si>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</si>
  <si>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</si>
  <si>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</si>
  <si>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</si>
  <si>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</si>
  <si>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</si>
  <si>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</si>
  <si>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</si>
  <si>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Če ponudnik ni zavezanec za DDV lahko formulo za izračun DDV v stolpcu 8 ustrezno spremeni!</t>
  </si>
</sst>
</file>

<file path=xl/styles.xml><?xml version="1.0" encoding="utf-8"?>
<styleSheet xmlns="http://schemas.openxmlformats.org/spreadsheetml/2006/main">
  <numFmts count="1">
    <numFmt numFmtId="164" formatCode="#,##0.00\ _S_I_T"/>
  </numFmts>
  <fonts count="15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u/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u/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1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1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3" fontId="1" fillId="5" borderId="1" xfId="0" applyNumberFormat="1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3" fontId="1" fillId="5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wrapText="1"/>
    </xf>
    <xf numFmtId="0" fontId="6" fillId="4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3" fontId="4" fillId="3" borderId="1" xfId="0" applyNumberFormat="1" applyFont="1" applyFill="1" applyBorder="1" applyAlignment="1">
      <alignment horizontal="center" wrapText="1"/>
    </xf>
    <xf numFmtId="0" fontId="6" fillId="0" borderId="0" xfId="0" applyFont="1"/>
    <xf numFmtId="4" fontId="6" fillId="0" borderId="0" xfId="0" applyNumberFormat="1" applyFont="1"/>
    <xf numFmtId="0" fontId="6" fillId="0" borderId="0" xfId="0" applyFont="1" applyAlignment="1">
      <alignment wrapText="1"/>
    </xf>
    <xf numFmtId="0" fontId="6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9" fillId="3" borderId="0" xfId="0" applyFont="1" applyFill="1" applyAlignment="1">
      <alignment wrapText="1"/>
    </xf>
    <xf numFmtId="0" fontId="8" fillId="5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3" fontId="8" fillId="5" borderId="1" xfId="0" applyNumberFormat="1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3" fontId="8" fillId="5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wrapText="1"/>
    </xf>
    <xf numFmtId="3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" fontId="9" fillId="0" borderId="0" xfId="0" applyNumberFormat="1" applyFont="1" applyAlignment="1">
      <alignment wrapText="1"/>
    </xf>
    <xf numFmtId="0" fontId="4" fillId="3" borderId="1" xfId="0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wrapText="1"/>
    </xf>
    <xf numFmtId="4" fontId="1" fillId="0" borderId="1" xfId="0" applyNumberFormat="1" applyFont="1" applyBorder="1" applyAlignment="1">
      <alignment horizontal="right" wrapText="1"/>
    </xf>
    <xf numFmtId="4" fontId="1" fillId="3" borderId="1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 wrapText="1"/>
    </xf>
    <xf numFmtId="4" fontId="3" fillId="3" borderId="1" xfId="0" applyNumberFormat="1" applyFont="1" applyFill="1" applyBorder="1" applyAlignment="1">
      <alignment wrapText="1"/>
    </xf>
    <xf numFmtId="3" fontId="3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4" fontId="3" fillId="3" borderId="1" xfId="0" applyNumberFormat="1" applyFont="1" applyFill="1" applyBorder="1" applyAlignment="1">
      <alignment horizontal="right" wrapText="1"/>
    </xf>
    <xf numFmtId="4" fontId="3" fillId="3" borderId="1" xfId="0" quotePrefix="1" applyNumberFormat="1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right" wrapText="1"/>
    </xf>
    <xf numFmtId="0" fontId="2" fillId="0" borderId="0" xfId="0" applyFont="1"/>
    <xf numFmtId="4" fontId="2" fillId="0" borderId="0" xfId="0" applyNumberFormat="1" applyFont="1"/>
    <xf numFmtId="0" fontId="4" fillId="0" borderId="1" xfId="0" applyFont="1" applyBorder="1"/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4" fontId="6" fillId="0" borderId="0" xfId="0" applyNumberFormat="1" applyFont="1" applyAlignment="1">
      <alignment wrapText="1"/>
    </xf>
    <xf numFmtId="4" fontId="4" fillId="3" borderId="1" xfId="0" applyNumberFormat="1" applyFont="1" applyFill="1" applyBorder="1" applyAlignment="1">
      <alignment horizontal="right" wrapText="1"/>
    </xf>
    <xf numFmtId="0" fontId="13" fillId="0" borderId="0" xfId="0" applyFont="1"/>
    <xf numFmtId="1" fontId="4" fillId="0" borderId="1" xfId="0" applyNumberFormat="1" applyFont="1" applyBorder="1" applyAlignment="1">
      <alignment horizontal="right"/>
    </xf>
    <xf numFmtId="4" fontId="4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wrapText="1"/>
    </xf>
    <xf numFmtId="0" fontId="10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wrapText="1"/>
    </xf>
    <xf numFmtId="164" fontId="3" fillId="3" borderId="1" xfId="0" applyNumberFormat="1" applyFont="1" applyFill="1" applyBorder="1" applyAlignment="1">
      <alignment horizontal="right" wrapText="1"/>
    </xf>
    <xf numFmtId="4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2" fontId="3" fillId="3" borderId="1" xfId="0" applyNumberFormat="1" applyFont="1" applyFill="1" applyBorder="1" applyAlignment="1">
      <alignment horizontal="right" wrapText="1"/>
    </xf>
    <xf numFmtId="4" fontId="3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 applyFont="1" applyAlignment="1">
      <alignment wrapText="1"/>
    </xf>
    <xf numFmtId="0" fontId="9" fillId="3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8" fillId="5" borderId="1" xfId="0" applyFont="1" applyFill="1" applyBorder="1" applyAlignment="1">
      <alignment wrapText="1"/>
    </xf>
    <xf numFmtId="2" fontId="3" fillId="3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horizontal="justify" vertical="center" wrapText="1"/>
    </xf>
    <xf numFmtId="3" fontId="3" fillId="0" borderId="3" xfId="0" applyNumberFormat="1" applyFont="1" applyBorder="1" applyAlignment="1">
      <alignment horizontal="right" wrapText="1"/>
    </xf>
    <xf numFmtId="0" fontId="3" fillId="5" borderId="0" xfId="0" applyFont="1" applyFill="1" applyAlignment="1">
      <alignment wrapText="1"/>
    </xf>
    <xf numFmtId="3" fontId="3" fillId="3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wrapText="1"/>
    </xf>
    <xf numFmtId="4" fontId="3" fillId="0" borderId="0" xfId="0" applyNumberFormat="1" applyFont="1" applyAlignment="1">
      <alignment horizontal="right" wrapText="1"/>
    </xf>
    <xf numFmtId="4" fontId="0" fillId="0" borderId="0" xfId="0" applyNumberFormat="1" applyFont="1" applyAlignment="1">
      <alignment horizontal="right" wrapText="1"/>
    </xf>
    <xf numFmtId="4" fontId="8" fillId="5" borderId="1" xfId="0" applyNumberFormat="1" applyFont="1" applyFill="1" applyBorder="1" applyAlignment="1">
      <alignment horizontal="right" wrapText="1"/>
    </xf>
    <xf numFmtId="4" fontId="3" fillId="0" borderId="1" xfId="0" applyNumberFormat="1" applyFont="1" applyFill="1" applyBorder="1" applyAlignment="1">
      <alignment horizontal="right" wrapText="1"/>
    </xf>
    <xf numFmtId="4" fontId="8" fillId="5" borderId="1" xfId="0" applyNumberFormat="1" applyFont="1" applyFill="1" applyBorder="1" applyAlignment="1">
      <alignment horizontal="center" wrapText="1"/>
    </xf>
    <xf numFmtId="4" fontId="8" fillId="5" borderId="1" xfId="0" applyNumberFormat="1" applyFont="1" applyFill="1" applyBorder="1" applyAlignment="1">
      <alignment horizontal="left" wrapText="1"/>
    </xf>
    <xf numFmtId="4" fontId="10" fillId="5" borderId="1" xfId="0" applyNumberFormat="1" applyFont="1" applyFill="1" applyBorder="1" applyAlignment="1">
      <alignment horizontal="left" wrapText="1"/>
    </xf>
    <xf numFmtId="4" fontId="3" fillId="0" borderId="1" xfId="0" applyNumberFormat="1" applyFont="1" applyBorder="1" applyAlignment="1">
      <alignment horizontal="left" wrapText="1"/>
    </xf>
    <xf numFmtId="4" fontId="9" fillId="0" borderId="1" xfId="0" applyNumberFormat="1" applyFont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4" fontId="9" fillId="3" borderId="1" xfId="0" applyNumberFormat="1" applyFont="1" applyFill="1" applyBorder="1" applyAlignment="1">
      <alignment horizontal="left" wrapText="1"/>
    </xf>
    <xf numFmtId="4" fontId="10" fillId="0" borderId="1" xfId="0" applyNumberFormat="1" applyFont="1" applyBorder="1" applyAlignment="1">
      <alignment horizontal="left" wrapText="1"/>
    </xf>
    <xf numFmtId="4" fontId="8" fillId="0" borderId="1" xfId="0" applyNumberFormat="1" applyFont="1" applyBorder="1" applyAlignment="1">
      <alignment horizontal="left" wrapText="1"/>
    </xf>
    <xf numFmtId="4" fontId="3" fillId="0" borderId="0" xfId="0" applyNumberFormat="1" applyFont="1" applyAlignment="1">
      <alignment horizontal="left" wrapText="1"/>
    </xf>
    <xf numFmtId="4" fontId="0" fillId="0" borderId="0" xfId="0" applyNumberFormat="1" applyFont="1" applyAlignment="1">
      <alignment horizontal="left" wrapText="1"/>
    </xf>
    <xf numFmtId="3" fontId="10" fillId="5" borderId="1" xfId="0" applyNumberFormat="1" applyFont="1" applyFill="1" applyBorder="1" applyAlignment="1">
      <alignment horizontal="center" wrapText="1"/>
    </xf>
    <xf numFmtId="4" fontId="0" fillId="3" borderId="1" xfId="0" applyNumberFormat="1" applyFont="1" applyFill="1" applyBorder="1" applyAlignment="1">
      <alignment horizontal="right" wrapText="1"/>
    </xf>
    <xf numFmtId="4" fontId="3" fillId="3" borderId="6" xfId="0" applyNumberFormat="1" applyFont="1" applyFill="1" applyBorder="1" applyAlignment="1">
      <alignment horizontal="right" wrapText="1"/>
    </xf>
    <xf numFmtId="3" fontId="3" fillId="0" borderId="6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5" borderId="0" xfId="0" applyFont="1" applyFill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/>
    <xf numFmtId="0" fontId="2" fillId="5" borderId="3" xfId="0" applyFont="1" applyFill="1" applyBorder="1" applyAlignment="1">
      <alignment horizontal="left" wrapText="1"/>
    </xf>
    <xf numFmtId="0" fontId="2" fillId="5" borderId="4" xfId="0" applyFont="1" applyFill="1" applyBorder="1" applyAlignment="1">
      <alignment horizontal="left" wrapText="1"/>
    </xf>
    <xf numFmtId="0" fontId="8" fillId="5" borderId="7" xfId="0" applyFont="1" applyFill="1" applyBorder="1" applyAlignment="1">
      <alignment horizontal="left" wrapText="1"/>
    </xf>
    <xf numFmtId="0" fontId="8" fillId="5" borderId="5" xfId="0" applyFont="1" applyFill="1" applyBorder="1" applyAlignment="1">
      <alignment horizontal="left" wrapText="1"/>
    </xf>
    <xf numFmtId="0" fontId="8" fillId="5" borderId="8" xfId="0" applyFont="1" applyFill="1" applyBorder="1" applyAlignment="1">
      <alignment horizontal="left" wrapText="1"/>
    </xf>
    <xf numFmtId="0" fontId="8" fillId="5" borderId="0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8" fillId="5" borderId="2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3" fontId="1" fillId="5" borderId="0" xfId="0" applyNumberFormat="1" applyFont="1" applyFill="1" applyAlignment="1">
      <alignment horizontal="center" wrapText="1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3" fillId="0" borderId="0" xfId="0" applyFont="1" applyAlignment="1"/>
    <xf numFmtId="0" fontId="10" fillId="5" borderId="0" xfId="0" applyFont="1" applyFill="1" applyAlignment="1">
      <alignment horizont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center" wrapText="1"/>
    </xf>
    <xf numFmtId="0" fontId="9" fillId="0" borderId="0" xfId="0" applyFont="1" applyAlignment="1">
      <alignment horizontal="left" wrapText="1"/>
    </xf>
    <xf numFmtId="4" fontId="8" fillId="5" borderId="3" xfId="0" applyNumberFormat="1" applyFont="1" applyFill="1" applyBorder="1" applyAlignment="1">
      <alignment horizontal="left" wrapText="1"/>
    </xf>
    <xf numFmtId="4" fontId="8" fillId="5" borderId="4" xfId="0" applyNumberFormat="1" applyFont="1" applyFill="1" applyBorder="1" applyAlignment="1">
      <alignment horizontal="left" wrapText="1"/>
    </xf>
    <xf numFmtId="4" fontId="9" fillId="0" borderId="0" xfId="0" applyNumberFormat="1" applyFont="1" applyAlignment="1">
      <alignment horizontal="left" wrapText="1"/>
    </xf>
    <xf numFmtId="4" fontId="8" fillId="5" borderId="0" xfId="0" applyNumberFormat="1" applyFont="1" applyFill="1" applyAlignment="1">
      <alignment horizontal="center" wrapText="1"/>
    </xf>
    <xf numFmtId="3" fontId="3" fillId="3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7"/>
  <sheetViews>
    <sheetView zoomScaleNormal="100" workbookViewId="0">
      <pane ySplit="5" topLeftCell="A6" activePane="bottomLeft" state="frozen"/>
      <selection pane="bottomLeft" activeCell="D21" sqref="D21"/>
    </sheetView>
  </sheetViews>
  <sheetFormatPr defaultRowHeight="15.75"/>
  <cols>
    <col min="1" max="1" width="5.140625" style="2" customWidth="1"/>
    <col min="2" max="2" width="43" style="23" customWidth="1"/>
    <col min="3" max="3" width="12.28515625" style="3" customWidth="1"/>
    <col min="4" max="5" width="8.42578125" style="2" customWidth="1"/>
    <col min="6" max="6" width="12.5703125" style="2" customWidth="1"/>
    <col min="7" max="7" width="12.28515625" style="2" customWidth="1"/>
    <col min="8" max="8" width="13.28515625" style="2" customWidth="1"/>
    <col min="9" max="9" width="12.5703125" style="2" customWidth="1"/>
    <col min="10" max="16384" width="9.140625" style="2"/>
  </cols>
  <sheetData>
    <row r="1" spans="1:9" ht="12.75" customHeight="1">
      <c r="B1" s="2" t="s">
        <v>39</v>
      </c>
      <c r="E1" s="126" t="s">
        <v>253</v>
      </c>
      <c r="F1" s="126"/>
      <c r="G1" s="126"/>
      <c r="H1" s="126"/>
      <c r="I1" s="126"/>
    </row>
    <row r="2" spans="1:9" ht="15" customHeight="1">
      <c r="A2" s="129" t="s">
        <v>667</v>
      </c>
      <c r="B2" s="129"/>
      <c r="C2" s="129"/>
      <c r="D2" s="129"/>
      <c r="E2" s="129"/>
      <c r="F2" s="129"/>
      <c r="G2" s="129"/>
      <c r="H2" s="129"/>
      <c r="I2" s="129"/>
    </row>
    <row r="4" spans="1:9" ht="78.75">
      <c r="A4" s="4" t="s">
        <v>34</v>
      </c>
      <c r="B4" s="5" t="s">
        <v>35</v>
      </c>
      <c r="C4" s="6" t="s">
        <v>31</v>
      </c>
      <c r="D4" s="4" t="s">
        <v>712</v>
      </c>
      <c r="E4" s="4" t="s">
        <v>716</v>
      </c>
      <c r="F4" s="4" t="s">
        <v>732</v>
      </c>
      <c r="G4" s="4" t="s">
        <v>709</v>
      </c>
      <c r="H4" s="4" t="s">
        <v>710</v>
      </c>
      <c r="I4" s="4" t="s">
        <v>711</v>
      </c>
    </row>
    <row r="5" spans="1:9" ht="31.5">
      <c r="A5" s="7">
        <v>1</v>
      </c>
      <c r="B5" s="8">
        <v>2</v>
      </c>
      <c r="C5" s="9">
        <v>3</v>
      </c>
      <c r="D5" s="7">
        <v>4</v>
      </c>
      <c r="E5" s="7">
        <v>5</v>
      </c>
      <c r="F5" s="7">
        <v>6</v>
      </c>
      <c r="G5" s="7" t="s">
        <v>717</v>
      </c>
      <c r="H5" s="7" t="s">
        <v>718</v>
      </c>
      <c r="I5" s="7" t="s">
        <v>719</v>
      </c>
    </row>
    <row r="6" spans="1:9" ht="15" customHeight="1">
      <c r="A6" s="135" t="s">
        <v>668</v>
      </c>
      <c r="B6" s="136"/>
      <c r="C6" s="136"/>
      <c r="D6" s="136"/>
      <c r="E6" s="136"/>
      <c r="F6" s="136"/>
      <c r="G6" s="136"/>
      <c r="H6" s="136"/>
      <c r="I6" s="136"/>
    </row>
    <row r="7" spans="1:9" ht="31.5">
      <c r="A7" s="10" t="s">
        <v>0</v>
      </c>
      <c r="B7" s="11" t="s">
        <v>391</v>
      </c>
      <c r="C7" s="12">
        <v>25000</v>
      </c>
      <c r="D7" s="13" t="s">
        <v>32</v>
      </c>
      <c r="E7" s="43"/>
      <c r="F7" s="44"/>
      <c r="G7" s="44">
        <f>F7*C7</f>
        <v>0</v>
      </c>
      <c r="H7" s="44">
        <f>G7*0.085</f>
        <v>0</v>
      </c>
      <c r="I7" s="44">
        <f>+G7+H7</f>
        <v>0</v>
      </c>
    </row>
    <row r="8" spans="1:9" ht="31.5">
      <c r="A8" s="10" t="s">
        <v>1</v>
      </c>
      <c r="B8" s="11" t="s">
        <v>392</v>
      </c>
      <c r="C8" s="12">
        <v>3500</v>
      </c>
      <c r="D8" s="13" t="s">
        <v>32</v>
      </c>
      <c r="E8" s="43"/>
      <c r="F8" s="44"/>
      <c r="G8" s="44">
        <f t="shared" ref="G8:G38" si="0">F8*C8</f>
        <v>0</v>
      </c>
      <c r="H8" s="44">
        <f t="shared" ref="H8:H39" si="1">G8*0.085</f>
        <v>0</v>
      </c>
      <c r="I8" s="44">
        <f t="shared" ref="I8:I39" si="2">+G8+H8</f>
        <v>0</v>
      </c>
    </row>
    <row r="9" spans="1:9" ht="31.5">
      <c r="A9" s="10" t="s">
        <v>2</v>
      </c>
      <c r="B9" s="11" t="s">
        <v>393</v>
      </c>
      <c r="C9" s="12">
        <v>200</v>
      </c>
      <c r="D9" s="13" t="s">
        <v>32</v>
      </c>
      <c r="E9" s="43"/>
      <c r="F9" s="44"/>
      <c r="G9" s="44">
        <f t="shared" si="0"/>
        <v>0</v>
      </c>
      <c r="H9" s="44">
        <f t="shared" si="1"/>
        <v>0</v>
      </c>
      <c r="I9" s="44">
        <f t="shared" si="2"/>
        <v>0</v>
      </c>
    </row>
    <row r="10" spans="1:9" ht="31.5">
      <c r="A10" s="10" t="s">
        <v>3</v>
      </c>
      <c r="B10" s="11" t="s">
        <v>394</v>
      </c>
      <c r="C10" s="125">
        <v>18000</v>
      </c>
      <c r="D10" s="43" t="s">
        <v>97</v>
      </c>
      <c r="E10" s="43"/>
      <c r="F10" s="44"/>
      <c r="G10" s="44">
        <f t="shared" si="0"/>
        <v>0</v>
      </c>
      <c r="H10" s="44">
        <f t="shared" si="1"/>
        <v>0</v>
      </c>
      <c r="I10" s="44">
        <f t="shared" si="2"/>
        <v>0</v>
      </c>
    </row>
    <row r="11" spans="1:9" ht="31.5">
      <c r="A11" s="10" t="s">
        <v>4</v>
      </c>
      <c r="B11" s="11" t="s">
        <v>395</v>
      </c>
      <c r="C11" s="125">
        <v>20000</v>
      </c>
      <c r="D11" s="43" t="s">
        <v>97</v>
      </c>
      <c r="E11" s="43"/>
      <c r="F11" s="44"/>
      <c r="G11" s="44">
        <f t="shared" si="0"/>
        <v>0</v>
      </c>
      <c r="H11" s="44">
        <f t="shared" si="1"/>
        <v>0</v>
      </c>
      <c r="I11" s="44">
        <f t="shared" si="2"/>
        <v>0</v>
      </c>
    </row>
    <row r="12" spans="1:9" ht="47.25">
      <c r="A12" s="10" t="s">
        <v>5</v>
      </c>
      <c r="B12" s="11" t="s">
        <v>6</v>
      </c>
      <c r="C12" s="12">
        <v>1267</v>
      </c>
      <c r="D12" s="13" t="s">
        <v>33</v>
      </c>
      <c r="E12" s="43"/>
      <c r="F12" s="44"/>
      <c r="G12" s="44">
        <f t="shared" si="0"/>
        <v>0</v>
      </c>
      <c r="H12" s="44">
        <f t="shared" si="1"/>
        <v>0</v>
      </c>
      <c r="I12" s="44">
        <f t="shared" si="2"/>
        <v>0</v>
      </c>
    </row>
    <row r="13" spans="1:9" ht="63">
      <c r="A13" s="10" t="s">
        <v>7</v>
      </c>
      <c r="B13" s="11" t="s">
        <v>399</v>
      </c>
      <c r="C13" s="12">
        <v>1133</v>
      </c>
      <c r="D13" s="13" t="s">
        <v>33</v>
      </c>
      <c r="E13" s="43"/>
      <c r="F13" s="44"/>
      <c r="G13" s="44">
        <f t="shared" si="0"/>
        <v>0</v>
      </c>
      <c r="H13" s="44">
        <f t="shared" si="1"/>
        <v>0</v>
      </c>
      <c r="I13" s="44">
        <f t="shared" si="2"/>
        <v>0</v>
      </c>
    </row>
    <row r="14" spans="1:9" ht="47.25">
      <c r="A14" s="10" t="s">
        <v>8</v>
      </c>
      <c r="B14" s="11" t="s">
        <v>400</v>
      </c>
      <c r="C14" s="12">
        <v>600</v>
      </c>
      <c r="D14" s="13" t="s">
        <v>32</v>
      </c>
      <c r="E14" s="43"/>
      <c r="F14" s="44"/>
      <c r="G14" s="44">
        <f t="shared" si="0"/>
        <v>0</v>
      </c>
      <c r="H14" s="44">
        <f t="shared" si="1"/>
        <v>0</v>
      </c>
      <c r="I14" s="44">
        <f t="shared" si="2"/>
        <v>0</v>
      </c>
    </row>
    <row r="15" spans="1:9" ht="63">
      <c r="A15" s="10" t="s">
        <v>9</v>
      </c>
      <c r="B15" s="11" t="s">
        <v>401</v>
      </c>
      <c r="C15" s="12">
        <v>500</v>
      </c>
      <c r="D15" s="13" t="s">
        <v>32</v>
      </c>
      <c r="E15" s="43"/>
      <c r="F15" s="44"/>
      <c r="G15" s="44">
        <f t="shared" si="0"/>
        <v>0</v>
      </c>
      <c r="H15" s="44">
        <f t="shared" si="1"/>
        <v>0</v>
      </c>
      <c r="I15" s="44">
        <f t="shared" si="2"/>
        <v>0</v>
      </c>
    </row>
    <row r="16" spans="1:9" ht="47.25">
      <c r="A16" s="10" t="s">
        <v>10</v>
      </c>
      <c r="B16" s="11" t="s">
        <v>402</v>
      </c>
      <c r="C16" s="12">
        <v>252</v>
      </c>
      <c r="D16" s="13" t="s">
        <v>33</v>
      </c>
      <c r="E16" s="43"/>
      <c r="F16" s="44"/>
      <c r="G16" s="44">
        <f t="shared" si="0"/>
        <v>0</v>
      </c>
      <c r="H16" s="44">
        <f t="shared" si="1"/>
        <v>0</v>
      </c>
      <c r="I16" s="44">
        <f t="shared" si="2"/>
        <v>0</v>
      </c>
    </row>
    <row r="17" spans="1:9" ht="47.25">
      <c r="A17" s="10" t="s">
        <v>12</v>
      </c>
      <c r="B17" s="11" t="s">
        <v>403</v>
      </c>
      <c r="C17" s="12">
        <v>950</v>
      </c>
      <c r="D17" s="13" t="s">
        <v>33</v>
      </c>
      <c r="E17" s="43"/>
      <c r="F17" s="44"/>
      <c r="G17" s="44">
        <f t="shared" si="0"/>
        <v>0</v>
      </c>
      <c r="H17" s="44">
        <f t="shared" si="1"/>
        <v>0</v>
      </c>
      <c r="I17" s="44">
        <f t="shared" si="2"/>
        <v>0</v>
      </c>
    </row>
    <row r="18" spans="1:9" ht="31.5">
      <c r="A18" s="10" t="s">
        <v>13</v>
      </c>
      <c r="B18" s="11" t="s">
        <v>404</v>
      </c>
      <c r="C18" s="125">
        <v>900</v>
      </c>
      <c r="D18" s="43" t="s">
        <v>97</v>
      </c>
      <c r="E18" s="43"/>
      <c r="F18" s="44"/>
      <c r="G18" s="44">
        <f t="shared" si="0"/>
        <v>0</v>
      </c>
      <c r="H18" s="44">
        <f t="shared" si="1"/>
        <v>0</v>
      </c>
      <c r="I18" s="44">
        <f t="shared" si="2"/>
        <v>0</v>
      </c>
    </row>
    <row r="19" spans="1:9" ht="31.5">
      <c r="A19" s="10" t="s">
        <v>14</v>
      </c>
      <c r="B19" s="11" t="s">
        <v>396</v>
      </c>
      <c r="C19" s="12">
        <v>820</v>
      </c>
      <c r="D19" s="13" t="s">
        <v>33</v>
      </c>
      <c r="E19" s="43"/>
      <c r="F19" s="44"/>
      <c r="G19" s="44">
        <f t="shared" si="0"/>
        <v>0</v>
      </c>
      <c r="H19" s="44">
        <f t="shared" si="1"/>
        <v>0</v>
      </c>
      <c r="I19" s="44">
        <f t="shared" si="2"/>
        <v>0</v>
      </c>
    </row>
    <row r="20" spans="1:9" ht="47.25">
      <c r="A20" s="10" t="s">
        <v>15</v>
      </c>
      <c r="B20" s="11" t="s">
        <v>397</v>
      </c>
      <c r="C20" s="12">
        <v>1000</v>
      </c>
      <c r="D20" s="13" t="s">
        <v>33</v>
      </c>
      <c r="E20" s="43"/>
      <c r="F20" s="44"/>
      <c r="G20" s="44">
        <f t="shared" si="0"/>
        <v>0</v>
      </c>
      <c r="H20" s="44">
        <f t="shared" si="1"/>
        <v>0</v>
      </c>
      <c r="I20" s="44">
        <f t="shared" si="2"/>
        <v>0</v>
      </c>
    </row>
    <row r="21" spans="1:9" ht="47.25">
      <c r="A21" s="10" t="s">
        <v>16</v>
      </c>
      <c r="B21" s="11" t="s">
        <v>408</v>
      </c>
      <c r="C21" s="12">
        <v>500</v>
      </c>
      <c r="D21" s="13" t="s">
        <v>33</v>
      </c>
      <c r="E21" s="43"/>
      <c r="F21" s="44"/>
      <c r="G21" s="44">
        <f t="shared" si="0"/>
        <v>0</v>
      </c>
      <c r="H21" s="44">
        <f t="shared" si="1"/>
        <v>0</v>
      </c>
      <c r="I21" s="44">
        <f t="shared" si="2"/>
        <v>0</v>
      </c>
    </row>
    <row r="22" spans="1:9" ht="47.25">
      <c r="A22" s="10" t="s">
        <v>17</v>
      </c>
      <c r="B22" s="11" t="s">
        <v>407</v>
      </c>
      <c r="C22" s="12">
        <v>100</v>
      </c>
      <c r="D22" s="13" t="s">
        <v>33</v>
      </c>
      <c r="E22" s="43"/>
      <c r="F22" s="44"/>
      <c r="G22" s="44">
        <f t="shared" si="0"/>
        <v>0</v>
      </c>
      <c r="H22" s="44">
        <f t="shared" si="1"/>
        <v>0</v>
      </c>
      <c r="I22" s="44">
        <f t="shared" si="2"/>
        <v>0</v>
      </c>
    </row>
    <row r="23" spans="1:9" ht="47.25">
      <c r="A23" s="10" t="s">
        <v>18</v>
      </c>
      <c r="B23" s="11" t="s">
        <v>406</v>
      </c>
      <c r="C23" s="12">
        <v>80</v>
      </c>
      <c r="D23" s="13" t="s">
        <v>33</v>
      </c>
      <c r="E23" s="43"/>
      <c r="F23" s="44"/>
      <c r="G23" s="44">
        <f t="shared" si="0"/>
        <v>0</v>
      </c>
      <c r="H23" s="44">
        <f t="shared" si="1"/>
        <v>0</v>
      </c>
      <c r="I23" s="44">
        <f t="shared" si="2"/>
        <v>0</v>
      </c>
    </row>
    <row r="24" spans="1:9" ht="47.25">
      <c r="A24" s="10" t="s">
        <v>19</v>
      </c>
      <c r="B24" s="11" t="s">
        <v>405</v>
      </c>
      <c r="C24" s="12">
        <v>1080</v>
      </c>
      <c r="D24" s="13" t="s">
        <v>33</v>
      </c>
      <c r="E24" s="43"/>
      <c r="F24" s="44"/>
      <c r="G24" s="44">
        <f t="shared" si="0"/>
        <v>0</v>
      </c>
      <c r="H24" s="44">
        <f t="shared" si="1"/>
        <v>0</v>
      </c>
      <c r="I24" s="44">
        <f t="shared" si="2"/>
        <v>0</v>
      </c>
    </row>
    <row r="25" spans="1:9" ht="31.5">
      <c r="A25" s="10" t="s">
        <v>20</v>
      </c>
      <c r="B25" s="11" t="s">
        <v>398</v>
      </c>
      <c r="C25" s="12">
        <v>420</v>
      </c>
      <c r="D25" s="13" t="s">
        <v>33</v>
      </c>
      <c r="E25" s="43"/>
      <c r="F25" s="44"/>
      <c r="G25" s="44">
        <f t="shared" si="0"/>
        <v>0</v>
      </c>
      <c r="H25" s="44">
        <f t="shared" si="1"/>
        <v>0</v>
      </c>
      <c r="I25" s="44">
        <f t="shared" si="2"/>
        <v>0</v>
      </c>
    </row>
    <row r="26" spans="1:9" ht="31.5">
      <c r="A26" s="10" t="s">
        <v>21</v>
      </c>
      <c r="B26" s="11" t="s">
        <v>409</v>
      </c>
      <c r="C26" s="12">
        <v>1000</v>
      </c>
      <c r="D26" s="13" t="s">
        <v>33</v>
      </c>
      <c r="E26" s="43"/>
      <c r="F26" s="44"/>
      <c r="G26" s="44">
        <f t="shared" si="0"/>
        <v>0</v>
      </c>
      <c r="H26" s="44">
        <f t="shared" si="1"/>
        <v>0</v>
      </c>
      <c r="I26" s="44">
        <f t="shared" si="2"/>
        <v>0</v>
      </c>
    </row>
    <row r="27" spans="1:9" ht="31.5">
      <c r="A27" s="10" t="s">
        <v>22</v>
      </c>
      <c r="B27" s="11" t="s">
        <v>410</v>
      </c>
      <c r="C27" s="12">
        <v>400</v>
      </c>
      <c r="D27" s="13" t="s">
        <v>33</v>
      </c>
      <c r="E27" s="43"/>
      <c r="F27" s="44"/>
      <c r="G27" s="44">
        <f t="shared" si="0"/>
        <v>0</v>
      </c>
      <c r="H27" s="44">
        <f t="shared" si="1"/>
        <v>0</v>
      </c>
      <c r="I27" s="44">
        <f t="shared" si="2"/>
        <v>0</v>
      </c>
    </row>
    <row r="28" spans="1:9" ht="31.5">
      <c r="A28" s="10" t="s">
        <v>23</v>
      </c>
      <c r="B28" s="11" t="s">
        <v>411</v>
      </c>
      <c r="C28" s="12">
        <v>300</v>
      </c>
      <c r="D28" s="13" t="s">
        <v>33</v>
      </c>
      <c r="E28" s="43"/>
      <c r="F28" s="44"/>
      <c r="G28" s="44">
        <f t="shared" si="0"/>
        <v>0</v>
      </c>
      <c r="H28" s="44">
        <f t="shared" si="1"/>
        <v>0</v>
      </c>
      <c r="I28" s="44">
        <f t="shared" si="2"/>
        <v>0</v>
      </c>
    </row>
    <row r="29" spans="1:9" ht="31.5">
      <c r="A29" s="10" t="s">
        <v>24</v>
      </c>
      <c r="B29" s="11" t="s">
        <v>412</v>
      </c>
      <c r="C29" s="12">
        <v>150</v>
      </c>
      <c r="D29" s="13" t="s">
        <v>33</v>
      </c>
      <c r="E29" s="43"/>
      <c r="F29" s="44"/>
      <c r="G29" s="44">
        <f t="shared" si="0"/>
        <v>0</v>
      </c>
      <c r="H29" s="44">
        <f t="shared" si="1"/>
        <v>0</v>
      </c>
      <c r="I29" s="44">
        <f t="shared" si="2"/>
        <v>0</v>
      </c>
    </row>
    <row r="30" spans="1:9" ht="31.5">
      <c r="A30" s="10" t="s">
        <v>25</v>
      </c>
      <c r="B30" s="11" t="s">
        <v>36</v>
      </c>
      <c r="C30" s="12">
        <v>40</v>
      </c>
      <c r="D30" s="13" t="s">
        <v>33</v>
      </c>
      <c r="E30" s="43"/>
      <c r="F30" s="44"/>
      <c r="G30" s="44">
        <f t="shared" si="0"/>
        <v>0</v>
      </c>
      <c r="H30" s="44">
        <f t="shared" si="1"/>
        <v>0</v>
      </c>
      <c r="I30" s="44">
        <f t="shared" si="2"/>
        <v>0</v>
      </c>
    </row>
    <row r="31" spans="1:9" ht="31.5">
      <c r="A31" s="10" t="s">
        <v>26</v>
      </c>
      <c r="B31" s="11" t="s">
        <v>37</v>
      </c>
      <c r="C31" s="12">
        <v>312</v>
      </c>
      <c r="D31" s="13" t="s">
        <v>33</v>
      </c>
      <c r="E31" s="43"/>
      <c r="F31" s="44"/>
      <c r="G31" s="44">
        <f t="shared" si="0"/>
        <v>0</v>
      </c>
      <c r="H31" s="44">
        <f t="shared" si="1"/>
        <v>0</v>
      </c>
      <c r="I31" s="44">
        <f t="shared" si="2"/>
        <v>0</v>
      </c>
    </row>
    <row r="32" spans="1:9" ht="31.5">
      <c r="A32" s="10" t="s">
        <v>27</v>
      </c>
      <c r="B32" s="11" t="s">
        <v>413</v>
      </c>
      <c r="C32" s="12">
        <v>520</v>
      </c>
      <c r="D32" s="13" t="s">
        <v>33</v>
      </c>
      <c r="E32" s="43"/>
      <c r="F32" s="44"/>
      <c r="G32" s="44">
        <f t="shared" si="0"/>
        <v>0</v>
      </c>
      <c r="H32" s="44">
        <f t="shared" si="1"/>
        <v>0</v>
      </c>
      <c r="I32" s="44">
        <f t="shared" si="2"/>
        <v>0</v>
      </c>
    </row>
    <row r="33" spans="1:9" ht="47.25">
      <c r="A33" s="10" t="s">
        <v>28</v>
      </c>
      <c r="B33" s="11" t="s">
        <v>414</v>
      </c>
      <c r="C33" s="12">
        <v>390</v>
      </c>
      <c r="D33" s="13" t="s">
        <v>33</v>
      </c>
      <c r="E33" s="43"/>
      <c r="F33" s="44"/>
      <c r="G33" s="44">
        <f t="shared" si="0"/>
        <v>0</v>
      </c>
      <c r="H33" s="44">
        <f t="shared" si="1"/>
        <v>0</v>
      </c>
      <c r="I33" s="44">
        <f t="shared" si="2"/>
        <v>0</v>
      </c>
    </row>
    <row r="34" spans="1:9" ht="31.5">
      <c r="A34" s="10" t="s">
        <v>40</v>
      </c>
      <c r="B34" s="11" t="s">
        <v>419</v>
      </c>
      <c r="C34" s="12">
        <v>42</v>
      </c>
      <c r="D34" s="13" t="s">
        <v>33</v>
      </c>
      <c r="E34" s="43"/>
      <c r="F34" s="44"/>
      <c r="G34" s="44">
        <f t="shared" si="0"/>
        <v>0</v>
      </c>
      <c r="H34" s="44">
        <f t="shared" si="1"/>
        <v>0</v>
      </c>
      <c r="I34" s="44">
        <f t="shared" si="2"/>
        <v>0</v>
      </c>
    </row>
    <row r="35" spans="1:9">
      <c r="A35" s="10" t="s">
        <v>41</v>
      </c>
      <c r="B35" s="11" t="s">
        <v>418</v>
      </c>
      <c r="C35" s="12">
        <v>42</v>
      </c>
      <c r="D35" s="13" t="s">
        <v>33</v>
      </c>
      <c r="E35" s="43"/>
      <c r="F35" s="44"/>
      <c r="G35" s="44">
        <f t="shared" si="0"/>
        <v>0</v>
      </c>
      <c r="H35" s="44">
        <f t="shared" si="1"/>
        <v>0</v>
      </c>
      <c r="I35" s="44">
        <f t="shared" si="2"/>
        <v>0</v>
      </c>
    </row>
    <row r="36" spans="1:9" ht="31.5">
      <c r="A36" s="10" t="s">
        <v>42</v>
      </c>
      <c r="B36" s="11" t="s">
        <v>417</v>
      </c>
      <c r="C36" s="12">
        <v>42</v>
      </c>
      <c r="D36" s="13" t="s">
        <v>33</v>
      </c>
      <c r="E36" s="43"/>
      <c r="F36" s="44"/>
      <c r="G36" s="44">
        <f t="shared" si="0"/>
        <v>0</v>
      </c>
      <c r="H36" s="44">
        <f t="shared" si="1"/>
        <v>0</v>
      </c>
      <c r="I36" s="44">
        <f t="shared" si="2"/>
        <v>0</v>
      </c>
    </row>
    <row r="37" spans="1:9" ht="31.5">
      <c r="A37" s="10" t="s">
        <v>43</v>
      </c>
      <c r="B37" s="11" t="s">
        <v>415</v>
      </c>
      <c r="C37" s="12">
        <v>1800</v>
      </c>
      <c r="D37" s="13" t="s">
        <v>32</v>
      </c>
      <c r="E37" s="43"/>
      <c r="F37" s="44"/>
      <c r="G37" s="44">
        <f t="shared" si="0"/>
        <v>0</v>
      </c>
      <c r="H37" s="44">
        <f t="shared" si="1"/>
        <v>0</v>
      </c>
      <c r="I37" s="44">
        <f t="shared" si="2"/>
        <v>0</v>
      </c>
    </row>
    <row r="38" spans="1:9" ht="31.5">
      <c r="A38" s="10" t="s">
        <v>44</v>
      </c>
      <c r="B38" s="11" t="s">
        <v>416</v>
      </c>
      <c r="C38" s="12">
        <v>150</v>
      </c>
      <c r="D38" s="13" t="s">
        <v>33</v>
      </c>
      <c r="E38" s="43"/>
      <c r="F38" s="44"/>
      <c r="G38" s="44">
        <f t="shared" si="0"/>
        <v>0</v>
      </c>
      <c r="H38" s="44">
        <f t="shared" si="1"/>
        <v>0</v>
      </c>
      <c r="I38" s="44">
        <f t="shared" si="2"/>
        <v>0</v>
      </c>
    </row>
    <row r="39" spans="1:9">
      <c r="A39" s="10"/>
      <c r="B39" s="14" t="s">
        <v>29</v>
      </c>
      <c r="C39" s="15" t="s">
        <v>38</v>
      </c>
      <c r="D39" s="15" t="s">
        <v>38</v>
      </c>
      <c r="E39" s="15" t="s">
        <v>38</v>
      </c>
      <c r="F39" s="15" t="s">
        <v>38</v>
      </c>
      <c r="G39" s="45">
        <f>SUM(G7:G38)</f>
        <v>0</v>
      </c>
      <c r="H39" s="45">
        <f t="shared" si="1"/>
        <v>0</v>
      </c>
      <c r="I39" s="45">
        <f t="shared" si="2"/>
        <v>0</v>
      </c>
    </row>
    <row r="40" spans="1:9" ht="15" customHeight="1">
      <c r="A40" s="135" t="s">
        <v>622</v>
      </c>
      <c r="B40" s="136"/>
      <c r="C40" s="136"/>
      <c r="D40" s="136"/>
      <c r="E40" s="136"/>
      <c r="F40" s="136"/>
      <c r="G40" s="136"/>
      <c r="H40" s="136"/>
      <c r="I40" s="136"/>
    </row>
    <row r="41" spans="1:9">
      <c r="A41" s="10" t="s">
        <v>47</v>
      </c>
      <c r="B41" s="11" t="s">
        <v>669</v>
      </c>
      <c r="C41" s="12">
        <v>1500</v>
      </c>
      <c r="D41" s="13" t="s">
        <v>32</v>
      </c>
      <c r="E41" s="13"/>
      <c r="F41" s="44"/>
      <c r="G41" s="44">
        <f>F41*C41</f>
        <v>0</v>
      </c>
      <c r="H41" s="44">
        <f>G41*0.085</f>
        <v>0</v>
      </c>
      <c r="I41" s="44">
        <f>+G41+H41</f>
        <v>0</v>
      </c>
    </row>
    <row r="42" spans="1:9">
      <c r="A42" s="10" t="s">
        <v>48</v>
      </c>
      <c r="B42" s="11" t="s">
        <v>670</v>
      </c>
      <c r="C42" s="12">
        <v>200</v>
      </c>
      <c r="D42" s="13" t="s">
        <v>32</v>
      </c>
      <c r="E42" s="13"/>
      <c r="F42" s="44"/>
      <c r="G42" s="44">
        <f t="shared" ref="G42:G48" si="3">F42*C42</f>
        <v>0</v>
      </c>
      <c r="H42" s="44">
        <f t="shared" ref="H42:H49" si="4">G42*0.085</f>
        <v>0</v>
      </c>
      <c r="I42" s="44">
        <f t="shared" ref="I42:I49" si="5">+G42+H42</f>
        <v>0</v>
      </c>
    </row>
    <row r="43" spans="1:9">
      <c r="A43" s="10" t="s">
        <v>49</v>
      </c>
      <c r="B43" s="11" t="s">
        <v>617</v>
      </c>
      <c r="C43" s="12">
        <v>500</v>
      </c>
      <c r="D43" s="13" t="s">
        <v>33</v>
      </c>
      <c r="E43" s="13"/>
      <c r="F43" s="44"/>
      <c r="G43" s="44">
        <f t="shared" si="3"/>
        <v>0</v>
      </c>
      <c r="H43" s="44">
        <f t="shared" si="4"/>
        <v>0</v>
      </c>
      <c r="I43" s="44">
        <f t="shared" si="5"/>
        <v>0</v>
      </c>
    </row>
    <row r="44" spans="1:9" ht="31.5">
      <c r="A44" s="10" t="s">
        <v>50</v>
      </c>
      <c r="B44" s="11" t="s">
        <v>421</v>
      </c>
      <c r="C44" s="12">
        <v>500</v>
      </c>
      <c r="D44" s="13" t="s">
        <v>33</v>
      </c>
      <c r="E44" s="13"/>
      <c r="F44" s="44"/>
      <c r="G44" s="44">
        <f t="shared" si="3"/>
        <v>0</v>
      </c>
      <c r="H44" s="44">
        <f t="shared" si="4"/>
        <v>0</v>
      </c>
      <c r="I44" s="44">
        <f t="shared" si="5"/>
        <v>0</v>
      </c>
    </row>
    <row r="45" spans="1:9" ht="31.5">
      <c r="A45" s="10" t="s">
        <v>51</v>
      </c>
      <c r="B45" s="11" t="s">
        <v>422</v>
      </c>
      <c r="C45" s="12">
        <v>150</v>
      </c>
      <c r="D45" s="13" t="s">
        <v>33</v>
      </c>
      <c r="E45" s="13"/>
      <c r="F45" s="44"/>
      <c r="G45" s="44">
        <f t="shared" si="3"/>
        <v>0</v>
      </c>
      <c r="H45" s="44">
        <f t="shared" si="4"/>
        <v>0</v>
      </c>
      <c r="I45" s="44">
        <f t="shared" si="5"/>
        <v>0</v>
      </c>
    </row>
    <row r="46" spans="1:9" ht="31.5">
      <c r="A46" s="10" t="s">
        <v>52</v>
      </c>
      <c r="B46" s="11" t="s">
        <v>423</v>
      </c>
      <c r="C46" s="12">
        <v>70</v>
      </c>
      <c r="D46" s="13" t="s">
        <v>33</v>
      </c>
      <c r="E46" s="13"/>
      <c r="F46" s="44"/>
      <c r="G46" s="44">
        <f t="shared" si="3"/>
        <v>0</v>
      </c>
      <c r="H46" s="44">
        <f t="shared" si="4"/>
        <v>0</v>
      </c>
      <c r="I46" s="44">
        <f t="shared" si="5"/>
        <v>0</v>
      </c>
    </row>
    <row r="47" spans="1:9" ht="31.5">
      <c r="A47" s="10" t="s">
        <v>53</v>
      </c>
      <c r="B47" s="11" t="s">
        <v>424</v>
      </c>
      <c r="C47" s="12">
        <v>70</v>
      </c>
      <c r="D47" s="13" t="s">
        <v>33</v>
      </c>
      <c r="E47" s="13"/>
      <c r="F47" s="44"/>
      <c r="G47" s="44">
        <f t="shared" si="3"/>
        <v>0</v>
      </c>
      <c r="H47" s="44">
        <f t="shared" si="4"/>
        <v>0</v>
      </c>
      <c r="I47" s="44">
        <f t="shared" si="5"/>
        <v>0</v>
      </c>
    </row>
    <row r="48" spans="1:9" ht="31.5">
      <c r="A48" s="10" t="s">
        <v>183</v>
      </c>
      <c r="B48" s="16" t="s">
        <v>420</v>
      </c>
      <c r="C48" s="12">
        <v>20</v>
      </c>
      <c r="D48" s="13" t="s">
        <v>33</v>
      </c>
      <c r="E48" s="13"/>
      <c r="F48" s="44"/>
      <c r="G48" s="44">
        <f t="shared" si="3"/>
        <v>0</v>
      </c>
      <c r="H48" s="44">
        <f t="shared" si="4"/>
        <v>0</v>
      </c>
      <c r="I48" s="44">
        <f t="shared" si="5"/>
        <v>0</v>
      </c>
    </row>
    <row r="49" spans="1:10">
      <c r="A49" s="17"/>
      <c r="B49" s="18" t="s">
        <v>30</v>
      </c>
      <c r="C49" s="19" t="s">
        <v>38</v>
      </c>
      <c r="D49" s="19" t="s">
        <v>38</v>
      </c>
      <c r="E49" s="19" t="s">
        <v>38</v>
      </c>
      <c r="F49" s="19" t="s">
        <v>38</v>
      </c>
      <c r="G49" s="46">
        <f>SUM(G41:G48)</f>
        <v>0</v>
      </c>
      <c r="H49" s="46">
        <f t="shared" si="4"/>
        <v>0</v>
      </c>
      <c r="I49" s="46">
        <f t="shared" si="5"/>
        <v>0</v>
      </c>
    </row>
    <row r="51" spans="1:10">
      <c r="A51" s="132" t="s">
        <v>713</v>
      </c>
      <c r="B51" s="131"/>
      <c r="C51" s="20"/>
      <c r="D51" s="21"/>
      <c r="E51" s="21"/>
      <c r="F51" s="21"/>
      <c r="G51" s="21"/>
      <c r="H51" s="21"/>
      <c r="I51" s="21"/>
    </row>
    <row r="52" spans="1:10" ht="27.75" customHeight="1">
      <c r="A52" s="127" t="s">
        <v>714</v>
      </c>
      <c r="B52" s="127"/>
      <c r="C52" s="127"/>
      <c r="D52" s="127"/>
      <c r="E52" s="127"/>
      <c r="F52" s="127"/>
      <c r="G52" s="127"/>
      <c r="H52" s="127"/>
      <c r="I52" s="127"/>
      <c r="J52" s="22"/>
    </row>
    <row r="53" spans="1:10" ht="15.75" customHeight="1">
      <c r="A53" s="127" t="s">
        <v>733</v>
      </c>
      <c r="B53" s="127"/>
      <c r="C53" s="127"/>
      <c r="D53" s="127"/>
      <c r="E53" s="127"/>
      <c r="F53" s="127"/>
      <c r="G53" s="127"/>
      <c r="H53" s="127"/>
      <c r="I53" s="127"/>
      <c r="J53" s="22"/>
    </row>
    <row r="54" spans="1:10">
      <c r="A54" s="127" t="s">
        <v>720</v>
      </c>
      <c r="B54" s="127"/>
      <c r="C54" s="127"/>
      <c r="D54" s="127"/>
      <c r="E54" s="127"/>
      <c r="F54" s="127"/>
      <c r="G54" s="127"/>
      <c r="H54" s="127"/>
      <c r="I54" s="127"/>
      <c r="J54" s="47"/>
    </row>
    <row r="55" spans="1:10" ht="15.75" customHeight="1">
      <c r="A55" s="127" t="s">
        <v>721</v>
      </c>
      <c r="B55" s="127"/>
      <c r="C55" s="127"/>
      <c r="D55" s="127"/>
      <c r="E55" s="127"/>
      <c r="F55" s="127"/>
      <c r="G55" s="127"/>
      <c r="H55" s="127"/>
      <c r="I55" s="127"/>
      <c r="J55" s="22"/>
    </row>
    <row r="56" spans="1:10" ht="15.75" customHeight="1">
      <c r="A56" s="127" t="s">
        <v>722</v>
      </c>
      <c r="B56" s="127"/>
      <c r="C56" s="127"/>
      <c r="D56" s="127"/>
      <c r="E56" s="127"/>
      <c r="F56" s="127"/>
      <c r="G56" s="127"/>
      <c r="H56" s="127"/>
      <c r="I56" s="127"/>
      <c r="J56" s="22"/>
    </row>
    <row r="57" spans="1:10" ht="15.75" customHeight="1">
      <c r="A57" s="127" t="s">
        <v>723</v>
      </c>
      <c r="B57" s="127"/>
      <c r="C57" s="127"/>
      <c r="D57" s="127"/>
      <c r="E57" s="127"/>
      <c r="F57" s="127"/>
      <c r="G57" s="127"/>
      <c r="H57" s="127"/>
      <c r="I57" s="127"/>
      <c r="J57" s="22"/>
    </row>
    <row r="58" spans="1:10" ht="15.75" customHeight="1">
      <c r="A58" s="127" t="s">
        <v>724</v>
      </c>
      <c r="B58" s="127"/>
      <c r="C58" s="127"/>
      <c r="D58" s="127"/>
      <c r="E58" s="127"/>
      <c r="F58" s="127"/>
      <c r="G58" s="127"/>
      <c r="H58" s="127"/>
      <c r="I58" s="127"/>
      <c r="J58" s="22"/>
    </row>
    <row r="59" spans="1:10">
      <c r="A59" s="128" t="s">
        <v>727</v>
      </c>
      <c r="B59" s="128"/>
      <c r="C59" s="128"/>
      <c r="D59" s="128"/>
      <c r="E59" s="128"/>
      <c r="F59" s="128"/>
      <c r="G59" s="128"/>
      <c r="H59" s="128"/>
      <c r="I59" s="128"/>
    </row>
    <row r="60" spans="1:10" ht="31.5" customHeight="1">
      <c r="A60" s="128" t="s">
        <v>726</v>
      </c>
      <c r="B60" s="128"/>
      <c r="C60" s="54" t="s">
        <v>672</v>
      </c>
      <c r="D60" s="21"/>
      <c r="E60" s="21"/>
      <c r="F60" s="55" t="s">
        <v>673</v>
      </c>
      <c r="G60" s="21"/>
      <c r="H60" s="21"/>
      <c r="I60" s="21"/>
    </row>
    <row r="61" spans="1:10">
      <c r="A61" s="24"/>
      <c r="B61" s="2"/>
      <c r="C61" s="20"/>
      <c r="D61" s="21"/>
      <c r="E61" s="21"/>
      <c r="F61" s="21"/>
      <c r="G61" s="21"/>
      <c r="H61" s="21"/>
      <c r="I61" s="21"/>
    </row>
    <row r="62" spans="1:10">
      <c r="A62" s="24"/>
      <c r="B62" s="2"/>
      <c r="C62" s="20"/>
      <c r="D62" s="21"/>
      <c r="E62" s="21"/>
      <c r="F62" s="21"/>
      <c r="G62" s="21"/>
      <c r="H62" s="21"/>
      <c r="I62" s="21"/>
    </row>
    <row r="63" spans="1:10">
      <c r="A63" s="24"/>
      <c r="B63" s="2"/>
      <c r="C63" s="20"/>
      <c r="D63" s="21"/>
      <c r="E63" s="21"/>
      <c r="F63" s="21"/>
      <c r="G63" s="21"/>
      <c r="H63" s="21"/>
      <c r="I63" s="21"/>
    </row>
    <row r="64" spans="1:10">
      <c r="A64" s="24"/>
      <c r="B64" s="2"/>
      <c r="C64" s="20"/>
      <c r="D64" s="21"/>
      <c r="E64" s="21"/>
      <c r="F64" s="21"/>
      <c r="G64" s="21"/>
      <c r="H64" s="21"/>
      <c r="I64" s="21"/>
    </row>
    <row r="65" spans="1:9">
      <c r="A65" s="24"/>
      <c r="B65" s="2"/>
      <c r="C65" s="20"/>
      <c r="D65" s="21"/>
      <c r="E65" s="21"/>
      <c r="F65" s="21"/>
      <c r="G65" s="21"/>
      <c r="H65" s="21"/>
      <c r="I65" s="21"/>
    </row>
    <row r="66" spans="1:9">
      <c r="A66" s="24"/>
      <c r="B66" s="2"/>
      <c r="C66" s="20"/>
      <c r="D66" s="21"/>
      <c r="E66" s="21"/>
      <c r="F66" s="21"/>
      <c r="G66" s="21"/>
      <c r="H66" s="21"/>
      <c r="I66" s="21"/>
    </row>
    <row r="67" spans="1:9">
      <c r="A67" s="24"/>
      <c r="B67" s="2"/>
      <c r="C67" s="20"/>
      <c r="D67" s="21"/>
      <c r="E67" s="21"/>
      <c r="F67" s="21"/>
      <c r="G67" s="21"/>
      <c r="H67" s="21"/>
      <c r="I67" s="21"/>
    </row>
    <row r="68" spans="1:9">
      <c r="A68" s="24"/>
      <c r="B68" s="2"/>
      <c r="C68" s="20"/>
      <c r="D68" s="21"/>
      <c r="E68" s="21"/>
      <c r="F68" s="21"/>
      <c r="G68" s="21"/>
      <c r="H68" s="21"/>
      <c r="I68" s="21"/>
    </row>
    <row r="69" spans="1:9">
      <c r="A69" s="24"/>
      <c r="B69" s="2"/>
      <c r="C69" s="20"/>
      <c r="D69" s="21"/>
      <c r="E69" s="21"/>
      <c r="F69" s="21"/>
      <c r="G69" s="21"/>
      <c r="H69" s="21"/>
      <c r="I69" s="21"/>
    </row>
    <row r="70" spans="1:9">
      <c r="A70" s="24"/>
      <c r="B70" s="2"/>
      <c r="C70" s="20"/>
      <c r="D70" s="21"/>
      <c r="E70" s="21"/>
      <c r="F70" s="21"/>
      <c r="G70" s="21"/>
      <c r="H70" s="21"/>
      <c r="I70" s="21"/>
    </row>
    <row r="71" spans="1:9">
      <c r="A71" s="24"/>
      <c r="B71" s="2"/>
      <c r="C71" s="20"/>
      <c r="D71" s="21"/>
      <c r="E71" s="21"/>
      <c r="F71" s="21"/>
      <c r="G71" s="21"/>
      <c r="H71" s="21"/>
      <c r="I71" s="21"/>
    </row>
    <row r="72" spans="1:9">
      <c r="A72" s="24"/>
      <c r="B72" s="2"/>
      <c r="C72" s="20"/>
      <c r="D72" s="21"/>
      <c r="E72" s="21"/>
      <c r="F72" s="21"/>
      <c r="G72" s="21"/>
      <c r="H72" s="21"/>
      <c r="I72" s="21"/>
    </row>
    <row r="73" spans="1:9">
      <c r="A73" s="24"/>
      <c r="B73" s="2"/>
      <c r="C73" s="20"/>
      <c r="D73" s="21"/>
      <c r="E73" s="21"/>
      <c r="F73" s="21"/>
      <c r="G73" s="21"/>
      <c r="H73" s="21"/>
      <c r="I73" s="21"/>
    </row>
    <row r="74" spans="1:9">
      <c r="A74" s="133"/>
      <c r="B74" s="134"/>
      <c r="C74" s="134"/>
      <c r="D74" s="134"/>
      <c r="E74" s="134"/>
      <c r="F74" s="134"/>
      <c r="G74" s="134"/>
      <c r="H74" s="134"/>
      <c r="I74" s="134"/>
    </row>
    <row r="75" spans="1:9">
      <c r="A75" s="133"/>
      <c r="B75" s="134"/>
      <c r="C75" s="134"/>
      <c r="D75" s="134"/>
      <c r="E75" s="134"/>
      <c r="F75" s="134"/>
      <c r="G75" s="134"/>
      <c r="H75" s="134"/>
      <c r="I75" s="134"/>
    </row>
    <row r="76" spans="1:9">
      <c r="A76" s="133"/>
      <c r="B76" s="134"/>
      <c r="C76" s="134"/>
      <c r="D76" s="134"/>
      <c r="E76" s="134"/>
      <c r="F76" s="134"/>
      <c r="G76" s="134"/>
      <c r="H76" s="134"/>
      <c r="I76" s="134"/>
    </row>
    <row r="77" spans="1:9">
      <c r="A77" s="130" t="s">
        <v>671</v>
      </c>
      <c r="B77" s="131"/>
      <c r="C77" s="20"/>
      <c r="D77" s="21"/>
      <c r="E77" s="21"/>
      <c r="F77" s="21"/>
      <c r="G77" s="21"/>
      <c r="H77" s="21" t="s">
        <v>672</v>
      </c>
      <c r="I77" s="21"/>
    </row>
  </sheetData>
  <mergeCells count="18">
    <mergeCell ref="A60:B60"/>
    <mergeCell ref="A59:I59"/>
    <mergeCell ref="A2:I2"/>
    <mergeCell ref="A77:B77"/>
    <mergeCell ref="A51:B51"/>
    <mergeCell ref="A76:I76"/>
    <mergeCell ref="A74:I74"/>
    <mergeCell ref="A75:I75"/>
    <mergeCell ref="A58:I58"/>
    <mergeCell ref="A6:I6"/>
    <mergeCell ref="A40:I40"/>
    <mergeCell ref="A52:I52"/>
    <mergeCell ref="A54:I54"/>
    <mergeCell ref="E1:I1"/>
    <mergeCell ref="A53:I53"/>
    <mergeCell ref="A55:I55"/>
    <mergeCell ref="A56:I56"/>
    <mergeCell ref="A57:I5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93"/>
  <sheetViews>
    <sheetView workbookViewId="0">
      <pane ySplit="5" topLeftCell="A45" activePane="bottomLeft" state="frozen"/>
      <selection pane="bottomLeft" activeCell="I56" sqref="I56"/>
    </sheetView>
  </sheetViews>
  <sheetFormatPr defaultRowHeight="15"/>
  <cols>
    <col min="1" max="1" width="4" style="78" customWidth="1"/>
    <col min="2" max="2" width="33" style="78" customWidth="1"/>
    <col min="3" max="3" width="11.28515625" style="78" customWidth="1"/>
    <col min="4" max="4" width="8.28515625" style="78" customWidth="1"/>
    <col min="5" max="5" width="12.28515625" style="78" customWidth="1"/>
    <col min="6" max="6" width="12" style="78" customWidth="1"/>
    <col min="7" max="7" width="10.85546875" style="78" customWidth="1"/>
    <col min="8" max="8" width="11.140625" style="78" customWidth="1"/>
    <col min="9" max="9" width="17.85546875" style="78" customWidth="1"/>
    <col min="10" max="16384" width="9.140625" style="78"/>
  </cols>
  <sheetData>
    <row r="1" spans="1:10" ht="15" customHeight="1">
      <c r="A1" s="161" t="s">
        <v>39</v>
      </c>
      <c r="B1" s="161"/>
      <c r="C1" s="25"/>
      <c r="D1" s="1"/>
      <c r="E1" s="126" t="s">
        <v>253</v>
      </c>
      <c r="F1" s="126"/>
      <c r="G1" s="126"/>
      <c r="H1" s="126"/>
      <c r="I1" s="126"/>
    </row>
    <row r="2" spans="1:10" ht="16.5">
      <c r="A2" s="160" t="s">
        <v>702</v>
      </c>
      <c r="B2" s="160"/>
      <c r="C2" s="160"/>
      <c r="D2" s="160"/>
      <c r="E2" s="160"/>
      <c r="F2" s="160"/>
      <c r="G2" s="160"/>
      <c r="H2" s="160"/>
      <c r="I2" s="160"/>
    </row>
    <row r="4" spans="1:10" ht="99">
      <c r="A4" s="27" t="s">
        <v>34</v>
      </c>
      <c r="B4" s="28" t="s">
        <v>35</v>
      </c>
      <c r="C4" s="29" t="s">
        <v>31</v>
      </c>
      <c r="D4" s="27" t="s">
        <v>715</v>
      </c>
      <c r="E4" s="27" t="s">
        <v>716</v>
      </c>
      <c r="F4" s="27" t="s">
        <v>732</v>
      </c>
      <c r="G4" s="27" t="s">
        <v>709</v>
      </c>
      <c r="H4" s="27" t="s">
        <v>710</v>
      </c>
      <c r="I4" s="27" t="s">
        <v>711</v>
      </c>
    </row>
    <row r="5" spans="1:10" ht="49.5">
      <c r="A5" s="30">
        <v>1</v>
      </c>
      <c r="B5" s="31">
        <v>2</v>
      </c>
      <c r="C5" s="32">
        <v>3</v>
      </c>
      <c r="D5" s="30">
        <v>4</v>
      </c>
      <c r="E5" s="30">
        <v>5</v>
      </c>
      <c r="F5" s="30">
        <v>6</v>
      </c>
      <c r="G5" s="30" t="s">
        <v>717</v>
      </c>
      <c r="H5" s="30" t="s">
        <v>718</v>
      </c>
      <c r="I5" s="30" t="s">
        <v>719</v>
      </c>
    </row>
    <row r="6" spans="1:10" ht="16.5">
      <c r="A6" s="138" t="s">
        <v>660</v>
      </c>
      <c r="B6" s="138"/>
      <c r="C6" s="138"/>
      <c r="D6" s="138"/>
      <c r="E6" s="138"/>
      <c r="F6" s="138"/>
      <c r="G6" s="138"/>
      <c r="H6" s="100"/>
      <c r="I6" s="100"/>
      <c r="J6" s="1"/>
    </row>
    <row r="7" spans="1:10" ht="33">
      <c r="A7" s="33" t="s">
        <v>0</v>
      </c>
      <c r="B7" s="33" t="s">
        <v>277</v>
      </c>
      <c r="C7" s="87">
        <v>2400</v>
      </c>
      <c r="D7" s="88" t="s">
        <v>243</v>
      </c>
      <c r="E7" s="84"/>
      <c r="F7" s="48"/>
      <c r="G7" s="51">
        <f>F7*C7</f>
        <v>0</v>
      </c>
      <c r="H7" s="51">
        <f>G7*0.085</f>
        <v>0</v>
      </c>
      <c r="I7" s="51">
        <f>+G7+H7</f>
        <v>0</v>
      </c>
      <c r="J7" s="1"/>
    </row>
    <row r="8" spans="1:10" ht="33">
      <c r="A8" s="33" t="s">
        <v>1</v>
      </c>
      <c r="B8" s="33" t="s">
        <v>278</v>
      </c>
      <c r="C8" s="87">
        <v>1000</v>
      </c>
      <c r="D8" s="88" t="s">
        <v>243</v>
      </c>
      <c r="E8" s="84"/>
      <c r="F8" s="48"/>
      <c r="G8" s="51">
        <f t="shared" ref="G8:G38" si="0">F8*C8</f>
        <v>0</v>
      </c>
      <c r="H8" s="51">
        <f t="shared" ref="H8:H39" si="1">G8*0.085</f>
        <v>0</v>
      </c>
      <c r="I8" s="51">
        <f t="shared" ref="I8:I39" si="2">+G8+H8</f>
        <v>0</v>
      </c>
      <c r="J8" s="1"/>
    </row>
    <row r="9" spans="1:10" ht="33">
      <c r="A9" s="33" t="s">
        <v>56</v>
      </c>
      <c r="B9" s="33" t="s">
        <v>279</v>
      </c>
      <c r="C9" s="101">
        <v>2000</v>
      </c>
      <c r="D9" s="88" t="s">
        <v>243</v>
      </c>
      <c r="E9" s="84"/>
      <c r="F9" s="48"/>
      <c r="G9" s="51">
        <f t="shared" si="0"/>
        <v>0</v>
      </c>
      <c r="H9" s="51">
        <f t="shared" si="1"/>
        <v>0</v>
      </c>
      <c r="I9" s="51">
        <f t="shared" si="2"/>
        <v>0</v>
      </c>
      <c r="J9" s="1"/>
    </row>
    <row r="10" spans="1:10" ht="33">
      <c r="A10" s="33" t="s">
        <v>3</v>
      </c>
      <c r="B10" s="33" t="s">
        <v>280</v>
      </c>
      <c r="C10" s="87">
        <v>1600</v>
      </c>
      <c r="D10" s="88" t="s">
        <v>243</v>
      </c>
      <c r="E10" s="84"/>
      <c r="F10" s="48"/>
      <c r="G10" s="51">
        <f t="shared" si="0"/>
        <v>0</v>
      </c>
      <c r="H10" s="51">
        <f t="shared" si="1"/>
        <v>0</v>
      </c>
      <c r="I10" s="51">
        <f t="shared" si="2"/>
        <v>0</v>
      </c>
      <c r="J10" s="1"/>
    </row>
    <row r="11" spans="1:10" ht="33">
      <c r="A11" s="33" t="s">
        <v>4</v>
      </c>
      <c r="B11" s="33" t="s">
        <v>281</v>
      </c>
      <c r="C11" s="87">
        <v>1600</v>
      </c>
      <c r="D11" s="88" t="s">
        <v>243</v>
      </c>
      <c r="E11" s="84"/>
      <c r="F11" s="48"/>
      <c r="G11" s="51">
        <f t="shared" si="0"/>
        <v>0</v>
      </c>
      <c r="H11" s="51">
        <f t="shared" si="1"/>
        <v>0</v>
      </c>
      <c r="I11" s="51">
        <f t="shared" si="2"/>
        <v>0</v>
      </c>
      <c r="J11" s="1"/>
    </row>
    <row r="12" spans="1:10" ht="33">
      <c r="A12" s="33" t="s">
        <v>5</v>
      </c>
      <c r="B12" s="33" t="s">
        <v>282</v>
      </c>
      <c r="C12" s="87">
        <v>1200</v>
      </c>
      <c r="D12" s="88" t="s">
        <v>243</v>
      </c>
      <c r="E12" s="84"/>
      <c r="F12" s="48"/>
      <c r="G12" s="51">
        <f t="shared" si="0"/>
        <v>0</v>
      </c>
      <c r="H12" s="51">
        <f t="shared" si="1"/>
        <v>0</v>
      </c>
      <c r="I12" s="51">
        <f t="shared" si="2"/>
        <v>0</v>
      </c>
      <c r="J12" s="1"/>
    </row>
    <row r="13" spans="1:10" ht="33">
      <c r="A13" s="33" t="s">
        <v>7</v>
      </c>
      <c r="B13" s="33" t="s">
        <v>283</v>
      </c>
      <c r="C13" s="87">
        <v>1200</v>
      </c>
      <c r="D13" s="88" t="s">
        <v>243</v>
      </c>
      <c r="E13" s="84"/>
      <c r="F13" s="48"/>
      <c r="G13" s="51">
        <f t="shared" si="0"/>
        <v>0</v>
      </c>
      <c r="H13" s="51">
        <f t="shared" si="1"/>
        <v>0</v>
      </c>
      <c r="I13" s="51">
        <f t="shared" si="2"/>
        <v>0</v>
      </c>
      <c r="J13" s="1"/>
    </row>
    <row r="14" spans="1:10" ht="33">
      <c r="A14" s="33" t="s">
        <v>8</v>
      </c>
      <c r="B14" s="33" t="s">
        <v>284</v>
      </c>
      <c r="C14" s="87">
        <v>1200</v>
      </c>
      <c r="D14" s="88" t="s">
        <v>243</v>
      </c>
      <c r="E14" s="84"/>
      <c r="F14" s="48"/>
      <c r="G14" s="51">
        <f t="shared" si="0"/>
        <v>0</v>
      </c>
      <c r="H14" s="51">
        <f t="shared" si="1"/>
        <v>0</v>
      </c>
      <c r="I14" s="51">
        <f t="shared" si="2"/>
        <v>0</v>
      </c>
      <c r="J14" s="1"/>
    </row>
    <row r="15" spans="1:10" ht="33">
      <c r="A15" s="33" t="s">
        <v>9</v>
      </c>
      <c r="B15" s="33" t="s">
        <v>285</v>
      </c>
      <c r="C15" s="87">
        <v>1000</v>
      </c>
      <c r="D15" s="88" t="s">
        <v>243</v>
      </c>
      <c r="E15" s="84"/>
      <c r="F15" s="48"/>
      <c r="G15" s="51">
        <f t="shared" si="0"/>
        <v>0</v>
      </c>
      <c r="H15" s="51">
        <f t="shared" si="1"/>
        <v>0</v>
      </c>
      <c r="I15" s="51">
        <f t="shared" si="2"/>
        <v>0</v>
      </c>
      <c r="J15" s="1"/>
    </row>
    <row r="16" spans="1:10" ht="33">
      <c r="A16" s="33" t="s">
        <v>10</v>
      </c>
      <c r="B16" s="33" t="s">
        <v>286</v>
      </c>
      <c r="C16" s="87">
        <v>400</v>
      </c>
      <c r="D16" s="88" t="s">
        <v>243</v>
      </c>
      <c r="E16" s="84"/>
      <c r="F16" s="48"/>
      <c r="G16" s="51">
        <f t="shared" si="0"/>
        <v>0</v>
      </c>
      <c r="H16" s="51">
        <f t="shared" si="1"/>
        <v>0</v>
      </c>
      <c r="I16" s="51">
        <f t="shared" si="2"/>
        <v>0</v>
      </c>
      <c r="J16" s="1"/>
    </row>
    <row r="17" spans="1:10" ht="16.5">
      <c r="A17" s="33" t="s">
        <v>11</v>
      </c>
      <c r="B17" s="33" t="s">
        <v>287</v>
      </c>
      <c r="C17" s="87">
        <v>70</v>
      </c>
      <c r="D17" s="88" t="s">
        <v>243</v>
      </c>
      <c r="E17" s="84"/>
      <c r="F17" s="48"/>
      <c r="G17" s="51">
        <f t="shared" si="0"/>
        <v>0</v>
      </c>
      <c r="H17" s="51">
        <f t="shared" si="1"/>
        <v>0</v>
      </c>
      <c r="I17" s="51">
        <f t="shared" si="2"/>
        <v>0</v>
      </c>
      <c r="J17" s="1"/>
    </row>
    <row r="18" spans="1:10" ht="16.5">
      <c r="A18" s="33" t="s">
        <v>12</v>
      </c>
      <c r="B18" s="33" t="s">
        <v>288</v>
      </c>
      <c r="C18" s="87">
        <v>54</v>
      </c>
      <c r="D18" s="88" t="s">
        <v>243</v>
      </c>
      <c r="E18" s="84"/>
      <c r="F18" s="48"/>
      <c r="G18" s="51">
        <f t="shared" si="0"/>
        <v>0</v>
      </c>
      <c r="H18" s="51">
        <f t="shared" si="1"/>
        <v>0</v>
      </c>
      <c r="I18" s="51">
        <f t="shared" si="2"/>
        <v>0</v>
      </c>
      <c r="J18" s="1"/>
    </row>
    <row r="19" spans="1:10" ht="16.5">
      <c r="A19" s="33" t="s">
        <v>13</v>
      </c>
      <c r="B19" s="33" t="s">
        <v>289</v>
      </c>
      <c r="C19" s="87">
        <v>150</v>
      </c>
      <c r="D19" s="88" t="s">
        <v>243</v>
      </c>
      <c r="E19" s="84"/>
      <c r="F19" s="48"/>
      <c r="G19" s="51">
        <f t="shared" si="0"/>
        <v>0</v>
      </c>
      <c r="H19" s="51">
        <f t="shared" si="1"/>
        <v>0</v>
      </c>
      <c r="I19" s="51">
        <f t="shared" si="2"/>
        <v>0</v>
      </c>
      <c r="J19" s="1"/>
    </row>
    <row r="20" spans="1:10" ht="16.5">
      <c r="A20" s="33" t="s">
        <v>14</v>
      </c>
      <c r="B20" s="33" t="s">
        <v>290</v>
      </c>
      <c r="C20" s="87">
        <v>54</v>
      </c>
      <c r="D20" s="88" t="s">
        <v>243</v>
      </c>
      <c r="E20" s="84"/>
      <c r="F20" s="48"/>
      <c r="G20" s="51">
        <f t="shared" si="0"/>
        <v>0</v>
      </c>
      <c r="H20" s="51">
        <f t="shared" si="1"/>
        <v>0</v>
      </c>
      <c r="I20" s="51">
        <f t="shared" si="2"/>
        <v>0</v>
      </c>
      <c r="J20" s="1"/>
    </row>
    <row r="21" spans="1:10" ht="16.5">
      <c r="A21" s="33" t="s">
        <v>15</v>
      </c>
      <c r="B21" s="33" t="s">
        <v>291</v>
      </c>
      <c r="C21" s="87">
        <v>170</v>
      </c>
      <c r="D21" s="88" t="s">
        <v>243</v>
      </c>
      <c r="E21" s="84"/>
      <c r="F21" s="48"/>
      <c r="G21" s="51">
        <f t="shared" si="0"/>
        <v>0</v>
      </c>
      <c r="H21" s="51">
        <f t="shared" si="1"/>
        <v>0</v>
      </c>
      <c r="I21" s="51">
        <f t="shared" si="2"/>
        <v>0</v>
      </c>
      <c r="J21" s="1"/>
    </row>
    <row r="22" spans="1:10" ht="16.5">
      <c r="A22" s="33" t="s">
        <v>16</v>
      </c>
      <c r="B22" s="33" t="s">
        <v>292</v>
      </c>
      <c r="C22" s="87">
        <v>54</v>
      </c>
      <c r="D22" s="88" t="s">
        <v>243</v>
      </c>
      <c r="E22" s="84"/>
      <c r="F22" s="48"/>
      <c r="G22" s="51">
        <f t="shared" si="0"/>
        <v>0</v>
      </c>
      <c r="H22" s="51">
        <f t="shared" si="1"/>
        <v>0</v>
      </c>
      <c r="I22" s="51">
        <f t="shared" si="2"/>
        <v>0</v>
      </c>
      <c r="J22" s="1"/>
    </row>
    <row r="23" spans="1:10" ht="16.5">
      <c r="A23" s="33" t="s">
        <v>17</v>
      </c>
      <c r="B23" s="33" t="s">
        <v>293</v>
      </c>
      <c r="C23" s="87">
        <v>80</v>
      </c>
      <c r="D23" s="88" t="s">
        <v>243</v>
      </c>
      <c r="E23" s="84"/>
      <c r="F23" s="48"/>
      <c r="G23" s="51">
        <f t="shared" si="0"/>
        <v>0</v>
      </c>
      <c r="H23" s="51">
        <f t="shared" si="1"/>
        <v>0</v>
      </c>
      <c r="I23" s="51">
        <f t="shared" si="2"/>
        <v>0</v>
      </c>
      <c r="J23" s="1"/>
    </row>
    <row r="24" spans="1:10" ht="16.5">
      <c r="A24" s="33" t="s">
        <v>18</v>
      </c>
      <c r="B24" s="33" t="s">
        <v>294</v>
      </c>
      <c r="C24" s="87">
        <v>144</v>
      </c>
      <c r="D24" s="88" t="s">
        <v>243</v>
      </c>
      <c r="E24" s="84"/>
      <c r="F24" s="48"/>
      <c r="G24" s="51">
        <f t="shared" si="0"/>
        <v>0</v>
      </c>
      <c r="H24" s="51">
        <f t="shared" si="1"/>
        <v>0</v>
      </c>
      <c r="I24" s="51">
        <f t="shared" si="2"/>
        <v>0</v>
      </c>
      <c r="J24" s="1"/>
    </row>
    <row r="25" spans="1:10" ht="16.5">
      <c r="A25" s="33" t="s">
        <v>19</v>
      </c>
      <c r="B25" s="33" t="s">
        <v>295</v>
      </c>
      <c r="C25" s="87">
        <v>54</v>
      </c>
      <c r="D25" s="88" t="s">
        <v>243</v>
      </c>
      <c r="E25" s="84"/>
      <c r="F25" s="48"/>
      <c r="G25" s="51">
        <f t="shared" si="0"/>
        <v>0</v>
      </c>
      <c r="H25" s="51">
        <f t="shared" si="1"/>
        <v>0</v>
      </c>
      <c r="I25" s="51">
        <f t="shared" si="2"/>
        <v>0</v>
      </c>
      <c r="J25" s="1"/>
    </row>
    <row r="26" spans="1:10" ht="16.5">
      <c r="A26" s="33" t="s">
        <v>20</v>
      </c>
      <c r="B26" s="33" t="s">
        <v>296</v>
      </c>
      <c r="C26" s="87">
        <v>80</v>
      </c>
      <c r="D26" s="88" t="s">
        <v>243</v>
      </c>
      <c r="E26" s="84"/>
      <c r="F26" s="48"/>
      <c r="G26" s="51">
        <f t="shared" si="0"/>
        <v>0</v>
      </c>
      <c r="H26" s="51">
        <f t="shared" si="1"/>
        <v>0</v>
      </c>
      <c r="I26" s="51">
        <f t="shared" si="2"/>
        <v>0</v>
      </c>
      <c r="J26" s="1"/>
    </row>
    <row r="27" spans="1:10" ht="16.5">
      <c r="A27" s="33" t="s">
        <v>21</v>
      </c>
      <c r="B27" s="33" t="s">
        <v>297</v>
      </c>
      <c r="C27" s="87">
        <v>80</v>
      </c>
      <c r="D27" s="88" t="s">
        <v>243</v>
      </c>
      <c r="E27" s="84"/>
      <c r="F27" s="48"/>
      <c r="G27" s="51">
        <f t="shared" si="0"/>
        <v>0</v>
      </c>
      <c r="H27" s="51">
        <f t="shared" si="1"/>
        <v>0</v>
      </c>
      <c r="I27" s="51">
        <f t="shared" si="2"/>
        <v>0</v>
      </c>
      <c r="J27" s="1"/>
    </row>
    <row r="28" spans="1:10" ht="16.5">
      <c r="A28" s="33" t="s">
        <v>22</v>
      </c>
      <c r="B28" s="33" t="s">
        <v>298</v>
      </c>
      <c r="C28" s="87">
        <v>80</v>
      </c>
      <c r="D28" s="88" t="s">
        <v>243</v>
      </c>
      <c r="E28" s="84"/>
      <c r="F28" s="48"/>
      <c r="G28" s="51">
        <f t="shared" si="0"/>
        <v>0</v>
      </c>
      <c r="H28" s="51">
        <f t="shared" si="1"/>
        <v>0</v>
      </c>
      <c r="I28" s="51">
        <f t="shared" si="2"/>
        <v>0</v>
      </c>
      <c r="J28" s="1"/>
    </row>
    <row r="29" spans="1:10" ht="16.5">
      <c r="A29" s="33" t="s">
        <v>23</v>
      </c>
      <c r="B29" s="33" t="s">
        <v>299</v>
      </c>
      <c r="C29" s="87">
        <v>216</v>
      </c>
      <c r="D29" s="88" t="s">
        <v>243</v>
      </c>
      <c r="E29" s="84"/>
      <c r="F29" s="48"/>
      <c r="G29" s="51">
        <f t="shared" si="0"/>
        <v>0</v>
      </c>
      <c r="H29" s="51">
        <f t="shared" si="1"/>
        <v>0</v>
      </c>
      <c r="I29" s="51">
        <f t="shared" si="2"/>
        <v>0</v>
      </c>
      <c r="J29" s="1"/>
    </row>
    <row r="30" spans="1:10" ht="16.5">
      <c r="A30" s="33" t="s">
        <v>24</v>
      </c>
      <c r="B30" s="33" t="s">
        <v>300</v>
      </c>
      <c r="C30" s="87">
        <v>288</v>
      </c>
      <c r="D30" s="88" t="s">
        <v>243</v>
      </c>
      <c r="E30" s="84"/>
      <c r="F30" s="48"/>
      <c r="G30" s="51">
        <f t="shared" si="0"/>
        <v>0</v>
      </c>
      <c r="H30" s="51">
        <f t="shared" si="1"/>
        <v>0</v>
      </c>
      <c r="I30" s="51">
        <f t="shared" si="2"/>
        <v>0</v>
      </c>
      <c r="J30" s="1"/>
    </row>
    <row r="31" spans="1:10" ht="16.5">
      <c r="A31" s="33" t="s">
        <v>25</v>
      </c>
      <c r="B31" s="33" t="s">
        <v>301</v>
      </c>
      <c r="C31" s="87">
        <v>288</v>
      </c>
      <c r="D31" s="88" t="s">
        <v>243</v>
      </c>
      <c r="E31" s="84"/>
      <c r="F31" s="48"/>
      <c r="G31" s="51">
        <f t="shared" si="0"/>
        <v>0</v>
      </c>
      <c r="H31" s="51">
        <f t="shared" si="1"/>
        <v>0</v>
      </c>
      <c r="I31" s="51">
        <f t="shared" si="2"/>
        <v>0</v>
      </c>
      <c r="J31" s="1"/>
    </row>
    <row r="32" spans="1:10" ht="16.5">
      <c r="A32" s="33" t="s">
        <v>26</v>
      </c>
      <c r="B32" s="33" t="s">
        <v>302</v>
      </c>
      <c r="C32" s="87">
        <v>96</v>
      </c>
      <c r="D32" s="88" t="s">
        <v>243</v>
      </c>
      <c r="E32" s="84"/>
      <c r="F32" s="48"/>
      <c r="G32" s="51">
        <f t="shared" si="0"/>
        <v>0</v>
      </c>
      <c r="H32" s="51">
        <f t="shared" si="1"/>
        <v>0</v>
      </c>
      <c r="I32" s="51">
        <f t="shared" si="2"/>
        <v>0</v>
      </c>
      <c r="J32" s="1"/>
    </row>
    <row r="33" spans="1:10" ht="16.5">
      <c r="A33" s="33" t="s">
        <v>27</v>
      </c>
      <c r="B33" s="33" t="s">
        <v>303</v>
      </c>
      <c r="C33" s="87">
        <v>144</v>
      </c>
      <c r="D33" s="88" t="s">
        <v>243</v>
      </c>
      <c r="E33" s="84"/>
      <c r="F33" s="48"/>
      <c r="G33" s="51">
        <f t="shared" si="0"/>
        <v>0</v>
      </c>
      <c r="H33" s="51">
        <f t="shared" si="1"/>
        <v>0</v>
      </c>
      <c r="I33" s="51">
        <f t="shared" si="2"/>
        <v>0</v>
      </c>
      <c r="J33" s="1"/>
    </row>
    <row r="34" spans="1:10" ht="16.5">
      <c r="A34" s="33" t="s">
        <v>28</v>
      </c>
      <c r="B34" s="33" t="s">
        <v>304</v>
      </c>
      <c r="C34" s="87">
        <v>288</v>
      </c>
      <c r="D34" s="88" t="s">
        <v>243</v>
      </c>
      <c r="E34" s="84"/>
      <c r="F34" s="48"/>
      <c r="G34" s="51">
        <f t="shared" si="0"/>
        <v>0</v>
      </c>
      <c r="H34" s="51">
        <f t="shared" si="1"/>
        <v>0</v>
      </c>
      <c r="I34" s="51">
        <f t="shared" si="2"/>
        <v>0</v>
      </c>
      <c r="J34" s="1"/>
    </row>
    <row r="35" spans="1:10" ht="16.5">
      <c r="A35" s="33" t="s">
        <v>40</v>
      </c>
      <c r="B35" s="33" t="s">
        <v>305</v>
      </c>
      <c r="C35" s="87">
        <v>288</v>
      </c>
      <c r="D35" s="88" t="s">
        <v>243</v>
      </c>
      <c r="E35" s="84"/>
      <c r="F35" s="48"/>
      <c r="G35" s="51">
        <f t="shared" si="0"/>
        <v>0</v>
      </c>
      <c r="H35" s="51">
        <f t="shared" si="1"/>
        <v>0</v>
      </c>
      <c r="I35" s="51">
        <f t="shared" si="2"/>
        <v>0</v>
      </c>
      <c r="J35" s="1"/>
    </row>
    <row r="36" spans="1:10" ht="16.5">
      <c r="A36" s="33" t="s">
        <v>41</v>
      </c>
      <c r="B36" s="33" t="s">
        <v>306</v>
      </c>
      <c r="C36" s="87">
        <v>288</v>
      </c>
      <c r="D36" s="88" t="s">
        <v>243</v>
      </c>
      <c r="E36" s="84"/>
      <c r="F36" s="48"/>
      <c r="G36" s="51">
        <f t="shared" si="0"/>
        <v>0</v>
      </c>
      <c r="H36" s="51">
        <f t="shared" si="1"/>
        <v>0</v>
      </c>
      <c r="I36" s="51">
        <f t="shared" si="2"/>
        <v>0</v>
      </c>
      <c r="J36" s="1"/>
    </row>
    <row r="37" spans="1:10" ht="16.5">
      <c r="A37" s="33" t="s">
        <v>42</v>
      </c>
      <c r="B37" s="33" t="s">
        <v>307</v>
      </c>
      <c r="C37" s="87">
        <v>144</v>
      </c>
      <c r="D37" s="88" t="s">
        <v>243</v>
      </c>
      <c r="E37" s="84"/>
      <c r="F37" s="48"/>
      <c r="G37" s="51">
        <f t="shared" si="0"/>
        <v>0</v>
      </c>
      <c r="H37" s="51">
        <f t="shared" si="1"/>
        <v>0</v>
      </c>
      <c r="I37" s="51">
        <f t="shared" si="2"/>
        <v>0</v>
      </c>
      <c r="J37" s="1"/>
    </row>
    <row r="38" spans="1:10" ht="16.5">
      <c r="A38" s="33" t="s">
        <v>43</v>
      </c>
      <c r="B38" s="33" t="s">
        <v>308</v>
      </c>
      <c r="C38" s="87">
        <v>54</v>
      </c>
      <c r="D38" s="88" t="s">
        <v>243</v>
      </c>
      <c r="E38" s="84"/>
      <c r="F38" s="48"/>
      <c r="G38" s="51">
        <f t="shared" si="0"/>
        <v>0</v>
      </c>
      <c r="H38" s="51">
        <f t="shared" si="1"/>
        <v>0</v>
      </c>
      <c r="I38" s="51">
        <f t="shared" si="2"/>
        <v>0</v>
      </c>
      <c r="J38" s="1"/>
    </row>
    <row r="39" spans="1:10" ht="16.5">
      <c r="A39" s="41"/>
      <c r="B39" s="41" t="s">
        <v>661</v>
      </c>
      <c r="C39" s="34" t="s">
        <v>38</v>
      </c>
      <c r="D39" s="34" t="s">
        <v>38</v>
      </c>
      <c r="E39" s="34" t="s">
        <v>38</v>
      </c>
      <c r="F39" s="34" t="s">
        <v>38</v>
      </c>
      <c r="G39" s="81">
        <f>SUM(G7:G38)</f>
        <v>0</v>
      </c>
      <c r="H39" s="81">
        <f t="shared" si="1"/>
        <v>0</v>
      </c>
      <c r="I39" s="81">
        <f t="shared" si="2"/>
        <v>0</v>
      </c>
      <c r="J39" s="1"/>
    </row>
    <row r="40" spans="1:10" s="1" customFormat="1" ht="12.75" customHeight="1">
      <c r="A40" s="141" t="s">
        <v>662</v>
      </c>
      <c r="B40" s="142"/>
      <c r="C40" s="142"/>
      <c r="D40" s="142"/>
      <c r="E40" s="142"/>
      <c r="F40" s="142"/>
      <c r="G40" s="142"/>
      <c r="H40" s="142"/>
      <c r="I40" s="142"/>
    </row>
    <row r="41" spans="1:10" s="1" customFormat="1" ht="33">
      <c r="A41" s="40" t="s">
        <v>44</v>
      </c>
      <c r="B41" s="33" t="s">
        <v>310</v>
      </c>
      <c r="C41" s="38">
        <v>5200</v>
      </c>
      <c r="D41" s="39" t="s">
        <v>243</v>
      </c>
      <c r="E41" s="84"/>
      <c r="F41" s="48"/>
      <c r="G41" s="97">
        <f>F41*C41</f>
        <v>0</v>
      </c>
      <c r="H41" s="97">
        <f>G41*0.085</f>
        <v>0</v>
      </c>
      <c r="I41" s="97">
        <f>+G41+H41</f>
        <v>0</v>
      </c>
    </row>
    <row r="42" spans="1:10" s="1" customFormat="1" ht="16.5">
      <c r="A42" s="41"/>
      <c r="B42" s="36" t="s">
        <v>605</v>
      </c>
      <c r="C42" s="34" t="s">
        <v>38</v>
      </c>
      <c r="D42" s="34" t="s">
        <v>38</v>
      </c>
      <c r="E42" s="34" t="s">
        <v>38</v>
      </c>
      <c r="F42" s="34" t="s">
        <v>38</v>
      </c>
      <c r="G42" s="102">
        <f>+G41</f>
        <v>0</v>
      </c>
      <c r="H42" s="102">
        <f>+H41</f>
        <v>0</v>
      </c>
      <c r="I42" s="102">
        <f>+I41</f>
        <v>0</v>
      </c>
    </row>
    <row r="43" spans="1:10" s="1" customFormat="1" ht="12.75" customHeight="1">
      <c r="A43" s="141" t="s">
        <v>663</v>
      </c>
      <c r="B43" s="142"/>
      <c r="C43" s="142"/>
      <c r="D43" s="142"/>
      <c r="E43" s="142"/>
      <c r="F43" s="142"/>
      <c r="G43" s="142"/>
      <c r="H43" s="142"/>
      <c r="I43" s="142"/>
    </row>
    <row r="44" spans="1:10" s="1" customFormat="1" ht="16.5">
      <c r="A44" s="40" t="s">
        <v>45</v>
      </c>
      <c r="B44" s="33" t="s">
        <v>311</v>
      </c>
      <c r="C44" s="38">
        <v>600</v>
      </c>
      <c r="D44" s="39" t="s">
        <v>243</v>
      </c>
      <c r="E44" s="84"/>
      <c r="F44" s="48"/>
      <c r="G44" s="51">
        <f>C44*F44</f>
        <v>0</v>
      </c>
      <c r="H44" s="51">
        <f>G44*0.085</f>
        <v>0</v>
      </c>
      <c r="I44" s="51">
        <f>+G44+H44</f>
        <v>0</v>
      </c>
    </row>
    <row r="45" spans="1:10" s="1" customFormat="1" ht="16.5">
      <c r="A45" s="40" t="s">
        <v>46</v>
      </c>
      <c r="B45" s="33" t="s">
        <v>312</v>
      </c>
      <c r="C45" s="38">
        <v>500</v>
      </c>
      <c r="D45" s="39" t="s">
        <v>243</v>
      </c>
      <c r="E45" s="84"/>
      <c r="F45" s="48"/>
      <c r="G45" s="51">
        <f t="shared" ref="G45:G47" si="3">C45*F45</f>
        <v>0</v>
      </c>
      <c r="H45" s="51">
        <f t="shared" ref="H45:H48" si="4">G45*0.085</f>
        <v>0</v>
      </c>
      <c r="I45" s="51">
        <f t="shared" ref="I45:I48" si="5">+G45+H45</f>
        <v>0</v>
      </c>
    </row>
    <row r="46" spans="1:10" s="1" customFormat="1" ht="16.5">
      <c r="A46" s="40" t="s">
        <v>47</v>
      </c>
      <c r="B46" s="33" t="s">
        <v>313</v>
      </c>
      <c r="C46" s="38">
        <v>500</v>
      </c>
      <c r="D46" s="39" t="s">
        <v>243</v>
      </c>
      <c r="E46" s="84"/>
      <c r="F46" s="48"/>
      <c r="G46" s="51">
        <f t="shared" si="3"/>
        <v>0</v>
      </c>
      <c r="H46" s="51">
        <f t="shared" si="4"/>
        <v>0</v>
      </c>
      <c r="I46" s="51">
        <f t="shared" si="5"/>
        <v>0</v>
      </c>
    </row>
    <row r="47" spans="1:10" s="1" customFormat="1" ht="33">
      <c r="A47" s="40" t="s">
        <v>48</v>
      </c>
      <c r="B47" s="33" t="s">
        <v>314</v>
      </c>
      <c r="C47" s="38">
        <v>1000</v>
      </c>
      <c r="D47" s="39" t="s">
        <v>243</v>
      </c>
      <c r="E47" s="84"/>
      <c r="F47" s="48"/>
      <c r="G47" s="51">
        <f t="shared" si="3"/>
        <v>0</v>
      </c>
      <c r="H47" s="51">
        <f t="shared" si="4"/>
        <v>0</v>
      </c>
      <c r="I47" s="51">
        <f t="shared" si="5"/>
        <v>0</v>
      </c>
    </row>
    <row r="48" spans="1:10" s="1" customFormat="1" ht="16.5">
      <c r="A48" s="41"/>
      <c r="B48" s="41" t="s">
        <v>664</v>
      </c>
      <c r="C48" s="34" t="s">
        <v>38</v>
      </c>
      <c r="D48" s="34" t="s">
        <v>38</v>
      </c>
      <c r="E48" s="34" t="s">
        <v>38</v>
      </c>
      <c r="F48" s="34" t="s">
        <v>38</v>
      </c>
      <c r="G48" s="81">
        <f>SUM(G44:G47)</f>
        <v>0</v>
      </c>
      <c r="H48" s="81">
        <f t="shared" si="4"/>
        <v>0</v>
      </c>
      <c r="I48" s="81">
        <f t="shared" si="5"/>
        <v>0</v>
      </c>
    </row>
    <row r="49" spans="1:9" s="1" customFormat="1" ht="15" customHeight="1">
      <c r="A49" s="141" t="s">
        <v>665</v>
      </c>
      <c r="B49" s="142"/>
      <c r="C49" s="142"/>
      <c r="D49" s="142"/>
      <c r="E49" s="142"/>
      <c r="F49" s="142"/>
      <c r="G49" s="142"/>
      <c r="H49" s="142"/>
      <c r="I49" s="142"/>
    </row>
    <row r="50" spans="1:9" s="1" customFormat="1" ht="16.5">
      <c r="A50" s="40" t="s">
        <v>49</v>
      </c>
      <c r="B50" s="33" t="s">
        <v>317</v>
      </c>
      <c r="C50" s="38">
        <v>96</v>
      </c>
      <c r="D50" s="39" t="s">
        <v>243</v>
      </c>
      <c r="E50" s="84"/>
      <c r="F50" s="48"/>
      <c r="G50" s="51">
        <f>F50*C50</f>
        <v>0</v>
      </c>
      <c r="H50" s="51">
        <f>G50*0.085</f>
        <v>0</v>
      </c>
      <c r="I50" s="51">
        <f>+G50+H50</f>
        <v>0</v>
      </c>
    </row>
    <row r="51" spans="1:9" s="1" customFormat="1" ht="33">
      <c r="A51" s="40" t="s">
        <v>50</v>
      </c>
      <c r="B51" s="33" t="s">
        <v>318</v>
      </c>
      <c r="C51" s="38">
        <v>117</v>
      </c>
      <c r="D51" s="39" t="s">
        <v>243</v>
      </c>
      <c r="E51" s="84"/>
      <c r="F51" s="48"/>
      <c r="G51" s="51">
        <f t="shared" ref="G51:G55" si="6">F51*C51</f>
        <v>0</v>
      </c>
      <c r="H51" s="51">
        <f t="shared" ref="H51:H56" si="7">G51*0.085</f>
        <v>0</v>
      </c>
      <c r="I51" s="51">
        <f t="shared" ref="I51:I56" si="8">+G51+H51</f>
        <v>0</v>
      </c>
    </row>
    <row r="52" spans="1:9" s="1" customFormat="1" ht="33">
      <c r="A52" s="40" t="s">
        <v>51</v>
      </c>
      <c r="B52" s="33" t="s">
        <v>319</v>
      </c>
      <c r="C52" s="38">
        <v>117</v>
      </c>
      <c r="D52" s="39" t="s">
        <v>243</v>
      </c>
      <c r="E52" s="84"/>
      <c r="F52" s="48"/>
      <c r="G52" s="51">
        <f t="shared" si="6"/>
        <v>0</v>
      </c>
      <c r="H52" s="51">
        <f t="shared" si="7"/>
        <v>0</v>
      </c>
      <c r="I52" s="51">
        <f t="shared" si="8"/>
        <v>0</v>
      </c>
    </row>
    <row r="53" spans="1:9" s="1" customFormat="1" ht="16.5">
      <c r="A53" s="40" t="s">
        <v>52</v>
      </c>
      <c r="B53" s="35" t="s">
        <v>320</v>
      </c>
      <c r="C53" s="38">
        <v>243</v>
      </c>
      <c r="D53" s="39" t="s">
        <v>243</v>
      </c>
      <c r="E53" s="84"/>
      <c r="F53" s="48"/>
      <c r="G53" s="51">
        <f t="shared" si="6"/>
        <v>0</v>
      </c>
      <c r="H53" s="51">
        <f t="shared" si="7"/>
        <v>0</v>
      </c>
      <c r="I53" s="51">
        <f t="shared" si="8"/>
        <v>0</v>
      </c>
    </row>
    <row r="54" spans="1:9" s="1" customFormat="1" ht="16.5">
      <c r="A54" s="40" t="s">
        <v>53</v>
      </c>
      <c r="B54" s="33" t="s">
        <v>321</v>
      </c>
      <c r="C54" s="38">
        <v>100</v>
      </c>
      <c r="D54" s="39" t="s">
        <v>243</v>
      </c>
      <c r="E54" s="84"/>
      <c r="F54" s="48"/>
      <c r="G54" s="51">
        <f t="shared" si="6"/>
        <v>0</v>
      </c>
      <c r="H54" s="51">
        <f t="shared" si="7"/>
        <v>0</v>
      </c>
      <c r="I54" s="51">
        <f t="shared" si="8"/>
        <v>0</v>
      </c>
    </row>
    <row r="55" spans="1:9" s="1" customFormat="1" ht="16.5">
      <c r="A55" s="40" t="s">
        <v>183</v>
      </c>
      <c r="B55" s="33" t="s">
        <v>322</v>
      </c>
      <c r="C55" s="38">
        <v>190</v>
      </c>
      <c r="D55" s="39" t="s">
        <v>243</v>
      </c>
      <c r="E55" s="84"/>
      <c r="F55" s="48"/>
      <c r="G55" s="51">
        <f t="shared" si="6"/>
        <v>0</v>
      </c>
      <c r="H55" s="51">
        <f t="shared" si="7"/>
        <v>0</v>
      </c>
      <c r="I55" s="51">
        <f t="shared" si="8"/>
        <v>0</v>
      </c>
    </row>
    <row r="56" spans="1:9" s="1" customFormat="1" ht="16.5">
      <c r="A56" s="41"/>
      <c r="B56" s="41" t="s">
        <v>629</v>
      </c>
      <c r="C56" s="34" t="s">
        <v>38</v>
      </c>
      <c r="D56" s="34" t="s">
        <v>38</v>
      </c>
      <c r="E56" s="34" t="s">
        <v>38</v>
      </c>
      <c r="F56" s="34" t="s">
        <v>38</v>
      </c>
      <c r="G56" s="81">
        <f>SUM(G50:G55)</f>
        <v>0</v>
      </c>
      <c r="H56" s="81">
        <f t="shared" si="7"/>
        <v>0</v>
      </c>
      <c r="I56" s="81">
        <f t="shared" si="8"/>
        <v>0</v>
      </c>
    </row>
    <row r="57" spans="1:9" s="1" customFormat="1" ht="16.5"/>
    <row r="58" spans="1:9" s="1" customFormat="1" ht="16.5">
      <c r="A58" s="132" t="s">
        <v>713</v>
      </c>
      <c r="B58" s="131"/>
      <c r="C58" s="20"/>
      <c r="D58" s="21"/>
      <c r="E58" s="21"/>
      <c r="F58" s="21"/>
      <c r="G58" s="21"/>
      <c r="H58" s="21"/>
      <c r="I58" s="21"/>
    </row>
    <row r="59" spans="1:9" s="1" customFormat="1" ht="16.5">
      <c r="A59" s="127" t="s">
        <v>714</v>
      </c>
      <c r="B59" s="127"/>
      <c r="C59" s="127"/>
      <c r="D59" s="127"/>
      <c r="E59" s="127"/>
      <c r="F59" s="127"/>
      <c r="G59" s="127"/>
      <c r="H59" s="127"/>
      <c r="I59" s="127"/>
    </row>
    <row r="60" spans="1:9" s="1" customFormat="1" ht="16.5">
      <c r="A60" s="127" t="s">
        <v>733</v>
      </c>
      <c r="B60" s="127"/>
      <c r="C60" s="127"/>
      <c r="D60" s="127"/>
      <c r="E60" s="127"/>
      <c r="F60" s="127"/>
      <c r="G60" s="127"/>
      <c r="H60" s="127"/>
      <c r="I60" s="127"/>
    </row>
    <row r="61" spans="1:9" s="1" customFormat="1" ht="16.5">
      <c r="A61" s="127" t="s">
        <v>740</v>
      </c>
      <c r="B61" s="127"/>
      <c r="C61" s="127"/>
      <c r="D61" s="127"/>
      <c r="E61" s="127"/>
      <c r="F61" s="127"/>
      <c r="G61" s="127"/>
      <c r="H61" s="127"/>
      <c r="I61" s="127"/>
    </row>
    <row r="62" spans="1:9" s="1" customFormat="1" ht="16.5">
      <c r="A62" s="127" t="s">
        <v>721</v>
      </c>
      <c r="B62" s="127"/>
      <c r="C62" s="127"/>
      <c r="D62" s="127"/>
      <c r="E62" s="127"/>
      <c r="F62" s="127"/>
      <c r="G62" s="127"/>
      <c r="H62" s="127"/>
      <c r="I62" s="127"/>
    </row>
    <row r="63" spans="1:9" s="1" customFormat="1" ht="16.5">
      <c r="A63" s="127" t="s">
        <v>722</v>
      </c>
      <c r="B63" s="127"/>
      <c r="C63" s="127"/>
      <c r="D63" s="127"/>
      <c r="E63" s="127"/>
      <c r="F63" s="127"/>
      <c r="G63" s="127"/>
      <c r="H63" s="127"/>
      <c r="I63" s="127"/>
    </row>
    <row r="64" spans="1:9" s="1" customFormat="1" ht="16.5">
      <c r="A64" s="127" t="s">
        <v>723</v>
      </c>
      <c r="B64" s="127"/>
      <c r="C64" s="127"/>
      <c r="D64" s="127"/>
      <c r="E64" s="127"/>
      <c r="F64" s="127"/>
      <c r="G64" s="127"/>
      <c r="H64" s="127"/>
      <c r="I64" s="127"/>
    </row>
    <row r="65" spans="1:9" s="1" customFormat="1" ht="16.5">
      <c r="A65" s="127" t="s">
        <v>724</v>
      </c>
      <c r="B65" s="127"/>
      <c r="C65" s="127"/>
      <c r="D65" s="127"/>
      <c r="E65" s="127"/>
      <c r="F65" s="127"/>
      <c r="G65" s="127"/>
      <c r="H65" s="127"/>
      <c r="I65" s="127"/>
    </row>
    <row r="66" spans="1:9" s="1" customFormat="1" ht="16.5">
      <c r="A66" s="128"/>
      <c r="B66" s="128"/>
      <c r="C66" s="128"/>
      <c r="D66" s="128"/>
      <c r="E66" s="128"/>
      <c r="F66" s="128"/>
      <c r="G66" s="128"/>
      <c r="H66" s="128"/>
      <c r="I66" s="128"/>
    </row>
    <row r="67" spans="1:9" s="1" customFormat="1" ht="16.5">
      <c r="A67" s="128" t="s">
        <v>726</v>
      </c>
      <c r="B67" s="128"/>
      <c r="C67" s="54" t="s">
        <v>672</v>
      </c>
      <c r="D67" s="21"/>
      <c r="E67" s="21"/>
      <c r="F67" s="55" t="s">
        <v>673</v>
      </c>
      <c r="G67" s="21"/>
      <c r="H67" s="21"/>
      <c r="I67" s="21"/>
    </row>
    <row r="68" spans="1:9" s="1" customFormat="1" ht="16.5"/>
    <row r="69" spans="1:9" s="1" customFormat="1" ht="16.5"/>
    <row r="70" spans="1:9" s="1" customFormat="1" ht="16.5"/>
    <row r="71" spans="1:9" s="1" customFormat="1" ht="16.5"/>
    <row r="72" spans="1:9" s="1" customFormat="1" ht="16.5"/>
    <row r="73" spans="1:9" s="1" customFormat="1" ht="16.5"/>
    <row r="74" spans="1:9" s="1" customFormat="1" ht="16.5"/>
    <row r="75" spans="1:9" s="1" customFormat="1" ht="16.5"/>
    <row r="76" spans="1:9" s="1" customFormat="1" ht="16.5"/>
    <row r="77" spans="1:9" s="1" customFormat="1" ht="16.5"/>
    <row r="78" spans="1:9" s="1" customFormat="1" ht="16.5"/>
    <row r="79" spans="1:9" s="1" customFormat="1" ht="16.5"/>
    <row r="80" spans="1:9" s="1" customFormat="1" ht="16.5"/>
    <row r="81" s="1" customFormat="1" ht="16.5"/>
    <row r="82" s="1" customFormat="1" ht="16.5"/>
    <row r="83" s="1" customFormat="1" ht="16.5"/>
    <row r="84" s="1" customFormat="1" ht="16.5"/>
    <row r="85" s="1" customFormat="1" ht="16.5"/>
    <row r="86" s="1" customFormat="1" ht="16.5"/>
    <row r="87" s="1" customFormat="1" ht="16.5"/>
    <row r="88" s="1" customFormat="1" ht="16.5"/>
    <row r="89" s="1" customFormat="1" ht="16.5"/>
    <row r="90" s="1" customFormat="1" ht="16.5"/>
    <row r="91" s="1" customFormat="1" ht="16.5"/>
    <row r="92" s="1" customFormat="1" ht="16.5"/>
    <row r="93" s="1" customFormat="1" ht="16.5"/>
    <row r="94" s="1" customFormat="1" ht="16.5"/>
    <row r="95" s="1" customFormat="1" ht="16.5"/>
    <row r="96" s="1" customFormat="1" ht="16.5"/>
    <row r="97" s="1" customFormat="1" ht="16.5"/>
    <row r="98" s="1" customFormat="1" ht="16.5"/>
    <row r="99" s="1" customFormat="1" ht="16.5"/>
    <row r="100" s="1" customFormat="1" ht="16.5"/>
    <row r="101" s="1" customFormat="1" ht="16.5"/>
    <row r="102" s="1" customFormat="1" ht="16.5"/>
    <row r="103" s="1" customFormat="1" ht="16.5"/>
    <row r="104" s="1" customFormat="1" ht="16.5"/>
    <row r="105" s="1" customFormat="1" ht="16.5"/>
    <row r="106" s="1" customFormat="1" ht="16.5"/>
    <row r="107" s="1" customFormat="1" ht="16.5"/>
    <row r="108" s="1" customFormat="1" ht="16.5"/>
    <row r="109" s="1" customFormat="1" ht="16.5"/>
    <row r="110" s="1" customFormat="1" ht="16.5"/>
    <row r="111" s="1" customFormat="1" ht="16.5"/>
    <row r="112" s="1" customFormat="1" ht="16.5"/>
    <row r="113" s="1" customFormat="1" ht="16.5"/>
    <row r="114" s="1" customFormat="1" ht="16.5"/>
    <row r="115" s="1" customFormat="1" ht="16.5"/>
    <row r="116" s="1" customFormat="1" ht="16.5"/>
    <row r="117" s="1" customFormat="1" ht="16.5"/>
    <row r="118" s="1" customFormat="1" ht="16.5"/>
    <row r="119" s="1" customFormat="1" ht="16.5"/>
    <row r="120" s="1" customFormat="1" ht="16.5"/>
    <row r="121" s="1" customFormat="1" ht="16.5"/>
    <row r="122" s="1" customFormat="1" ht="16.5"/>
    <row r="123" s="1" customFormat="1" ht="16.5"/>
    <row r="124" s="1" customFormat="1" ht="16.5"/>
    <row r="125" s="1" customFormat="1" ht="16.5"/>
    <row r="126" s="1" customFormat="1" ht="16.5"/>
    <row r="127" s="1" customFormat="1" ht="16.5"/>
    <row r="128" s="1" customFormat="1" ht="16.5"/>
    <row r="129" s="1" customFormat="1" ht="16.5"/>
    <row r="130" s="1" customFormat="1" ht="16.5"/>
    <row r="131" s="1" customFormat="1" ht="16.5"/>
    <row r="132" s="1" customFormat="1" ht="16.5"/>
    <row r="133" s="1" customFormat="1" ht="16.5"/>
    <row r="134" s="1" customFormat="1" ht="16.5"/>
    <row r="135" s="1" customFormat="1" ht="16.5"/>
    <row r="136" s="1" customFormat="1" ht="16.5"/>
    <row r="137" s="1" customFormat="1" ht="16.5"/>
    <row r="138" s="1" customFormat="1" ht="16.5"/>
    <row r="139" s="1" customFormat="1" ht="16.5"/>
    <row r="140" s="1" customFormat="1" ht="16.5"/>
    <row r="141" s="1" customFormat="1" ht="16.5"/>
    <row r="142" s="1" customFormat="1" ht="16.5"/>
    <row r="143" s="1" customFormat="1" ht="16.5"/>
    <row r="144" s="1" customFormat="1" ht="16.5"/>
    <row r="145" s="1" customFormat="1" ht="16.5"/>
    <row r="146" s="1" customFormat="1" ht="16.5"/>
    <row r="147" s="1" customFormat="1" ht="16.5"/>
    <row r="148" s="1" customFormat="1" ht="16.5"/>
    <row r="149" s="1" customFormat="1" ht="16.5"/>
    <row r="150" s="1" customFormat="1" ht="16.5"/>
    <row r="151" s="1" customFormat="1" ht="16.5"/>
    <row r="152" s="1" customFormat="1" ht="16.5"/>
    <row r="153" s="1" customFormat="1" ht="16.5"/>
    <row r="154" s="1" customFormat="1" ht="16.5"/>
    <row r="155" s="1" customFormat="1" ht="16.5"/>
    <row r="156" s="1" customFormat="1" ht="16.5"/>
    <row r="157" s="1" customFormat="1" ht="16.5"/>
    <row r="158" s="1" customFormat="1" ht="16.5"/>
    <row r="159" s="1" customFormat="1" ht="16.5"/>
    <row r="160" s="1" customFormat="1" ht="16.5"/>
    <row r="161" s="1" customFormat="1" ht="16.5"/>
    <row r="162" s="1" customFormat="1" ht="16.5"/>
    <row r="163" s="1" customFormat="1" ht="16.5"/>
    <row r="164" s="1" customFormat="1" ht="16.5"/>
    <row r="165" s="1" customFormat="1" ht="16.5"/>
    <row r="166" s="1" customFormat="1" ht="16.5"/>
    <row r="167" s="1" customFormat="1" ht="16.5"/>
    <row r="168" s="1" customFormat="1" ht="16.5"/>
    <row r="169" s="1" customFormat="1" ht="16.5"/>
    <row r="170" s="1" customFormat="1" ht="16.5"/>
    <row r="171" s="1" customFormat="1" ht="16.5"/>
    <row r="172" s="1" customFormat="1" ht="16.5"/>
    <row r="173" s="1" customFormat="1" ht="16.5"/>
    <row r="174" s="1" customFormat="1" ht="16.5"/>
    <row r="175" s="1" customFormat="1" ht="16.5"/>
    <row r="176" s="1" customFormat="1" ht="16.5"/>
    <row r="177" s="1" customFormat="1" ht="16.5"/>
    <row r="178" s="1" customFormat="1" ht="16.5"/>
    <row r="179" s="1" customFormat="1" ht="16.5"/>
    <row r="180" s="1" customFormat="1" ht="16.5"/>
    <row r="181" s="1" customFormat="1" ht="16.5"/>
    <row r="182" s="1" customFormat="1" ht="16.5"/>
    <row r="183" s="1" customFormat="1" ht="16.5"/>
    <row r="184" s="1" customFormat="1" ht="16.5"/>
    <row r="185" s="1" customFormat="1" ht="16.5"/>
    <row r="186" s="1" customFormat="1" ht="16.5"/>
    <row r="187" s="1" customFormat="1" ht="16.5"/>
    <row r="188" s="1" customFormat="1" ht="16.5"/>
    <row r="189" s="1" customFormat="1" ht="16.5"/>
    <row r="190" s="1" customFormat="1" ht="16.5"/>
    <row r="191" s="1" customFormat="1" ht="16.5"/>
    <row r="192" s="1" customFormat="1" ht="16.5"/>
    <row r="193" s="1" customFormat="1" ht="16.5"/>
  </sheetData>
  <mergeCells count="17">
    <mergeCell ref="A67:B67"/>
    <mergeCell ref="A58:B58"/>
    <mergeCell ref="A63:I63"/>
    <mergeCell ref="A64:I64"/>
    <mergeCell ref="A65:I65"/>
    <mergeCell ref="A66:I66"/>
    <mergeCell ref="A59:I59"/>
    <mergeCell ref="A60:I60"/>
    <mergeCell ref="A61:I61"/>
    <mergeCell ref="A62:I62"/>
    <mergeCell ref="A49:I49"/>
    <mergeCell ref="A1:B1"/>
    <mergeCell ref="A2:I2"/>
    <mergeCell ref="A6:G6"/>
    <mergeCell ref="A40:I40"/>
    <mergeCell ref="A43:I43"/>
    <mergeCell ref="E1:I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69"/>
  <sheetViews>
    <sheetView workbookViewId="0">
      <pane ySplit="5" topLeftCell="A21" activePane="bottomLeft" state="frozen"/>
      <selection pane="bottomLeft" activeCell="I28" sqref="I28"/>
    </sheetView>
  </sheetViews>
  <sheetFormatPr defaultRowHeight="15"/>
  <cols>
    <col min="1" max="1" width="4" style="78" customWidth="1"/>
    <col min="2" max="2" width="41.42578125" style="78" customWidth="1"/>
    <col min="3" max="3" width="10.85546875" style="78" customWidth="1"/>
    <col min="4" max="4" width="8.42578125" style="78" customWidth="1"/>
    <col min="5" max="5" width="11.7109375" style="78" customWidth="1"/>
    <col min="6" max="6" width="12.140625" style="78" customWidth="1"/>
    <col min="7" max="7" width="12" style="78" customWidth="1"/>
    <col min="8" max="8" width="10.7109375" style="78" customWidth="1"/>
    <col min="9" max="9" width="17.28515625" style="78" customWidth="1"/>
    <col min="10" max="16384" width="9.140625" style="78"/>
  </cols>
  <sheetData>
    <row r="1" spans="1:9" ht="15" customHeight="1">
      <c r="A1" s="161" t="s">
        <v>39</v>
      </c>
      <c r="B1" s="161"/>
      <c r="C1" s="25"/>
      <c r="D1" s="1"/>
      <c r="E1" s="126" t="s">
        <v>253</v>
      </c>
      <c r="F1" s="126"/>
      <c r="G1" s="126"/>
      <c r="H1" s="126"/>
      <c r="I1" s="126"/>
    </row>
    <row r="2" spans="1:9" ht="16.5">
      <c r="A2" s="160" t="s">
        <v>703</v>
      </c>
      <c r="B2" s="160"/>
      <c r="C2" s="160"/>
      <c r="D2" s="160"/>
      <c r="E2" s="160"/>
      <c r="F2" s="160"/>
      <c r="G2" s="160"/>
      <c r="H2" s="160"/>
      <c r="I2" s="160"/>
    </row>
    <row r="4" spans="1:9" ht="82.5">
      <c r="A4" s="27" t="s">
        <v>34</v>
      </c>
      <c r="B4" s="28" t="s">
        <v>35</v>
      </c>
      <c r="C4" s="29" t="s">
        <v>31</v>
      </c>
      <c r="D4" s="27" t="s">
        <v>715</v>
      </c>
      <c r="E4" s="27" t="s">
        <v>716</v>
      </c>
      <c r="F4" s="27" t="s">
        <v>732</v>
      </c>
      <c r="G4" s="27" t="s">
        <v>709</v>
      </c>
      <c r="H4" s="27" t="s">
        <v>710</v>
      </c>
      <c r="I4" s="27" t="s">
        <v>711</v>
      </c>
    </row>
    <row r="5" spans="1:9" ht="49.5">
      <c r="A5" s="30">
        <v>1</v>
      </c>
      <c r="B5" s="31">
        <v>2</v>
      </c>
      <c r="C5" s="32">
        <v>3</v>
      </c>
      <c r="D5" s="30">
        <v>4</v>
      </c>
      <c r="E5" s="30">
        <v>5</v>
      </c>
      <c r="F5" s="30">
        <v>6</v>
      </c>
      <c r="G5" s="30" t="s">
        <v>717</v>
      </c>
      <c r="H5" s="30" t="s">
        <v>718</v>
      </c>
      <c r="I5" s="30" t="s">
        <v>719</v>
      </c>
    </row>
    <row r="6" spans="1:9" s="1" customFormat="1" ht="15" customHeight="1">
      <c r="A6" s="141" t="s">
        <v>630</v>
      </c>
      <c r="B6" s="142"/>
      <c r="C6" s="142"/>
      <c r="D6" s="142"/>
      <c r="E6" s="142"/>
      <c r="F6" s="142"/>
      <c r="G6" s="142"/>
      <c r="H6" s="142"/>
      <c r="I6" s="142"/>
    </row>
    <row r="7" spans="1:9" s="1" customFormat="1" ht="16.5">
      <c r="A7" s="40" t="s">
        <v>92</v>
      </c>
      <c r="B7" s="33" t="s">
        <v>323</v>
      </c>
      <c r="C7" s="38">
        <v>70</v>
      </c>
      <c r="D7" s="39" t="s">
        <v>243</v>
      </c>
      <c r="E7" s="84"/>
      <c r="F7" s="48"/>
      <c r="G7" s="51">
        <f>C7*F7</f>
        <v>0</v>
      </c>
      <c r="H7" s="51">
        <f>G7*0.085</f>
        <v>0</v>
      </c>
      <c r="I7" s="51">
        <f>F7+H7</f>
        <v>0</v>
      </c>
    </row>
    <row r="8" spans="1:9" s="1" customFormat="1" ht="16.5">
      <c r="A8" s="40" t="s">
        <v>93</v>
      </c>
      <c r="B8" s="33" t="s">
        <v>324</v>
      </c>
      <c r="C8" s="38">
        <v>150</v>
      </c>
      <c r="D8" s="39" t="s">
        <v>243</v>
      </c>
      <c r="E8" s="84"/>
      <c r="F8" s="48"/>
      <c r="G8" s="51">
        <f t="shared" ref="G8:G27" si="0">C8*F8</f>
        <v>0</v>
      </c>
      <c r="H8" s="51">
        <f t="shared" ref="H8:H28" si="1">G8*0.085</f>
        <v>0</v>
      </c>
      <c r="I8" s="51">
        <f t="shared" ref="I8:I27" si="2">F8+H8</f>
        <v>0</v>
      </c>
    </row>
    <row r="9" spans="1:9" s="1" customFormat="1" ht="16.5">
      <c r="A9" s="40" t="s">
        <v>2</v>
      </c>
      <c r="B9" s="33" t="s">
        <v>620</v>
      </c>
      <c r="C9" s="38">
        <v>200</v>
      </c>
      <c r="D9" s="39" t="s">
        <v>243</v>
      </c>
      <c r="E9" s="84"/>
      <c r="F9" s="48"/>
      <c r="G9" s="51">
        <f t="shared" si="0"/>
        <v>0</v>
      </c>
      <c r="H9" s="51">
        <f t="shared" si="1"/>
        <v>0</v>
      </c>
      <c r="I9" s="51">
        <f t="shared" si="2"/>
        <v>0</v>
      </c>
    </row>
    <row r="10" spans="1:9" s="1" customFormat="1" ht="16.5">
      <c r="A10" s="40" t="s">
        <v>3</v>
      </c>
      <c r="B10" s="33" t="s">
        <v>325</v>
      </c>
      <c r="C10" s="38">
        <v>150</v>
      </c>
      <c r="D10" s="39" t="s">
        <v>243</v>
      </c>
      <c r="E10" s="84"/>
      <c r="F10" s="48"/>
      <c r="G10" s="51">
        <f t="shared" si="0"/>
        <v>0</v>
      </c>
      <c r="H10" s="51">
        <f t="shared" si="1"/>
        <v>0</v>
      </c>
      <c r="I10" s="51">
        <f t="shared" si="2"/>
        <v>0</v>
      </c>
    </row>
    <row r="11" spans="1:9" s="1" customFormat="1" ht="16.5">
      <c r="A11" s="40" t="s">
        <v>4</v>
      </c>
      <c r="B11" s="33" t="s">
        <v>326</v>
      </c>
      <c r="C11" s="38">
        <v>160</v>
      </c>
      <c r="D11" s="39" t="s">
        <v>243</v>
      </c>
      <c r="E11" s="84"/>
      <c r="F11" s="48"/>
      <c r="G11" s="51">
        <f t="shared" si="0"/>
        <v>0</v>
      </c>
      <c r="H11" s="51">
        <f t="shared" si="1"/>
        <v>0</v>
      </c>
      <c r="I11" s="51">
        <f t="shared" si="2"/>
        <v>0</v>
      </c>
    </row>
    <row r="12" spans="1:9" s="1" customFormat="1" ht="33">
      <c r="A12" s="40" t="s">
        <v>5</v>
      </c>
      <c r="B12" s="35" t="s">
        <v>621</v>
      </c>
      <c r="C12" s="38">
        <v>100</v>
      </c>
      <c r="D12" s="39" t="s">
        <v>243</v>
      </c>
      <c r="E12" s="84"/>
      <c r="F12" s="48"/>
      <c r="G12" s="51">
        <f t="shared" si="0"/>
        <v>0</v>
      </c>
      <c r="H12" s="51">
        <f t="shared" si="1"/>
        <v>0</v>
      </c>
      <c r="I12" s="51">
        <f t="shared" si="2"/>
        <v>0</v>
      </c>
    </row>
    <row r="13" spans="1:9" s="1" customFormat="1" ht="16.5">
      <c r="A13" s="40" t="s">
        <v>7</v>
      </c>
      <c r="B13" s="33" t="s">
        <v>327</v>
      </c>
      <c r="C13" s="38">
        <v>50</v>
      </c>
      <c r="D13" s="39" t="s">
        <v>243</v>
      </c>
      <c r="E13" s="84"/>
      <c r="F13" s="48"/>
      <c r="G13" s="51">
        <f t="shared" si="0"/>
        <v>0</v>
      </c>
      <c r="H13" s="51">
        <f t="shared" si="1"/>
        <v>0</v>
      </c>
      <c r="I13" s="51">
        <f t="shared" si="2"/>
        <v>0</v>
      </c>
    </row>
    <row r="14" spans="1:9" s="1" customFormat="1" ht="16.5">
      <c r="A14" s="40" t="s">
        <v>8</v>
      </c>
      <c r="B14" s="33" t="s">
        <v>331</v>
      </c>
      <c r="C14" s="38">
        <v>70</v>
      </c>
      <c r="D14" s="39" t="s">
        <v>243</v>
      </c>
      <c r="E14" s="84"/>
      <c r="F14" s="48"/>
      <c r="G14" s="51">
        <f t="shared" si="0"/>
        <v>0</v>
      </c>
      <c r="H14" s="51">
        <f t="shared" si="1"/>
        <v>0</v>
      </c>
      <c r="I14" s="51">
        <f t="shared" si="2"/>
        <v>0</v>
      </c>
    </row>
    <row r="15" spans="1:9" s="1" customFormat="1" ht="16.5">
      <c r="A15" s="40" t="s">
        <v>9</v>
      </c>
      <c r="B15" s="33" t="s">
        <v>330</v>
      </c>
      <c r="C15" s="38">
        <v>80</v>
      </c>
      <c r="D15" s="39" t="s">
        <v>243</v>
      </c>
      <c r="E15" s="84"/>
      <c r="F15" s="48"/>
      <c r="G15" s="51">
        <f t="shared" si="0"/>
        <v>0</v>
      </c>
      <c r="H15" s="51">
        <f t="shared" si="1"/>
        <v>0</v>
      </c>
      <c r="I15" s="51">
        <f t="shared" si="2"/>
        <v>0</v>
      </c>
    </row>
    <row r="16" spans="1:9" s="1" customFormat="1" ht="33">
      <c r="A16" s="40" t="s">
        <v>10</v>
      </c>
      <c r="B16" s="33" t="s">
        <v>509</v>
      </c>
      <c r="C16" s="38">
        <v>120</v>
      </c>
      <c r="D16" s="39" t="s">
        <v>243</v>
      </c>
      <c r="E16" s="84"/>
      <c r="F16" s="48"/>
      <c r="G16" s="51">
        <f t="shared" si="0"/>
        <v>0</v>
      </c>
      <c r="H16" s="51">
        <f t="shared" si="1"/>
        <v>0</v>
      </c>
      <c r="I16" s="51">
        <f t="shared" si="2"/>
        <v>0</v>
      </c>
    </row>
    <row r="17" spans="1:9" s="1" customFormat="1" ht="16.5">
      <c r="A17" s="40" t="s">
        <v>11</v>
      </c>
      <c r="B17" s="33" t="s">
        <v>510</v>
      </c>
      <c r="C17" s="38">
        <v>288</v>
      </c>
      <c r="D17" s="39" t="s">
        <v>243</v>
      </c>
      <c r="E17" s="84"/>
      <c r="F17" s="48"/>
      <c r="G17" s="51">
        <f t="shared" si="0"/>
        <v>0</v>
      </c>
      <c r="H17" s="51">
        <f t="shared" si="1"/>
        <v>0</v>
      </c>
      <c r="I17" s="51">
        <f t="shared" si="2"/>
        <v>0</v>
      </c>
    </row>
    <row r="18" spans="1:9" s="1" customFormat="1" ht="16.5">
      <c r="A18" s="40" t="s">
        <v>12</v>
      </c>
      <c r="B18" s="33" t="s">
        <v>511</v>
      </c>
      <c r="C18" s="38">
        <v>128</v>
      </c>
      <c r="D18" s="39" t="s">
        <v>243</v>
      </c>
      <c r="E18" s="84"/>
      <c r="F18" s="48"/>
      <c r="G18" s="51">
        <f t="shared" si="0"/>
        <v>0</v>
      </c>
      <c r="H18" s="51">
        <f t="shared" si="1"/>
        <v>0</v>
      </c>
      <c r="I18" s="51">
        <f t="shared" si="2"/>
        <v>0</v>
      </c>
    </row>
    <row r="19" spans="1:9" s="1" customFormat="1" ht="16.5">
      <c r="A19" s="40" t="s">
        <v>13</v>
      </c>
      <c r="B19" s="35" t="s">
        <v>332</v>
      </c>
      <c r="C19" s="38">
        <v>72</v>
      </c>
      <c r="D19" s="39" t="s">
        <v>243</v>
      </c>
      <c r="E19" s="84"/>
      <c r="F19" s="48"/>
      <c r="G19" s="51">
        <f t="shared" si="0"/>
        <v>0</v>
      </c>
      <c r="H19" s="51">
        <f t="shared" si="1"/>
        <v>0</v>
      </c>
      <c r="I19" s="51">
        <f t="shared" si="2"/>
        <v>0</v>
      </c>
    </row>
    <row r="20" spans="1:9" s="1" customFormat="1" ht="16.5">
      <c r="A20" s="40" t="s">
        <v>14</v>
      </c>
      <c r="B20" s="35" t="s">
        <v>512</v>
      </c>
      <c r="C20" s="38">
        <v>72</v>
      </c>
      <c r="D20" s="39" t="s">
        <v>243</v>
      </c>
      <c r="E20" s="84"/>
      <c r="F20" s="48"/>
      <c r="G20" s="51">
        <f t="shared" si="0"/>
        <v>0</v>
      </c>
      <c r="H20" s="51">
        <f t="shared" si="1"/>
        <v>0</v>
      </c>
      <c r="I20" s="51">
        <f t="shared" si="2"/>
        <v>0</v>
      </c>
    </row>
    <row r="21" spans="1:9" s="1" customFormat="1" ht="16.5">
      <c r="A21" s="40" t="s">
        <v>15</v>
      </c>
      <c r="B21" s="35" t="s">
        <v>513</v>
      </c>
      <c r="C21" s="38">
        <v>180</v>
      </c>
      <c r="D21" s="39" t="s">
        <v>243</v>
      </c>
      <c r="E21" s="84"/>
      <c r="F21" s="48"/>
      <c r="G21" s="51">
        <f t="shared" si="0"/>
        <v>0</v>
      </c>
      <c r="H21" s="51">
        <f t="shared" si="1"/>
        <v>0</v>
      </c>
      <c r="I21" s="51">
        <f t="shared" si="2"/>
        <v>0</v>
      </c>
    </row>
    <row r="22" spans="1:9" s="1" customFormat="1" ht="16.5">
      <c r="A22" s="40" t="s">
        <v>16</v>
      </c>
      <c r="B22" s="33" t="s">
        <v>514</v>
      </c>
      <c r="C22" s="38">
        <v>100</v>
      </c>
      <c r="D22" s="39" t="s">
        <v>243</v>
      </c>
      <c r="E22" s="84"/>
      <c r="F22" s="48"/>
      <c r="G22" s="51">
        <f t="shared" si="0"/>
        <v>0</v>
      </c>
      <c r="H22" s="51">
        <f t="shared" si="1"/>
        <v>0</v>
      </c>
      <c r="I22" s="51">
        <f t="shared" si="2"/>
        <v>0</v>
      </c>
    </row>
    <row r="23" spans="1:9" s="1" customFormat="1" ht="16.5">
      <c r="A23" s="40" t="s">
        <v>17</v>
      </c>
      <c r="B23" s="33" t="s">
        <v>515</v>
      </c>
      <c r="C23" s="38">
        <v>180</v>
      </c>
      <c r="D23" s="39" t="s">
        <v>243</v>
      </c>
      <c r="E23" s="84"/>
      <c r="F23" s="48"/>
      <c r="G23" s="51">
        <f t="shared" si="0"/>
        <v>0</v>
      </c>
      <c r="H23" s="51">
        <f t="shared" si="1"/>
        <v>0</v>
      </c>
      <c r="I23" s="51">
        <f t="shared" si="2"/>
        <v>0</v>
      </c>
    </row>
    <row r="24" spans="1:9" s="1" customFormat="1" ht="16.5">
      <c r="A24" s="40" t="s">
        <v>18</v>
      </c>
      <c r="B24" s="33" t="s">
        <v>315</v>
      </c>
      <c r="C24" s="38">
        <v>216</v>
      </c>
      <c r="D24" s="103" t="s">
        <v>243</v>
      </c>
      <c r="E24" s="84"/>
      <c r="F24" s="48"/>
      <c r="G24" s="51">
        <f t="shared" si="0"/>
        <v>0</v>
      </c>
      <c r="H24" s="51">
        <f t="shared" si="1"/>
        <v>0</v>
      </c>
      <c r="I24" s="51">
        <f t="shared" si="2"/>
        <v>0</v>
      </c>
    </row>
    <row r="25" spans="1:9" s="1" customFormat="1" ht="16.5">
      <c r="A25" s="40" t="s">
        <v>19</v>
      </c>
      <c r="B25" s="33" t="s">
        <v>316</v>
      </c>
      <c r="C25" s="38">
        <v>108</v>
      </c>
      <c r="D25" s="103" t="s">
        <v>243</v>
      </c>
      <c r="E25" s="84"/>
      <c r="F25" s="48"/>
      <c r="G25" s="51">
        <f t="shared" si="0"/>
        <v>0</v>
      </c>
      <c r="H25" s="51">
        <f t="shared" si="1"/>
        <v>0</v>
      </c>
      <c r="I25" s="51">
        <f t="shared" si="2"/>
        <v>0</v>
      </c>
    </row>
    <row r="26" spans="1:9" s="1" customFormat="1" ht="16.5">
      <c r="A26" s="40" t="s">
        <v>20</v>
      </c>
      <c r="B26" s="33" t="s">
        <v>316</v>
      </c>
      <c r="C26" s="38">
        <v>216</v>
      </c>
      <c r="D26" s="103" t="s">
        <v>243</v>
      </c>
      <c r="E26" s="84"/>
      <c r="F26" s="48"/>
      <c r="G26" s="51">
        <f t="shared" si="0"/>
        <v>0</v>
      </c>
      <c r="H26" s="51">
        <f t="shared" si="1"/>
        <v>0</v>
      </c>
      <c r="I26" s="51">
        <f t="shared" si="2"/>
        <v>0</v>
      </c>
    </row>
    <row r="27" spans="1:9" s="1" customFormat="1" ht="16.5">
      <c r="A27" s="40" t="s">
        <v>21</v>
      </c>
      <c r="B27" s="33" t="s">
        <v>516</v>
      </c>
      <c r="C27" s="38">
        <v>100</v>
      </c>
      <c r="D27" s="39" t="s">
        <v>243</v>
      </c>
      <c r="E27" s="84"/>
      <c r="F27" s="48"/>
      <c r="G27" s="51">
        <f t="shared" si="0"/>
        <v>0</v>
      </c>
      <c r="H27" s="51">
        <f t="shared" si="1"/>
        <v>0</v>
      </c>
      <c r="I27" s="51">
        <f t="shared" si="2"/>
        <v>0</v>
      </c>
    </row>
    <row r="28" spans="1:9" s="1" customFormat="1" ht="16.5">
      <c r="A28" s="41"/>
      <c r="B28" s="41" t="s">
        <v>704</v>
      </c>
      <c r="C28" s="34" t="s">
        <v>38</v>
      </c>
      <c r="D28" s="34" t="s">
        <v>38</v>
      </c>
      <c r="E28" s="34" t="s">
        <v>38</v>
      </c>
      <c r="F28" s="34" t="s">
        <v>38</v>
      </c>
      <c r="G28" s="81">
        <f>SUM(G7:G27)</f>
        <v>0</v>
      </c>
      <c r="H28" s="81">
        <f t="shared" si="1"/>
        <v>0</v>
      </c>
      <c r="I28" s="81">
        <f>SUM(I7:I27)</f>
        <v>0</v>
      </c>
    </row>
    <row r="29" spans="1:9" s="1" customFormat="1" ht="15" customHeight="1">
      <c r="A29" s="141" t="s">
        <v>631</v>
      </c>
      <c r="B29" s="142"/>
      <c r="C29" s="142"/>
      <c r="D29" s="142"/>
      <c r="E29" s="142"/>
      <c r="F29" s="142"/>
      <c r="G29" s="142"/>
      <c r="H29" s="142"/>
      <c r="I29" s="142"/>
    </row>
    <row r="30" spans="1:9" s="1" customFormat="1" ht="16.5">
      <c r="A30" s="40" t="s">
        <v>22</v>
      </c>
      <c r="B30" s="33" t="s">
        <v>328</v>
      </c>
      <c r="C30" s="87">
        <v>100</v>
      </c>
      <c r="D30" s="39" t="s">
        <v>243</v>
      </c>
      <c r="E30" s="84"/>
      <c r="F30" s="48"/>
      <c r="G30" s="51">
        <f>F30*C30</f>
        <v>0</v>
      </c>
      <c r="H30" s="51">
        <f>G30*0.085</f>
        <v>0</v>
      </c>
      <c r="I30" s="51">
        <f>+G30+H30</f>
        <v>0</v>
      </c>
    </row>
    <row r="31" spans="1:9" s="1" customFormat="1" ht="16.5">
      <c r="A31" s="40" t="s">
        <v>23</v>
      </c>
      <c r="B31" s="33" t="s">
        <v>329</v>
      </c>
      <c r="C31" s="87">
        <v>100</v>
      </c>
      <c r="D31" s="39" t="s">
        <v>243</v>
      </c>
      <c r="E31" s="84"/>
      <c r="F31" s="48"/>
      <c r="G31" s="51">
        <f>F31*C31</f>
        <v>0</v>
      </c>
      <c r="H31" s="51">
        <f>G31*0.085</f>
        <v>0</v>
      </c>
      <c r="I31" s="51">
        <f>+G31+H31</f>
        <v>0</v>
      </c>
    </row>
    <row r="32" spans="1:9" s="1" customFormat="1" ht="16.5">
      <c r="A32" s="41"/>
      <c r="B32" s="41" t="s">
        <v>309</v>
      </c>
      <c r="C32" s="34" t="s">
        <v>38</v>
      </c>
      <c r="D32" s="34" t="s">
        <v>38</v>
      </c>
      <c r="E32" s="34" t="s">
        <v>38</v>
      </c>
      <c r="F32" s="34" t="s">
        <v>38</v>
      </c>
      <c r="G32" s="81">
        <f>SUM(G30:G31)</f>
        <v>0</v>
      </c>
      <c r="H32" s="81">
        <f t="shared" ref="H32:I32" si="3">SUM(H30:H31)</f>
        <v>0</v>
      </c>
      <c r="I32" s="81">
        <f t="shared" si="3"/>
        <v>0</v>
      </c>
    </row>
    <row r="33" spans="1:9" s="1" customFormat="1" ht="16.5"/>
    <row r="34" spans="1:9" s="1" customFormat="1" ht="16.5">
      <c r="A34" s="132" t="s">
        <v>713</v>
      </c>
      <c r="B34" s="131"/>
      <c r="C34" s="75"/>
      <c r="D34" s="63"/>
      <c r="E34" s="63"/>
      <c r="F34" s="63"/>
      <c r="G34" s="63"/>
      <c r="H34" s="63"/>
      <c r="I34" s="63"/>
    </row>
    <row r="35" spans="1:9" s="1" customFormat="1" ht="16.5">
      <c r="A35" s="127" t="s">
        <v>714</v>
      </c>
      <c r="B35" s="127"/>
      <c r="C35" s="127"/>
      <c r="D35" s="127"/>
      <c r="E35" s="127"/>
      <c r="F35" s="127"/>
      <c r="G35" s="127"/>
      <c r="H35" s="127"/>
      <c r="I35" s="127"/>
    </row>
    <row r="36" spans="1:9" s="1" customFormat="1" ht="16.5">
      <c r="A36" s="127" t="s">
        <v>733</v>
      </c>
      <c r="B36" s="127"/>
      <c r="C36" s="127"/>
      <c r="D36" s="127"/>
      <c r="E36" s="127"/>
      <c r="F36" s="127"/>
      <c r="G36" s="127"/>
      <c r="H36" s="127"/>
      <c r="I36" s="127"/>
    </row>
    <row r="37" spans="1:9" s="1" customFormat="1" ht="16.5">
      <c r="A37" s="127" t="s">
        <v>740</v>
      </c>
      <c r="B37" s="127"/>
      <c r="C37" s="127"/>
      <c r="D37" s="127"/>
      <c r="E37" s="127"/>
      <c r="F37" s="127"/>
      <c r="G37" s="127"/>
      <c r="H37" s="127"/>
      <c r="I37" s="127"/>
    </row>
    <row r="38" spans="1:9" s="1" customFormat="1" ht="16.5">
      <c r="A38" s="127" t="s">
        <v>721</v>
      </c>
      <c r="B38" s="127"/>
      <c r="C38" s="127"/>
      <c r="D38" s="127"/>
      <c r="E38" s="127"/>
      <c r="F38" s="127"/>
      <c r="G38" s="127"/>
      <c r="H38" s="127"/>
      <c r="I38" s="127"/>
    </row>
    <row r="39" spans="1:9" s="1" customFormat="1" ht="16.5">
      <c r="A39" s="127" t="s">
        <v>722</v>
      </c>
      <c r="B39" s="127"/>
      <c r="C39" s="127"/>
      <c r="D39" s="127"/>
      <c r="E39" s="127"/>
      <c r="F39" s="127"/>
      <c r="G39" s="127"/>
      <c r="H39" s="127"/>
      <c r="I39" s="127"/>
    </row>
    <row r="40" spans="1:9" s="1" customFormat="1" ht="16.5">
      <c r="A40" s="127" t="s">
        <v>723</v>
      </c>
      <c r="B40" s="127"/>
      <c r="C40" s="127"/>
      <c r="D40" s="127"/>
      <c r="E40" s="127"/>
      <c r="F40" s="127"/>
      <c r="G40" s="127"/>
      <c r="H40" s="127"/>
      <c r="I40" s="127"/>
    </row>
    <row r="41" spans="1:9" s="1" customFormat="1" ht="16.5">
      <c r="A41" s="127" t="s">
        <v>724</v>
      </c>
      <c r="B41" s="127"/>
      <c r="C41" s="127"/>
      <c r="D41" s="127"/>
      <c r="E41" s="127"/>
      <c r="F41" s="127"/>
      <c r="G41" s="127"/>
      <c r="H41" s="127"/>
      <c r="I41" s="127"/>
    </row>
    <row r="42" spans="1:9" s="1" customFormat="1" ht="16.5">
      <c r="A42" s="128"/>
      <c r="B42" s="128"/>
      <c r="C42" s="128"/>
      <c r="D42" s="128"/>
      <c r="E42" s="128"/>
      <c r="F42" s="128"/>
      <c r="G42" s="128"/>
      <c r="H42" s="128"/>
      <c r="I42" s="128"/>
    </row>
    <row r="43" spans="1:9" s="1" customFormat="1" ht="16.5">
      <c r="A43" s="128" t="s">
        <v>726</v>
      </c>
      <c r="B43" s="128"/>
      <c r="C43" s="76" t="s">
        <v>672</v>
      </c>
      <c r="D43" s="63"/>
      <c r="E43" s="63"/>
      <c r="F43" s="104" t="s">
        <v>673</v>
      </c>
      <c r="G43" s="63"/>
      <c r="H43" s="63"/>
      <c r="I43" s="63"/>
    </row>
    <row r="44" spans="1:9" s="1" customFormat="1" ht="16.5"/>
    <row r="45" spans="1:9" s="1" customFormat="1" ht="16.5"/>
    <row r="46" spans="1:9" s="1" customFormat="1" ht="16.5"/>
    <row r="47" spans="1:9" s="1" customFormat="1" ht="16.5"/>
    <row r="48" spans="1:9" s="1" customFormat="1" ht="16.5"/>
    <row r="49" s="1" customFormat="1" ht="16.5"/>
    <row r="50" s="1" customFormat="1" ht="16.5"/>
    <row r="51" s="1" customFormat="1" ht="16.5"/>
    <row r="52" s="1" customFormat="1" ht="16.5"/>
    <row r="53" s="1" customFormat="1" ht="16.5"/>
    <row r="54" s="1" customFormat="1" ht="16.5"/>
    <row r="55" s="1" customFormat="1" ht="16.5"/>
    <row r="56" s="1" customFormat="1" ht="16.5"/>
    <row r="57" s="1" customFormat="1" ht="16.5"/>
    <row r="58" s="1" customFormat="1" ht="16.5"/>
    <row r="59" s="1" customFormat="1" ht="16.5"/>
    <row r="60" s="1" customFormat="1" ht="16.5"/>
    <row r="61" s="1" customFormat="1" ht="16.5"/>
    <row r="62" s="1" customFormat="1" ht="16.5"/>
    <row r="63" s="1" customFormat="1" ht="16.5"/>
    <row r="64" s="1" customFormat="1" ht="16.5"/>
    <row r="65" s="1" customFormat="1" ht="16.5"/>
    <row r="66" s="1" customFormat="1" ht="16.5"/>
    <row r="67" s="1" customFormat="1" ht="16.5"/>
    <row r="68" s="1" customFormat="1" ht="16.5"/>
    <row r="69" s="1" customFormat="1" ht="16.5"/>
    <row r="70" s="1" customFormat="1" ht="16.5"/>
    <row r="71" s="1" customFormat="1" ht="16.5"/>
    <row r="72" s="1" customFormat="1" ht="16.5"/>
    <row r="73" s="1" customFormat="1" ht="16.5"/>
    <row r="74" s="1" customFormat="1" ht="16.5"/>
    <row r="75" s="1" customFormat="1" ht="16.5"/>
    <row r="76" s="1" customFormat="1" ht="16.5"/>
    <row r="77" s="1" customFormat="1" ht="16.5"/>
    <row r="78" s="1" customFormat="1" ht="16.5"/>
    <row r="79" s="1" customFormat="1" ht="16.5"/>
    <row r="80" s="1" customFormat="1" ht="16.5"/>
    <row r="81" s="1" customFormat="1" ht="16.5"/>
    <row r="82" s="1" customFormat="1" ht="16.5"/>
    <row r="83" s="1" customFormat="1" ht="16.5"/>
    <row r="84" s="1" customFormat="1" ht="16.5"/>
    <row r="85" s="1" customFormat="1" ht="16.5"/>
    <row r="86" s="1" customFormat="1" ht="16.5"/>
    <row r="87" s="1" customFormat="1" ht="16.5"/>
    <row r="88" s="1" customFormat="1" ht="16.5"/>
    <row r="89" s="1" customFormat="1" ht="16.5"/>
    <row r="90" s="1" customFormat="1" ht="16.5"/>
    <row r="91" s="1" customFormat="1" ht="16.5"/>
    <row r="92" s="1" customFormat="1" ht="16.5"/>
    <row r="93" s="1" customFormat="1" ht="16.5"/>
    <row r="94" s="1" customFormat="1" ht="16.5"/>
    <row r="95" s="1" customFormat="1" ht="16.5"/>
    <row r="96" s="1" customFormat="1" ht="16.5"/>
    <row r="97" s="1" customFormat="1" ht="16.5"/>
    <row r="98" s="1" customFormat="1" ht="16.5"/>
    <row r="99" s="1" customFormat="1" ht="16.5"/>
    <row r="100" s="1" customFormat="1" ht="16.5"/>
    <row r="101" s="1" customFormat="1" ht="16.5"/>
    <row r="102" s="1" customFormat="1" ht="16.5"/>
    <row r="103" s="1" customFormat="1" ht="16.5"/>
    <row r="104" s="1" customFormat="1" ht="16.5"/>
    <row r="105" s="1" customFormat="1" ht="16.5"/>
    <row r="106" s="1" customFormat="1" ht="16.5"/>
    <row r="107" s="1" customFormat="1" ht="16.5"/>
    <row r="108" s="1" customFormat="1" ht="16.5"/>
    <row r="109" s="1" customFormat="1" ht="16.5"/>
    <row r="110" s="1" customFormat="1" ht="16.5"/>
    <row r="111" s="1" customFormat="1" ht="16.5"/>
    <row r="112" s="1" customFormat="1" ht="16.5"/>
    <row r="113" s="1" customFormat="1" ht="16.5"/>
    <row r="114" s="1" customFormat="1" ht="16.5"/>
    <row r="115" s="1" customFormat="1" ht="16.5"/>
    <row r="116" s="1" customFormat="1" ht="16.5"/>
    <row r="117" s="1" customFormat="1" ht="16.5"/>
    <row r="118" s="1" customFormat="1" ht="16.5"/>
    <row r="119" s="1" customFormat="1" ht="16.5"/>
    <row r="120" s="1" customFormat="1" ht="16.5"/>
    <row r="121" s="1" customFormat="1" ht="16.5"/>
    <row r="122" s="1" customFormat="1" ht="16.5"/>
    <row r="123" s="1" customFormat="1" ht="16.5"/>
    <row r="124" s="1" customFormat="1" ht="16.5"/>
    <row r="125" s="1" customFormat="1" ht="16.5"/>
    <row r="126" s="1" customFormat="1" ht="16.5"/>
    <row r="127" s="1" customFormat="1" ht="16.5"/>
    <row r="128" s="1" customFormat="1" ht="16.5"/>
    <row r="129" s="1" customFormat="1" ht="16.5"/>
    <row r="130" s="1" customFormat="1" ht="16.5"/>
    <row r="131" s="1" customFormat="1" ht="16.5"/>
    <row r="132" s="1" customFormat="1" ht="16.5"/>
    <row r="133" s="1" customFormat="1" ht="16.5"/>
    <row r="134" s="1" customFormat="1" ht="16.5"/>
    <row r="135" s="1" customFormat="1" ht="16.5"/>
    <row r="136" s="1" customFormat="1" ht="16.5"/>
    <row r="137" s="1" customFormat="1" ht="16.5"/>
    <row r="138" s="1" customFormat="1" ht="16.5"/>
    <row r="139" s="1" customFormat="1" ht="16.5"/>
    <row r="140" s="1" customFormat="1" ht="16.5"/>
    <row r="141" s="1" customFormat="1" ht="16.5"/>
    <row r="142" s="1" customFormat="1" ht="16.5"/>
    <row r="143" s="1" customFormat="1" ht="16.5"/>
    <row r="144" s="1" customFormat="1" ht="16.5"/>
    <row r="145" s="1" customFormat="1" ht="16.5"/>
    <row r="146" s="1" customFormat="1" ht="16.5"/>
    <row r="147" s="1" customFormat="1" ht="16.5"/>
    <row r="148" s="1" customFormat="1" ht="16.5"/>
    <row r="149" s="1" customFormat="1" ht="16.5"/>
    <row r="150" s="1" customFormat="1" ht="16.5"/>
    <row r="151" s="1" customFormat="1" ht="16.5"/>
    <row r="152" s="1" customFormat="1" ht="16.5"/>
    <row r="153" s="1" customFormat="1" ht="16.5"/>
    <row r="154" s="1" customFormat="1" ht="16.5"/>
    <row r="155" s="1" customFormat="1" ht="16.5"/>
    <row r="156" s="1" customFormat="1" ht="16.5"/>
    <row r="157" s="1" customFormat="1" ht="16.5"/>
    <row r="158" s="1" customFormat="1" ht="16.5"/>
    <row r="159" s="1" customFormat="1" ht="16.5"/>
    <row r="160" s="1" customFormat="1" ht="16.5"/>
    <row r="161" s="1" customFormat="1" ht="16.5"/>
    <row r="162" s="1" customFormat="1" ht="16.5"/>
    <row r="163" s="1" customFormat="1" ht="16.5"/>
    <row r="164" s="1" customFormat="1" ht="16.5"/>
    <row r="165" s="1" customFormat="1" ht="16.5"/>
    <row r="166" s="1" customFormat="1" ht="16.5"/>
    <row r="167" s="1" customFormat="1" ht="16.5"/>
    <row r="168" s="1" customFormat="1" ht="16.5"/>
    <row r="169" s="1" customFormat="1" ht="16.5"/>
  </sheetData>
  <mergeCells count="15">
    <mergeCell ref="A43:B43"/>
    <mergeCell ref="A34:B34"/>
    <mergeCell ref="A39:I39"/>
    <mergeCell ref="A40:I40"/>
    <mergeCell ref="A41:I41"/>
    <mergeCell ref="A42:I42"/>
    <mergeCell ref="A35:I35"/>
    <mergeCell ref="A36:I36"/>
    <mergeCell ref="A37:I37"/>
    <mergeCell ref="A38:I38"/>
    <mergeCell ref="A6:I6"/>
    <mergeCell ref="A29:I29"/>
    <mergeCell ref="A1:B1"/>
    <mergeCell ref="A2:I2"/>
    <mergeCell ref="E1:I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43"/>
  <sheetViews>
    <sheetView workbookViewId="0">
      <pane ySplit="5" topLeftCell="A126" activePane="bottomLeft" state="frozen"/>
      <selection pane="bottomLeft" activeCell="I132" sqref="I132"/>
    </sheetView>
  </sheetViews>
  <sheetFormatPr defaultRowHeight="15"/>
  <cols>
    <col min="1" max="1" width="5.85546875" style="106" customWidth="1"/>
    <col min="2" max="2" width="34.7109375" style="119" customWidth="1"/>
    <col min="3" max="3" width="11.28515625" style="106" customWidth="1"/>
    <col min="4" max="4" width="8" style="106" customWidth="1"/>
    <col min="5" max="5" width="10.85546875" style="106" customWidth="1"/>
    <col min="6" max="6" width="11" style="106" customWidth="1"/>
    <col min="7" max="7" width="10.7109375" style="106" customWidth="1"/>
    <col min="8" max="8" width="11.28515625" style="106" customWidth="1"/>
    <col min="9" max="9" width="13" style="106" customWidth="1"/>
    <col min="10" max="16384" width="9.140625" style="106"/>
  </cols>
  <sheetData>
    <row r="1" spans="1:9" ht="16.5">
      <c r="A1" s="164" t="s">
        <v>39</v>
      </c>
      <c r="B1" s="164"/>
      <c r="C1" s="105"/>
      <c r="D1" s="105"/>
      <c r="E1" s="126" t="s">
        <v>253</v>
      </c>
      <c r="F1" s="126"/>
      <c r="G1" s="126"/>
      <c r="H1" s="126"/>
      <c r="I1" s="126"/>
    </row>
    <row r="2" spans="1:9" ht="16.5">
      <c r="A2" s="165" t="s">
        <v>705</v>
      </c>
      <c r="B2" s="165"/>
      <c r="C2" s="165"/>
      <c r="D2" s="165"/>
      <c r="E2" s="165"/>
      <c r="F2" s="165"/>
      <c r="G2" s="165"/>
      <c r="H2" s="165"/>
      <c r="I2" s="165"/>
    </row>
    <row r="4" spans="1:9" ht="99">
      <c r="A4" s="110" t="s">
        <v>34</v>
      </c>
      <c r="B4" s="111" t="s">
        <v>35</v>
      </c>
      <c r="C4" s="110" t="s">
        <v>31</v>
      </c>
      <c r="D4" s="110" t="s">
        <v>715</v>
      </c>
      <c r="E4" s="110" t="s">
        <v>716</v>
      </c>
      <c r="F4" s="110" t="s">
        <v>732</v>
      </c>
      <c r="G4" s="110" t="s">
        <v>709</v>
      </c>
      <c r="H4" s="110" t="s">
        <v>710</v>
      </c>
      <c r="I4" s="110" t="s">
        <v>711</v>
      </c>
    </row>
    <row r="5" spans="1:9" ht="49.5">
      <c r="A5" s="32">
        <v>1</v>
      </c>
      <c r="B5" s="120">
        <v>2</v>
      </c>
      <c r="C5" s="32">
        <v>3</v>
      </c>
      <c r="D5" s="32">
        <v>4</v>
      </c>
      <c r="E5" s="32">
        <v>5</v>
      </c>
      <c r="F5" s="32">
        <v>6</v>
      </c>
      <c r="G5" s="109" t="s">
        <v>717</v>
      </c>
      <c r="H5" s="107" t="s">
        <v>718</v>
      </c>
      <c r="I5" s="107" t="s">
        <v>719</v>
      </c>
    </row>
    <row r="6" spans="1:9" ht="16.5">
      <c r="A6" s="162" t="s">
        <v>632</v>
      </c>
      <c r="B6" s="163"/>
      <c r="C6" s="163"/>
      <c r="D6" s="163"/>
      <c r="E6" s="163"/>
      <c r="F6" s="163"/>
      <c r="G6" s="163"/>
      <c r="H6" s="163"/>
      <c r="I6" s="163"/>
    </row>
    <row r="7" spans="1:9" ht="16.5">
      <c r="A7" s="80" t="s">
        <v>92</v>
      </c>
      <c r="B7" s="112" t="s">
        <v>517</v>
      </c>
      <c r="C7" s="38">
        <v>200</v>
      </c>
      <c r="D7" s="80" t="s">
        <v>243</v>
      </c>
      <c r="E7" s="51"/>
      <c r="F7" s="51"/>
      <c r="G7" s="51">
        <f>C7*F7</f>
        <v>0</v>
      </c>
      <c r="H7" s="51">
        <f>G7*0.085</f>
        <v>0</v>
      </c>
      <c r="I7" s="51">
        <f>+G7+H7</f>
        <v>0</v>
      </c>
    </row>
    <row r="8" spans="1:9" ht="16.5">
      <c r="A8" s="80" t="s">
        <v>93</v>
      </c>
      <c r="B8" s="112" t="s">
        <v>518</v>
      </c>
      <c r="C8" s="38">
        <v>100</v>
      </c>
      <c r="D8" s="80" t="s">
        <v>243</v>
      </c>
      <c r="E8" s="51"/>
      <c r="F8" s="51"/>
      <c r="G8" s="51">
        <f t="shared" ref="G8:G71" si="0">C8*F8</f>
        <v>0</v>
      </c>
      <c r="H8" s="51">
        <f t="shared" ref="H8:H71" si="1">G8*0.085</f>
        <v>0</v>
      </c>
      <c r="I8" s="51">
        <f t="shared" ref="I8:I71" si="2">+G8+H8</f>
        <v>0</v>
      </c>
    </row>
    <row r="9" spans="1:9" ht="16.5">
      <c r="A9" s="80" t="s">
        <v>2</v>
      </c>
      <c r="B9" s="112" t="s">
        <v>519</v>
      </c>
      <c r="C9" s="38">
        <v>50</v>
      </c>
      <c r="D9" s="80" t="s">
        <v>243</v>
      </c>
      <c r="E9" s="51"/>
      <c r="F9" s="51"/>
      <c r="G9" s="51">
        <f t="shared" si="0"/>
        <v>0</v>
      </c>
      <c r="H9" s="51">
        <f t="shared" si="1"/>
        <v>0</v>
      </c>
      <c r="I9" s="51">
        <f t="shared" si="2"/>
        <v>0</v>
      </c>
    </row>
    <row r="10" spans="1:9" ht="16.5">
      <c r="A10" s="80" t="s">
        <v>3</v>
      </c>
      <c r="B10" s="112" t="s">
        <v>520</v>
      </c>
      <c r="C10" s="38">
        <v>10</v>
      </c>
      <c r="D10" s="80" t="s">
        <v>243</v>
      </c>
      <c r="E10" s="51"/>
      <c r="F10" s="51"/>
      <c r="G10" s="51">
        <f t="shared" si="0"/>
        <v>0</v>
      </c>
      <c r="H10" s="51">
        <f t="shared" si="1"/>
        <v>0</v>
      </c>
      <c r="I10" s="51">
        <f t="shared" si="2"/>
        <v>0</v>
      </c>
    </row>
    <row r="11" spans="1:9" ht="16.5">
      <c r="A11" s="80" t="s">
        <v>4</v>
      </c>
      <c r="B11" s="112" t="s">
        <v>521</v>
      </c>
      <c r="C11" s="38">
        <v>100</v>
      </c>
      <c r="D11" s="80" t="s">
        <v>243</v>
      </c>
      <c r="E11" s="51"/>
      <c r="F11" s="51"/>
      <c r="G11" s="51">
        <f t="shared" si="0"/>
        <v>0</v>
      </c>
      <c r="H11" s="51">
        <f t="shared" si="1"/>
        <v>0</v>
      </c>
      <c r="I11" s="51">
        <f t="shared" si="2"/>
        <v>0</v>
      </c>
    </row>
    <row r="12" spans="1:9" ht="16.5">
      <c r="A12" s="80" t="s">
        <v>5</v>
      </c>
      <c r="B12" s="112" t="s">
        <v>522</v>
      </c>
      <c r="C12" s="38">
        <v>50</v>
      </c>
      <c r="D12" s="80" t="s">
        <v>243</v>
      </c>
      <c r="E12" s="51"/>
      <c r="F12" s="51"/>
      <c r="G12" s="51">
        <f t="shared" si="0"/>
        <v>0</v>
      </c>
      <c r="H12" s="51">
        <f t="shared" si="1"/>
        <v>0</v>
      </c>
      <c r="I12" s="51">
        <f t="shared" si="2"/>
        <v>0</v>
      </c>
    </row>
    <row r="13" spans="1:9" ht="16.5">
      <c r="A13" s="80" t="s">
        <v>7</v>
      </c>
      <c r="B13" s="112" t="s">
        <v>523</v>
      </c>
      <c r="C13" s="38">
        <v>50</v>
      </c>
      <c r="D13" s="80" t="s">
        <v>243</v>
      </c>
      <c r="E13" s="51"/>
      <c r="F13" s="51"/>
      <c r="G13" s="51">
        <f t="shared" si="0"/>
        <v>0</v>
      </c>
      <c r="H13" s="51">
        <f t="shared" si="1"/>
        <v>0</v>
      </c>
      <c r="I13" s="51">
        <f t="shared" si="2"/>
        <v>0</v>
      </c>
    </row>
    <row r="14" spans="1:9" ht="33">
      <c r="A14" s="80" t="s">
        <v>8</v>
      </c>
      <c r="B14" s="112" t="s">
        <v>524</v>
      </c>
      <c r="C14" s="38">
        <v>25</v>
      </c>
      <c r="D14" s="80" t="s">
        <v>243</v>
      </c>
      <c r="E14" s="51"/>
      <c r="F14" s="51"/>
      <c r="G14" s="51">
        <f t="shared" si="0"/>
        <v>0</v>
      </c>
      <c r="H14" s="51">
        <f t="shared" si="1"/>
        <v>0</v>
      </c>
      <c r="I14" s="51">
        <f t="shared" si="2"/>
        <v>0</v>
      </c>
    </row>
    <row r="15" spans="1:9" ht="33">
      <c r="A15" s="80" t="s">
        <v>9</v>
      </c>
      <c r="B15" s="112" t="s">
        <v>525</v>
      </c>
      <c r="C15" s="38">
        <v>50</v>
      </c>
      <c r="D15" s="80" t="s">
        <v>243</v>
      </c>
      <c r="E15" s="51"/>
      <c r="F15" s="51"/>
      <c r="G15" s="51">
        <f t="shared" si="0"/>
        <v>0</v>
      </c>
      <c r="H15" s="51">
        <f t="shared" si="1"/>
        <v>0</v>
      </c>
      <c r="I15" s="51">
        <f t="shared" si="2"/>
        <v>0</v>
      </c>
    </row>
    <row r="16" spans="1:9" ht="16.5">
      <c r="A16" s="80" t="s">
        <v>10</v>
      </c>
      <c r="B16" s="112" t="s">
        <v>526</v>
      </c>
      <c r="C16" s="38">
        <v>25</v>
      </c>
      <c r="D16" s="80" t="s">
        <v>243</v>
      </c>
      <c r="E16" s="51"/>
      <c r="F16" s="51"/>
      <c r="G16" s="51">
        <f t="shared" si="0"/>
        <v>0</v>
      </c>
      <c r="H16" s="51">
        <f t="shared" si="1"/>
        <v>0</v>
      </c>
      <c r="I16" s="51">
        <f t="shared" si="2"/>
        <v>0</v>
      </c>
    </row>
    <row r="17" spans="1:9" ht="33">
      <c r="A17" s="80" t="s">
        <v>11</v>
      </c>
      <c r="B17" s="112" t="s">
        <v>527</v>
      </c>
      <c r="C17" s="38">
        <v>200</v>
      </c>
      <c r="D17" s="80" t="s">
        <v>243</v>
      </c>
      <c r="E17" s="51"/>
      <c r="F17" s="51"/>
      <c r="G17" s="51">
        <f t="shared" si="0"/>
        <v>0</v>
      </c>
      <c r="H17" s="51">
        <f t="shared" si="1"/>
        <v>0</v>
      </c>
      <c r="I17" s="51">
        <f t="shared" si="2"/>
        <v>0</v>
      </c>
    </row>
    <row r="18" spans="1:9" ht="16.5">
      <c r="A18" s="80" t="s">
        <v>12</v>
      </c>
      <c r="B18" s="112" t="s">
        <v>337</v>
      </c>
      <c r="C18" s="38">
        <v>3</v>
      </c>
      <c r="D18" s="80" t="s">
        <v>243</v>
      </c>
      <c r="E18" s="51"/>
      <c r="F18" s="51"/>
      <c r="G18" s="51">
        <f t="shared" si="0"/>
        <v>0</v>
      </c>
      <c r="H18" s="51">
        <f t="shared" si="1"/>
        <v>0</v>
      </c>
      <c r="I18" s="51">
        <f t="shared" si="2"/>
        <v>0</v>
      </c>
    </row>
    <row r="19" spans="1:9" ht="16.5">
      <c r="A19" s="80" t="s">
        <v>13</v>
      </c>
      <c r="B19" s="112" t="s">
        <v>338</v>
      </c>
      <c r="C19" s="38">
        <v>2</v>
      </c>
      <c r="D19" s="80" t="s">
        <v>243</v>
      </c>
      <c r="E19" s="51"/>
      <c r="F19" s="51"/>
      <c r="G19" s="51">
        <f t="shared" si="0"/>
        <v>0</v>
      </c>
      <c r="H19" s="51">
        <f t="shared" si="1"/>
        <v>0</v>
      </c>
      <c r="I19" s="51">
        <f t="shared" si="2"/>
        <v>0</v>
      </c>
    </row>
    <row r="20" spans="1:9" ht="16.5">
      <c r="A20" s="80" t="s">
        <v>14</v>
      </c>
      <c r="B20" s="112" t="s">
        <v>339</v>
      </c>
      <c r="C20" s="38">
        <v>1.3</v>
      </c>
      <c r="D20" s="80" t="s">
        <v>243</v>
      </c>
      <c r="E20" s="51"/>
      <c r="F20" s="51"/>
      <c r="G20" s="51">
        <f t="shared" si="0"/>
        <v>0</v>
      </c>
      <c r="H20" s="51">
        <f t="shared" si="1"/>
        <v>0</v>
      </c>
      <c r="I20" s="51">
        <f t="shared" si="2"/>
        <v>0</v>
      </c>
    </row>
    <row r="21" spans="1:9" ht="16.5">
      <c r="A21" s="80" t="s">
        <v>15</v>
      </c>
      <c r="B21" s="112" t="s">
        <v>340</v>
      </c>
      <c r="C21" s="38">
        <v>0.3</v>
      </c>
      <c r="D21" s="80" t="s">
        <v>243</v>
      </c>
      <c r="E21" s="51"/>
      <c r="F21" s="51"/>
      <c r="G21" s="51">
        <f t="shared" si="0"/>
        <v>0</v>
      </c>
      <c r="H21" s="51">
        <f t="shared" si="1"/>
        <v>0</v>
      </c>
      <c r="I21" s="51">
        <f t="shared" si="2"/>
        <v>0</v>
      </c>
    </row>
    <row r="22" spans="1:9" ht="16.5">
      <c r="A22" s="80" t="s">
        <v>16</v>
      </c>
      <c r="B22" s="112" t="s">
        <v>341</v>
      </c>
      <c r="C22" s="38">
        <v>0.5</v>
      </c>
      <c r="D22" s="80" t="s">
        <v>243</v>
      </c>
      <c r="E22" s="51"/>
      <c r="F22" s="51"/>
      <c r="G22" s="51">
        <f t="shared" si="0"/>
        <v>0</v>
      </c>
      <c r="H22" s="51">
        <f t="shared" si="1"/>
        <v>0</v>
      </c>
      <c r="I22" s="51">
        <f t="shared" si="2"/>
        <v>0</v>
      </c>
    </row>
    <row r="23" spans="1:9" ht="16.5">
      <c r="A23" s="80" t="s">
        <v>17</v>
      </c>
      <c r="B23" s="112" t="s">
        <v>342</v>
      </c>
      <c r="C23" s="38">
        <v>2</v>
      </c>
      <c r="D23" s="80" t="s">
        <v>243</v>
      </c>
      <c r="E23" s="51"/>
      <c r="F23" s="51"/>
      <c r="G23" s="51">
        <f t="shared" si="0"/>
        <v>0</v>
      </c>
      <c r="H23" s="51">
        <f t="shared" si="1"/>
        <v>0</v>
      </c>
      <c r="I23" s="51">
        <f t="shared" si="2"/>
        <v>0</v>
      </c>
    </row>
    <row r="24" spans="1:9" ht="16.5">
      <c r="A24" s="80" t="s">
        <v>18</v>
      </c>
      <c r="B24" s="112" t="s">
        <v>343</v>
      </c>
      <c r="C24" s="38">
        <v>0.1</v>
      </c>
      <c r="D24" s="80" t="s">
        <v>243</v>
      </c>
      <c r="E24" s="51"/>
      <c r="F24" s="51"/>
      <c r="G24" s="51">
        <f t="shared" si="0"/>
        <v>0</v>
      </c>
      <c r="H24" s="51">
        <f t="shared" si="1"/>
        <v>0</v>
      </c>
      <c r="I24" s="51">
        <f t="shared" si="2"/>
        <v>0</v>
      </c>
    </row>
    <row r="25" spans="1:9" ht="16.5">
      <c r="A25" s="80" t="s">
        <v>19</v>
      </c>
      <c r="B25" s="112" t="s">
        <v>344</v>
      </c>
      <c r="C25" s="38">
        <v>2</v>
      </c>
      <c r="D25" s="80" t="s">
        <v>243</v>
      </c>
      <c r="E25" s="51"/>
      <c r="F25" s="51"/>
      <c r="G25" s="51">
        <f t="shared" si="0"/>
        <v>0</v>
      </c>
      <c r="H25" s="51">
        <f t="shared" si="1"/>
        <v>0</v>
      </c>
      <c r="I25" s="51">
        <f t="shared" si="2"/>
        <v>0</v>
      </c>
    </row>
    <row r="26" spans="1:9" ht="16.5">
      <c r="A26" s="80" t="s">
        <v>20</v>
      </c>
      <c r="B26" s="112" t="s">
        <v>345</v>
      </c>
      <c r="C26" s="38">
        <v>1.9</v>
      </c>
      <c r="D26" s="80" t="s">
        <v>243</v>
      </c>
      <c r="E26" s="51"/>
      <c r="F26" s="51"/>
      <c r="G26" s="51">
        <f t="shared" si="0"/>
        <v>0</v>
      </c>
      <c r="H26" s="51">
        <f t="shared" si="1"/>
        <v>0</v>
      </c>
      <c r="I26" s="51">
        <f t="shared" si="2"/>
        <v>0</v>
      </c>
    </row>
    <row r="27" spans="1:9" ht="16.5">
      <c r="A27" s="80" t="s">
        <v>21</v>
      </c>
      <c r="B27" s="112" t="s">
        <v>346</v>
      </c>
      <c r="C27" s="38">
        <v>1.9</v>
      </c>
      <c r="D27" s="80" t="s">
        <v>243</v>
      </c>
      <c r="E27" s="51"/>
      <c r="F27" s="51"/>
      <c r="G27" s="51">
        <f t="shared" si="0"/>
        <v>0</v>
      </c>
      <c r="H27" s="51">
        <f t="shared" si="1"/>
        <v>0</v>
      </c>
      <c r="I27" s="51">
        <f t="shared" si="2"/>
        <v>0</v>
      </c>
    </row>
    <row r="28" spans="1:9" ht="16.5">
      <c r="A28" s="80" t="s">
        <v>22</v>
      </c>
      <c r="B28" s="112" t="s">
        <v>347</v>
      </c>
      <c r="C28" s="38">
        <v>2.5</v>
      </c>
      <c r="D28" s="80" t="s">
        <v>243</v>
      </c>
      <c r="E28" s="51"/>
      <c r="F28" s="51"/>
      <c r="G28" s="51">
        <f t="shared" si="0"/>
        <v>0</v>
      </c>
      <c r="H28" s="51">
        <f t="shared" si="1"/>
        <v>0</v>
      </c>
      <c r="I28" s="51">
        <f t="shared" si="2"/>
        <v>0</v>
      </c>
    </row>
    <row r="29" spans="1:9" ht="16.5">
      <c r="A29" s="80" t="s">
        <v>23</v>
      </c>
      <c r="B29" s="112" t="s">
        <v>348</v>
      </c>
      <c r="C29" s="38">
        <v>1</v>
      </c>
      <c r="D29" s="80" t="s">
        <v>243</v>
      </c>
      <c r="E29" s="51"/>
      <c r="F29" s="51"/>
      <c r="G29" s="51">
        <f t="shared" si="0"/>
        <v>0</v>
      </c>
      <c r="H29" s="51">
        <f t="shared" si="1"/>
        <v>0</v>
      </c>
      <c r="I29" s="51">
        <f t="shared" si="2"/>
        <v>0</v>
      </c>
    </row>
    <row r="30" spans="1:9" ht="16.5">
      <c r="A30" s="80" t="s">
        <v>24</v>
      </c>
      <c r="B30" s="112" t="s">
        <v>349</v>
      </c>
      <c r="C30" s="38">
        <v>0.3</v>
      </c>
      <c r="D30" s="80" t="s">
        <v>243</v>
      </c>
      <c r="E30" s="51"/>
      <c r="F30" s="51"/>
      <c r="G30" s="51">
        <f t="shared" si="0"/>
        <v>0</v>
      </c>
      <c r="H30" s="51">
        <f t="shared" si="1"/>
        <v>0</v>
      </c>
      <c r="I30" s="51">
        <f t="shared" si="2"/>
        <v>0</v>
      </c>
    </row>
    <row r="31" spans="1:9" ht="16.5">
      <c r="A31" s="80" t="s">
        <v>25</v>
      </c>
      <c r="B31" s="112" t="s">
        <v>350</v>
      </c>
      <c r="C31" s="38">
        <v>0.3</v>
      </c>
      <c r="D31" s="80" t="s">
        <v>243</v>
      </c>
      <c r="E31" s="51"/>
      <c r="F31" s="51"/>
      <c r="G31" s="51">
        <f t="shared" si="0"/>
        <v>0</v>
      </c>
      <c r="H31" s="51">
        <f t="shared" si="1"/>
        <v>0</v>
      </c>
      <c r="I31" s="51">
        <f t="shared" si="2"/>
        <v>0</v>
      </c>
    </row>
    <row r="32" spans="1:9" ht="16.5">
      <c r="A32" s="80" t="s">
        <v>26</v>
      </c>
      <c r="B32" s="112" t="s">
        <v>351</v>
      </c>
      <c r="C32" s="38">
        <v>2</v>
      </c>
      <c r="D32" s="80" t="s">
        <v>243</v>
      </c>
      <c r="E32" s="51"/>
      <c r="F32" s="51"/>
      <c r="G32" s="51">
        <f t="shared" si="0"/>
        <v>0</v>
      </c>
      <c r="H32" s="51">
        <f t="shared" si="1"/>
        <v>0</v>
      </c>
      <c r="I32" s="51">
        <f t="shared" si="2"/>
        <v>0</v>
      </c>
    </row>
    <row r="33" spans="1:9" ht="16.5">
      <c r="A33" s="80" t="s">
        <v>27</v>
      </c>
      <c r="B33" s="112" t="s">
        <v>352</v>
      </c>
      <c r="C33" s="38">
        <v>2</v>
      </c>
      <c r="D33" s="80" t="s">
        <v>243</v>
      </c>
      <c r="E33" s="51"/>
      <c r="F33" s="51"/>
      <c r="G33" s="51">
        <f t="shared" si="0"/>
        <v>0</v>
      </c>
      <c r="H33" s="51">
        <f t="shared" si="1"/>
        <v>0</v>
      </c>
      <c r="I33" s="51">
        <f t="shared" si="2"/>
        <v>0</v>
      </c>
    </row>
    <row r="34" spans="1:9" ht="16.5">
      <c r="A34" s="80" t="s">
        <v>28</v>
      </c>
      <c r="B34" s="112" t="s">
        <v>353</v>
      </c>
      <c r="C34" s="38">
        <v>2.5</v>
      </c>
      <c r="D34" s="80" t="s">
        <v>243</v>
      </c>
      <c r="E34" s="51"/>
      <c r="F34" s="51"/>
      <c r="G34" s="51">
        <f t="shared" si="0"/>
        <v>0</v>
      </c>
      <c r="H34" s="51">
        <f t="shared" si="1"/>
        <v>0</v>
      </c>
      <c r="I34" s="51">
        <f t="shared" si="2"/>
        <v>0</v>
      </c>
    </row>
    <row r="35" spans="1:9" ht="16.5">
      <c r="A35" s="80" t="s">
        <v>40</v>
      </c>
      <c r="B35" s="112" t="s">
        <v>354</v>
      </c>
      <c r="C35" s="38">
        <v>1.3</v>
      </c>
      <c r="D35" s="80" t="s">
        <v>243</v>
      </c>
      <c r="E35" s="51"/>
      <c r="F35" s="51"/>
      <c r="G35" s="51">
        <f t="shared" si="0"/>
        <v>0</v>
      </c>
      <c r="H35" s="51">
        <f t="shared" si="1"/>
        <v>0</v>
      </c>
      <c r="I35" s="51">
        <f t="shared" si="2"/>
        <v>0</v>
      </c>
    </row>
    <row r="36" spans="1:9" ht="16.5">
      <c r="A36" s="80" t="s">
        <v>41</v>
      </c>
      <c r="B36" s="112" t="s">
        <v>355</v>
      </c>
      <c r="C36" s="38">
        <v>2</v>
      </c>
      <c r="D36" s="80" t="s">
        <v>243</v>
      </c>
      <c r="E36" s="51"/>
      <c r="F36" s="51"/>
      <c r="G36" s="51">
        <f t="shared" si="0"/>
        <v>0</v>
      </c>
      <c r="H36" s="51">
        <f t="shared" si="1"/>
        <v>0</v>
      </c>
      <c r="I36" s="51">
        <f t="shared" si="2"/>
        <v>0</v>
      </c>
    </row>
    <row r="37" spans="1:9" ht="16.5">
      <c r="A37" s="80" t="s">
        <v>42</v>
      </c>
      <c r="B37" s="112" t="s">
        <v>743</v>
      </c>
      <c r="C37" s="38">
        <v>0.5</v>
      </c>
      <c r="D37" s="80" t="s">
        <v>243</v>
      </c>
      <c r="E37" s="51"/>
      <c r="F37" s="51"/>
      <c r="G37" s="51">
        <f t="shared" si="0"/>
        <v>0</v>
      </c>
      <c r="H37" s="51">
        <f t="shared" si="1"/>
        <v>0</v>
      </c>
      <c r="I37" s="51">
        <f t="shared" si="2"/>
        <v>0</v>
      </c>
    </row>
    <row r="38" spans="1:9" ht="16.5">
      <c r="A38" s="80" t="s">
        <v>43</v>
      </c>
      <c r="B38" s="112" t="s">
        <v>356</v>
      </c>
      <c r="C38" s="38">
        <v>6</v>
      </c>
      <c r="D38" s="80" t="s">
        <v>243</v>
      </c>
      <c r="E38" s="51"/>
      <c r="F38" s="51"/>
      <c r="G38" s="51">
        <f t="shared" si="0"/>
        <v>0</v>
      </c>
      <c r="H38" s="51">
        <f t="shared" si="1"/>
        <v>0</v>
      </c>
      <c r="I38" s="51">
        <f t="shared" si="2"/>
        <v>0</v>
      </c>
    </row>
    <row r="39" spans="1:9" ht="16.5">
      <c r="A39" s="80" t="s">
        <v>44</v>
      </c>
      <c r="B39" s="112" t="s">
        <v>357</v>
      </c>
      <c r="C39" s="38">
        <v>2</v>
      </c>
      <c r="D39" s="80" t="s">
        <v>243</v>
      </c>
      <c r="E39" s="51"/>
      <c r="F39" s="51"/>
      <c r="G39" s="51">
        <f t="shared" si="0"/>
        <v>0</v>
      </c>
      <c r="H39" s="51">
        <f t="shared" si="1"/>
        <v>0</v>
      </c>
      <c r="I39" s="51">
        <f t="shared" si="2"/>
        <v>0</v>
      </c>
    </row>
    <row r="40" spans="1:9" ht="16.5">
      <c r="A40" s="80" t="s">
        <v>45</v>
      </c>
      <c r="B40" s="112" t="s">
        <v>358</v>
      </c>
      <c r="C40" s="38">
        <v>2</v>
      </c>
      <c r="D40" s="80" t="s">
        <v>243</v>
      </c>
      <c r="E40" s="51"/>
      <c r="F40" s="51"/>
      <c r="G40" s="51">
        <f t="shared" si="0"/>
        <v>0</v>
      </c>
      <c r="H40" s="51">
        <f t="shared" si="1"/>
        <v>0</v>
      </c>
      <c r="I40" s="51">
        <f t="shared" si="2"/>
        <v>0</v>
      </c>
    </row>
    <row r="41" spans="1:9" ht="19.5" customHeight="1">
      <c r="A41" s="80" t="s">
        <v>46</v>
      </c>
      <c r="B41" s="112" t="s">
        <v>582</v>
      </c>
      <c r="C41" s="38">
        <v>8</v>
      </c>
      <c r="D41" s="80" t="s">
        <v>243</v>
      </c>
      <c r="E41" s="51"/>
      <c r="F41" s="51"/>
      <c r="G41" s="51">
        <f t="shared" si="0"/>
        <v>0</v>
      </c>
      <c r="H41" s="51">
        <f t="shared" si="1"/>
        <v>0</v>
      </c>
      <c r="I41" s="51">
        <f t="shared" si="2"/>
        <v>0</v>
      </c>
    </row>
    <row r="42" spans="1:9" ht="16.5">
      <c r="A42" s="80" t="s">
        <v>47</v>
      </c>
      <c r="B42" s="112" t="s">
        <v>541</v>
      </c>
      <c r="C42" s="38">
        <v>40</v>
      </c>
      <c r="D42" s="80" t="s">
        <v>243</v>
      </c>
      <c r="E42" s="51"/>
      <c r="F42" s="51"/>
      <c r="G42" s="51">
        <f t="shared" si="0"/>
        <v>0</v>
      </c>
      <c r="H42" s="51">
        <f t="shared" si="1"/>
        <v>0</v>
      </c>
      <c r="I42" s="51">
        <f t="shared" si="2"/>
        <v>0</v>
      </c>
    </row>
    <row r="43" spans="1:9" ht="16.5">
      <c r="A43" s="80" t="s">
        <v>48</v>
      </c>
      <c r="B43" s="112" t="s">
        <v>542</v>
      </c>
      <c r="C43" s="38">
        <v>180</v>
      </c>
      <c r="D43" s="80" t="s">
        <v>243</v>
      </c>
      <c r="E43" s="51"/>
      <c r="F43" s="51"/>
      <c r="G43" s="51">
        <f t="shared" si="0"/>
        <v>0</v>
      </c>
      <c r="H43" s="51">
        <f t="shared" si="1"/>
        <v>0</v>
      </c>
      <c r="I43" s="51">
        <f t="shared" si="2"/>
        <v>0</v>
      </c>
    </row>
    <row r="44" spans="1:9" ht="35.25" customHeight="1">
      <c r="A44" s="80" t="s">
        <v>49</v>
      </c>
      <c r="B44" s="113" t="s">
        <v>543</v>
      </c>
      <c r="C44" s="38">
        <v>60</v>
      </c>
      <c r="D44" s="80" t="s">
        <v>243</v>
      </c>
      <c r="E44" s="121"/>
      <c r="F44" s="51"/>
      <c r="G44" s="51">
        <f t="shared" si="0"/>
        <v>0</v>
      </c>
      <c r="H44" s="51">
        <f t="shared" si="1"/>
        <v>0</v>
      </c>
      <c r="I44" s="51">
        <f t="shared" si="2"/>
        <v>0</v>
      </c>
    </row>
    <row r="45" spans="1:9" ht="22.5" customHeight="1">
      <c r="A45" s="80" t="s">
        <v>50</v>
      </c>
      <c r="B45" s="113" t="s">
        <v>361</v>
      </c>
      <c r="C45" s="38">
        <v>56</v>
      </c>
      <c r="D45" s="80" t="s">
        <v>243</v>
      </c>
      <c r="E45" s="121"/>
      <c r="F45" s="51"/>
      <c r="G45" s="51">
        <f t="shared" si="0"/>
        <v>0</v>
      </c>
      <c r="H45" s="51">
        <f t="shared" si="1"/>
        <v>0</v>
      </c>
      <c r="I45" s="51">
        <f t="shared" si="2"/>
        <v>0</v>
      </c>
    </row>
    <row r="46" spans="1:9" ht="16.5">
      <c r="A46" s="80" t="s">
        <v>51</v>
      </c>
      <c r="B46" s="112" t="s">
        <v>544</v>
      </c>
      <c r="C46" s="38">
        <v>100</v>
      </c>
      <c r="D46" s="80" t="s">
        <v>243</v>
      </c>
      <c r="E46" s="121"/>
      <c r="F46" s="51"/>
      <c r="G46" s="51">
        <f t="shared" si="0"/>
        <v>0</v>
      </c>
      <c r="H46" s="51">
        <f t="shared" si="1"/>
        <v>0</v>
      </c>
      <c r="I46" s="51">
        <f t="shared" si="2"/>
        <v>0</v>
      </c>
    </row>
    <row r="47" spans="1:9" ht="16.5">
      <c r="A47" s="80" t="s">
        <v>52</v>
      </c>
      <c r="B47" s="112" t="s">
        <v>545</v>
      </c>
      <c r="C47" s="38">
        <v>240</v>
      </c>
      <c r="D47" s="108" t="s">
        <v>243</v>
      </c>
      <c r="E47" s="121"/>
      <c r="F47" s="51"/>
      <c r="G47" s="51">
        <f t="shared" si="0"/>
        <v>0</v>
      </c>
      <c r="H47" s="51">
        <f t="shared" si="1"/>
        <v>0</v>
      </c>
      <c r="I47" s="51">
        <f t="shared" si="2"/>
        <v>0</v>
      </c>
    </row>
    <row r="48" spans="1:9" ht="16.5">
      <c r="A48" s="80" t="s">
        <v>53</v>
      </c>
      <c r="B48" s="112" t="s">
        <v>546</v>
      </c>
      <c r="C48" s="38">
        <v>20</v>
      </c>
      <c r="D48" s="108" t="s">
        <v>243</v>
      </c>
      <c r="E48" s="121"/>
      <c r="F48" s="51"/>
      <c r="G48" s="51">
        <f t="shared" si="0"/>
        <v>0</v>
      </c>
      <c r="H48" s="51">
        <f t="shared" si="1"/>
        <v>0</v>
      </c>
      <c r="I48" s="51">
        <f t="shared" si="2"/>
        <v>0</v>
      </c>
    </row>
    <row r="49" spans="1:10" ht="16.5">
      <c r="A49" s="80" t="s">
        <v>183</v>
      </c>
      <c r="B49" s="112" t="s">
        <v>547</v>
      </c>
      <c r="C49" s="38">
        <v>10</v>
      </c>
      <c r="D49" s="108" t="s">
        <v>243</v>
      </c>
      <c r="E49" s="121"/>
      <c r="F49" s="51"/>
      <c r="G49" s="51">
        <f t="shared" si="0"/>
        <v>0</v>
      </c>
      <c r="H49" s="51">
        <f t="shared" si="1"/>
        <v>0</v>
      </c>
      <c r="I49" s="51">
        <f t="shared" si="2"/>
        <v>0</v>
      </c>
    </row>
    <row r="50" spans="1:10" ht="16.5">
      <c r="A50" s="80" t="s">
        <v>184</v>
      </c>
      <c r="B50" s="112" t="s">
        <v>548</v>
      </c>
      <c r="C50" s="38">
        <v>40</v>
      </c>
      <c r="D50" s="108" t="s">
        <v>243</v>
      </c>
      <c r="E50" s="121"/>
      <c r="F50" s="51"/>
      <c r="G50" s="51">
        <f t="shared" si="0"/>
        <v>0</v>
      </c>
      <c r="H50" s="51">
        <f t="shared" si="1"/>
        <v>0</v>
      </c>
      <c r="I50" s="51">
        <f t="shared" si="2"/>
        <v>0</v>
      </c>
    </row>
    <row r="51" spans="1:10" ht="16.5">
      <c r="A51" s="80" t="s">
        <v>185</v>
      </c>
      <c r="B51" s="112" t="s">
        <v>549</v>
      </c>
      <c r="C51" s="38">
        <v>20</v>
      </c>
      <c r="D51" s="108" t="s">
        <v>243</v>
      </c>
      <c r="E51" s="121"/>
      <c r="F51" s="51"/>
      <c r="G51" s="51">
        <f t="shared" si="0"/>
        <v>0</v>
      </c>
      <c r="H51" s="51">
        <f t="shared" si="1"/>
        <v>0</v>
      </c>
      <c r="I51" s="51">
        <f t="shared" si="2"/>
        <v>0</v>
      </c>
    </row>
    <row r="52" spans="1:10" ht="16.5">
      <c r="A52" s="80" t="s">
        <v>186</v>
      </c>
      <c r="B52" s="112" t="s">
        <v>550</v>
      </c>
      <c r="C52" s="38">
        <v>832</v>
      </c>
      <c r="D52" s="80" t="s">
        <v>360</v>
      </c>
      <c r="E52" s="121"/>
      <c r="F52" s="51"/>
      <c r="G52" s="51">
        <f t="shared" si="0"/>
        <v>0</v>
      </c>
      <c r="H52" s="51">
        <f t="shared" si="1"/>
        <v>0</v>
      </c>
      <c r="I52" s="51">
        <f t="shared" si="2"/>
        <v>0</v>
      </c>
    </row>
    <row r="53" spans="1:10" ht="16.5">
      <c r="A53" s="80" t="s">
        <v>187</v>
      </c>
      <c r="B53" s="112" t="s">
        <v>387</v>
      </c>
      <c r="C53" s="38">
        <v>20</v>
      </c>
      <c r="D53" s="80" t="s">
        <v>360</v>
      </c>
      <c r="E53" s="51"/>
      <c r="F53" s="51"/>
      <c r="G53" s="51">
        <f t="shared" si="0"/>
        <v>0</v>
      </c>
      <c r="H53" s="51">
        <f t="shared" si="1"/>
        <v>0</v>
      </c>
      <c r="I53" s="51">
        <f t="shared" si="2"/>
        <v>0</v>
      </c>
      <c r="J53" s="105"/>
    </row>
    <row r="54" spans="1:10" ht="16.5">
      <c r="A54" s="80" t="s">
        <v>188</v>
      </c>
      <c r="B54" s="112" t="s">
        <v>551</v>
      </c>
      <c r="C54" s="38">
        <v>100</v>
      </c>
      <c r="D54" s="80" t="s">
        <v>360</v>
      </c>
      <c r="E54" s="121"/>
      <c r="F54" s="51"/>
      <c r="G54" s="51">
        <f t="shared" si="0"/>
        <v>0</v>
      </c>
      <c r="H54" s="51">
        <f t="shared" si="1"/>
        <v>0</v>
      </c>
      <c r="I54" s="51">
        <f t="shared" si="2"/>
        <v>0</v>
      </c>
    </row>
    <row r="55" spans="1:10" ht="16.5">
      <c r="A55" s="80" t="s">
        <v>189</v>
      </c>
      <c r="B55" s="112" t="s">
        <v>552</v>
      </c>
      <c r="C55" s="38">
        <v>1470</v>
      </c>
      <c r="D55" s="80" t="s">
        <v>243</v>
      </c>
      <c r="E55" s="121"/>
      <c r="F55" s="51"/>
      <c r="G55" s="51">
        <f t="shared" si="0"/>
        <v>0</v>
      </c>
      <c r="H55" s="51">
        <f t="shared" si="1"/>
        <v>0</v>
      </c>
      <c r="I55" s="51">
        <f t="shared" si="2"/>
        <v>0</v>
      </c>
    </row>
    <row r="56" spans="1:10" ht="16.5">
      <c r="A56" s="80" t="s">
        <v>190</v>
      </c>
      <c r="B56" s="112" t="s">
        <v>553</v>
      </c>
      <c r="C56" s="38">
        <v>2600</v>
      </c>
      <c r="D56" s="80" t="s">
        <v>243</v>
      </c>
      <c r="E56" s="121"/>
      <c r="F56" s="51"/>
      <c r="G56" s="51">
        <f t="shared" si="0"/>
        <v>0</v>
      </c>
      <c r="H56" s="51">
        <f t="shared" si="1"/>
        <v>0</v>
      </c>
      <c r="I56" s="51">
        <f t="shared" si="2"/>
        <v>0</v>
      </c>
    </row>
    <row r="57" spans="1:10" ht="16.5">
      <c r="A57" s="80" t="s">
        <v>191</v>
      </c>
      <c r="B57" s="112" t="s">
        <v>554</v>
      </c>
      <c r="C57" s="38">
        <v>122</v>
      </c>
      <c r="D57" s="80" t="s">
        <v>243</v>
      </c>
      <c r="E57" s="121"/>
      <c r="F57" s="51"/>
      <c r="G57" s="51">
        <f t="shared" si="0"/>
        <v>0</v>
      </c>
      <c r="H57" s="51">
        <f t="shared" si="1"/>
        <v>0</v>
      </c>
      <c r="I57" s="51">
        <f t="shared" si="2"/>
        <v>0</v>
      </c>
    </row>
    <row r="58" spans="1:10" ht="16.5">
      <c r="A58" s="80" t="s">
        <v>192</v>
      </c>
      <c r="B58" s="112" t="s">
        <v>555</v>
      </c>
      <c r="C58" s="38">
        <v>5.7</v>
      </c>
      <c r="D58" s="80" t="s">
        <v>243</v>
      </c>
      <c r="E58" s="121"/>
      <c r="F58" s="51"/>
      <c r="G58" s="51">
        <f t="shared" si="0"/>
        <v>0</v>
      </c>
      <c r="H58" s="51">
        <f t="shared" si="1"/>
        <v>0</v>
      </c>
      <c r="I58" s="51">
        <f t="shared" si="2"/>
        <v>0</v>
      </c>
    </row>
    <row r="59" spans="1:10" ht="16.5">
      <c r="A59" s="80" t="s">
        <v>193</v>
      </c>
      <c r="B59" s="112" t="s">
        <v>365</v>
      </c>
      <c r="C59" s="38">
        <v>1</v>
      </c>
      <c r="D59" s="80" t="s">
        <v>243</v>
      </c>
      <c r="E59" s="121"/>
      <c r="F59" s="51"/>
      <c r="G59" s="51">
        <f t="shared" si="0"/>
        <v>0</v>
      </c>
      <c r="H59" s="51">
        <f t="shared" si="1"/>
        <v>0</v>
      </c>
      <c r="I59" s="51">
        <f t="shared" si="2"/>
        <v>0</v>
      </c>
    </row>
    <row r="60" spans="1:10" ht="16.5">
      <c r="A60" s="80" t="s">
        <v>194</v>
      </c>
      <c r="B60" s="112" t="s">
        <v>556</v>
      </c>
      <c r="C60" s="38">
        <v>1</v>
      </c>
      <c r="D60" s="80" t="s">
        <v>243</v>
      </c>
      <c r="E60" s="121"/>
      <c r="F60" s="51"/>
      <c r="G60" s="51">
        <f t="shared" si="0"/>
        <v>0</v>
      </c>
      <c r="H60" s="51">
        <f t="shared" si="1"/>
        <v>0</v>
      </c>
      <c r="I60" s="51">
        <f t="shared" si="2"/>
        <v>0</v>
      </c>
    </row>
    <row r="61" spans="1:10" ht="16.5">
      <c r="A61" s="80" t="s">
        <v>195</v>
      </c>
      <c r="B61" s="112" t="s">
        <v>557</v>
      </c>
      <c r="C61" s="38">
        <v>60</v>
      </c>
      <c r="D61" s="80" t="s">
        <v>243</v>
      </c>
      <c r="E61" s="121"/>
      <c r="F61" s="51"/>
      <c r="G61" s="51">
        <f t="shared" si="0"/>
        <v>0</v>
      </c>
      <c r="H61" s="51">
        <f t="shared" si="1"/>
        <v>0</v>
      </c>
      <c r="I61" s="51">
        <f t="shared" si="2"/>
        <v>0</v>
      </c>
    </row>
    <row r="62" spans="1:10" ht="16.5">
      <c r="A62" s="80" t="s">
        <v>196</v>
      </c>
      <c r="B62" s="112" t="s">
        <v>558</v>
      </c>
      <c r="C62" s="38">
        <v>20</v>
      </c>
      <c r="D62" s="80" t="s">
        <v>243</v>
      </c>
      <c r="E62" s="121"/>
      <c r="F62" s="51"/>
      <c r="G62" s="51">
        <f t="shared" si="0"/>
        <v>0</v>
      </c>
      <c r="H62" s="51">
        <f t="shared" si="1"/>
        <v>0</v>
      </c>
      <c r="I62" s="51">
        <f t="shared" si="2"/>
        <v>0</v>
      </c>
    </row>
    <row r="63" spans="1:10" ht="16.5">
      <c r="A63" s="80" t="s">
        <v>197</v>
      </c>
      <c r="B63" s="112" t="s">
        <v>559</v>
      </c>
      <c r="C63" s="38">
        <v>20</v>
      </c>
      <c r="D63" s="80" t="s">
        <v>243</v>
      </c>
      <c r="E63" s="121"/>
      <c r="F63" s="51"/>
      <c r="G63" s="51">
        <f t="shared" si="0"/>
        <v>0</v>
      </c>
      <c r="H63" s="51">
        <f t="shared" si="1"/>
        <v>0</v>
      </c>
      <c r="I63" s="51">
        <f t="shared" si="2"/>
        <v>0</v>
      </c>
    </row>
    <row r="64" spans="1:10" ht="16.5">
      <c r="A64" s="80" t="s">
        <v>198</v>
      </c>
      <c r="B64" s="112" t="s">
        <v>560</v>
      </c>
      <c r="C64" s="38">
        <v>1</v>
      </c>
      <c r="D64" s="80" t="s">
        <v>243</v>
      </c>
      <c r="E64" s="121"/>
      <c r="F64" s="51"/>
      <c r="G64" s="51">
        <f t="shared" si="0"/>
        <v>0</v>
      </c>
      <c r="H64" s="51">
        <f>G64*0.2</f>
        <v>0</v>
      </c>
      <c r="I64" s="51">
        <f t="shared" si="2"/>
        <v>0</v>
      </c>
    </row>
    <row r="65" spans="1:12" ht="16.5">
      <c r="A65" s="80" t="s">
        <v>199</v>
      </c>
      <c r="B65" s="112" t="s">
        <v>366</v>
      </c>
      <c r="C65" s="38">
        <v>4</v>
      </c>
      <c r="D65" s="80" t="s">
        <v>243</v>
      </c>
      <c r="E65" s="121"/>
      <c r="F65" s="51"/>
      <c r="G65" s="51">
        <f t="shared" si="0"/>
        <v>0</v>
      </c>
      <c r="H65" s="51">
        <f t="shared" si="1"/>
        <v>0</v>
      </c>
      <c r="I65" s="51">
        <f t="shared" si="2"/>
        <v>0</v>
      </c>
    </row>
    <row r="66" spans="1:12" ht="16.5">
      <c r="A66" s="80" t="s">
        <v>200</v>
      </c>
      <c r="B66" s="112" t="s">
        <v>561</v>
      </c>
      <c r="C66" s="38">
        <v>38</v>
      </c>
      <c r="D66" s="80" t="s">
        <v>243</v>
      </c>
      <c r="E66" s="121"/>
      <c r="F66" s="51"/>
      <c r="G66" s="51">
        <f t="shared" si="0"/>
        <v>0</v>
      </c>
      <c r="H66" s="51">
        <f t="shared" si="1"/>
        <v>0</v>
      </c>
      <c r="I66" s="51">
        <f t="shared" si="2"/>
        <v>0</v>
      </c>
    </row>
    <row r="67" spans="1:12" ht="16.5">
      <c r="A67" s="80" t="s">
        <v>201</v>
      </c>
      <c r="B67" s="112" t="s">
        <v>367</v>
      </c>
      <c r="C67" s="38">
        <v>20</v>
      </c>
      <c r="D67" s="80" t="s">
        <v>243</v>
      </c>
      <c r="E67" s="121"/>
      <c r="F67" s="51"/>
      <c r="G67" s="51">
        <f t="shared" si="0"/>
        <v>0</v>
      </c>
      <c r="H67" s="51">
        <f t="shared" si="1"/>
        <v>0</v>
      </c>
      <c r="I67" s="51">
        <f t="shared" si="2"/>
        <v>0</v>
      </c>
    </row>
    <row r="68" spans="1:12" ht="16.5">
      <c r="A68" s="80" t="s">
        <v>202</v>
      </c>
      <c r="B68" s="112" t="s">
        <v>562</v>
      </c>
      <c r="C68" s="38">
        <v>96</v>
      </c>
      <c r="D68" s="80" t="s">
        <v>243</v>
      </c>
      <c r="E68" s="121"/>
      <c r="F68" s="51"/>
      <c r="G68" s="51">
        <f t="shared" si="0"/>
        <v>0</v>
      </c>
      <c r="H68" s="51">
        <f t="shared" si="1"/>
        <v>0</v>
      </c>
      <c r="I68" s="51">
        <f t="shared" si="2"/>
        <v>0</v>
      </c>
    </row>
    <row r="69" spans="1:12" ht="16.5">
      <c r="A69" s="80" t="s">
        <v>203</v>
      </c>
      <c r="B69" s="112" t="s">
        <v>563</v>
      </c>
      <c r="C69" s="38">
        <v>24</v>
      </c>
      <c r="D69" s="80" t="s">
        <v>360</v>
      </c>
      <c r="E69" s="121"/>
      <c r="F69" s="51"/>
      <c r="G69" s="51">
        <f t="shared" si="0"/>
        <v>0</v>
      </c>
      <c r="H69" s="51">
        <f t="shared" si="1"/>
        <v>0</v>
      </c>
      <c r="I69" s="51">
        <f t="shared" si="2"/>
        <v>0</v>
      </c>
    </row>
    <row r="70" spans="1:12" ht="16.5">
      <c r="A70" s="80" t="s">
        <v>204</v>
      </c>
      <c r="B70" s="112" t="s">
        <v>744</v>
      </c>
      <c r="C70" s="38">
        <v>50</v>
      </c>
      <c r="D70" s="80" t="s">
        <v>360</v>
      </c>
      <c r="E70" s="121"/>
      <c r="F70" s="51"/>
      <c r="G70" s="51">
        <f t="shared" si="0"/>
        <v>0</v>
      </c>
      <c r="H70" s="51">
        <f t="shared" si="1"/>
        <v>0</v>
      </c>
      <c r="I70" s="51">
        <f t="shared" si="2"/>
        <v>0</v>
      </c>
    </row>
    <row r="71" spans="1:12" ht="20.25" customHeight="1">
      <c r="A71" s="80" t="s">
        <v>205</v>
      </c>
      <c r="B71" s="112" t="s">
        <v>564</v>
      </c>
      <c r="C71" s="38">
        <v>100</v>
      </c>
      <c r="D71" s="80" t="s">
        <v>243</v>
      </c>
      <c r="E71" s="121"/>
      <c r="F71" s="51"/>
      <c r="G71" s="51">
        <f t="shared" si="0"/>
        <v>0</v>
      </c>
      <c r="H71" s="51">
        <f t="shared" si="1"/>
        <v>0</v>
      </c>
      <c r="I71" s="51">
        <f t="shared" si="2"/>
        <v>0</v>
      </c>
    </row>
    <row r="72" spans="1:12" ht="16.5">
      <c r="A72" s="80" t="s">
        <v>206</v>
      </c>
      <c r="B72" s="112" t="s">
        <v>565</v>
      </c>
      <c r="C72" s="38">
        <v>50</v>
      </c>
      <c r="D72" s="80" t="s">
        <v>243</v>
      </c>
      <c r="E72" s="121"/>
      <c r="F72" s="51"/>
      <c r="G72" s="51">
        <f t="shared" ref="G72:G96" si="3">C72*F72</f>
        <v>0</v>
      </c>
      <c r="H72" s="51">
        <f t="shared" ref="H72:H97" si="4">G72*0.085</f>
        <v>0</v>
      </c>
      <c r="I72" s="51">
        <f t="shared" ref="I72:I97" si="5">+G72+H72</f>
        <v>0</v>
      </c>
    </row>
    <row r="73" spans="1:12" ht="16.5">
      <c r="A73" s="80" t="s">
        <v>207</v>
      </c>
      <c r="B73" s="112" t="s">
        <v>566</v>
      </c>
      <c r="C73" s="38">
        <v>128</v>
      </c>
      <c r="D73" s="80" t="s">
        <v>243</v>
      </c>
      <c r="E73" s="121"/>
      <c r="F73" s="51"/>
      <c r="G73" s="51">
        <f t="shared" si="3"/>
        <v>0</v>
      </c>
      <c r="H73" s="51">
        <f t="shared" si="4"/>
        <v>0</v>
      </c>
      <c r="I73" s="51">
        <f t="shared" si="5"/>
        <v>0</v>
      </c>
    </row>
    <row r="74" spans="1:12" ht="33">
      <c r="A74" s="80" t="s">
        <v>208</v>
      </c>
      <c r="B74" s="112" t="s">
        <v>567</v>
      </c>
      <c r="C74" s="38">
        <v>174</v>
      </c>
      <c r="D74" s="80" t="s">
        <v>243</v>
      </c>
      <c r="E74" s="121"/>
      <c r="F74" s="51"/>
      <c r="G74" s="51">
        <f t="shared" si="3"/>
        <v>0</v>
      </c>
      <c r="H74" s="51">
        <f t="shared" si="4"/>
        <v>0</v>
      </c>
      <c r="I74" s="51">
        <f t="shared" si="5"/>
        <v>0</v>
      </c>
    </row>
    <row r="75" spans="1:12" ht="16.5">
      <c r="A75" s="80" t="s">
        <v>370</v>
      </c>
      <c r="B75" s="112" t="s">
        <v>568</v>
      </c>
      <c r="C75" s="38">
        <v>200</v>
      </c>
      <c r="D75" s="80" t="s">
        <v>243</v>
      </c>
      <c r="E75" s="121"/>
      <c r="F75" s="51"/>
      <c r="G75" s="51">
        <f t="shared" si="3"/>
        <v>0</v>
      </c>
      <c r="H75" s="51">
        <f t="shared" si="4"/>
        <v>0</v>
      </c>
      <c r="I75" s="51">
        <f t="shared" si="5"/>
        <v>0</v>
      </c>
    </row>
    <row r="76" spans="1:12" ht="33">
      <c r="A76" s="80" t="s">
        <v>226</v>
      </c>
      <c r="B76" s="113" t="s">
        <v>569</v>
      </c>
      <c r="C76" s="38">
        <v>50</v>
      </c>
      <c r="D76" s="80" t="s">
        <v>243</v>
      </c>
      <c r="E76" s="121"/>
      <c r="F76" s="51"/>
      <c r="G76" s="51">
        <f t="shared" si="3"/>
        <v>0</v>
      </c>
      <c r="H76" s="51">
        <f t="shared" si="4"/>
        <v>0</v>
      </c>
      <c r="I76" s="51">
        <f t="shared" si="5"/>
        <v>0</v>
      </c>
    </row>
    <row r="77" spans="1:12" ht="16.5">
      <c r="A77" s="80" t="s">
        <v>227</v>
      </c>
      <c r="B77" s="112" t="s">
        <v>368</v>
      </c>
      <c r="C77" s="38">
        <v>50</v>
      </c>
      <c r="D77" s="80" t="s">
        <v>360</v>
      </c>
      <c r="E77" s="121"/>
      <c r="F77" s="51"/>
      <c r="G77" s="51">
        <f t="shared" si="3"/>
        <v>0</v>
      </c>
      <c r="H77" s="51">
        <f t="shared" si="4"/>
        <v>0</v>
      </c>
      <c r="I77" s="51">
        <f t="shared" si="5"/>
        <v>0</v>
      </c>
    </row>
    <row r="78" spans="1:12" ht="16.5">
      <c r="A78" s="80" t="s">
        <v>228</v>
      </c>
      <c r="B78" s="112" t="s">
        <v>369</v>
      </c>
      <c r="C78" s="38">
        <v>50</v>
      </c>
      <c r="D78" s="80" t="s">
        <v>360</v>
      </c>
      <c r="E78" s="121"/>
      <c r="F78" s="51"/>
      <c r="G78" s="51">
        <f t="shared" si="3"/>
        <v>0</v>
      </c>
      <c r="H78" s="51">
        <f t="shared" si="4"/>
        <v>0</v>
      </c>
      <c r="I78" s="51">
        <f t="shared" si="5"/>
        <v>0</v>
      </c>
    </row>
    <row r="79" spans="1:12" ht="16.5">
      <c r="A79" s="80" t="s">
        <v>229</v>
      </c>
      <c r="B79" s="112" t="s">
        <v>606</v>
      </c>
      <c r="C79" s="38">
        <v>100</v>
      </c>
      <c r="D79" s="80" t="s">
        <v>33</v>
      </c>
      <c r="E79" s="51"/>
      <c r="F79" s="51"/>
      <c r="G79" s="51">
        <f t="shared" si="3"/>
        <v>0</v>
      </c>
      <c r="H79" s="51">
        <f t="shared" si="4"/>
        <v>0</v>
      </c>
      <c r="I79" s="51">
        <f t="shared" si="5"/>
        <v>0</v>
      </c>
      <c r="J79" s="105"/>
      <c r="K79" s="105"/>
      <c r="L79" s="105"/>
    </row>
    <row r="80" spans="1:12" ht="16.5">
      <c r="A80" s="80" t="s">
        <v>230</v>
      </c>
      <c r="B80" s="114" t="s">
        <v>607</v>
      </c>
      <c r="C80" s="123">
        <v>107</v>
      </c>
      <c r="D80" s="80" t="s">
        <v>33</v>
      </c>
      <c r="E80" s="122"/>
      <c r="F80" s="122"/>
      <c r="G80" s="51">
        <f t="shared" si="3"/>
        <v>0</v>
      </c>
      <c r="H80" s="51">
        <f t="shared" si="4"/>
        <v>0</v>
      </c>
      <c r="I80" s="51">
        <f t="shared" si="5"/>
        <v>0</v>
      </c>
      <c r="J80" s="105"/>
      <c r="K80" s="105"/>
      <c r="L80" s="105"/>
    </row>
    <row r="81" spans="1:12" s="105" customFormat="1" ht="16.5">
      <c r="A81" s="80" t="s">
        <v>231</v>
      </c>
      <c r="B81" s="115" t="s">
        <v>359</v>
      </c>
      <c r="C81" s="38">
        <v>84</v>
      </c>
      <c r="D81" s="80" t="s">
        <v>33</v>
      </c>
      <c r="E81" s="51"/>
      <c r="F81" s="122"/>
      <c r="G81" s="51">
        <f t="shared" si="3"/>
        <v>0</v>
      </c>
      <c r="H81" s="51">
        <f t="shared" si="4"/>
        <v>0</v>
      </c>
      <c r="I81" s="51">
        <f t="shared" si="5"/>
        <v>0</v>
      </c>
    </row>
    <row r="82" spans="1:12" s="105" customFormat="1" ht="33">
      <c r="A82" s="80" t="s">
        <v>232</v>
      </c>
      <c r="B82" s="113" t="s">
        <v>436</v>
      </c>
      <c r="C82" s="38">
        <v>50</v>
      </c>
      <c r="D82" s="80" t="s">
        <v>33</v>
      </c>
      <c r="E82" s="51"/>
      <c r="F82" s="51"/>
      <c r="G82" s="51">
        <f t="shared" si="3"/>
        <v>0</v>
      </c>
      <c r="H82" s="51">
        <f t="shared" si="4"/>
        <v>0</v>
      </c>
      <c r="I82" s="51">
        <f t="shared" si="5"/>
        <v>0</v>
      </c>
    </row>
    <row r="83" spans="1:12" s="105" customFormat="1" ht="33">
      <c r="A83" s="80" t="s">
        <v>233</v>
      </c>
      <c r="B83" s="113" t="s">
        <v>435</v>
      </c>
      <c r="C83" s="38">
        <v>100</v>
      </c>
      <c r="D83" s="80" t="s">
        <v>33</v>
      </c>
      <c r="E83" s="51"/>
      <c r="F83" s="51"/>
      <c r="G83" s="51">
        <f t="shared" si="3"/>
        <v>0</v>
      </c>
      <c r="H83" s="51">
        <f t="shared" si="4"/>
        <v>0</v>
      </c>
      <c r="I83" s="51">
        <f t="shared" si="5"/>
        <v>0</v>
      </c>
    </row>
    <row r="84" spans="1:12" s="105" customFormat="1" ht="33">
      <c r="A84" s="80" t="s">
        <v>234</v>
      </c>
      <c r="B84" s="113" t="s">
        <v>434</v>
      </c>
      <c r="C84" s="38">
        <v>450</v>
      </c>
      <c r="D84" s="80" t="s">
        <v>33</v>
      </c>
      <c r="E84" s="51"/>
      <c r="F84" s="51"/>
      <c r="G84" s="51">
        <f t="shared" si="3"/>
        <v>0</v>
      </c>
      <c r="H84" s="51">
        <f t="shared" si="4"/>
        <v>0</v>
      </c>
      <c r="I84" s="51">
        <f t="shared" si="5"/>
        <v>0</v>
      </c>
    </row>
    <row r="85" spans="1:12" s="105" customFormat="1" ht="16.5">
      <c r="A85" s="80" t="s">
        <v>235</v>
      </c>
      <c r="B85" s="113" t="s">
        <v>437</v>
      </c>
      <c r="C85" s="38">
        <v>10</v>
      </c>
      <c r="D85" s="80" t="s">
        <v>33</v>
      </c>
      <c r="E85" s="51"/>
      <c r="F85" s="51"/>
      <c r="G85" s="51">
        <f t="shared" si="3"/>
        <v>0</v>
      </c>
      <c r="H85" s="51">
        <f t="shared" si="4"/>
        <v>0</v>
      </c>
      <c r="I85" s="51">
        <f t="shared" si="5"/>
        <v>0</v>
      </c>
    </row>
    <row r="86" spans="1:12" ht="16.5">
      <c r="A86" s="80" t="s">
        <v>236</v>
      </c>
      <c r="B86" s="112" t="s">
        <v>102</v>
      </c>
      <c r="C86" s="38">
        <v>200</v>
      </c>
      <c r="D86" s="80" t="s">
        <v>32</v>
      </c>
      <c r="E86" s="51"/>
      <c r="F86" s="51"/>
      <c r="G86" s="51">
        <f t="shared" si="3"/>
        <v>0</v>
      </c>
      <c r="H86" s="51">
        <f t="shared" si="4"/>
        <v>0</v>
      </c>
      <c r="I86" s="51">
        <f t="shared" si="5"/>
        <v>0</v>
      </c>
      <c r="J86" s="105"/>
      <c r="K86" s="105"/>
    </row>
    <row r="87" spans="1:12" ht="16.5">
      <c r="A87" s="80" t="s">
        <v>237</v>
      </c>
      <c r="B87" s="112" t="s">
        <v>571</v>
      </c>
      <c r="C87" s="38">
        <v>200</v>
      </c>
      <c r="D87" s="80" t="s">
        <v>32</v>
      </c>
      <c r="E87" s="51"/>
      <c r="F87" s="51"/>
      <c r="G87" s="51">
        <f t="shared" si="3"/>
        <v>0</v>
      </c>
      <c r="H87" s="51">
        <f t="shared" si="4"/>
        <v>0</v>
      </c>
      <c r="I87" s="51">
        <f t="shared" si="5"/>
        <v>0</v>
      </c>
      <c r="J87" s="105"/>
      <c r="K87" s="105"/>
    </row>
    <row r="88" spans="1:12" ht="16.5">
      <c r="A88" s="80" t="s">
        <v>238</v>
      </c>
      <c r="B88" s="112" t="s">
        <v>572</v>
      </c>
      <c r="C88" s="38">
        <v>3000</v>
      </c>
      <c r="D88" s="80" t="s">
        <v>32</v>
      </c>
      <c r="E88" s="51"/>
      <c r="F88" s="51"/>
      <c r="G88" s="51">
        <f t="shared" si="3"/>
        <v>0</v>
      </c>
      <c r="H88" s="51">
        <f t="shared" si="4"/>
        <v>0</v>
      </c>
      <c r="I88" s="51">
        <f t="shared" si="5"/>
        <v>0</v>
      </c>
      <c r="J88" s="105"/>
      <c r="K88" s="105"/>
    </row>
    <row r="89" spans="1:12" ht="16.5">
      <c r="A89" s="80" t="s">
        <v>239</v>
      </c>
      <c r="B89" s="112" t="s">
        <v>573</v>
      </c>
      <c r="C89" s="38">
        <v>70</v>
      </c>
      <c r="D89" s="80" t="s">
        <v>32</v>
      </c>
      <c r="E89" s="51"/>
      <c r="F89" s="51"/>
      <c r="G89" s="51">
        <f t="shared" si="3"/>
        <v>0</v>
      </c>
      <c r="H89" s="51">
        <f t="shared" si="4"/>
        <v>0</v>
      </c>
      <c r="I89" s="51">
        <f t="shared" si="5"/>
        <v>0</v>
      </c>
      <c r="J89" s="105"/>
      <c r="K89" s="105"/>
    </row>
    <row r="90" spans="1:12" ht="16.5">
      <c r="A90" s="80" t="s">
        <v>240</v>
      </c>
      <c r="B90" s="112" t="s">
        <v>574</v>
      </c>
      <c r="C90" s="38">
        <v>5</v>
      </c>
      <c r="D90" s="80" t="s">
        <v>32</v>
      </c>
      <c r="E90" s="51"/>
      <c r="F90" s="51"/>
      <c r="G90" s="51">
        <f t="shared" si="3"/>
        <v>0</v>
      </c>
      <c r="H90" s="51">
        <f t="shared" si="4"/>
        <v>0</v>
      </c>
      <c r="I90" s="51">
        <f t="shared" si="5"/>
        <v>0</v>
      </c>
      <c r="J90" s="105"/>
      <c r="K90" s="105"/>
    </row>
    <row r="91" spans="1:12" ht="16.5">
      <c r="A91" s="80" t="s">
        <v>241</v>
      </c>
      <c r="B91" s="112" t="s">
        <v>745</v>
      </c>
      <c r="C91" s="38">
        <v>200</v>
      </c>
      <c r="D91" s="80" t="s">
        <v>33</v>
      </c>
      <c r="E91" s="51"/>
      <c r="F91" s="51"/>
      <c r="G91" s="51">
        <f t="shared" si="3"/>
        <v>0</v>
      </c>
      <c r="H91" s="51">
        <f t="shared" si="4"/>
        <v>0</v>
      </c>
      <c r="I91" s="51">
        <f t="shared" si="5"/>
        <v>0</v>
      </c>
      <c r="J91" s="105"/>
      <c r="K91" s="105"/>
    </row>
    <row r="92" spans="1:12" ht="16.5">
      <c r="A92" s="80" t="s">
        <v>371</v>
      </c>
      <c r="B92" s="112" t="s">
        <v>570</v>
      </c>
      <c r="C92" s="38">
        <v>300</v>
      </c>
      <c r="D92" s="80" t="s">
        <v>33</v>
      </c>
      <c r="E92" s="51"/>
      <c r="F92" s="51"/>
      <c r="G92" s="51">
        <f t="shared" si="3"/>
        <v>0</v>
      </c>
      <c r="H92" s="51">
        <f t="shared" si="4"/>
        <v>0</v>
      </c>
      <c r="I92" s="51">
        <f t="shared" si="5"/>
        <v>0</v>
      </c>
      <c r="J92" s="105"/>
      <c r="K92" s="105"/>
    </row>
    <row r="93" spans="1:12" ht="49.5">
      <c r="A93" s="80" t="s">
        <v>372</v>
      </c>
      <c r="B93" s="112" t="s">
        <v>746</v>
      </c>
      <c r="C93" s="38">
        <v>50</v>
      </c>
      <c r="D93" s="80" t="s">
        <v>33</v>
      </c>
      <c r="E93" s="51"/>
      <c r="F93" s="51"/>
      <c r="G93" s="51">
        <f t="shared" si="3"/>
        <v>0</v>
      </c>
      <c r="H93" s="51">
        <f t="shared" si="4"/>
        <v>0</v>
      </c>
      <c r="I93" s="51">
        <f t="shared" si="5"/>
        <v>0</v>
      </c>
      <c r="J93" s="105"/>
      <c r="K93" s="105"/>
    </row>
    <row r="94" spans="1:12" ht="16.5">
      <c r="A94" s="80" t="s">
        <v>373</v>
      </c>
      <c r="B94" s="112" t="s">
        <v>628</v>
      </c>
      <c r="C94" s="38">
        <v>40</v>
      </c>
      <c r="D94" s="80" t="s">
        <v>33</v>
      </c>
      <c r="E94" s="51"/>
      <c r="F94" s="51"/>
      <c r="G94" s="51">
        <f t="shared" si="3"/>
        <v>0</v>
      </c>
      <c r="H94" s="51">
        <f t="shared" si="4"/>
        <v>0</v>
      </c>
      <c r="I94" s="51">
        <f t="shared" si="5"/>
        <v>0</v>
      </c>
      <c r="J94" s="105"/>
      <c r="K94" s="105"/>
      <c r="L94" s="105"/>
    </row>
    <row r="95" spans="1:12" ht="16.5">
      <c r="A95" s="80" t="s">
        <v>374</v>
      </c>
      <c r="B95" s="112" t="s">
        <v>619</v>
      </c>
      <c r="C95" s="38">
        <v>200</v>
      </c>
      <c r="D95" s="80" t="s">
        <v>33</v>
      </c>
      <c r="E95" s="51"/>
      <c r="F95" s="51"/>
      <c r="G95" s="51">
        <f t="shared" si="3"/>
        <v>0</v>
      </c>
      <c r="H95" s="51">
        <f t="shared" si="4"/>
        <v>0</v>
      </c>
      <c r="I95" s="51">
        <f t="shared" si="5"/>
        <v>0</v>
      </c>
      <c r="J95" s="105"/>
      <c r="K95" s="105"/>
      <c r="L95" s="105"/>
    </row>
    <row r="96" spans="1:12" ht="16.5">
      <c r="A96" s="80" t="s">
        <v>375</v>
      </c>
      <c r="B96" s="112" t="s">
        <v>614</v>
      </c>
      <c r="C96" s="38">
        <v>500</v>
      </c>
      <c r="D96" s="80" t="s">
        <v>33</v>
      </c>
      <c r="E96" s="51"/>
      <c r="F96" s="51"/>
      <c r="G96" s="51">
        <f t="shared" si="3"/>
        <v>0</v>
      </c>
      <c r="H96" s="51">
        <f t="shared" si="4"/>
        <v>0</v>
      </c>
      <c r="I96" s="51">
        <f t="shared" si="5"/>
        <v>0</v>
      </c>
      <c r="J96" s="105"/>
      <c r="K96" s="105"/>
      <c r="L96" s="105"/>
    </row>
    <row r="97" spans="1:10" ht="16.5">
      <c r="A97" s="80"/>
      <c r="B97" s="116" t="s">
        <v>333</v>
      </c>
      <c r="C97" s="79" t="s">
        <v>38</v>
      </c>
      <c r="D97" s="79" t="s">
        <v>38</v>
      </c>
      <c r="E97" s="79" t="s">
        <v>38</v>
      </c>
      <c r="F97" s="79" t="s">
        <v>38</v>
      </c>
      <c r="G97" s="81">
        <f>SUM(G7:G96)</f>
        <v>0</v>
      </c>
      <c r="H97" s="81">
        <f t="shared" si="4"/>
        <v>0</v>
      </c>
      <c r="I97" s="81">
        <f t="shared" si="5"/>
        <v>0</v>
      </c>
    </row>
    <row r="98" spans="1:10" ht="16.5">
      <c r="A98" s="162" t="s">
        <v>334</v>
      </c>
      <c r="B98" s="163"/>
      <c r="C98" s="163"/>
      <c r="D98" s="163"/>
      <c r="E98" s="163"/>
      <c r="F98" s="163"/>
      <c r="G98" s="163"/>
      <c r="H98" s="163"/>
      <c r="I98" s="163"/>
    </row>
    <row r="99" spans="1:10" ht="16.5">
      <c r="A99" s="38" t="s">
        <v>376</v>
      </c>
      <c r="B99" s="112" t="s">
        <v>362</v>
      </c>
      <c r="C99" s="38">
        <v>200</v>
      </c>
      <c r="D99" s="80" t="s">
        <v>335</v>
      </c>
      <c r="E99" s="51"/>
      <c r="F99" s="51"/>
      <c r="G99" s="51">
        <f>C99*F99</f>
        <v>0</v>
      </c>
      <c r="H99" s="51">
        <f>G99*0.085</f>
        <v>0</v>
      </c>
      <c r="I99" s="51">
        <f>+G99+H99</f>
        <v>0</v>
      </c>
    </row>
    <row r="100" spans="1:10" ht="16.5">
      <c r="A100" s="38" t="s">
        <v>377</v>
      </c>
      <c r="B100" s="112" t="s">
        <v>363</v>
      </c>
      <c r="C100" s="38">
        <v>25</v>
      </c>
      <c r="D100" s="80" t="s">
        <v>243</v>
      </c>
      <c r="E100" s="51"/>
      <c r="F100" s="51"/>
      <c r="G100" s="51">
        <f t="shared" ref="G100:G101" si="6">C100*F100</f>
        <v>0</v>
      </c>
      <c r="H100" s="51">
        <f t="shared" ref="H100:H101" si="7">G100*0.085</f>
        <v>0</v>
      </c>
      <c r="I100" s="51">
        <f t="shared" ref="I100:I101" si="8">+G100+H100</f>
        <v>0</v>
      </c>
    </row>
    <row r="101" spans="1:10" ht="16.5">
      <c r="A101" s="38" t="s">
        <v>378</v>
      </c>
      <c r="B101" s="112" t="s">
        <v>364</v>
      </c>
      <c r="C101" s="38">
        <v>25</v>
      </c>
      <c r="D101" s="80" t="s">
        <v>243</v>
      </c>
      <c r="E101" s="51"/>
      <c r="F101" s="51"/>
      <c r="G101" s="51">
        <f t="shared" si="6"/>
        <v>0</v>
      </c>
      <c r="H101" s="51">
        <f t="shared" si="7"/>
        <v>0</v>
      </c>
      <c r="I101" s="51">
        <f t="shared" si="8"/>
        <v>0</v>
      </c>
    </row>
    <row r="102" spans="1:10" ht="16.5">
      <c r="A102" s="80"/>
      <c r="B102" s="117" t="s">
        <v>336</v>
      </c>
      <c r="C102" s="80" t="s">
        <v>38</v>
      </c>
      <c r="D102" s="80" t="s">
        <v>38</v>
      </c>
      <c r="E102" s="80" t="s">
        <v>38</v>
      </c>
      <c r="F102" s="80" t="s">
        <v>38</v>
      </c>
      <c r="G102" s="81">
        <f>SUM(G99:G101)</f>
        <v>0</v>
      </c>
      <c r="H102" s="81">
        <f t="shared" ref="H102:I102" si="9">SUM(H99:H101)</f>
        <v>0</v>
      </c>
      <c r="I102" s="81">
        <f t="shared" si="9"/>
        <v>0</v>
      </c>
    </row>
    <row r="103" spans="1:10" ht="16.5">
      <c r="A103" s="162" t="s">
        <v>633</v>
      </c>
      <c r="B103" s="163"/>
      <c r="C103" s="163"/>
      <c r="D103" s="163"/>
      <c r="E103" s="163"/>
      <c r="F103" s="163"/>
      <c r="G103" s="163"/>
      <c r="H103" s="163"/>
      <c r="I103" s="163"/>
      <c r="J103" s="105"/>
    </row>
    <row r="104" spans="1:10" ht="16.5">
      <c r="A104" s="80" t="s">
        <v>379</v>
      </c>
      <c r="B104" s="112" t="s">
        <v>390</v>
      </c>
      <c r="C104" s="38">
        <v>50</v>
      </c>
      <c r="D104" s="80" t="s">
        <v>243</v>
      </c>
      <c r="E104" s="51"/>
      <c r="F104" s="51"/>
      <c r="G104" s="51">
        <f>C104*F104</f>
        <v>0</v>
      </c>
      <c r="H104" s="51">
        <f>G104*0.85</f>
        <v>0</v>
      </c>
      <c r="I104" s="51">
        <f>+G104+H104</f>
        <v>0</v>
      </c>
      <c r="J104" s="105"/>
    </row>
    <row r="105" spans="1:10" ht="16.5">
      <c r="A105" s="80"/>
      <c r="B105" s="117" t="s">
        <v>635</v>
      </c>
      <c r="C105" s="80" t="s">
        <v>38</v>
      </c>
      <c r="D105" s="80" t="s">
        <v>38</v>
      </c>
      <c r="E105" s="80" t="s">
        <v>38</v>
      </c>
      <c r="F105" s="80" t="s">
        <v>38</v>
      </c>
      <c r="G105" s="81">
        <f>+G104</f>
        <v>0</v>
      </c>
      <c r="H105" s="81">
        <f t="shared" ref="H105:I105" si="10">+H104</f>
        <v>0</v>
      </c>
      <c r="I105" s="81">
        <f t="shared" si="10"/>
        <v>0</v>
      </c>
      <c r="J105" s="105"/>
    </row>
    <row r="106" spans="1:10" ht="16.5">
      <c r="A106" s="162" t="s">
        <v>634</v>
      </c>
      <c r="B106" s="163"/>
      <c r="C106" s="163"/>
      <c r="D106" s="163"/>
      <c r="E106" s="163"/>
      <c r="F106" s="163"/>
      <c r="G106" s="163"/>
      <c r="H106" s="163"/>
      <c r="I106" s="163"/>
    </row>
    <row r="107" spans="1:10" ht="16.5">
      <c r="A107" s="80" t="s">
        <v>380</v>
      </c>
      <c r="B107" s="112" t="s">
        <v>528</v>
      </c>
      <c r="C107" s="38">
        <v>100</v>
      </c>
      <c r="D107" s="80" t="s">
        <v>360</v>
      </c>
      <c r="E107" s="51"/>
      <c r="F107" s="51"/>
      <c r="G107" s="51">
        <f>F107*C107</f>
        <v>0</v>
      </c>
      <c r="H107" s="51">
        <f>G107*0.085</f>
        <v>0</v>
      </c>
      <c r="I107" s="51">
        <f>G107+H107</f>
        <v>0</v>
      </c>
    </row>
    <row r="108" spans="1:10" ht="16.5">
      <c r="A108" s="80" t="s">
        <v>381</v>
      </c>
      <c r="B108" s="112" t="s">
        <v>529</v>
      </c>
      <c r="C108" s="38">
        <v>100</v>
      </c>
      <c r="D108" s="80" t="s">
        <v>360</v>
      </c>
      <c r="E108" s="51"/>
      <c r="F108" s="51"/>
      <c r="G108" s="51">
        <f t="shared" ref="G108:G131" si="11">F108*C108</f>
        <v>0</v>
      </c>
      <c r="H108" s="51">
        <f t="shared" ref="H108:H132" si="12">G108*0.085</f>
        <v>0</v>
      </c>
      <c r="I108" s="51">
        <f t="shared" ref="I108:I132" si="13">G108+H108</f>
        <v>0</v>
      </c>
    </row>
    <row r="109" spans="1:10" ht="16.5">
      <c r="A109" s="80" t="s">
        <v>382</v>
      </c>
      <c r="B109" s="112" t="s">
        <v>747</v>
      </c>
      <c r="C109" s="38">
        <v>100</v>
      </c>
      <c r="D109" s="80" t="s">
        <v>360</v>
      </c>
      <c r="E109" s="51"/>
      <c r="F109" s="51"/>
      <c r="G109" s="51">
        <f t="shared" si="11"/>
        <v>0</v>
      </c>
      <c r="H109" s="51">
        <f t="shared" si="12"/>
        <v>0</v>
      </c>
      <c r="I109" s="51">
        <f t="shared" si="13"/>
        <v>0</v>
      </c>
    </row>
    <row r="110" spans="1:10" ht="16.5">
      <c r="A110" s="80" t="s">
        <v>383</v>
      </c>
      <c r="B110" s="112" t="s">
        <v>530</v>
      </c>
      <c r="C110" s="38">
        <v>35</v>
      </c>
      <c r="D110" s="80" t="s">
        <v>360</v>
      </c>
      <c r="E110" s="51"/>
      <c r="F110" s="51"/>
      <c r="G110" s="51">
        <f t="shared" si="11"/>
        <v>0</v>
      </c>
      <c r="H110" s="51">
        <f t="shared" si="12"/>
        <v>0</v>
      </c>
      <c r="I110" s="51">
        <f t="shared" si="13"/>
        <v>0</v>
      </c>
    </row>
    <row r="111" spans="1:10" ht="16.5">
      <c r="A111" s="80" t="s">
        <v>384</v>
      </c>
      <c r="B111" s="112" t="s">
        <v>584</v>
      </c>
      <c r="C111" s="38">
        <v>10</v>
      </c>
      <c r="D111" s="80" t="s">
        <v>243</v>
      </c>
      <c r="E111" s="51"/>
      <c r="F111" s="51"/>
      <c r="G111" s="51">
        <f t="shared" si="11"/>
        <v>0</v>
      </c>
      <c r="H111" s="51">
        <f t="shared" si="12"/>
        <v>0</v>
      </c>
      <c r="I111" s="51">
        <f t="shared" si="13"/>
        <v>0</v>
      </c>
    </row>
    <row r="112" spans="1:10" ht="16.5">
      <c r="A112" s="80" t="s">
        <v>385</v>
      </c>
      <c r="B112" s="112" t="s">
        <v>585</v>
      </c>
      <c r="C112" s="38">
        <v>10</v>
      </c>
      <c r="D112" s="80" t="s">
        <v>243</v>
      </c>
      <c r="E112" s="51"/>
      <c r="F112" s="51"/>
      <c r="G112" s="51">
        <f t="shared" si="11"/>
        <v>0</v>
      </c>
      <c r="H112" s="51">
        <f t="shared" si="12"/>
        <v>0</v>
      </c>
      <c r="I112" s="51">
        <f t="shared" si="13"/>
        <v>0</v>
      </c>
    </row>
    <row r="113" spans="1:9" ht="33">
      <c r="A113" s="80" t="s">
        <v>386</v>
      </c>
      <c r="B113" s="112" t="s">
        <v>531</v>
      </c>
      <c r="C113" s="38">
        <v>8</v>
      </c>
      <c r="D113" s="80" t="s">
        <v>243</v>
      </c>
      <c r="E113" s="51"/>
      <c r="F113" s="51"/>
      <c r="G113" s="51">
        <f t="shared" si="11"/>
        <v>0</v>
      </c>
      <c r="H113" s="51">
        <f t="shared" si="12"/>
        <v>0</v>
      </c>
      <c r="I113" s="51">
        <f t="shared" si="13"/>
        <v>0</v>
      </c>
    </row>
    <row r="114" spans="1:9" ht="33">
      <c r="A114" s="80" t="s">
        <v>388</v>
      </c>
      <c r="B114" s="112" t="s">
        <v>532</v>
      </c>
      <c r="C114" s="38">
        <v>8</v>
      </c>
      <c r="D114" s="80" t="s">
        <v>243</v>
      </c>
      <c r="E114" s="51"/>
      <c r="F114" s="51"/>
      <c r="G114" s="51">
        <f t="shared" si="11"/>
        <v>0</v>
      </c>
      <c r="H114" s="51">
        <f t="shared" si="12"/>
        <v>0</v>
      </c>
      <c r="I114" s="51">
        <f t="shared" si="13"/>
        <v>0</v>
      </c>
    </row>
    <row r="115" spans="1:9" ht="33">
      <c r="A115" s="80" t="s">
        <v>754</v>
      </c>
      <c r="B115" s="112" t="s">
        <v>748</v>
      </c>
      <c r="C115" s="38">
        <v>60</v>
      </c>
      <c r="D115" s="80" t="s">
        <v>360</v>
      </c>
      <c r="E115" s="51"/>
      <c r="F115" s="51"/>
      <c r="G115" s="51">
        <f t="shared" si="11"/>
        <v>0</v>
      </c>
      <c r="H115" s="51">
        <f t="shared" si="12"/>
        <v>0</v>
      </c>
      <c r="I115" s="51">
        <f t="shared" si="13"/>
        <v>0</v>
      </c>
    </row>
    <row r="116" spans="1:9" ht="33">
      <c r="A116" s="80" t="s">
        <v>755</v>
      </c>
      <c r="B116" s="112" t="s">
        <v>749</v>
      </c>
      <c r="C116" s="38">
        <v>25</v>
      </c>
      <c r="D116" s="80" t="s">
        <v>360</v>
      </c>
      <c r="E116" s="51"/>
      <c r="F116" s="51"/>
      <c r="G116" s="51">
        <f t="shared" si="11"/>
        <v>0</v>
      </c>
      <c r="H116" s="51">
        <f t="shared" si="12"/>
        <v>0</v>
      </c>
      <c r="I116" s="51">
        <f t="shared" si="13"/>
        <v>0</v>
      </c>
    </row>
    <row r="117" spans="1:9" ht="49.5">
      <c r="A117" s="80" t="s">
        <v>756</v>
      </c>
      <c r="B117" s="112" t="s">
        <v>586</v>
      </c>
      <c r="C117" s="38">
        <v>10</v>
      </c>
      <c r="D117" s="80" t="s">
        <v>243</v>
      </c>
      <c r="E117" s="51"/>
      <c r="F117" s="51"/>
      <c r="G117" s="51">
        <f t="shared" si="11"/>
        <v>0</v>
      </c>
      <c r="H117" s="51">
        <f t="shared" si="12"/>
        <v>0</v>
      </c>
      <c r="I117" s="51">
        <f t="shared" si="13"/>
        <v>0</v>
      </c>
    </row>
    <row r="118" spans="1:9" ht="33">
      <c r="A118" s="80" t="s">
        <v>757</v>
      </c>
      <c r="B118" s="112" t="s">
        <v>750</v>
      </c>
      <c r="C118" s="38">
        <v>8</v>
      </c>
      <c r="D118" s="80" t="s">
        <v>243</v>
      </c>
      <c r="E118" s="51"/>
      <c r="F118" s="51"/>
      <c r="G118" s="51">
        <f t="shared" si="11"/>
        <v>0</v>
      </c>
      <c r="H118" s="51">
        <f t="shared" si="12"/>
        <v>0</v>
      </c>
      <c r="I118" s="51">
        <f t="shared" si="13"/>
        <v>0</v>
      </c>
    </row>
    <row r="119" spans="1:9" ht="33">
      <c r="A119" s="80" t="s">
        <v>758</v>
      </c>
      <c r="B119" s="112" t="s">
        <v>533</v>
      </c>
      <c r="C119" s="38">
        <v>21</v>
      </c>
      <c r="D119" s="80" t="s">
        <v>243</v>
      </c>
      <c r="E119" s="51"/>
      <c r="F119" s="51"/>
      <c r="G119" s="51">
        <f t="shared" si="11"/>
        <v>0</v>
      </c>
      <c r="H119" s="51">
        <f t="shared" si="12"/>
        <v>0</v>
      </c>
      <c r="I119" s="51">
        <f t="shared" si="13"/>
        <v>0</v>
      </c>
    </row>
    <row r="120" spans="1:9" ht="33">
      <c r="A120" s="80" t="s">
        <v>759</v>
      </c>
      <c r="B120" s="112" t="s">
        <v>534</v>
      </c>
      <c r="C120" s="38">
        <v>20</v>
      </c>
      <c r="D120" s="80" t="s">
        <v>243</v>
      </c>
      <c r="E120" s="51"/>
      <c r="F120" s="51"/>
      <c r="G120" s="51">
        <f t="shared" si="11"/>
        <v>0</v>
      </c>
      <c r="H120" s="51">
        <f t="shared" si="12"/>
        <v>0</v>
      </c>
      <c r="I120" s="51">
        <f t="shared" si="13"/>
        <v>0</v>
      </c>
    </row>
    <row r="121" spans="1:9" ht="33">
      <c r="A121" s="80" t="s">
        <v>760</v>
      </c>
      <c r="B121" s="112" t="s">
        <v>751</v>
      </c>
      <c r="C121" s="38">
        <v>5</v>
      </c>
      <c r="D121" s="80" t="s">
        <v>243</v>
      </c>
      <c r="E121" s="51"/>
      <c r="F121" s="51"/>
      <c r="G121" s="51">
        <f t="shared" si="11"/>
        <v>0</v>
      </c>
      <c r="H121" s="51">
        <f t="shared" si="12"/>
        <v>0</v>
      </c>
      <c r="I121" s="51">
        <f t="shared" si="13"/>
        <v>0</v>
      </c>
    </row>
    <row r="122" spans="1:9" ht="16.5">
      <c r="A122" s="80" t="s">
        <v>761</v>
      </c>
      <c r="B122" s="112" t="s">
        <v>535</v>
      </c>
      <c r="C122" s="38">
        <v>10</v>
      </c>
      <c r="D122" s="80" t="s">
        <v>243</v>
      </c>
      <c r="E122" s="51"/>
      <c r="F122" s="51"/>
      <c r="G122" s="51">
        <f t="shared" si="11"/>
        <v>0</v>
      </c>
      <c r="H122" s="51">
        <f t="shared" si="12"/>
        <v>0</v>
      </c>
      <c r="I122" s="51">
        <f t="shared" si="13"/>
        <v>0</v>
      </c>
    </row>
    <row r="123" spans="1:9" ht="16.5">
      <c r="A123" s="80" t="s">
        <v>762</v>
      </c>
      <c r="B123" s="112" t="s">
        <v>587</v>
      </c>
      <c r="C123" s="38">
        <v>10</v>
      </c>
      <c r="D123" s="80" t="s">
        <v>243</v>
      </c>
      <c r="E123" s="51"/>
      <c r="F123" s="51"/>
      <c r="G123" s="51">
        <f t="shared" si="11"/>
        <v>0</v>
      </c>
      <c r="H123" s="51">
        <f t="shared" si="12"/>
        <v>0</v>
      </c>
      <c r="I123" s="51">
        <f t="shared" si="13"/>
        <v>0</v>
      </c>
    </row>
    <row r="124" spans="1:9" ht="49.5">
      <c r="A124" s="80" t="s">
        <v>763</v>
      </c>
      <c r="B124" s="112" t="s">
        <v>752</v>
      </c>
      <c r="C124" s="38">
        <v>10</v>
      </c>
      <c r="D124" s="80" t="s">
        <v>243</v>
      </c>
      <c r="E124" s="51"/>
      <c r="F124" s="51"/>
      <c r="G124" s="51">
        <f t="shared" si="11"/>
        <v>0</v>
      </c>
      <c r="H124" s="51">
        <f t="shared" si="12"/>
        <v>0</v>
      </c>
      <c r="I124" s="51">
        <f t="shared" si="13"/>
        <v>0</v>
      </c>
    </row>
    <row r="125" spans="1:9" ht="33">
      <c r="A125" s="80" t="s">
        <v>764</v>
      </c>
      <c r="B125" s="112" t="s">
        <v>753</v>
      </c>
      <c r="C125" s="38">
        <v>35</v>
      </c>
      <c r="D125" s="80" t="s">
        <v>243</v>
      </c>
      <c r="E125" s="51"/>
      <c r="F125" s="51"/>
      <c r="G125" s="51">
        <f t="shared" si="11"/>
        <v>0</v>
      </c>
      <c r="H125" s="51">
        <f t="shared" si="12"/>
        <v>0</v>
      </c>
      <c r="I125" s="51">
        <f t="shared" si="13"/>
        <v>0</v>
      </c>
    </row>
    <row r="126" spans="1:9" ht="33">
      <c r="A126" s="80" t="s">
        <v>765</v>
      </c>
      <c r="B126" s="112" t="s">
        <v>583</v>
      </c>
      <c r="C126" s="38">
        <v>36</v>
      </c>
      <c r="D126" s="80" t="s">
        <v>243</v>
      </c>
      <c r="E126" s="51"/>
      <c r="F126" s="51"/>
      <c r="G126" s="51">
        <f t="shared" si="11"/>
        <v>0</v>
      </c>
      <c r="H126" s="51">
        <f t="shared" si="12"/>
        <v>0</v>
      </c>
      <c r="I126" s="51">
        <f t="shared" si="13"/>
        <v>0</v>
      </c>
    </row>
    <row r="127" spans="1:9" ht="16.5">
      <c r="A127" s="80" t="s">
        <v>766</v>
      </c>
      <c r="B127" s="112" t="s">
        <v>536</v>
      </c>
      <c r="C127" s="38">
        <v>4</v>
      </c>
      <c r="D127" s="80" t="s">
        <v>243</v>
      </c>
      <c r="E127" s="51"/>
      <c r="F127" s="51"/>
      <c r="G127" s="51">
        <f t="shared" si="11"/>
        <v>0</v>
      </c>
      <c r="H127" s="51">
        <f t="shared" si="12"/>
        <v>0</v>
      </c>
      <c r="I127" s="51">
        <f t="shared" si="13"/>
        <v>0</v>
      </c>
    </row>
    <row r="128" spans="1:9" ht="33">
      <c r="A128" s="80" t="s">
        <v>767</v>
      </c>
      <c r="B128" s="112" t="s">
        <v>537</v>
      </c>
      <c r="C128" s="38">
        <v>24</v>
      </c>
      <c r="D128" s="80" t="s">
        <v>243</v>
      </c>
      <c r="E128" s="51"/>
      <c r="F128" s="51"/>
      <c r="G128" s="51">
        <f t="shared" si="11"/>
        <v>0</v>
      </c>
      <c r="H128" s="51">
        <f t="shared" si="12"/>
        <v>0</v>
      </c>
      <c r="I128" s="51">
        <f t="shared" si="13"/>
        <v>0</v>
      </c>
    </row>
    <row r="129" spans="1:10" ht="33">
      <c r="A129" s="80" t="s">
        <v>768</v>
      </c>
      <c r="B129" s="112" t="s">
        <v>538</v>
      </c>
      <c r="C129" s="38">
        <v>5</v>
      </c>
      <c r="D129" s="80" t="s">
        <v>243</v>
      </c>
      <c r="E129" s="51"/>
      <c r="F129" s="51"/>
      <c r="G129" s="51">
        <f t="shared" si="11"/>
        <v>0</v>
      </c>
      <c r="H129" s="51">
        <f t="shared" si="12"/>
        <v>0</v>
      </c>
      <c r="I129" s="51">
        <f t="shared" si="13"/>
        <v>0</v>
      </c>
    </row>
    <row r="130" spans="1:10" ht="16.5">
      <c r="A130" s="80" t="s">
        <v>769</v>
      </c>
      <c r="B130" s="112" t="s">
        <v>539</v>
      </c>
      <c r="C130" s="38">
        <v>15</v>
      </c>
      <c r="D130" s="80" t="s">
        <v>243</v>
      </c>
      <c r="E130" s="51"/>
      <c r="F130" s="51"/>
      <c r="G130" s="51">
        <f t="shared" si="11"/>
        <v>0</v>
      </c>
      <c r="H130" s="51">
        <f t="shared" si="12"/>
        <v>0</v>
      </c>
      <c r="I130" s="51">
        <f t="shared" si="13"/>
        <v>0</v>
      </c>
    </row>
    <row r="131" spans="1:10" ht="33">
      <c r="A131" s="80" t="s">
        <v>770</v>
      </c>
      <c r="B131" s="112" t="s">
        <v>540</v>
      </c>
      <c r="C131" s="38">
        <v>15</v>
      </c>
      <c r="D131" s="80" t="s">
        <v>243</v>
      </c>
      <c r="E131" s="51"/>
      <c r="F131" s="51"/>
      <c r="G131" s="51">
        <f t="shared" si="11"/>
        <v>0</v>
      </c>
      <c r="H131" s="51">
        <f t="shared" si="12"/>
        <v>0</v>
      </c>
      <c r="I131" s="51">
        <f t="shared" si="13"/>
        <v>0</v>
      </c>
    </row>
    <row r="132" spans="1:10" ht="16.5">
      <c r="A132" s="80"/>
      <c r="B132" s="117" t="s">
        <v>389</v>
      </c>
      <c r="C132" s="80" t="s">
        <v>38</v>
      </c>
      <c r="D132" s="80" t="s">
        <v>38</v>
      </c>
      <c r="E132" s="80" t="s">
        <v>38</v>
      </c>
      <c r="F132" s="80" t="s">
        <v>38</v>
      </c>
      <c r="G132" s="81">
        <f>SUM(G107:G131)</f>
        <v>0</v>
      </c>
      <c r="H132" s="81">
        <f t="shared" si="12"/>
        <v>0</v>
      </c>
      <c r="I132" s="81">
        <f t="shared" si="13"/>
        <v>0</v>
      </c>
    </row>
    <row r="133" spans="1:10" ht="16.5">
      <c r="A133" s="105"/>
      <c r="B133" s="118"/>
      <c r="C133" s="105"/>
      <c r="D133" s="105"/>
      <c r="E133" s="105"/>
      <c r="F133" s="105"/>
      <c r="G133" s="105"/>
      <c r="H133" s="105"/>
      <c r="I133" s="105"/>
      <c r="J133" s="105"/>
    </row>
    <row r="134" spans="1:10" ht="15.75">
      <c r="A134" s="132" t="s">
        <v>713</v>
      </c>
      <c r="B134" s="131"/>
      <c r="C134" s="75"/>
      <c r="D134" s="63"/>
      <c r="E134" s="63"/>
      <c r="F134" s="63"/>
      <c r="G134" s="63"/>
      <c r="H134" s="63"/>
      <c r="I134" s="63"/>
    </row>
    <row r="135" spans="1:10" ht="15.75">
      <c r="A135" s="127" t="s">
        <v>714</v>
      </c>
      <c r="B135" s="127"/>
      <c r="C135" s="127"/>
      <c r="D135" s="127"/>
      <c r="E135" s="127"/>
      <c r="F135" s="127"/>
      <c r="G135" s="127"/>
      <c r="H135" s="127"/>
      <c r="I135" s="127"/>
    </row>
    <row r="136" spans="1:10" ht="15.75">
      <c r="A136" s="127" t="s">
        <v>733</v>
      </c>
      <c r="B136" s="127"/>
      <c r="C136" s="127"/>
      <c r="D136" s="127"/>
      <c r="E136" s="127"/>
      <c r="F136" s="127"/>
      <c r="G136" s="127"/>
      <c r="H136" s="127"/>
      <c r="I136" s="127"/>
    </row>
    <row r="137" spans="1:10" ht="15.75">
      <c r="A137" s="127" t="s">
        <v>740</v>
      </c>
      <c r="B137" s="127"/>
      <c r="C137" s="127"/>
      <c r="D137" s="127"/>
      <c r="E137" s="127"/>
      <c r="F137" s="127"/>
      <c r="G137" s="127"/>
      <c r="H137" s="127"/>
      <c r="I137" s="127"/>
    </row>
    <row r="138" spans="1:10" ht="15.75">
      <c r="A138" s="127" t="s">
        <v>721</v>
      </c>
      <c r="B138" s="127"/>
      <c r="C138" s="127"/>
      <c r="D138" s="127"/>
      <c r="E138" s="127"/>
      <c r="F138" s="127"/>
      <c r="G138" s="127"/>
      <c r="H138" s="127"/>
      <c r="I138" s="127"/>
    </row>
    <row r="139" spans="1:10" ht="15.75">
      <c r="A139" s="127" t="s">
        <v>722</v>
      </c>
      <c r="B139" s="127"/>
      <c r="C139" s="127"/>
      <c r="D139" s="127"/>
      <c r="E139" s="127"/>
      <c r="F139" s="127"/>
      <c r="G139" s="127"/>
      <c r="H139" s="127"/>
      <c r="I139" s="127"/>
    </row>
    <row r="140" spans="1:10" ht="15.75">
      <c r="A140" s="127" t="s">
        <v>723</v>
      </c>
      <c r="B140" s="127"/>
      <c r="C140" s="127"/>
      <c r="D140" s="127"/>
      <c r="E140" s="127"/>
      <c r="F140" s="127"/>
      <c r="G140" s="127"/>
      <c r="H140" s="127"/>
      <c r="I140" s="127"/>
    </row>
    <row r="141" spans="1:10" ht="15.75">
      <c r="A141" s="127" t="s">
        <v>724</v>
      </c>
      <c r="B141" s="127"/>
      <c r="C141" s="127"/>
      <c r="D141" s="127"/>
      <c r="E141" s="127"/>
      <c r="F141" s="127"/>
      <c r="G141" s="127"/>
      <c r="H141" s="127"/>
      <c r="I141" s="127"/>
    </row>
    <row r="142" spans="1:10" ht="15.75">
      <c r="A142" s="128"/>
      <c r="B142" s="128"/>
      <c r="C142" s="128"/>
      <c r="D142" s="128"/>
      <c r="E142" s="128"/>
      <c r="F142" s="128"/>
      <c r="G142" s="128"/>
      <c r="H142" s="128"/>
      <c r="I142" s="128"/>
    </row>
    <row r="143" spans="1:10" ht="15.75">
      <c r="A143" s="128" t="s">
        <v>726</v>
      </c>
      <c r="B143" s="128"/>
      <c r="C143" s="76" t="s">
        <v>672</v>
      </c>
      <c r="D143" s="63"/>
      <c r="E143" s="63"/>
      <c r="F143" s="104" t="s">
        <v>673</v>
      </c>
      <c r="G143" s="63"/>
      <c r="H143" s="63"/>
      <c r="I143" s="63"/>
    </row>
  </sheetData>
  <mergeCells count="17">
    <mergeCell ref="A143:B143"/>
    <mergeCell ref="A134:B134"/>
    <mergeCell ref="A139:I139"/>
    <mergeCell ref="A140:I140"/>
    <mergeCell ref="A141:I141"/>
    <mergeCell ref="A142:I142"/>
    <mergeCell ref="A135:I135"/>
    <mergeCell ref="A136:I136"/>
    <mergeCell ref="A137:I137"/>
    <mergeCell ref="A138:I138"/>
    <mergeCell ref="A106:I106"/>
    <mergeCell ref="A1:B1"/>
    <mergeCell ref="A2:I2"/>
    <mergeCell ref="A98:I98"/>
    <mergeCell ref="A103:I103"/>
    <mergeCell ref="A6:I6"/>
    <mergeCell ref="E1:I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6"/>
  <sheetViews>
    <sheetView zoomScaleNormal="100" workbookViewId="0">
      <pane ySplit="5" topLeftCell="A21" activePane="bottomLeft" state="frozen"/>
      <selection pane="bottomLeft" activeCell="C14" sqref="C14"/>
    </sheetView>
  </sheetViews>
  <sheetFormatPr defaultRowHeight="16.5"/>
  <cols>
    <col min="1" max="1" width="5.140625" style="1" customWidth="1"/>
    <col min="2" max="2" width="42.28515625" style="1" customWidth="1"/>
    <col min="3" max="3" width="12.28515625" style="1" customWidth="1"/>
    <col min="4" max="4" width="8.140625" style="1" customWidth="1"/>
    <col min="5" max="5" width="15.42578125" style="1" customWidth="1"/>
    <col min="6" max="6" width="10.42578125" style="1" customWidth="1"/>
    <col min="7" max="7" width="12.28515625" style="1" customWidth="1"/>
    <col min="8" max="8" width="11.5703125" style="1" customWidth="1"/>
    <col min="9" max="16384" width="9.140625" style="1"/>
  </cols>
  <sheetData>
    <row r="1" spans="1:11" ht="13.5" customHeight="1">
      <c r="B1" s="1" t="s">
        <v>39</v>
      </c>
      <c r="C1" s="25"/>
      <c r="E1" s="126" t="s">
        <v>253</v>
      </c>
      <c r="F1" s="126"/>
      <c r="G1" s="126"/>
      <c r="H1" s="126"/>
      <c r="I1" s="126"/>
    </row>
    <row r="2" spans="1:11" ht="15" customHeight="1">
      <c r="A2" s="129" t="s">
        <v>674</v>
      </c>
      <c r="B2" s="129"/>
      <c r="C2" s="129"/>
      <c r="D2" s="129"/>
      <c r="E2" s="129"/>
      <c r="F2" s="129"/>
      <c r="G2" s="129"/>
      <c r="H2" s="129"/>
      <c r="I2" s="129"/>
    </row>
    <row r="3" spans="1:11">
      <c r="B3" s="26"/>
      <c r="C3" s="25"/>
    </row>
    <row r="4" spans="1:11" ht="111">
      <c r="A4" s="4" t="s">
        <v>34</v>
      </c>
      <c r="B4" s="5" t="s">
        <v>35</v>
      </c>
      <c r="C4" s="6" t="s">
        <v>31</v>
      </c>
      <c r="D4" s="4" t="s">
        <v>712</v>
      </c>
      <c r="E4" s="4" t="s">
        <v>716</v>
      </c>
      <c r="F4" s="4" t="s">
        <v>732</v>
      </c>
      <c r="G4" s="4" t="s">
        <v>709</v>
      </c>
      <c r="H4" s="4" t="s">
        <v>710</v>
      </c>
      <c r="I4" s="4" t="s">
        <v>711</v>
      </c>
      <c r="K4" s="2"/>
    </row>
    <row r="5" spans="1:11" ht="48">
      <c r="A5" s="7">
        <v>1</v>
      </c>
      <c r="B5" s="8">
        <v>2</v>
      </c>
      <c r="C5" s="9">
        <v>3</v>
      </c>
      <c r="D5" s="7">
        <v>4</v>
      </c>
      <c r="E5" s="7">
        <v>5</v>
      </c>
      <c r="F5" s="7">
        <v>6</v>
      </c>
      <c r="G5" s="7" t="s">
        <v>717</v>
      </c>
      <c r="H5" s="7" t="s">
        <v>718</v>
      </c>
      <c r="I5" s="7" t="s">
        <v>719</v>
      </c>
    </row>
    <row r="6" spans="1:11" ht="15" customHeight="1">
      <c r="A6" s="137" t="s">
        <v>224</v>
      </c>
      <c r="B6" s="138"/>
      <c r="C6" s="138"/>
      <c r="D6" s="138"/>
      <c r="E6" s="138"/>
      <c r="F6" s="138"/>
      <c r="G6" s="138"/>
      <c r="H6" s="138"/>
      <c r="I6" s="138"/>
    </row>
    <row r="7" spans="1:11" ht="66">
      <c r="A7" s="50" t="s">
        <v>0</v>
      </c>
      <c r="B7" s="50" t="s">
        <v>54</v>
      </c>
      <c r="C7" s="38">
        <v>4400</v>
      </c>
      <c r="D7" s="39" t="s">
        <v>33</v>
      </c>
      <c r="E7" s="49" t="s">
        <v>38</v>
      </c>
      <c r="F7" s="51"/>
      <c r="G7" s="51">
        <f>C7*F7</f>
        <v>0</v>
      </c>
      <c r="H7" s="52">
        <f>G7*0.085</f>
        <v>0</v>
      </c>
      <c r="I7" s="51">
        <f>G7+H7</f>
        <v>0</v>
      </c>
    </row>
    <row r="8" spans="1:11" ht="33">
      <c r="A8" s="50" t="s">
        <v>1</v>
      </c>
      <c r="B8" s="50" t="s">
        <v>55</v>
      </c>
      <c r="C8" s="38">
        <v>800</v>
      </c>
      <c r="D8" s="39" t="s">
        <v>33</v>
      </c>
      <c r="E8" s="49" t="s">
        <v>38</v>
      </c>
      <c r="F8" s="51"/>
      <c r="G8" s="51">
        <f t="shared" ref="G8:G14" si="0">C8*F8</f>
        <v>0</v>
      </c>
      <c r="H8" s="52">
        <f t="shared" ref="H8:H15" si="1">G8*0.085</f>
        <v>0</v>
      </c>
      <c r="I8" s="51">
        <f t="shared" ref="I8:I15" si="2">G8+H8</f>
        <v>0</v>
      </c>
    </row>
    <row r="9" spans="1:11" ht="33">
      <c r="A9" s="50" t="s">
        <v>56</v>
      </c>
      <c r="B9" s="50" t="s">
        <v>57</v>
      </c>
      <c r="C9" s="38">
        <v>800</v>
      </c>
      <c r="D9" s="39" t="s">
        <v>33</v>
      </c>
      <c r="E9" s="49" t="s">
        <v>38</v>
      </c>
      <c r="F9" s="51"/>
      <c r="G9" s="51">
        <f t="shared" si="0"/>
        <v>0</v>
      </c>
      <c r="H9" s="52">
        <f t="shared" si="1"/>
        <v>0</v>
      </c>
      <c r="I9" s="51">
        <f t="shared" si="2"/>
        <v>0</v>
      </c>
    </row>
    <row r="10" spans="1:11" ht="66">
      <c r="A10" s="40" t="s">
        <v>3</v>
      </c>
      <c r="B10" s="50" t="s">
        <v>58</v>
      </c>
      <c r="C10" s="38">
        <v>1600</v>
      </c>
      <c r="D10" s="39" t="s">
        <v>33</v>
      </c>
      <c r="E10" s="49" t="s">
        <v>38</v>
      </c>
      <c r="F10" s="51"/>
      <c r="G10" s="51">
        <f t="shared" si="0"/>
        <v>0</v>
      </c>
      <c r="H10" s="52">
        <f t="shared" si="1"/>
        <v>0</v>
      </c>
      <c r="I10" s="51">
        <f t="shared" si="2"/>
        <v>0</v>
      </c>
    </row>
    <row r="11" spans="1:11">
      <c r="A11" s="40" t="s">
        <v>4</v>
      </c>
      <c r="B11" s="50" t="s">
        <v>59</v>
      </c>
      <c r="C11" s="38">
        <v>600</v>
      </c>
      <c r="D11" s="39" t="s">
        <v>33</v>
      </c>
      <c r="E11" s="49" t="s">
        <v>38</v>
      </c>
      <c r="F11" s="51"/>
      <c r="G11" s="51">
        <f t="shared" si="0"/>
        <v>0</v>
      </c>
      <c r="H11" s="52">
        <f t="shared" si="1"/>
        <v>0</v>
      </c>
      <c r="I11" s="51">
        <f t="shared" si="2"/>
        <v>0</v>
      </c>
    </row>
    <row r="12" spans="1:11">
      <c r="A12" s="40" t="s">
        <v>5</v>
      </c>
      <c r="B12" s="50" t="s">
        <v>60</v>
      </c>
      <c r="C12" s="38">
        <v>200</v>
      </c>
      <c r="D12" s="39" t="s">
        <v>33</v>
      </c>
      <c r="E12" s="49" t="s">
        <v>38</v>
      </c>
      <c r="F12" s="51"/>
      <c r="G12" s="51">
        <f t="shared" si="0"/>
        <v>0</v>
      </c>
      <c r="H12" s="52">
        <f t="shared" si="1"/>
        <v>0</v>
      </c>
      <c r="I12" s="51">
        <f t="shared" si="2"/>
        <v>0</v>
      </c>
    </row>
    <row r="13" spans="1:11" ht="66">
      <c r="A13" s="40" t="s">
        <v>7</v>
      </c>
      <c r="B13" s="50" t="s">
        <v>61</v>
      </c>
      <c r="C13" s="38">
        <v>1200</v>
      </c>
      <c r="D13" s="39" t="s">
        <v>33</v>
      </c>
      <c r="E13" s="49" t="s">
        <v>38</v>
      </c>
      <c r="F13" s="51"/>
      <c r="G13" s="51">
        <f t="shared" si="0"/>
        <v>0</v>
      </c>
      <c r="H13" s="52">
        <f t="shared" si="1"/>
        <v>0</v>
      </c>
      <c r="I13" s="51">
        <f t="shared" si="2"/>
        <v>0</v>
      </c>
    </row>
    <row r="14" spans="1:11" ht="66">
      <c r="A14" s="40" t="s">
        <v>8</v>
      </c>
      <c r="B14" s="50" t="s">
        <v>62</v>
      </c>
      <c r="C14" s="38">
        <v>120</v>
      </c>
      <c r="D14" s="39" t="s">
        <v>33</v>
      </c>
      <c r="E14" s="49" t="s">
        <v>38</v>
      </c>
      <c r="F14" s="51"/>
      <c r="G14" s="51">
        <f t="shared" si="0"/>
        <v>0</v>
      </c>
      <c r="H14" s="52">
        <f t="shared" si="1"/>
        <v>0</v>
      </c>
      <c r="I14" s="51">
        <f t="shared" si="2"/>
        <v>0</v>
      </c>
    </row>
    <row r="15" spans="1:11">
      <c r="A15" s="40"/>
      <c r="B15" s="41" t="s">
        <v>72</v>
      </c>
      <c r="C15" s="34" t="s">
        <v>38</v>
      </c>
      <c r="D15" s="34" t="s">
        <v>38</v>
      </c>
      <c r="E15" s="49" t="s">
        <v>38</v>
      </c>
      <c r="F15" s="49" t="s">
        <v>38</v>
      </c>
      <c r="G15" s="53">
        <f>SUM(G7:G14)</f>
        <v>0</v>
      </c>
      <c r="H15" s="53">
        <f t="shared" si="1"/>
        <v>0</v>
      </c>
      <c r="I15" s="53">
        <f t="shared" si="2"/>
        <v>0</v>
      </c>
    </row>
    <row r="16" spans="1:11" ht="15" customHeight="1">
      <c r="A16" s="139" t="s">
        <v>73</v>
      </c>
      <c r="B16" s="140"/>
      <c r="C16" s="140"/>
      <c r="D16" s="140"/>
      <c r="E16" s="140"/>
      <c r="F16" s="140"/>
      <c r="G16" s="140"/>
      <c r="H16" s="140"/>
      <c r="I16" s="140"/>
    </row>
    <row r="17" spans="1:9" ht="33">
      <c r="A17" s="40" t="s">
        <v>9</v>
      </c>
      <c r="B17" s="35" t="s">
        <v>63</v>
      </c>
      <c r="C17" s="38">
        <v>140</v>
      </c>
      <c r="D17" s="39" t="s">
        <v>33</v>
      </c>
      <c r="E17" s="48"/>
      <c r="F17" s="48"/>
      <c r="G17" s="48">
        <f>F17*C17</f>
        <v>0</v>
      </c>
      <c r="H17" s="48">
        <f>G17*0.085</f>
        <v>0</v>
      </c>
      <c r="I17" s="48">
        <f>+G17+H17</f>
        <v>0</v>
      </c>
    </row>
    <row r="18" spans="1:9">
      <c r="A18" s="40" t="s">
        <v>10</v>
      </c>
      <c r="B18" s="35" t="s">
        <v>64</v>
      </c>
      <c r="C18" s="38">
        <v>30</v>
      </c>
      <c r="D18" s="39" t="s">
        <v>33</v>
      </c>
      <c r="E18" s="48"/>
      <c r="F18" s="48"/>
      <c r="G18" s="48">
        <f t="shared" ref="G18:G25" si="3">F18*C18</f>
        <v>0</v>
      </c>
      <c r="H18" s="48">
        <f t="shared" ref="H18:H26" si="4">G18*0.085</f>
        <v>0</v>
      </c>
      <c r="I18" s="48">
        <f t="shared" ref="I18:I26" si="5">+G18+H18</f>
        <v>0</v>
      </c>
    </row>
    <row r="19" spans="1:9" ht="33">
      <c r="A19" s="40" t="s">
        <v>11</v>
      </c>
      <c r="B19" s="35" t="s">
        <v>429</v>
      </c>
      <c r="C19" s="38">
        <v>50</v>
      </c>
      <c r="D19" s="39" t="s">
        <v>33</v>
      </c>
      <c r="E19" s="48"/>
      <c r="F19" s="48"/>
      <c r="G19" s="48">
        <f t="shared" si="3"/>
        <v>0</v>
      </c>
      <c r="H19" s="48">
        <f t="shared" si="4"/>
        <v>0</v>
      </c>
      <c r="I19" s="48">
        <f t="shared" si="5"/>
        <v>0</v>
      </c>
    </row>
    <row r="20" spans="1:9" ht="33">
      <c r="A20" s="40" t="s">
        <v>12</v>
      </c>
      <c r="B20" s="35" t="s">
        <v>425</v>
      </c>
      <c r="C20" s="38">
        <v>240</v>
      </c>
      <c r="D20" s="39" t="s">
        <v>33</v>
      </c>
      <c r="E20" s="48"/>
      <c r="F20" s="48"/>
      <c r="G20" s="48">
        <f t="shared" si="3"/>
        <v>0</v>
      </c>
      <c r="H20" s="48">
        <f t="shared" si="4"/>
        <v>0</v>
      </c>
      <c r="I20" s="48">
        <f t="shared" si="5"/>
        <v>0</v>
      </c>
    </row>
    <row r="21" spans="1:9" ht="33">
      <c r="A21" s="40" t="s">
        <v>13</v>
      </c>
      <c r="B21" s="35" t="s">
        <v>426</v>
      </c>
      <c r="C21" s="38">
        <v>100</v>
      </c>
      <c r="D21" s="39" t="s">
        <v>33</v>
      </c>
      <c r="E21" s="48"/>
      <c r="F21" s="48"/>
      <c r="G21" s="48">
        <f t="shared" si="3"/>
        <v>0</v>
      </c>
      <c r="H21" s="48">
        <f t="shared" si="4"/>
        <v>0</v>
      </c>
      <c r="I21" s="48">
        <f t="shared" si="5"/>
        <v>0</v>
      </c>
    </row>
    <row r="22" spans="1:9" ht="33">
      <c r="A22" s="40" t="s">
        <v>14</v>
      </c>
      <c r="B22" s="35" t="s">
        <v>427</v>
      </c>
      <c r="C22" s="38">
        <v>100</v>
      </c>
      <c r="D22" s="39" t="s">
        <v>33</v>
      </c>
      <c r="E22" s="48"/>
      <c r="F22" s="48"/>
      <c r="G22" s="48">
        <f t="shared" si="3"/>
        <v>0</v>
      </c>
      <c r="H22" s="48">
        <f t="shared" si="4"/>
        <v>0</v>
      </c>
      <c r="I22" s="48">
        <f t="shared" si="5"/>
        <v>0</v>
      </c>
    </row>
    <row r="23" spans="1:9" ht="33">
      <c r="A23" s="40" t="s">
        <v>15</v>
      </c>
      <c r="B23" s="35" t="s">
        <v>430</v>
      </c>
      <c r="C23" s="38">
        <v>220</v>
      </c>
      <c r="D23" s="39" t="s">
        <v>33</v>
      </c>
      <c r="E23" s="48"/>
      <c r="F23" s="48"/>
      <c r="G23" s="48">
        <f t="shared" si="3"/>
        <v>0</v>
      </c>
      <c r="H23" s="48">
        <f t="shared" si="4"/>
        <v>0</v>
      </c>
      <c r="I23" s="48">
        <f t="shared" si="5"/>
        <v>0</v>
      </c>
    </row>
    <row r="24" spans="1:9" ht="33">
      <c r="A24" s="40" t="s">
        <v>16</v>
      </c>
      <c r="B24" s="35" t="s">
        <v>428</v>
      </c>
      <c r="C24" s="38">
        <v>360</v>
      </c>
      <c r="D24" s="39" t="s">
        <v>33</v>
      </c>
      <c r="E24" s="48"/>
      <c r="F24" s="48"/>
      <c r="G24" s="48">
        <f t="shared" si="3"/>
        <v>0</v>
      </c>
      <c r="H24" s="48">
        <f t="shared" si="4"/>
        <v>0</v>
      </c>
      <c r="I24" s="48">
        <f t="shared" si="5"/>
        <v>0</v>
      </c>
    </row>
    <row r="25" spans="1:9">
      <c r="A25" s="40" t="s">
        <v>17</v>
      </c>
      <c r="B25" s="33" t="s">
        <v>433</v>
      </c>
      <c r="C25" s="38">
        <v>280</v>
      </c>
      <c r="D25" s="39" t="s">
        <v>33</v>
      </c>
      <c r="E25" s="48"/>
      <c r="F25" s="48"/>
      <c r="G25" s="48">
        <f t="shared" si="3"/>
        <v>0</v>
      </c>
      <c r="H25" s="48">
        <f t="shared" si="4"/>
        <v>0</v>
      </c>
      <c r="I25" s="48">
        <f t="shared" si="5"/>
        <v>0</v>
      </c>
    </row>
    <row r="26" spans="1:9">
      <c r="A26" s="40"/>
      <c r="B26" s="41" t="s">
        <v>74</v>
      </c>
      <c r="C26" s="34" t="s">
        <v>38</v>
      </c>
      <c r="D26" s="34" t="s">
        <v>38</v>
      </c>
      <c r="E26" s="49" t="s">
        <v>38</v>
      </c>
      <c r="F26" s="49" t="s">
        <v>38</v>
      </c>
      <c r="G26" s="53">
        <f>SUM(G17:G25)</f>
        <v>0</v>
      </c>
      <c r="H26" s="53">
        <f t="shared" si="4"/>
        <v>0</v>
      </c>
      <c r="I26" s="53">
        <f t="shared" si="5"/>
        <v>0</v>
      </c>
    </row>
    <row r="27" spans="1:9" ht="15" customHeight="1">
      <c r="A27" s="141" t="s">
        <v>618</v>
      </c>
      <c r="B27" s="142"/>
      <c r="C27" s="142"/>
      <c r="D27" s="142"/>
      <c r="E27" s="142"/>
      <c r="F27" s="142"/>
      <c r="G27" s="142"/>
      <c r="H27" s="142"/>
      <c r="I27" s="143"/>
    </row>
    <row r="28" spans="1:9" ht="66">
      <c r="A28" s="40" t="s">
        <v>18</v>
      </c>
      <c r="B28" s="33" t="s">
        <v>65</v>
      </c>
      <c r="C28" s="38">
        <v>4500</v>
      </c>
      <c r="D28" s="39" t="s">
        <v>33</v>
      </c>
      <c r="E28" s="49" t="s">
        <v>38</v>
      </c>
      <c r="F28" s="48"/>
      <c r="G28" s="51">
        <f>F28*C28</f>
        <v>0</v>
      </c>
      <c r="H28" s="52">
        <f>G28*0.085</f>
        <v>0</v>
      </c>
      <c r="I28" s="51">
        <f>+G28+H28</f>
        <v>0</v>
      </c>
    </row>
    <row r="29" spans="1:9">
      <c r="A29" s="40" t="s">
        <v>19</v>
      </c>
      <c r="B29" s="33" t="s">
        <v>66</v>
      </c>
      <c r="C29" s="38">
        <v>100</v>
      </c>
      <c r="D29" s="39" t="s">
        <v>33</v>
      </c>
      <c r="E29" s="49" t="s">
        <v>38</v>
      </c>
      <c r="F29" s="48"/>
      <c r="G29" s="51">
        <f t="shared" ref="G29:G38" si="6">F29*C29</f>
        <v>0</v>
      </c>
      <c r="H29" s="52">
        <f t="shared" ref="H29:H39" si="7">G29*0.085</f>
        <v>0</v>
      </c>
      <c r="I29" s="51">
        <f t="shared" ref="I29:I39" si="8">+G29+H29</f>
        <v>0</v>
      </c>
    </row>
    <row r="30" spans="1:9">
      <c r="A30" s="40" t="s">
        <v>20</v>
      </c>
      <c r="B30" s="33" t="s">
        <v>67</v>
      </c>
      <c r="C30" s="38">
        <v>1200</v>
      </c>
      <c r="D30" s="39" t="s">
        <v>33</v>
      </c>
      <c r="E30" s="49" t="s">
        <v>38</v>
      </c>
      <c r="F30" s="48"/>
      <c r="G30" s="51">
        <f t="shared" si="6"/>
        <v>0</v>
      </c>
      <c r="H30" s="52">
        <f t="shared" si="7"/>
        <v>0</v>
      </c>
      <c r="I30" s="51">
        <f t="shared" si="8"/>
        <v>0</v>
      </c>
    </row>
    <row r="31" spans="1:9">
      <c r="A31" s="40" t="s">
        <v>21</v>
      </c>
      <c r="B31" s="33" t="s">
        <v>68</v>
      </c>
      <c r="C31" s="38">
        <v>400</v>
      </c>
      <c r="D31" s="39" t="s">
        <v>33</v>
      </c>
      <c r="E31" s="49" t="s">
        <v>38</v>
      </c>
      <c r="F31" s="48"/>
      <c r="G31" s="51">
        <f t="shared" si="6"/>
        <v>0</v>
      </c>
      <c r="H31" s="52">
        <f t="shared" si="7"/>
        <v>0</v>
      </c>
      <c r="I31" s="51">
        <f t="shared" si="8"/>
        <v>0</v>
      </c>
    </row>
    <row r="32" spans="1:9" ht="66">
      <c r="A32" s="40" t="s">
        <v>22</v>
      </c>
      <c r="B32" s="33" t="s">
        <v>69</v>
      </c>
      <c r="C32" s="38">
        <v>1000</v>
      </c>
      <c r="D32" s="39" t="s">
        <v>33</v>
      </c>
      <c r="E32" s="49" t="s">
        <v>38</v>
      </c>
      <c r="F32" s="48"/>
      <c r="G32" s="51">
        <f t="shared" si="6"/>
        <v>0</v>
      </c>
      <c r="H32" s="52">
        <f t="shared" si="7"/>
        <v>0</v>
      </c>
      <c r="I32" s="51">
        <f t="shared" si="8"/>
        <v>0</v>
      </c>
    </row>
    <row r="33" spans="1:9" ht="33">
      <c r="A33" s="40" t="s">
        <v>23</v>
      </c>
      <c r="B33" s="33" t="s">
        <v>70</v>
      </c>
      <c r="C33" s="38">
        <v>100</v>
      </c>
      <c r="D33" s="39" t="s">
        <v>33</v>
      </c>
      <c r="E33" s="48"/>
      <c r="F33" s="48"/>
      <c r="G33" s="51">
        <f t="shared" si="6"/>
        <v>0</v>
      </c>
      <c r="H33" s="52">
        <f t="shared" si="7"/>
        <v>0</v>
      </c>
      <c r="I33" s="51">
        <f t="shared" si="8"/>
        <v>0</v>
      </c>
    </row>
    <row r="34" spans="1:9" ht="33">
      <c r="A34" s="40" t="s">
        <v>24</v>
      </c>
      <c r="B34" s="33" t="s">
        <v>71</v>
      </c>
      <c r="C34" s="38">
        <v>110</v>
      </c>
      <c r="D34" s="39" t="s">
        <v>33</v>
      </c>
      <c r="E34" s="48"/>
      <c r="F34" s="48"/>
      <c r="G34" s="51">
        <f t="shared" si="6"/>
        <v>0</v>
      </c>
      <c r="H34" s="52">
        <f t="shared" si="7"/>
        <v>0</v>
      </c>
      <c r="I34" s="51">
        <f t="shared" si="8"/>
        <v>0</v>
      </c>
    </row>
    <row r="35" spans="1:9" ht="33">
      <c r="A35" s="40" t="s">
        <v>25</v>
      </c>
      <c r="B35" s="33" t="s">
        <v>78</v>
      </c>
      <c r="C35" s="38">
        <v>110</v>
      </c>
      <c r="D35" s="39" t="s">
        <v>33</v>
      </c>
      <c r="E35" s="48"/>
      <c r="F35" s="48"/>
      <c r="G35" s="51">
        <f t="shared" si="6"/>
        <v>0</v>
      </c>
      <c r="H35" s="52">
        <f t="shared" si="7"/>
        <v>0</v>
      </c>
      <c r="I35" s="51">
        <f t="shared" si="8"/>
        <v>0</v>
      </c>
    </row>
    <row r="36" spans="1:9" ht="33">
      <c r="A36" s="40" t="s">
        <v>26</v>
      </c>
      <c r="B36" s="33" t="s">
        <v>431</v>
      </c>
      <c r="C36" s="38">
        <v>1200</v>
      </c>
      <c r="D36" s="39" t="s">
        <v>33</v>
      </c>
      <c r="E36" s="48"/>
      <c r="F36" s="48"/>
      <c r="G36" s="51">
        <f t="shared" si="6"/>
        <v>0</v>
      </c>
      <c r="H36" s="52">
        <f t="shared" si="7"/>
        <v>0</v>
      </c>
      <c r="I36" s="51">
        <f t="shared" si="8"/>
        <v>0</v>
      </c>
    </row>
    <row r="37" spans="1:9" ht="33">
      <c r="A37" s="40" t="s">
        <v>27</v>
      </c>
      <c r="B37" s="33" t="s">
        <v>432</v>
      </c>
      <c r="C37" s="38">
        <v>600</v>
      </c>
      <c r="D37" s="39" t="s">
        <v>33</v>
      </c>
      <c r="E37" s="48"/>
      <c r="F37" s="48"/>
      <c r="G37" s="51">
        <f t="shared" si="6"/>
        <v>0</v>
      </c>
      <c r="H37" s="52">
        <f t="shared" si="7"/>
        <v>0</v>
      </c>
      <c r="I37" s="51">
        <f t="shared" si="8"/>
        <v>0</v>
      </c>
    </row>
    <row r="38" spans="1:9">
      <c r="A38" s="40" t="s">
        <v>28</v>
      </c>
      <c r="B38" s="33" t="s">
        <v>725</v>
      </c>
      <c r="C38" s="38">
        <v>50</v>
      </c>
      <c r="D38" s="39" t="s">
        <v>33</v>
      </c>
      <c r="E38" s="48"/>
      <c r="F38" s="48"/>
      <c r="G38" s="51">
        <f t="shared" si="6"/>
        <v>0</v>
      </c>
      <c r="H38" s="52">
        <f t="shared" si="7"/>
        <v>0</v>
      </c>
      <c r="I38" s="51">
        <f t="shared" si="8"/>
        <v>0</v>
      </c>
    </row>
    <row r="39" spans="1:9">
      <c r="A39" s="40"/>
      <c r="B39" s="41" t="s">
        <v>75</v>
      </c>
      <c r="C39" s="34" t="s">
        <v>38</v>
      </c>
      <c r="D39" s="34" t="s">
        <v>38</v>
      </c>
      <c r="E39" s="49" t="s">
        <v>38</v>
      </c>
      <c r="F39" s="49" t="s">
        <v>38</v>
      </c>
      <c r="G39" s="53">
        <f>SUM(G28:G38)</f>
        <v>0</v>
      </c>
      <c r="H39" s="53">
        <f t="shared" si="7"/>
        <v>0</v>
      </c>
      <c r="I39" s="53">
        <f t="shared" si="8"/>
        <v>0</v>
      </c>
    </row>
    <row r="40" spans="1:9" ht="15" customHeight="1">
      <c r="A40" s="139" t="s">
        <v>623</v>
      </c>
      <c r="B40" s="140"/>
      <c r="C40" s="140"/>
      <c r="D40" s="140"/>
      <c r="E40" s="140"/>
      <c r="F40" s="140"/>
      <c r="G40" s="140"/>
      <c r="H40" s="140"/>
      <c r="I40" s="140"/>
    </row>
    <row r="41" spans="1:9" ht="66">
      <c r="A41" s="40" t="s">
        <v>40</v>
      </c>
      <c r="B41" s="33" t="s">
        <v>76</v>
      </c>
      <c r="C41" s="38">
        <v>100</v>
      </c>
      <c r="D41" s="39" t="s">
        <v>33</v>
      </c>
      <c r="E41" s="49" t="s">
        <v>38</v>
      </c>
      <c r="F41" s="48"/>
      <c r="G41" s="48">
        <f>F41*C41</f>
        <v>0</v>
      </c>
      <c r="H41" s="48">
        <f>G41*0.085</f>
        <v>0</v>
      </c>
      <c r="I41" s="48">
        <f>+G41+H41</f>
        <v>0</v>
      </c>
    </row>
    <row r="42" spans="1:9">
      <c r="A42" s="40"/>
      <c r="B42" s="41" t="s">
        <v>624</v>
      </c>
      <c r="C42" s="34" t="s">
        <v>38</v>
      </c>
      <c r="D42" s="34" t="s">
        <v>38</v>
      </c>
      <c r="E42" s="49" t="s">
        <v>38</v>
      </c>
      <c r="F42" s="49" t="s">
        <v>38</v>
      </c>
      <c r="G42" s="53">
        <f>+G41</f>
        <v>0</v>
      </c>
      <c r="H42" s="53">
        <f>+H41</f>
        <v>0</v>
      </c>
      <c r="I42" s="53">
        <f>+I41</f>
        <v>0</v>
      </c>
    </row>
    <row r="43" spans="1:9" ht="15" customHeight="1">
      <c r="A43" s="139" t="s">
        <v>625</v>
      </c>
      <c r="B43" s="140"/>
      <c r="C43" s="140"/>
      <c r="D43" s="140"/>
      <c r="E43" s="140"/>
      <c r="F43" s="140"/>
      <c r="G43" s="140"/>
      <c r="H43" s="140"/>
      <c r="I43" s="140"/>
    </row>
    <row r="44" spans="1:9" ht="66">
      <c r="A44" s="40" t="s">
        <v>41</v>
      </c>
      <c r="B44" s="33" t="s">
        <v>79</v>
      </c>
      <c r="C44" s="38">
        <v>220</v>
      </c>
      <c r="D44" s="39" t="s">
        <v>33</v>
      </c>
      <c r="E44" s="49" t="s">
        <v>38</v>
      </c>
      <c r="F44" s="48"/>
      <c r="G44" s="51">
        <f>F44*C44</f>
        <v>0</v>
      </c>
      <c r="H44" s="52">
        <f>G44*0.085</f>
        <v>0</v>
      </c>
      <c r="I44" s="51">
        <f>+G44+H44</f>
        <v>0</v>
      </c>
    </row>
    <row r="45" spans="1:9" ht="66">
      <c r="A45" s="40" t="s">
        <v>42</v>
      </c>
      <c r="B45" s="33" t="s">
        <v>77</v>
      </c>
      <c r="C45" s="38">
        <v>120</v>
      </c>
      <c r="D45" s="39" t="s">
        <v>33</v>
      </c>
      <c r="E45" s="49" t="s">
        <v>38</v>
      </c>
      <c r="F45" s="48"/>
      <c r="G45" s="51">
        <f>F45*C45</f>
        <v>0</v>
      </c>
      <c r="H45" s="52">
        <f>G45*0.085</f>
        <v>0</v>
      </c>
      <c r="I45" s="51">
        <f>+G45+H45</f>
        <v>0</v>
      </c>
    </row>
    <row r="46" spans="1:9" ht="17.25" customHeight="1">
      <c r="A46" s="40"/>
      <c r="B46" s="36" t="s">
        <v>626</v>
      </c>
      <c r="C46" s="34" t="s">
        <v>38</v>
      </c>
      <c r="D46" s="34" t="s">
        <v>38</v>
      </c>
      <c r="E46" s="49" t="s">
        <v>38</v>
      </c>
      <c r="F46" s="49" t="s">
        <v>38</v>
      </c>
      <c r="G46" s="53">
        <f>SUM(G44:G45)</f>
        <v>0</v>
      </c>
      <c r="H46" s="53">
        <f t="shared" ref="H46:I46" si="9">SUM(H44:H45)</f>
        <v>0</v>
      </c>
      <c r="I46" s="53">
        <f t="shared" si="9"/>
        <v>0</v>
      </c>
    </row>
    <row r="48" spans="1:9">
      <c r="A48" s="132" t="s">
        <v>713</v>
      </c>
      <c r="B48" s="131"/>
      <c r="C48" s="20"/>
      <c r="D48" s="21"/>
      <c r="E48" s="21"/>
      <c r="F48" s="21"/>
      <c r="G48" s="21"/>
      <c r="H48" s="21"/>
      <c r="I48" s="21"/>
    </row>
    <row r="49" spans="1:9" ht="31.5" customHeight="1">
      <c r="A49" s="127" t="s">
        <v>714</v>
      </c>
      <c r="B49" s="127"/>
      <c r="C49" s="127"/>
      <c r="D49" s="127"/>
      <c r="E49" s="127"/>
      <c r="F49" s="127"/>
      <c r="G49" s="127"/>
      <c r="H49" s="127"/>
      <c r="I49" s="127"/>
    </row>
    <row r="50" spans="1:9">
      <c r="A50" s="127" t="s">
        <v>733</v>
      </c>
      <c r="B50" s="127"/>
      <c r="C50" s="127"/>
      <c r="D50" s="127"/>
      <c r="E50" s="127"/>
      <c r="F50" s="127"/>
      <c r="G50" s="127"/>
      <c r="H50" s="127"/>
      <c r="I50" s="127"/>
    </row>
    <row r="51" spans="1:9" ht="33.75" customHeight="1">
      <c r="A51" s="127" t="s">
        <v>729</v>
      </c>
      <c r="B51" s="127"/>
      <c r="C51" s="127"/>
      <c r="D51" s="127"/>
      <c r="E51" s="127"/>
      <c r="F51" s="127"/>
      <c r="G51" s="127"/>
      <c r="H51" s="127"/>
      <c r="I51" s="127"/>
    </row>
    <row r="52" spans="1:9">
      <c r="A52" s="127" t="s">
        <v>721</v>
      </c>
      <c r="B52" s="127"/>
      <c r="C52" s="127"/>
      <c r="D52" s="127"/>
      <c r="E52" s="127"/>
      <c r="F52" s="127"/>
      <c r="G52" s="127"/>
      <c r="H52" s="127"/>
      <c r="I52" s="127"/>
    </row>
    <row r="53" spans="1:9">
      <c r="A53" s="127" t="s">
        <v>722</v>
      </c>
      <c r="B53" s="127"/>
      <c r="C53" s="127"/>
      <c r="D53" s="127"/>
      <c r="E53" s="127"/>
      <c r="F53" s="127"/>
      <c r="G53" s="127"/>
      <c r="H53" s="127"/>
      <c r="I53" s="127"/>
    </row>
    <row r="54" spans="1:9">
      <c r="A54" s="127" t="s">
        <v>723</v>
      </c>
      <c r="B54" s="127"/>
      <c r="C54" s="127"/>
      <c r="D54" s="127"/>
      <c r="E54" s="127"/>
      <c r="F54" s="127"/>
      <c r="G54" s="127"/>
      <c r="H54" s="127"/>
      <c r="I54" s="127"/>
    </row>
    <row r="55" spans="1:9">
      <c r="A55" s="127" t="s">
        <v>724</v>
      </c>
      <c r="B55" s="127"/>
      <c r="C55" s="127"/>
      <c r="D55" s="127"/>
      <c r="E55" s="127"/>
      <c r="F55" s="127"/>
      <c r="G55" s="127"/>
      <c r="H55" s="127"/>
      <c r="I55" s="127"/>
    </row>
    <row r="56" spans="1:9">
      <c r="A56" s="128" t="s">
        <v>728</v>
      </c>
      <c r="B56" s="128"/>
      <c r="C56" s="128"/>
      <c r="D56" s="128"/>
      <c r="E56" s="128"/>
      <c r="F56" s="128"/>
      <c r="G56" s="128"/>
      <c r="H56" s="128"/>
      <c r="I56" s="128"/>
    </row>
    <row r="57" spans="1:9" ht="26.25" customHeight="1">
      <c r="A57" s="128" t="s">
        <v>726</v>
      </c>
      <c r="B57" s="128"/>
      <c r="C57" s="54" t="s">
        <v>672</v>
      </c>
      <c r="D57" s="21"/>
      <c r="E57" s="21"/>
      <c r="F57" s="55" t="s">
        <v>673</v>
      </c>
      <c r="G57" s="21"/>
      <c r="H57" s="21"/>
      <c r="I57" s="21"/>
    </row>
    <row r="58" spans="1:9">
      <c r="A58" s="144"/>
      <c r="B58" s="145"/>
      <c r="C58" s="145"/>
      <c r="D58" s="145"/>
      <c r="E58" s="145"/>
      <c r="F58" s="145"/>
      <c r="G58" s="145"/>
      <c r="H58" s="145"/>
    </row>
    <row r="59" spans="1:9">
      <c r="A59" s="144"/>
      <c r="B59" s="145"/>
      <c r="C59" s="145"/>
      <c r="D59" s="145"/>
      <c r="E59" s="145"/>
      <c r="F59" s="145"/>
      <c r="G59" s="145"/>
      <c r="H59" s="145"/>
    </row>
    <row r="60" spans="1:9">
      <c r="A60" s="144"/>
      <c r="B60" s="145"/>
      <c r="C60" s="145"/>
      <c r="D60" s="145"/>
      <c r="E60" s="145"/>
      <c r="F60" s="145"/>
      <c r="G60" s="145"/>
      <c r="H60" s="145"/>
    </row>
    <row r="61" spans="1:9">
      <c r="A61" s="144"/>
      <c r="B61" s="145"/>
      <c r="C61" s="145"/>
      <c r="D61" s="145"/>
      <c r="E61" s="145"/>
      <c r="F61" s="145"/>
      <c r="G61" s="145"/>
      <c r="H61" s="145"/>
    </row>
    <row r="62" spans="1:9">
      <c r="A62" s="144"/>
      <c r="B62" s="145"/>
      <c r="C62" s="145"/>
      <c r="D62" s="145"/>
      <c r="E62" s="145"/>
      <c r="F62" s="145"/>
      <c r="G62" s="145"/>
      <c r="H62" s="145"/>
    </row>
    <row r="63" spans="1:9">
      <c r="A63" s="146"/>
      <c r="B63" s="145"/>
      <c r="C63" s="145"/>
      <c r="D63" s="145"/>
      <c r="E63" s="145"/>
      <c r="F63" s="145"/>
      <c r="G63" s="145"/>
      <c r="H63" s="145"/>
    </row>
    <row r="64" spans="1:9">
      <c r="A64" s="146"/>
      <c r="B64" s="145"/>
      <c r="C64" s="145"/>
      <c r="D64" s="145"/>
      <c r="E64" s="145"/>
      <c r="F64" s="145"/>
      <c r="G64" s="145"/>
      <c r="H64" s="145"/>
    </row>
    <row r="65" spans="1:8">
      <c r="A65" s="146"/>
      <c r="B65" s="145"/>
      <c r="C65" s="145"/>
      <c r="D65" s="145"/>
      <c r="E65" s="145"/>
      <c r="F65" s="145"/>
      <c r="G65" s="145"/>
      <c r="H65" s="145"/>
    </row>
    <row r="66" spans="1:8">
      <c r="A66" s="144"/>
      <c r="B66" s="145"/>
      <c r="C66" s="37"/>
      <c r="D66" s="42"/>
      <c r="E66" s="42"/>
      <c r="F66" s="42"/>
      <c r="G66" s="42"/>
      <c r="H66" s="42"/>
    </row>
  </sheetData>
  <mergeCells count="26">
    <mergeCell ref="A63:H63"/>
    <mergeCell ref="A64:H64"/>
    <mergeCell ref="A65:H65"/>
    <mergeCell ref="A66:B66"/>
    <mergeCell ref="A59:H59"/>
    <mergeCell ref="A60:H60"/>
    <mergeCell ref="A61:H61"/>
    <mergeCell ref="A57:B57"/>
    <mergeCell ref="A62:H62"/>
    <mergeCell ref="A53:I53"/>
    <mergeCell ref="A54:I54"/>
    <mergeCell ref="A55:I55"/>
    <mergeCell ref="A56:I56"/>
    <mergeCell ref="A58:H58"/>
    <mergeCell ref="A48:B48"/>
    <mergeCell ref="A49:I49"/>
    <mergeCell ref="A50:I50"/>
    <mergeCell ref="A51:I51"/>
    <mergeCell ref="A52:I52"/>
    <mergeCell ref="E1:I1"/>
    <mergeCell ref="A6:I6"/>
    <mergeCell ref="A16:I16"/>
    <mergeCell ref="A40:I40"/>
    <mergeCell ref="A43:I43"/>
    <mergeCell ref="A27:I27"/>
    <mergeCell ref="A2:I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pane ySplit="5" topLeftCell="A18" activePane="bottomLeft" state="frozen"/>
      <selection pane="bottomLeft" activeCell="I19" sqref="I19"/>
    </sheetView>
  </sheetViews>
  <sheetFormatPr defaultRowHeight="15.75"/>
  <cols>
    <col min="1" max="1" width="5.85546875" style="2" customWidth="1"/>
    <col min="2" max="2" width="35.28515625" style="22" customWidth="1"/>
    <col min="3" max="3" width="11.28515625" style="2" customWidth="1"/>
    <col min="4" max="4" width="7.7109375" style="2" customWidth="1"/>
    <col min="5" max="5" width="11.5703125" style="2" customWidth="1"/>
    <col min="6" max="6" width="10.7109375" style="2" customWidth="1"/>
    <col min="7" max="7" width="12.85546875" style="2" customWidth="1"/>
    <col min="8" max="8" width="11.7109375" style="2" customWidth="1"/>
    <col min="9" max="9" width="15.140625" style="2" customWidth="1"/>
    <col min="10" max="16384" width="9.140625" style="2"/>
  </cols>
  <sheetData>
    <row r="1" spans="1:9" ht="13.5" customHeight="1">
      <c r="B1" s="22" t="s">
        <v>39</v>
      </c>
      <c r="C1" s="3"/>
      <c r="E1" s="126" t="s">
        <v>253</v>
      </c>
      <c r="F1" s="126"/>
      <c r="G1" s="126"/>
      <c r="H1" s="126"/>
      <c r="I1" s="126"/>
    </row>
    <row r="2" spans="1:9" ht="15" customHeight="1">
      <c r="A2" s="129" t="s">
        <v>675</v>
      </c>
      <c r="B2" s="129"/>
      <c r="C2" s="129"/>
      <c r="D2" s="129"/>
      <c r="E2" s="129"/>
      <c r="F2" s="129"/>
      <c r="G2" s="129"/>
      <c r="H2" s="129"/>
      <c r="I2" s="129"/>
    </row>
    <row r="3" spans="1:9">
      <c r="B3" s="23"/>
      <c r="C3" s="3"/>
    </row>
    <row r="4" spans="1:9" ht="78.75">
      <c r="A4" s="4" t="s">
        <v>34</v>
      </c>
      <c r="B4" s="5" t="s">
        <v>35</v>
      </c>
      <c r="C4" s="6" t="s">
        <v>31</v>
      </c>
      <c r="D4" s="4" t="s">
        <v>712</v>
      </c>
      <c r="E4" s="4" t="s">
        <v>716</v>
      </c>
      <c r="F4" s="4" t="s">
        <v>732</v>
      </c>
      <c r="G4" s="4" t="s">
        <v>709</v>
      </c>
      <c r="H4" s="4" t="s">
        <v>710</v>
      </c>
      <c r="I4" s="4" t="s">
        <v>711</v>
      </c>
    </row>
    <row r="5" spans="1:9" ht="47.25">
      <c r="A5" s="7">
        <v>1</v>
      </c>
      <c r="B5" s="8">
        <v>2</v>
      </c>
      <c r="C5" s="9">
        <v>3</v>
      </c>
      <c r="D5" s="7">
        <v>4</v>
      </c>
      <c r="E5" s="7">
        <v>5</v>
      </c>
      <c r="F5" s="7">
        <v>6</v>
      </c>
      <c r="G5" s="7" t="s">
        <v>717</v>
      </c>
      <c r="H5" s="7" t="s">
        <v>718</v>
      </c>
      <c r="I5" s="7" t="s">
        <v>719</v>
      </c>
    </row>
    <row r="6" spans="1:9" ht="15" customHeight="1">
      <c r="A6" s="135" t="s">
        <v>80</v>
      </c>
      <c r="B6" s="136"/>
      <c r="C6" s="136"/>
      <c r="D6" s="136"/>
      <c r="E6" s="136"/>
      <c r="F6" s="136"/>
      <c r="G6" s="136"/>
      <c r="H6" s="136"/>
      <c r="I6" s="136"/>
    </row>
    <row r="7" spans="1:9" ht="63">
      <c r="A7" s="61" t="s">
        <v>92</v>
      </c>
      <c r="B7" s="57" t="s">
        <v>81</v>
      </c>
      <c r="C7" s="12">
        <v>1000</v>
      </c>
      <c r="D7" s="13" t="s">
        <v>33</v>
      </c>
      <c r="E7" s="44"/>
      <c r="F7" s="44"/>
      <c r="G7" s="64">
        <f>F7*C7</f>
        <v>0</v>
      </c>
      <c r="H7" s="64">
        <f>G7*0.085</f>
        <v>0</v>
      </c>
      <c r="I7" s="64">
        <f>+G7+H7</f>
        <v>0</v>
      </c>
    </row>
    <row r="8" spans="1:9" ht="63">
      <c r="A8" s="61" t="s">
        <v>93</v>
      </c>
      <c r="B8" s="57" t="s">
        <v>82</v>
      </c>
      <c r="C8" s="12">
        <v>1000</v>
      </c>
      <c r="D8" s="13" t="s">
        <v>33</v>
      </c>
      <c r="E8" s="44"/>
      <c r="F8" s="44"/>
      <c r="G8" s="64">
        <f t="shared" ref="G8:G13" si="0">F8*C8</f>
        <v>0</v>
      </c>
      <c r="H8" s="64">
        <f t="shared" ref="H8:H14" si="1">G8*0.085</f>
        <v>0</v>
      </c>
      <c r="I8" s="64">
        <f t="shared" ref="I8:I14" si="2">+G8+H8</f>
        <v>0</v>
      </c>
    </row>
    <row r="9" spans="1:9" ht="63">
      <c r="A9" s="61" t="s">
        <v>2</v>
      </c>
      <c r="B9" s="57" t="s">
        <v>83</v>
      </c>
      <c r="C9" s="12">
        <v>800</v>
      </c>
      <c r="D9" s="13" t="s">
        <v>33</v>
      </c>
      <c r="E9" s="44"/>
      <c r="F9" s="44"/>
      <c r="G9" s="64">
        <f t="shared" si="0"/>
        <v>0</v>
      </c>
      <c r="H9" s="64">
        <f t="shared" si="1"/>
        <v>0</v>
      </c>
      <c r="I9" s="64">
        <f t="shared" si="2"/>
        <v>0</v>
      </c>
    </row>
    <row r="10" spans="1:9" ht="31.5">
      <c r="A10" s="61" t="s">
        <v>3</v>
      </c>
      <c r="B10" s="57" t="s">
        <v>84</v>
      </c>
      <c r="C10" s="12">
        <v>200</v>
      </c>
      <c r="D10" s="13" t="s">
        <v>33</v>
      </c>
      <c r="E10" s="44"/>
      <c r="F10" s="44"/>
      <c r="G10" s="64">
        <f t="shared" si="0"/>
        <v>0</v>
      </c>
      <c r="H10" s="64">
        <f t="shared" si="1"/>
        <v>0</v>
      </c>
      <c r="I10" s="64">
        <f t="shared" si="2"/>
        <v>0</v>
      </c>
    </row>
    <row r="11" spans="1:9" ht="47.25">
      <c r="A11" s="61" t="s">
        <v>4</v>
      </c>
      <c r="B11" s="57" t="s">
        <v>89</v>
      </c>
      <c r="C11" s="12">
        <v>300</v>
      </c>
      <c r="D11" s="13" t="s">
        <v>33</v>
      </c>
      <c r="E11" s="44"/>
      <c r="F11" s="44"/>
      <c r="G11" s="64">
        <f t="shared" si="0"/>
        <v>0</v>
      </c>
      <c r="H11" s="64">
        <f t="shared" si="1"/>
        <v>0</v>
      </c>
      <c r="I11" s="64">
        <f t="shared" si="2"/>
        <v>0</v>
      </c>
    </row>
    <row r="12" spans="1:9" ht="63">
      <c r="A12" s="61" t="s">
        <v>5</v>
      </c>
      <c r="B12" s="57" t="s">
        <v>90</v>
      </c>
      <c r="C12" s="12">
        <v>600</v>
      </c>
      <c r="D12" s="13" t="s">
        <v>33</v>
      </c>
      <c r="E12" s="44"/>
      <c r="F12" s="44"/>
      <c r="G12" s="64">
        <f t="shared" si="0"/>
        <v>0</v>
      </c>
      <c r="H12" s="64">
        <f t="shared" si="1"/>
        <v>0</v>
      </c>
      <c r="I12" s="64">
        <f t="shared" si="2"/>
        <v>0</v>
      </c>
    </row>
    <row r="13" spans="1:9" ht="31.5">
      <c r="A13" s="61" t="s">
        <v>7</v>
      </c>
      <c r="B13" s="57" t="s">
        <v>85</v>
      </c>
      <c r="C13" s="12">
        <v>200</v>
      </c>
      <c r="D13" s="13" t="s">
        <v>33</v>
      </c>
      <c r="E13" s="44"/>
      <c r="F13" s="44"/>
      <c r="G13" s="64">
        <f t="shared" si="0"/>
        <v>0</v>
      </c>
      <c r="H13" s="64">
        <f t="shared" si="1"/>
        <v>0</v>
      </c>
      <c r="I13" s="64">
        <f t="shared" si="2"/>
        <v>0</v>
      </c>
    </row>
    <row r="14" spans="1:9">
      <c r="A14" s="61"/>
      <c r="B14" s="59" t="s">
        <v>275</v>
      </c>
      <c r="C14" s="15" t="s">
        <v>38</v>
      </c>
      <c r="D14" s="15" t="s">
        <v>38</v>
      </c>
      <c r="E14" s="15" t="s">
        <v>38</v>
      </c>
      <c r="F14" s="15" t="s">
        <v>38</v>
      </c>
      <c r="G14" s="45">
        <f>SUM(G7:G13)</f>
        <v>0</v>
      </c>
      <c r="H14" s="45">
        <f t="shared" si="1"/>
        <v>0</v>
      </c>
      <c r="I14" s="45">
        <f t="shared" si="2"/>
        <v>0</v>
      </c>
    </row>
    <row r="15" spans="1:9" ht="15" customHeight="1">
      <c r="A15" s="147" t="s">
        <v>86</v>
      </c>
      <c r="B15" s="148"/>
      <c r="C15" s="148"/>
      <c r="D15" s="148"/>
      <c r="E15" s="148"/>
      <c r="F15" s="148"/>
      <c r="G15" s="148"/>
      <c r="H15" s="148"/>
      <c r="I15" s="148"/>
    </row>
    <row r="16" spans="1:9" ht="47.25">
      <c r="A16" s="61" t="s">
        <v>8</v>
      </c>
      <c r="B16" s="57" t="s">
        <v>91</v>
      </c>
      <c r="C16" s="62">
        <v>50</v>
      </c>
      <c r="D16" s="13" t="s">
        <v>33</v>
      </c>
      <c r="E16" s="49" t="s">
        <v>38</v>
      </c>
      <c r="F16" s="44"/>
      <c r="G16" s="64">
        <f>F16*C16</f>
        <v>0</v>
      </c>
      <c r="H16" s="64">
        <f>G16*0.085</f>
        <v>0</v>
      </c>
      <c r="I16" s="64">
        <f>G16+H16</f>
        <v>0</v>
      </c>
    </row>
    <row r="17" spans="1:9" ht="16.5">
      <c r="A17" s="61" t="s">
        <v>9</v>
      </c>
      <c r="B17" s="57" t="s">
        <v>87</v>
      </c>
      <c r="C17" s="62">
        <v>50</v>
      </c>
      <c r="D17" s="13" t="s">
        <v>33</v>
      </c>
      <c r="E17" s="49" t="s">
        <v>38</v>
      </c>
      <c r="F17" s="44"/>
      <c r="G17" s="64">
        <f t="shared" ref="G17:G18" si="3">F17*C17</f>
        <v>0</v>
      </c>
      <c r="H17" s="64">
        <f t="shared" ref="H17:H18" si="4">G17*0.085</f>
        <v>0</v>
      </c>
      <c r="I17" s="64">
        <f t="shared" ref="I17:I18" si="5">G17+H17</f>
        <v>0</v>
      </c>
    </row>
    <row r="18" spans="1:9" ht="16.5">
      <c r="A18" s="61" t="s">
        <v>10</v>
      </c>
      <c r="B18" s="60" t="s">
        <v>88</v>
      </c>
      <c r="C18" s="62">
        <v>50</v>
      </c>
      <c r="D18" s="13" t="s">
        <v>33</v>
      </c>
      <c r="E18" s="49" t="s">
        <v>38</v>
      </c>
      <c r="F18" s="44"/>
      <c r="G18" s="64">
        <f t="shared" si="3"/>
        <v>0</v>
      </c>
      <c r="H18" s="64">
        <f t="shared" si="4"/>
        <v>0</v>
      </c>
      <c r="I18" s="64">
        <f t="shared" si="5"/>
        <v>0</v>
      </c>
    </row>
    <row r="19" spans="1:9">
      <c r="A19" s="61"/>
      <c r="B19" s="59" t="s">
        <v>94</v>
      </c>
      <c r="C19" s="15" t="s">
        <v>38</v>
      </c>
      <c r="D19" s="15" t="s">
        <v>38</v>
      </c>
      <c r="E19" s="15" t="s">
        <v>38</v>
      </c>
      <c r="F19" s="15" t="s">
        <v>38</v>
      </c>
      <c r="G19" s="45">
        <f>SUM(G16:G18)</f>
        <v>0</v>
      </c>
      <c r="H19" s="45">
        <f t="shared" ref="H19:I19" si="6">SUM(H16:H18)</f>
        <v>0</v>
      </c>
      <c r="I19" s="45">
        <f t="shared" si="6"/>
        <v>0</v>
      </c>
    </row>
    <row r="21" spans="1:9">
      <c r="A21" s="132" t="s">
        <v>713</v>
      </c>
      <c r="B21" s="131"/>
      <c r="C21" s="20"/>
      <c r="D21" s="21"/>
      <c r="E21" s="21"/>
      <c r="F21" s="21"/>
      <c r="G21" s="21"/>
      <c r="H21" s="21"/>
      <c r="I21" s="21"/>
    </row>
    <row r="22" spans="1:9">
      <c r="A22" s="127" t="s">
        <v>714</v>
      </c>
      <c r="B22" s="127"/>
      <c r="C22" s="127"/>
      <c r="D22" s="127"/>
      <c r="E22" s="127"/>
      <c r="F22" s="127"/>
      <c r="G22" s="127"/>
      <c r="H22" s="127"/>
      <c r="I22" s="127"/>
    </row>
    <row r="23" spans="1:9">
      <c r="A23" s="127" t="s">
        <v>733</v>
      </c>
      <c r="B23" s="127"/>
      <c r="C23" s="127"/>
      <c r="D23" s="127"/>
      <c r="E23" s="127"/>
      <c r="F23" s="127"/>
      <c r="G23" s="127"/>
      <c r="H23" s="127"/>
      <c r="I23" s="127"/>
    </row>
    <row r="24" spans="1:9" ht="30.75" customHeight="1">
      <c r="A24" s="127" t="s">
        <v>730</v>
      </c>
      <c r="B24" s="127"/>
      <c r="C24" s="127"/>
      <c r="D24" s="127"/>
      <c r="E24" s="127"/>
      <c r="F24" s="127"/>
      <c r="G24" s="127"/>
      <c r="H24" s="127"/>
      <c r="I24" s="127"/>
    </row>
    <row r="25" spans="1:9">
      <c r="A25" s="127" t="s">
        <v>721</v>
      </c>
      <c r="B25" s="127"/>
      <c r="C25" s="127"/>
      <c r="D25" s="127"/>
      <c r="E25" s="127"/>
      <c r="F25" s="127"/>
      <c r="G25" s="127"/>
      <c r="H25" s="127"/>
      <c r="I25" s="127"/>
    </row>
    <row r="26" spans="1:9">
      <c r="A26" s="127" t="s">
        <v>722</v>
      </c>
      <c r="B26" s="127"/>
      <c r="C26" s="127"/>
      <c r="D26" s="127"/>
      <c r="E26" s="127"/>
      <c r="F26" s="127"/>
      <c r="G26" s="127"/>
      <c r="H26" s="127"/>
      <c r="I26" s="127"/>
    </row>
    <row r="27" spans="1:9">
      <c r="A27" s="127" t="s">
        <v>723</v>
      </c>
      <c r="B27" s="127"/>
      <c r="C27" s="127"/>
      <c r="D27" s="127"/>
      <c r="E27" s="127"/>
      <c r="F27" s="127"/>
      <c r="G27" s="127"/>
      <c r="H27" s="127"/>
      <c r="I27" s="127"/>
    </row>
    <row r="28" spans="1:9">
      <c r="A28" s="127" t="s">
        <v>724</v>
      </c>
      <c r="B28" s="127"/>
      <c r="C28" s="127"/>
      <c r="D28" s="127"/>
      <c r="E28" s="127"/>
      <c r="F28" s="127"/>
      <c r="G28" s="127"/>
      <c r="H28" s="127"/>
      <c r="I28" s="127"/>
    </row>
    <row r="29" spans="1:9">
      <c r="A29" s="128"/>
      <c r="B29" s="128"/>
      <c r="C29" s="128"/>
      <c r="D29" s="128"/>
      <c r="E29" s="128"/>
      <c r="F29" s="128"/>
      <c r="G29" s="128"/>
      <c r="H29" s="128"/>
      <c r="I29" s="128"/>
    </row>
    <row r="30" spans="1:9" ht="27.75" customHeight="1">
      <c r="A30" s="128" t="s">
        <v>726</v>
      </c>
      <c r="B30" s="128"/>
      <c r="C30" s="54" t="s">
        <v>672</v>
      </c>
      <c r="D30" s="21"/>
      <c r="E30" s="21"/>
      <c r="F30" s="55" t="s">
        <v>673</v>
      </c>
      <c r="G30" s="21"/>
      <c r="H30" s="21"/>
      <c r="I30" s="21"/>
    </row>
    <row r="31" spans="1:9">
      <c r="A31" s="130"/>
      <c r="B31" s="149"/>
      <c r="C31" s="149"/>
      <c r="D31" s="149"/>
      <c r="E31" s="149"/>
      <c r="F31" s="149"/>
      <c r="G31" s="149"/>
      <c r="H31" s="149"/>
      <c r="I31" s="149"/>
    </row>
    <row r="32" spans="1:9">
      <c r="A32" s="130"/>
      <c r="B32" s="149"/>
      <c r="C32" s="149"/>
      <c r="D32" s="149"/>
      <c r="E32" s="149"/>
      <c r="F32" s="149"/>
      <c r="G32" s="149"/>
      <c r="H32" s="149"/>
      <c r="I32" s="149"/>
    </row>
    <row r="33" spans="1:9">
      <c r="A33" s="130"/>
      <c r="B33" s="149"/>
      <c r="C33" s="149"/>
      <c r="D33" s="149"/>
      <c r="E33" s="149"/>
      <c r="F33" s="149"/>
      <c r="G33" s="149"/>
      <c r="H33" s="149"/>
      <c r="I33" s="149"/>
    </row>
    <row r="34" spans="1:9">
      <c r="A34" s="130"/>
      <c r="B34" s="149"/>
      <c r="C34" s="149"/>
      <c r="D34" s="149"/>
      <c r="E34" s="149"/>
      <c r="F34" s="149"/>
      <c r="G34" s="149"/>
      <c r="H34" s="149"/>
      <c r="I34" s="149"/>
    </row>
    <row r="35" spans="1:9">
      <c r="A35" s="130"/>
      <c r="B35" s="149"/>
      <c r="C35" s="149"/>
      <c r="D35" s="149"/>
      <c r="E35" s="149"/>
      <c r="F35" s="149"/>
      <c r="G35" s="149"/>
      <c r="H35" s="149"/>
      <c r="I35" s="149"/>
    </row>
    <row r="36" spans="1:9">
      <c r="A36" s="133"/>
      <c r="B36" s="149"/>
      <c r="C36" s="149"/>
      <c r="D36" s="149"/>
      <c r="E36" s="149"/>
      <c r="F36" s="149"/>
      <c r="G36" s="149"/>
      <c r="H36" s="149"/>
      <c r="I36" s="149"/>
    </row>
    <row r="37" spans="1:9">
      <c r="A37" s="133"/>
      <c r="B37" s="149"/>
      <c r="C37" s="149"/>
      <c r="D37" s="149"/>
      <c r="E37" s="149"/>
      <c r="F37" s="149"/>
      <c r="G37" s="149"/>
      <c r="H37" s="149"/>
      <c r="I37" s="149"/>
    </row>
    <row r="38" spans="1:9">
      <c r="A38" s="133"/>
      <c r="B38" s="149"/>
      <c r="C38" s="149"/>
      <c r="D38" s="149"/>
      <c r="E38" s="149"/>
      <c r="F38" s="149"/>
      <c r="G38" s="149"/>
      <c r="H38" s="149"/>
      <c r="I38" s="149"/>
    </row>
    <row r="39" spans="1:9">
      <c r="A39" s="130"/>
      <c r="B39" s="149"/>
      <c r="C39" s="22"/>
      <c r="D39" s="63"/>
      <c r="E39" s="63"/>
      <c r="F39" s="63"/>
      <c r="G39" s="63"/>
      <c r="H39" s="63"/>
      <c r="I39" s="63"/>
    </row>
  </sheetData>
  <mergeCells count="23">
    <mergeCell ref="A36:I36"/>
    <mergeCell ref="A37:I37"/>
    <mergeCell ref="A38:I38"/>
    <mergeCell ref="A39:B39"/>
    <mergeCell ref="A31:I31"/>
    <mergeCell ref="A32:I32"/>
    <mergeCell ref="A33:I33"/>
    <mergeCell ref="A34:I34"/>
    <mergeCell ref="A35:I35"/>
    <mergeCell ref="A2:I2"/>
    <mergeCell ref="A6:I6"/>
    <mergeCell ref="A15:I15"/>
    <mergeCell ref="A21:B21"/>
    <mergeCell ref="E1:I1"/>
    <mergeCell ref="A22:I22"/>
    <mergeCell ref="A23:I23"/>
    <mergeCell ref="A24:I24"/>
    <mergeCell ref="A25:I25"/>
    <mergeCell ref="A30:B30"/>
    <mergeCell ref="A26:I26"/>
    <mergeCell ref="A27:I27"/>
    <mergeCell ref="A28:I28"/>
    <mergeCell ref="A29:I2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I10" sqref="I10"/>
    </sheetView>
  </sheetViews>
  <sheetFormatPr defaultRowHeight="15.75"/>
  <cols>
    <col min="1" max="1" width="5.28515625" style="65" customWidth="1"/>
    <col min="2" max="2" width="28.85546875" style="65" customWidth="1"/>
    <col min="3" max="3" width="11.5703125" style="65" customWidth="1"/>
    <col min="4" max="4" width="9" style="65" customWidth="1"/>
    <col min="5" max="5" width="11.28515625" style="65" customWidth="1"/>
    <col min="6" max="6" width="12.42578125" style="65" customWidth="1"/>
    <col min="7" max="7" width="11.7109375" style="65" customWidth="1"/>
    <col min="8" max="8" width="20.28515625" style="65" customWidth="1"/>
    <col min="9" max="9" width="14.140625" style="65" customWidth="1"/>
    <col min="10" max="16384" width="9.140625" style="65"/>
  </cols>
  <sheetData>
    <row r="1" spans="1:9" ht="15" customHeight="1">
      <c r="A1" s="2"/>
      <c r="B1" s="22" t="s">
        <v>39</v>
      </c>
      <c r="C1" s="3"/>
      <c r="D1" s="2"/>
      <c r="E1" s="126" t="s">
        <v>253</v>
      </c>
      <c r="F1" s="126"/>
      <c r="G1" s="126"/>
      <c r="H1" s="126"/>
      <c r="I1" s="126"/>
    </row>
    <row r="2" spans="1:9">
      <c r="A2" s="150" t="s">
        <v>706</v>
      </c>
      <c r="B2" s="150"/>
      <c r="C2" s="150"/>
      <c r="D2" s="150"/>
      <c r="E2" s="150"/>
      <c r="F2" s="150"/>
      <c r="G2" s="150"/>
      <c r="H2" s="150"/>
      <c r="I2" s="150"/>
    </row>
    <row r="4" spans="1:9" ht="78.75">
      <c r="A4" s="4" t="s">
        <v>34</v>
      </c>
      <c r="B4" s="5" t="s">
        <v>35</v>
      </c>
      <c r="C4" s="6" t="s">
        <v>31</v>
      </c>
      <c r="D4" s="4" t="s">
        <v>712</v>
      </c>
      <c r="E4" s="4" t="s">
        <v>716</v>
      </c>
      <c r="F4" s="4" t="s">
        <v>732</v>
      </c>
      <c r="G4" s="4" t="s">
        <v>709</v>
      </c>
      <c r="H4" s="4" t="s">
        <v>710</v>
      </c>
      <c r="I4" s="4" t="s">
        <v>711</v>
      </c>
    </row>
    <row r="5" spans="1:9">
      <c r="A5" s="7">
        <v>1</v>
      </c>
      <c r="B5" s="8">
        <v>2</v>
      </c>
      <c r="C5" s="9">
        <v>3</v>
      </c>
      <c r="D5" s="7">
        <v>4</v>
      </c>
      <c r="E5" s="7">
        <v>5</v>
      </c>
      <c r="F5" s="7">
        <v>6</v>
      </c>
      <c r="G5" s="7" t="s">
        <v>717</v>
      </c>
      <c r="H5" s="7" t="s">
        <v>718</v>
      </c>
      <c r="I5" s="7" t="s">
        <v>719</v>
      </c>
    </row>
    <row r="6" spans="1:9">
      <c r="A6" s="151" t="s">
        <v>95</v>
      </c>
      <c r="B6" s="152"/>
      <c r="C6" s="152"/>
      <c r="D6" s="152"/>
      <c r="E6" s="152"/>
      <c r="F6" s="152"/>
      <c r="G6" s="152"/>
      <c r="H6" s="152"/>
      <c r="I6" s="152"/>
    </row>
    <row r="7" spans="1:9" ht="31.5">
      <c r="A7" s="10" t="s">
        <v>92</v>
      </c>
      <c r="B7" s="10" t="s">
        <v>96</v>
      </c>
      <c r="C7" s="12">
        <v>50000</v>
      </c>
      <c r="D7" s="58" t="s">
        <v>97</v>
      </c>
      <c r="E7" s="67"/>
      <c r="F7" s="67"/>
      <c r="G7" s="69">
        <f>C7*F7</f>
        <v>0</v>
      </c>
      <c r="H7" s="69">
        <f>G7*0.085</f>
        <v>0</v>
      </c>
      <c r="I7" s="69">
        <f>+G7+H7</f>
        <v>0</v>
      </c>
    </row>
    <row r="8" spans="1:9">
      <c r="A8" s="153" t="s">
        <v>98</v>
      </c>
      <c r="B8" s="154"/>
      <c r="C8" s="155"/>
      <c r="D8" s="15" t="s">
        <v>38</v>
      </c>
      <c r="E8" s="15" t="s">
        <v>38</v>
      </c>
      <c r="F8" s="15" t="s">
        <v>38</v>
      </c>
      <c r="G8" s="124">
        <f>+G7</f>
        <v>0</v>
      </c>
      <c r="H8" s="124">
        <f t="shared" ref="H8:I8" si="0">+H7</f>
        <v>0</v>
      </c>
      <c r="I8" s="124">
        <f t="shared" si="0"/>
        <v>0</v>
      </c>
    </row>
    <row r="9" spans="1:9">
      <c r="A9" s="151" t="s">
        <v>101</v>
      </c>
      <c r="B9" s="152"/>
      <c r="C9" s="152"/>
      <c r="D9" s="152"/>
      <c r="E9" s="152"/>
      <c r="F9" s="152"/>
      <c r="G9" s="152"/>
      <c r="H9" s="152"/>
      <c r="I9" s="152"/>
    </row>
    <row r="10" spans="1:9" ht="31.5">
      <c r="A10" s="56" t="s">
        <v>99</v>
      </c>
      <c r="B10" s="10" t="s">
        <v>100</v>
      </c>
      <c r="C10" s="66">
        <v>400</v>
      </c>
      <c r="D10" s="58" t="s">
        <v>97</v>
      </c>
      <c r="E10" s="67"/>
      <c r="F10" s="67"/>
      <c r="G10" s="68">
        <f>C10*F10</f>
        <v>0</v>
      </c>
      <c r="H10" s="68">
        <f>G10*0.085</f>
        <v>0</v>
      </c>
      <c r="I10" s="68">
        <f>+G10+H10</f>
        <v>0</v>
      </c>
    </row>
    <row r="11" spans="1:9">
      <c r="A11" s="153" t="s">
        <v>276</v>
      </c>
      <c r="B11" s="154"/>
      <c r="C11" s="155"/>
      <c r="D11" s="15" t="s">
        <v>38</v>
      </c>
      <c r="E11" s="15" t="s">
        <v>38</v>
      </c>
      <c r="F11" s="15" t="s">
        <v>38</v>
      </c>
      <c r="G11" s="45">
        <f>+G10</f>
        <v>0</v>
      </c>
      <c r="H11" s="45">
        <f t="shared" ref="H11:I11" si="1">+H10</f>
        <v>0</v>
      </c>
      <c r="I11" s="45">
        <f t="shared" si="1"/>
        <v>0</v>
      </c>
    </row>
    <row r="13" spans="1:9">
      <c r="A13" s="132" t="s">
        <v>713</v>
      </c>
      <c r="B13" s="131"/>
      <c r="C13" s="20"/>
      <c r="D13" s="21"/>
      <c r="E13" s="21"/>
      <c r="F13" s="21"/>
      <c r="G13" s="21"/>
      <c r="H13" s="21"/>
      <c r="I13" s="21"/>
    </row>
    <row r="14" spans="1:9">
      <c r="A14" s="127" t="s">
        <v>714</v>
      </c>
      <c r="B14" s="127"/>
      <c r="C14" s="127"/>
      <c r="D14" s="127"/>
      <c r="E14" s="127"/>
      <c r="F14" s="127"/>
      <c r="G14" s="127"/>
      <c r="H14" s="127"/>
      <c r="I14" s="127"/>
    </row>
    <row r="15" spans="1:9">
      <c r="A15" s="127" t="s">
        <v>733</v>
      </c>
      <c r="B15" s="127"/>
      <c r="C15" s="127"/>
      <c r="D15" s="127"/>
      <c r="E15" s="127"/>
      <c r="F15" s="127"/>
      <c r="G15" s="127"/>
      <c r="H15" s="127"/>
      <c r="I15" s="127"/>
    </row>
    <row r="16" spans="1:9" ht="16.5" customHeight="1">
      <c r="A16" s="127" t="s">
        <v>731</v>
      </c>
      <c r="B16" s="127"/>
      <c r="C16" s="127"/>
      <c r="D16" s="127"/>
      <c r="E16" s="127"/>
      <c r="F16" s="127"/>
      <c r="G16" s="127"/>
      <c r="H16" s="127"/>
      <c r="I16" s="127"/>
    </row>
    <row r="17" spans="1:9">
      <c r="A17" s="127" t="s">
        <v>721</v>
      </c>
      <c r="B17" s="127"/>
      <c r="C17" s="127"/>
      <c r="D17" s="127"/>
      <c r="E17" s="127"/>
      <c r="F17" s="127"/>
      <c r="G17" s="127"/>
      <c r="H17" s="127"/>
      <c r="I17" s="127"/>
    </row>
    <row r="18" spans="1:9">
      <c r="A18" s="127" t="s">
        <v>722</v>
      </c>
      <c r="B18" s="127"/>
      <c r="C18" s="127"/>
      <c r="D18" s="127"/>
      <c r="E18" s="127"/>
      <c r="F18" s="127"/>
      <c r="G18" s="127"/>
      <c r="H18" s="127"/>
      <c r="I18" s="127"/>
    </row>
    <row r="19" spans="1:9">
      <c r="A19" s="127" t="s">
        <v>723</v>
      </c>
      <c r="B19" s="127"/>
      <c r="C19" s="127"/>
      <c r="D19" s="127"/>
      <c r="E19" s="127"/>
      <c r="F19" s="127"/>
      <c r="G19" s="127"/>
      <c r="H19" s="127"/>
      <c r="I19" s="127"/>
    </row>
    <row r="20" spans="1:9">
      <c r="A20" s="127" t="s">
        <v>724</v>
      </c>
      <c r="B20" s="127"/>
      <c r="C20" s="127"/>
      <c r="D20" s="127"/>
      <c r="E20" s="127"/>
      <c r="F20" s="127"/>
      <c r="G20" s="127"/>
      <c r="H20" s="127"/>
      <c r="I20" s="127"/>
    </row>
    <row r="21" spans="1:9">
      <c r="A21" s="128"/>
      <c r="B21" s="128"/>
      <c r="C21" s="128"/>
      <c r="D21" s="128"/>
      <c r="E21" s="128"/>
      <c r="F21" s="128"/>
      <c r="G21" s="128"/>
      <c r="H21" s="128"/>
      <c r="I21" s="128"/>
    </row>
    <row r="22" spans="1:9" ht="26.25" customHeight="1">
      <c r="A22" s="128" t="s">
        <v>726</v>
      </c>
      <c r="B22" s="128"/>
      <c r="C22" s="54" t="s">
        <v>672</v>
      </c>
      <c r="D22" s="21"/>
      <c r="E22" s="21"/>
      <c r="F22" s="55" t="s">
        <v>673</v>
      </c>
      <c r="G22" s="21"/>
      <c r="H22" s="21"/>
      <c r="I22" s="21"/>
    </row>
    <row r="23" spans="1:9">
      <c r="A23" s="130"/>
      <c r="B23" s="156"/>
      <c r="C23" s="156"/>
      <c r="D23" s="156"/>
      <c r="E23" s="156"/>
      <c r="F23" s="156"/>
      <c r="G23" s="156"/>
      <c r="H23" s="156"/>
      <c r="I23" s="156"/>
    </row>
    <row r="24" spans="1:9">
      <c r="A24" s="130"/>
      <c r="B24" s="156"/>
      <c r="C24" s="156"/>
      <c r="D24" s="156"/>
      <c r="E24" s="156"/>
      <c r="F24" s="156"/>
      <c r="G24" s="156"/>
      <c r="H24" s="156"/>
      <c r="I24" s="156"/>
    </row>
    <row r="25" spans="1:9">
      <c r="A25" s="130"/>
      <c r="B25" s="156"/>
      <c r="C25" s="156"/>
      <c r="D25" s="156"/>
      <c r="E25" s="156"/>
      <c r="F25" s="156"/>
      <c r="G25" s="156"/>
      <c r="H25" s="156"/>
      <c r="I25" s="156"/>
    </row>
    <row r="26" spans="1:9">
      <c r="A26" s="130"/>
      <c r="B26" s="156"/>
      <c r="C26" s="156"/>
      <c r="D26" s="156"/>
      <c r="E26" s="156"/>
      <c r="F26" s="156"/>
      <c r="G26" s="156"/>
      <c r="H26" s="156"/>
      <c r="I26" s="156"/>
    </row>
    <row r="27" spans="1:9">
      <c r="A27" s="130"/>
      <c r="B27" s="156"/>
      <c r="C27" s="156"/>
      <c r="D27" s="156"/>
      <c r="E27" s="156"/>
      <c r="F27" s="156"/>
      <c r="G27" s="156"/>
      <c r="H27" s="156"/>
      <c r="I27" s="156"/>
    </row>
    <row r="28" spans="1:9">
      <c r="A28" s="133"/>
      <c r="B28" s="156"/>
      <c r="C28" s="156"/>
      <c r="D28" s="156"/>
      <c r="E28" s="156"/>
      <c r="F28" s="156"/>
      <c r="G28" s="156"/>
      <c r="H28" s="156"/>
      <c r="I28" s="156"/>
    </row>
    <row r="29" spans="1:9">
      <c r="A29" s="133"/>
      <c r="B29" s="156"/>
      <c r="C29" s="156"/>
      <c r="D29" s="156"/>
      <c r="E29" s="156"/>
      <c r="F29" s="156"/>
      <c r="G29" s="156"/>
      <c r="H29" s="156"/>
      <c r="I29" s="156"/>
    </row>
    <row r="30" spans="1:9">
      <c r="A30" s="133"/>
      <c r="B30" s="156"/>
      <c r="C30" s="156"/>
      <c r="D30" s="156"/>
      <c r="E30" s="156"/>
      <c r="F30" s="156"/>
      <c r="G30" s="156"/>
      <c r="H30" s="156"/>
      <c r="I30" s="156"/>
    </row>
    <row r="31" spans="1:9">
      <c r="A31" s="130"/>
      <c r="B31" s="149"/>
      <c r="C31" s="20"/>
      <c r="D31" s="21"/>
      <c r="E31" s="21"/>
      <c r="F31" s="21"/>
      <c r="G31" s="21"/>
      <c r="H31" s="21"/>
      <c r="I31" s="21"/>
    </row>
  </sheetData>
  <mergeCells count="25">
    <mergeCell ref="A28:I28"/>
    <mergeCell ref="A29:I29"/>
    <mergeCell ref="A30:I30"/>
    <mergeCell ref="A31:B31"/>
    <mergeCell ref="A11:C11"/>
    <mergeCell ref="A23:I23"/>
    <mergeCell ref="A24:I24"/>
    <mergeCell ref="A25:I25"/>
    <mergeCell ref="A26:I26"/>
    <mergeCell ref="A27:I27"/>
    <mergeCell ref="A18:I18"/>
    <mergeCell ref="A19:I19"/>
    <mergeCell ref="A20:I20"/>
    <mergeCell ref="A21:I21"/>
    <mergeCell ref="A14:I14"/>
    <mergeCell ref="A15:I15"/>
    <mergeCell ref="A16:I16"/>
    <mergeCell ref="A17:I17"/>
    <mergeCell ref="A22:B22"/>
    <mergeCell ref="E1:I1"/>
    <mergeCell ref="A2:I2"/>
    <mergeCell ref="A6:I6"/>
    <mergeCell ref="A9:I9"/>
    <mergeCell ref="A13:B13"/>
    <mergeCell ref="A8:C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3"/>
  <sheetViews>
    <sheetView workbookViewId="0">
      <pane ySplit="5" topLeftCell="A96" activePane="bottomLeft" state="frozen"/>
      <selection pane="bottomLeft" activeCell="I112" sqref="I112"/>
    </sheetView>
  </sheetViews>
  <sheetFormatPr defaultRowHeight="16.5"/>
  <cols>
    <col min="1" max="1" width="3.85546875" style="1" customWidth="1"/>
    <col min="2" max="2" width="31.7109375" style="1" customWidth="1"/>
    <col min="3" max="3" width="12.85546875" style="25" customWidth="1"/>
    <col min="4" max="4" width="9" style="1" customWidth="1"/>
    <col min="5" max="5" width="12" style="1" customWidth="1"/>
    <col min="6" max="6" width="12.28515625" style="1" customWidth="1"/>
    <col min="7" max="7" width="12.85546875" style="1" customWidth="1"/>
    <col min="8" max="8" width="13.42578125" style="1" customWidth="1"/>
    <col min="9" max="9" width="12.5703125" style="1" customWidth="1"/>
    <col min="10" max="16384" width="9.140625" style="1"/>
  </cols>
  <sheetData>
    <row r="1" spans="1:9" ht="17.100000000000001" customHeight="1">
      <c r="B1" s="37" t="s">
        <v>39</v>
      </c>
      <c r="E1" s="126" t="s">
        <v>253</v>
      </c>
      <c r="F1" s="126"/>
      <c r="G1" s="126"/>
      <c r="H1" s="126"/>
      <c r="I1" s="126"/>
    </row>
    <row r="2" spans="1:9" ht="17.100000000000001" customHeight="1">
      <c r="A2" s="157" t="s">
        <v>707</v>
      </c>
      <c r="B2" s="157"/>
      <c r="C2" s="157"/>
      <c r="D2" s="157"/>
      <c r="E2" s="157"/>
      <c r="F2" s="157"/>
      <c r="G2" s="157"/>
      <c r="H2" s="157"/>
      <c r="I2" s="157"/>
    </row>
    <row r="3" spans="1:9" ht="17.100000000000001" customHeight="1"/>
    <row r="4" spans="1:9" ht="98.25" customHeight="1">
      <c r="A4" s="4" t="s">
        <v>34</v>
      </c>
      <c r="B4" s="5" t="s">
        <v>35</v>
      </c>
      <c r="C4" s="6" t="s">
        <v>31</v>
      </c>
      <c r="D4" s="4" t="s">
        <v>712</v>
      </c>
      <c r="E4" s="4" t="s">
        <v>716</v>
      </c>
      <c r="F4" s="4" t="s">
        <v>732</v>
      </c>
      <c r="G4" s="4" t="s">
        <v>709</v>
      </c>
      <c r="H4" s="4" t="s">
        <v>710</v>
      </c>
      <c r="I4" s="4" t="s">
        <v>711</v>
      </c>
    </row>
    <row r="5" spans="1:9" ht="32.25">
      <c r="A5" s="7">
        <v>1</v>
      </c>
      <c r="B5" s="8">
        <v>2</v>
      </c>
      <c r="C5" s="9">
        <v>3</v>
      </c>
      <c r="D5" s="7">
        <v>4</v>
      </c>
      <c r="E5" s="7">
        <v>5</v>
      </c>
      <c r="F5" s="7">
        <v>6</v>
      </c>
      <c r="G5" s="7" t="s">
        <v>717</v>
      </c>
      <c r="H5" s="7" t="s">
        <v>718</v>
      </c>
      <c r="I5" s="7" t="s">
        <v>719</v>
      </c>
    </row>
    <row r="6" spans="1:9" ht="17.100000000000001" customHeight="1">
      <c r="A6" s="158" t="s">
        <v>676</v>
      </c>
      <c r="B6" s="159"/>
      <c r="C6" s="159"/>
      <c r="D6" s="159"/>
      <c r="E6" s="159"/>
      <c r="F6" s="159"/>
      <c r="G6" s="159"/>
      <c r="H6" s="159"/>
      <c r="I6" s="159"/>
    </row>
    <row r="7" spans="1:9" ht="17.100000000000001" customHeight="1">
      <c r="A7" s="70" t="s">
        <v>92</v>
      </c>
      <c r="B7" s="33" t="s">
        <v>111</v>
      </c>
      <c r="C7" s="38">
        <v>2700</v>
      </c>
      <c r="D7" s="39" t="s">
        <v>33</v>
      </c>
      <c r="E7" s="34" t="s">
        <v>38</v>
      </c>
      <c r="F7" s="48"/>
      <c r="G7" s="48">
        <f>C7*F7</f>
        <v>0</v>
      </c>
      <c r="H7" s="82">
        <f>G7*0.085</f>
        <v>0</v>
      </c>
      <c r="I7" s="82">
        <f>+G7+H7</f>
        <v>0</v>
      </c>
    </row>
    <row r="8" spans="1:9" ht="17.100000000000001" customHeight="1">
      <c r="A8" s="70" t="s">
        <v>93</v>
      </c>
      <c r="B8" s="33" t="s">
        <v>113</v>
      </c>
      <c r="C8" s="38">
        <v>200</v>
      </c>
      <c r="D8" s="39" t="s">
        <v>33</v>
      </c>
      <c r="E8" s="34" t="s">
        <v>38</v>
      </c>
      <c r="F8" s="48"/>
      <c r="G8" s="48">
        <f t="shared" ref="G8:G58" si="0">C8*F8</f>
        <v>0</v>
      </c>
      <c r="H8" s="82">
        <f t="shared" ref="H8:H58" si="1">G8*0.085</f>
        <v>0</v>
      </c>
      <c r="I8" s="82">
        <f t="shared" ref="I8:I59" si="2">+G8+H8</f>
        <v>0</v>
      </c>
    </row>
    <row r="9" spans="1:9" ht="17.100000000000001" customHeight="1">
      <c r="A9" s="70" t="s">
        <v>2</v>
      </c>
      <c r="B9" s="33" t="s">
        <v>115</v>
      </c>
      <c r="C9" s="38">
        <v>1440</v>
      </c>
      <c r="D9" s="39" t="s">
        <v>33</v>
      </c>
      <c r="E9" s="34" t="s">
        <v>38</v>
      </c>
      <c r="F9" s="48"/>
      <c r="G9" s="48">
        <f t="shared" si="0"/>
        <v>0</v>
      </c>
      <c r="H9" s="82">
        <f t="shared" si="1"/>
        <v>0</v>
      </c>
      <c r="I9" s="82">
        <f t="shared" si="2"/>
        <v>0</v>
      </c>
    </row>
    <row r="10" spans="1:9" ht="17.100000000000001" customHeight="1">
      <c r="A10" s="70" t="s">
        <v>3</v>
      </c>
      <c r="B10" s="33" t="s">
        <v>117</v>
      </c>
      <c r="C10" s="38">
        <v>1200</v>
      </c>
      <c r="D10" s="39" t="s">
        <v>33</v>
      </c>
      <c r="E10" s="34" t="s">
        <v>38</v>
      </c>
      <c r="F10" s="48"/>
      <c r="G10" s="48">
        <f t="shared" si="0"/>
        <v>0</v>
      </c>
      <c r="H10" s="82">
        <f t="shared" si="1"/>
        <v>0</v>
      </c>
      <c r="I10" s="82">
        <f t="shared" si="2"/>
        <v>0</v>
      </c>
    </row>
    <row r="11" spans="1:9" ht="17.100000000000001" customHeight="1">
      <c r="A11" s="70" t="s">
        <v>4</v>
      </c>
      <c r="B11" s="33" t="s">
        <v>119</v>
      </c>
      <c r="C11" s="38">
        <v>800</v>
      </c>
      <c r="D11" s="39" t="s">
        <v>33</v>
      </c>
      <c r="E11" s="34" t="s">
        <v>38</v>
      </c>
      <c r="F11" s="48"/>
      <c r="G11" s="48">
        <f t="shared" si="0"/>
        <v>0</v>
      </c>
      <c r="H11" s="82">
        <f t="shared" si="1"/>
        <v>0</v>
      </c>
      <c r="I11" s="82">
        <f t="shared" si="2"/>
        <v>0</v>
      </c>
    </row>
    <row r="12" spans="1:9" ht="17.100000000000001" customHeight="1">
      <c r="A12" s="70" t="s">
        <v>5</v>
      </c>
      <c r="B12" s="33" t="s">
        <v>121</v>
      </c>
      <c r="C12" s="38">
        <v>4000</v>
      </c>
      <c r="D12" s="39" t="s">
        <v>33</v>
      </c>
      <c r="E12" s="34" t="s">
        <v>38</v>
      </c>
      <c r="F12" s="48"/>
      <c r="G12" s="48">
        <f t="shared" si="0"/>
        <v>0</v>
      </c>
      <c r="H12" s="82">
        <f t="shared" si="1"/>
        <v>0</v>
      </c>
      <c r="I12" s="82">
        <f t="shared" si="2"/>
        <v>0</v>
      </c>
    </row>
    <row r="13" spans="1:9" ht="17.100000000000001" customHeight="1">
      <c r="A13" s="70" t="s">
        <v>7</v>
      </c>
      <c r="B13" s="33" t="s">
        <v>123</v>
      </c>
      <c r="C13" s="38">
        <v>200</v>
      </c>
      <c r="D13" s="39" t="s">
        <v>33</v>
      </c>
      <c r="E13" s="34" t="s">
        <v>38</v>
      </c>
      <c r="F13" s="48"/>
      <c r="G13" s="48">
        <f t="shared" si="0"/>
        <v>0</v>
      </c>
      <c r="H13" s="82">
        <f t="shared" si="1"/>
        <v>0</v>
      </c>
      <c r="I13" s="82">
        <f t="shared" si="2"/>
        <v>0</v>
      </c>
    </row>
    <row r="14" spans="1:9" ht="17.100000000000001" customHeight="1">
      <c r="A14" s="70" t="s">
        <v>8</v>
      </c>
      <c r="B14" s="33" t="s">
        <v>125</v>
      </c>
      <c r="C14" s="38">
        <v>1000</v>
      </c>
      <c r="D14" s="39" t="s">
        <v>33</v>
      </c>
      <c r="E14" s="34" t="s">
        <v>38</v>
      </c>
      <c r="F14" s="48"/>
      <c r="G14" s="48">
        <f t="shared" si="0"/>
        <v>0</v>
      </c>
      <c r="H14" s="82">
        <f t="shared" si="1"/>
        <v>0</v>
      </c>
      <c r="I14" s="82">
        <f t="shared" si="2"/>
        <v>0</v>
      </c>
    </row>
    <row r="15" spans="1:9" ht="17.100000000000001" customHeight="1">
      <c r="A15" s="70" t="s">
        <v>9</v>
      </c>
      <c r="B15" s="33" t="s">
        <v>127</v>
      </c>
      <c r="C15" s="38">
        <v>450</v>
      </c>
      <c r="D15" s="39" t="s">
        <v>33</v>
      </c>
      <c r="E15" s="34" t="s">
        <v>38</v>
      </c>
      <c r="F15" s="48"/>
      <c r="G15" s="48">
        <f t="shared" si="0"/>
        <v>0</v>
      </c>
      <c r="H15" s="82">
        <f t="shared" si="1"/>
        <v>0</v>
      </c>
      <c r="I15" s="82">
        <f t="shared" si="2"/>
        <v>0</v>
      </c>
    </row>
    <row r="16" spans="1:9" ht="17.100000000000001" customHeight="1">
      <c r="A16" s="70" t="s">
        <v>10</v>
      </c>
      <c r="B16" s="33" t="s">
        <v>129</v>
      </c>
      <c r="C16" s="38">
        <v>1000</v>
      </c>
      <c r="D16" s="39" t="s">
        <v>33</v>
      </c>
      <c r="E16" s="34" t="s">
        <v>38</v>
      </c>
      <c r="F16" s="48"/>
      <c r="G16" s="48">
        <f t="shared" si="0"/>
        <v>0</v>
      </c>
      <c r="H16" s="82">
        <f t="shared" si="1"/>
        <v>0</v>
      </c>
      <c r="I16" s="82">
        <f t="shared" si="2"/>
        <v>0</v>
      </c>
    </row>
    <row r="17" spans="1:9" ht="17.100000000000001" customHeight="1">
      <c r="A17" s="70" t="s">
        <v>11</v>
      </c>
      <c r="B17" s="33" t="s">
        <v>131</v>
      </c>
      <c r="C17" s="38">
        <v>2000</v>
      </c>
      <c r="D17" s="39" t="s">
        <v>33</v>
      </c>
      <c r="E17" s="34" t="s">
        <v>38</v>
      </c>
      <c r="F17" s="48"/>
      <c r="G17" s="48">
        <f t="shared" si="0"/>
        <v>0</v>
      </c>
      <c r="H17" s="82">
        <f t="shared" si="1"/>
        <v>0</v>
      </c>
      <c r="I17" s="82">
        <f t="shared" si="2"/>
        <v>0</v>
      </c>
    </row>
    <row r="18" spans="1:9" ht="17.100000000000001" customHeight="1">
      <c r="A18" s="70" t="s">
        <v>12</v>
      </c>
      <c r="B18" s="33" t="s">
        <v>133</v>
      </c>
      <c r="C18" s="38">
        <v>1400</v>
      </c>
      <c r="D18" s="39" t="s">
        <v>33</v>
      </c>
      <c r="E18" s="34" t="s">
        <v>38</v>
      </c>
      <c r="F18" s="48"/>
      <c r="G18" s="48">
        <f t="shared" si="0"/>
        <v>0</v>
      </c>
      <c r="H18" s="82">
        <f t="shared" si="1"/>
        <v>0</v>
      </c>
      <c r="I18" s="82">
        <f t="shared" si="2"/>
        <v>0</v>
      </c>
    </row>
    <row r="19" spans="1:9" ht="17.100000000000001" customHeight="1">
      <c r="A19" s="70" t="s">
        <v>13</v>
      </c>
      <c r="B19" s="33" t="s">
        <v>135</v>
      </c>
      <c r="C19" s="38">
        <v>100</v>
      </c>
      <c r="D19" s="39" t="s">
        <v>33</v>
      </c>
      <c r="E19" s="34" t="s">
        <v>38</v>
      </c>
      <c r="F19" s="48"/>
      <c r="G19" s="48">
        <f t="shared" si="0"/>
        <v>0</v>
      </c>
      <c r="H19" s="82">
        <f t="shared" si="1"/>
        <v>0</v>
      </c>
      <c r="I19" s="82">
        <f t="shared" si="2"/>
        <v>0</v>
      </c>
    </row>
    <row r="20" spans="1:9" ht="17.100000000000001" customHeight="1">
      <c r="A20" s="70" t="s">
        <v>14</v>
      </c>
      <c r="B20" s="33" t="s">
        <v>136</v>
      </c>
      <c r="C20" s="38">
        <v>360</v>
      </c>
      <c r="D20" s="39" t="s">
        <v>33</v>
      </c>
      <c r="E20" s="34" t="s">
        <v>38</v>
      </c>
      <c r="F20" s="48"/>
      <c r="G20" s="48">
        <f t="shared" si="0"/>
        <v>0</v>
      </c>
      <c r="H20" s="82">
        <f t="shared" si="1"/>
        <v>0</v>
      </c>
      <c r="I20" s="82">
        <f t="shared" si="2"/>
        <v>0</v>
      </c>
    </row>
    <row r="21" spans="1:9" ht="17.100000000000001" customHeight="1">
      <c r="A21" s="70" t="s">
        <v>15</v>
      </c>
      <c r="B21" s="33" t="s">
        <v>137</v>
      </c>
      <c r="C21" s="38">
        <v>680</v>
      </c>
      <c r="D21" s="39" t="s">
        <v>33</v>
      </c>
      <c r="E21" s="34" t="s">
        <v>38</v>
      </c>
      <c r="F21" s="48"/>
      <c r="G21" s="48">
        <f t="shared" si="0"/>
        <v>0</v>
      </c>
      <c r="H21" s="82">
        <f t="shared" si="1"/>
        <v>0</v>
      </c>
      <c r="I21" s="82">
        <f t="shared" si="2"/>
        <v>0</v>
      </c>
    </row>
    <row r="22" spans="1:9" ht="17.100000000000001" customHeight="1">
      <c r="A22" s="70" t="s">
        <v>16</v>
      </c>
      <c r="B22" s="33" t="s">
        <v>138</v>
      </c>
      <c r="C22" s="38">
        <v>400</v>
      </c>
      <c r="D22" s="39" t="s">
        <v>33</v>
      </c>
      <c r="E22" s="34" t="s">
        <v>38</v>
      </c>
      <c r="F22" s="48"/>
      <c r="G22" s="48">
        <f t="shared" si="0"/>
        <v>0</v>
      </c>
      <c r="H22" s="82">
        <f t="shared" si="1"/>
        <v>0</v>
      </c>
      <c r="I22" s="82">
        <f t="shared" si="2"/>
        <v>0</v>
      </c>
    </row>
    <row r="23" spans="1:9" ht="17.100000000000001" customHeight="1">
      <c r="A23" s="70" t="s">
        <v>17</v>
      </c>
      <c r="B23" s="33" t="s">
        <v>139</v>
      </c>
      <c r="C23" s="38">
        <v>2200</v>
      </c>
      <c r="D23" s="39" t="s">
        <v>33</v>
      </c>
      <c r="E23" s="34" t="s">
        <v>38</v>
      </c>
      <c r="F23" s="48"/>
      <c r="G23" s="48">
        <f t="shared" si="0"/>
        <v>0</v>
      </c>
      <c r="H23" s="82">
        <f t="shared" si="1"/>
        <v>0</v>
      </c>
      <c r="I23" s="82">
        <f t="shared" si="2"/>
        <v>0</v>
      </c>
    </row>
    <row r="24" spans="1:9" ht="17.100000000000001" customHeight="1">
      <c r="A24" s="70" t="s">
        <v>18</v>
      </c>
      <c r="B24" s="33" t="s">
        <v>140</v>
      </c>
      <c r="C24" s="38">
        <v>50</v>
      </c>
      <c r="D24" s="39" t="s">
        <v>33</v>
      </c>
      <c r="E24" s="34" t="s">
        <v>38</v>
      </c>
      <c r="F24" s="48"/>
      <c r="G24" s="48">
        <f t="shared" si="0"/>
        <v>0</v>
      </c>
      <c r="H24" s="82">
        <f t="shared" si="1"/>
        <v>0</v>
      </c>
      <c r="I24" s="82">
        <f t="shared" si="2"/>
        <v>0</v>
      </c>
    </row>
    <row r="25" spans="1:9" ht="17.100000000000001" customHeight="1">
      <c r="A25" s="70" t="s">
        <v>19</v>
      </c>
      <c r="B25" s="33" t="s">
        <v>141</v>
      </c>
      <c r="C25" s="38">
        <v>112</v>
      </c>
      <c r="D25" s="39" t="s">
        <v>33</v>
      </c>
      <c r="E25" s="34" t="s">
        <v>38</v>
      </c>
      <c r="F25" s="48"/>
      <c r="G25" s="48">
        <f t="shared" si="0"/>
        <v>0</v>
      </c>
      <c r="H25" s="82">
        <f t="shared" si="1"/>
        <v>0</v>
      </c>
      <c r="I25" s="82">
        <f t="shared" si="2"/>
        <v>0</v>
      </c>
    </row>
    <row r="26" spans="1:9" ht="17.100000000000001" customHeight="1">
      <c r="A26" s="70" t="s">
        <v>20</v>
      </c>
      <c r="B26" s="33" t="s">
        <v>142</v>
      </c>
      <c r="C26" s="38">
        <v>640</v>
      </c>
      <c r="D26" s="39" t="s">
        <v>33</v>
      </c>
      <c r="E26" s="34" t="s">
        <v>38</v>
      </c>
      <c r="F26" s="48"/>
      <c r="G26" s="48">
        <f t="shared" si="0"/>
        <v>0</v>
      </c>
      <c r="H26" s="82">
        <f t="shared" si="1"/>
        <v>0</v>
      </c>
      <c r="I26" s="82">
        <f t="shared" si="2"/>
        <v>0</v>
      </c>
    </row>
    <row r="27" spans="1:9" ht="17.100000000000001" customHeight="1">
      <c r="A27" s="70" t="s">
        <v>21</v>
      </c>
      <c r="B27" s="33" t="s">
        <v>143</v>
      </c>
      <c r="C27" s="38">
        <v>80</v>
      </c>
      <c r="D27" s="39" t="s">
        <v>33</v>
      </c>
      <c r="E27" s="34" t="s">
        <v>38</v>
      </c>
      <c r="F27" s="48"/>
      <c r="G27" s="48">
        <f t="shared" si="0"/>
        <v>0</v>
      </c>
      <c r="H27" s="82">
        <f t="shared" si="1"/>
        <v>0</v>
      </c>
      <c r="I27" s="82">
        <f t="shared" si="2"/>
        <v>0</v>
      </c>
    </row>
    <row r="28" spans="1:9" ht="17.100000000000001" customHeight="1">
      <c r="A28" s="70" t="s">
        <v>22</v>
      </c>
      <c r="B28" s="33" t="s">
        <v>144</v>
      </c>
      <c r="C28" s="38">
        <v>80</v>
      </c>
      <c r="D28" s="39" t="s">
        <v>33</v>
      </c>
      <c r="E28" s="34" t="s">
        <v>38</v>
      </c>
      <c r="F28" s="48"/>
      <c r="G28" s="48">
        <f t="shared" si="0"/>
        <v>0</v>
      </c>
      <c r="H28" s="82">
        <f t="shared" si="1"/>
        <v>0</v>
      </c>
      <c r="I28" s="82">
        <f t="shared" si="2"/>
        <v>0</v>
      </c>
    </row>
    <row r="29" spans="1:9">
      <c r="A29" s="70" t="s">
        <v>23</v>
      </c>
      <c r="B29" s="35" t="s">
        <v>225</v>
      </c>
      <c r="C29" s="38">
        <v>20</v>
      </c>
      <c r="D29" s="39" t="s">
        <v>33</v>
      </c>
      <c r="E29" s="34" t="s">
        <v>38</v>
      </c>
      <c r="F29" s="48"/>
      <c r="G29" s="48">
        <f t="shared" si="0"/>
        <v>0</v>
      </c>
      <c r="H29" s="82">
        <f t="shared" si="1"/>
        <v>0</v>
      </c>
      <c r="I29" s="82">
        <f t="shared" si="2"/>
        <v>0</v>
      </c>
    </row>
    <row r="30" spans="1:9">
      <c r="A30" s="70" t="s">
        <v>24</v>
      </c>
      <c r="B30" s="33" t="s">
        <v>145</v>
      </c>
      <c r="C30" s="38">
        <v>440</v>
      </c>
      <c r="D30" s="39" t="s">
        <v>33</v>
      </c>
      <c r="E30" s="34" t="s">
        <v>38</v>
      </c>
      <c r="F30" s="48"/>
      <c r="G30" s="48">
        <f t="shared" si="0"/>
        <v>0</v>
      </c>
      <c r="H30" s="82">
        <f t="shared" si="1"/>
        <v>0</v>
      </c>
      <c r="I30" s="82">
        <f t="shared" si="2"/>
        <v>0</v>
      </c>
    </row>
    <row r="31" spans="1:9" ht="17.100000000000001" customHeight="1">
      <c r="A31" s="70" t="s">
        <v>25</v>
      </c>
      <c r="B31" s="33" t="s">
        <v>103</v>
      </c>
      <c r="C31" s="38">
        <v>1500</v>
      </c>
      <c r="D31" s="39" t="s">
        <v>33</v>
      </c>
      <c r="E31" s="34" t="s">
        <v>38</v>
      </c>
      <c r="F31" s="48"/>
      <c r="G31" s="48">
        <f t="shared" si="0"/>
        <v>0</v>
      </c>
      <c r="H31" s="82">
        <f t="shared" si="1"/>
        <v>0</v>
      </c>
      <c r="I31" s="82">
        <f t="shared" si="2"/>
        <v>0</v>
      </c>
    </row>
    <row r="32" spans="1:9" ht="17.100000000000001" customHeight="1">
      <c r="A32" s="70" t="s">
        <v>26</v>
      </c>
      <c r="B32" s="33" t="s">
        <v>104</v>
      </c>
      <c r="C32" s="38">
        <v>600</v>
      </c>
      <c r="D32" s="39" t="s">
        <v>33</v>
      </c>
      <c r="E32" s="34" t="s">
        <v>38</v>
      </c>
      <c r="F32" s="48"/>
      <c r="G32" s="48">
        <f t="shared" si="0"/>
        <v>0</v>
      </c>
      <c r="H32" s="82">
        <f t="shared" si="1"/>
        <v>0</v>
      </c>
      <c r="I32" s="82">
        <f t="shared" si="2"/>
        <v>0</v>
      </c>
    </row>
    <row r="33" spans="1:9" ht="17.100000000000001" customHeight="1">
      <c r="A33" s="70" t="s">
        <v>27</v>
      </c>
      <c r="B33" s="33" t="s">
        <v>105</v>
      </c>
      <c r="C33" s="38">
        <v>300</v>
      </c>
      <c r="D33" s="39" t="s">
        <v>33</v>
      </c>
      <c r="E33" s="34" t="s">
        <v>38</v>
      </c>
      <c r="F33" s="48"/>
      <c r="G33" s="48">
        <f t="shared" si="0"/>
        <v>0</v>
      </c>
      <c r="H33" s="82">
        <f t="shared" si="1"/>
        <v>0</v>
      </c>
      <c r="I33" s="82">
        <f t="shared" si="2"/>
        <v>0</v>
      </c>
    </row>
    <row r="34" spans="1:9" ht="17.100000000000001" customHeight="1">
      <c r="A34" s="70" t="s">
        <v>28</v>
      </c>
      <c r="B34" s="33" t="s">
        <v>107</v>
      </c>
      <c r="C34" s="38">
        <v>2000</v>
      </c>
      <c r="D34" s="39" t="s">
        <v>33</v>
      </c>
      <c r="E34" s="34" t="s">
        <v>38</v>
      </c>
      <c r="F34" s="48"/>
      <c r="G34" s="48">
        <f t="shared" si="0"/>
        <v>0</v>
      </c>
      <c r="H34" s="82">
        <f t="shared" si="1"/>
        <v>0</v>
      </c>
      <c r="I34" s="82">
        <f t="shared" si="2"/>
        <v>0</v>
      </c>
    </row>
    <row r="35" spans="1:9" ht="17.100000000000001" customHeight="1">
      <c r="A35" s="70" t="s">
        <v>40</v>
      </c>
      <c r="B35" s="33" t="s">
        <v>109</v>
      </c>
      <c r="C35" s="38">
        <v>1500</v>
      </c>
      <c r="D35" s="39" t="s">
        <v>33</v>
      </c>
      <c r="E35" s="34" t="s">
        <v>38</v>
      </c>
      <c r="F35" s="48"/>
      <c r="G35" s="48">
        <f t="shared" si="0"/>
        <v>0</v>
      </c>
      <c r="H35" s="82">
        <f t="shared" si="1"/>
        <v>0</v>
      </c>
      <c r="I35" s="82">
        <f t="shared" si="2"/>
        <v>0</v>
      </c>
    </row>
    <row r="36" spans="1:9">
      <c r="A36" s="70" t="s">
        <v>41</v>
      </c>
      <c r="B36" s="33" t="s">
        <v>159</v>
      </c>
      <c r="C36" s="38">
        <v>320</v>
      </c>
      <c r="D36" s="39" t="s">
        <v>33</v>
      </c>
      <c r="E36" s="34" t="s">
        <v>38</v>
      </c>
      <c r="F36" s="48"/>
      <c r="G36" s="48">
        <f t="shared" si="0"/>
        <v>0</v>
      </c>
      <c r="H36" s="82">
        <f t="shared" si="1"/>
        <v>0</v>
      </c>
      <c r="I36" s="82">
        <f t="shared" si="2"/>
        <v>0</v>
      </c>
    </row>
    <row r="37" spans="1:9">
      <c r="A37" s="70" t="s">
        <v>42</v>
      </c>
      <c r="B37" s="33" t="s">
        <v>160</v>
      </c>
      <c r="C37" s="38">
        <v>13000</v>
      </c>
      <c r="D37" s="39" t="s">
        <v>33</v>
      </c>
      <c r="E37" s="34" t="s">
        <v>38</v>
      </c>
      <c r="F37" s="48"/>
      <c r="G37" s="48">
        <f t="shared" si="0"/>
        <v>0</v>
      </c>
      <c r="H37" s="82">
        <f t="shared" si="1"/>
        <v>0</v>
      </c>
      <c r="I37" s="82">
        <f t="shared" si="2"/>
        <v>0</v>
      </c>
    </row>
    <row r="38" spans="1:9">
      <c r="A38" s="70" t="s">
        <v>43</v>
      </c>
      <c r="B38" s="35" t="s">
        <v>161</v>
      </c>
      <c r="C38" s="38">
        <v>25</v>
      </c>
      <c r="D38" s="39" t="s">
        <v>33</v>
      </c>
      <c r="E38" s="34" t="s">
        <v>38</v>
      </c>
      <c r="F38" s="48"/>
      <c r="G38" s="48">
        <f t="shared" si="0"/>
        <v>0</v>
      </c>
      <c r="H38" s="82">
        <f t="shared" si="1"/>
        <v>0</v>
      </c>
      <c r="I38" s="82">
        <f t="shared" si="2"/>
        <v>0</v>
      </c>
    </row>
    <row r="39" spans="1:9">
      <c r="A39" s="70" t="s">
        <v>44</v>
      </c>
      <c r="B39" s="33" t="s">
        <v>162</v>
      </c>
      <c r="C39" s="38">
        <v>1350</v>
      </c>
      <c r="D39" s="39" t="s">
        <v>33</v>
      </c>
      <c r="E39" s="34" t="s">
        <v>38</v>
      </c>
      <c r="F39" s="48"/>
      <c r="G39" s="48">
        <f t="shared" si="0"/>
        <v>0</v>
      </c>
      <c r="H39" s="82">
        <f t="shared" si="1"/>
        <v>0</v>
      </c>
      <c r="I39" s="82">
        <f t="shared" si="2"/>
        <v>0</v>
      </c>
    </row>
    <row r="40" spans="1:9">
      <c r="A40" s="70" t="s">
        <v>45</v>
      </c>
      <c r="B40" s="35" t="s">
        <v>163</v>
      </c>
      <c r="C40" s="38">
        <v>100</v>
      </c>
      <c r="D40" s="39" t="s">
        <v>33</v>
      </c>
      <c r="E40" s="34" t="s">
        <v>38</v>
      </c>
      <c r="F40" s="48"/>
      <c r="G40" s="48">
        <f t="shared" si="0"/>
        <v>0</v>
      </c>
      <c r="H40" s="82">
        <f t="shared" si="1"/>
        <v>0</v>
      </c>
      <c r="I40" s="82">
        <f t="shared" si="2"/>
        <v>0</v>
      </c>
    </row>
    <row r="41" spans="1:9">
      <c r="A41" s="70" t="s">
        <v>46</v>
      </c>
      <c r="B41" s="35" t="s">
        <v>164</v>
      </c>
      <c r="C41" s="71">
        <v>20</v>
      </c>
      <c r="D41" s="39" t="s">
        <v>33</v>
      </c>
      <c r="E41" s="34" t="s">
        <v>38</v>
      </c>
      <c r="F41" s="48"/>
      <c r="G41" s="48">
        <f t="shared" si="0"/>
        <v>0</v>
      </c>
      <c r="H41" s="82">
        <f t="shared" si="1"/>
        <v>0</v>
      </c>
      <c r="I41" s="82">
        <f t="shared" si="2"/>
        <v>0</v>
      </c>
    </row>
    <row r="42" spans="1:9" ht="33">
      <c r="A42" s="70" t="s">
        <v>47</v>
      </c>
      <c r="B42" s="35" t="s">
        <v>165</v>
      </c>
      <c r="C42" s="38">
        <v>2360</v>
      </c>
      <c r="D42" s="39" t="s">
        <v>33</v>
      </c>
      <c r="E42" s="34" t="s">
        <v>38</v>
      </c>
      <c r="F42" s="48"/>
      <c r="G42" s="48">
        <f t="shared" si="0"/>
        <v>0</v>
      </c>
      <c r="H42" s="82">
        <f t="shared" si="1"/>
        <v>0</v>
      </c>
      <c r="I42" s="82">
        <f t="shared" si="2"/>
        <v>0</v>
      </c>
    </row>
    <row r="43" spans="1:9">
      <c r="A43" s="70" t="s">
        <v>48</v>
      </c>
      <c r="B43" s="35" t="s">
        <v>166</v>
      </c>
      <c r="C43" s="38">
        <v>2000</v>
      </c>
      <c r="D43" s="39" t="s">
        <v>33</v>
      </c>
      <c r="E43" s="34" t="s">
        <v>38</v>
      </c>
      <c r="F43" s="48"/>
      <c r="G43" s="48">
        <f t="shared" si="0"/>
        <v>0</v>
      </c>
      <c r="H43" s="82">
        <f t="shared" si="1"/>
        <v>0</v>
      </c>
      <c r="I43" s="82">
        <f t="shared" si="2"/>
        <v>0</v>
      </c>
    </row>
    <row r="44" spans="1:9" ht="33">
      <c r="A44" s="70" t="s">
        <v>49</v>
      </c>
      <c r="B44" s="35" t="s">
        <v>167</v>
      </c>
      <c r="C44" s="38">
        <v>3200</v>
      </c>
      <c r="D44" s="39" t="s">
        <v>33</v>
      </c>
      <c r="E44" s="34" t="s">
        <v>38</v>
      </c>
      <c r="F44" s="48"/>
      <c r="G44" s="48">
        <f t="shared" si="0"/>
        <v>0</v>
      </c>
      <c r="H44" s="82">
        <f t="shared" si="1"/>
        <v>0</v>
      </c>
      <c r="I44" s="82">
        <f t="shared" si="2"/>
        <v>0</v>
      </c>
    </row>
    <row r="45" spans="1:9">
      <c r="A45" s="70" t="s">
        <v>50</v>
      </c>
      <c r="B45" s="35" t="s">
        <v>168</v>
      </c>
      <c r="C45" s="38">
        <v>100</v>
      </c>
      <c r="D45" s="39" t="s">
        <v>33</v>
      </c>
      <c r="E45" s="34" t="s">
        <v>38</v>
      </c>
      <c r="F45" s="48"/>
      <c r="G45" s="48">
        <f t="shared" si="0"/>
        <v>0</v>
      </c>
      <c r="H45" s="82">
        <f t="shared" si="1"/>
        <v>0</v>
      </c>
      <c r="I45" s="82">
        <f t="shared" si="2"/>
        <v>0</v>
      </c>
    </row>
    <row r="46" spans="1:9">
      <c r="A46" s="70" t="s">
        <v>51</v>
      </c>
      <c r="B46" s="35" t="s">
        <v>169</v>
      </c>
      <c r="C46" s="38">
        <v>350</v>
      </c>
      <c r="D46" s="39" t="s">
        <v>33</v>
      </c>
      <c r="E46" s="34" t="s">
        <v>38</v>
      </c>
      <c r="F46" s="48"/>
      <c r="G46" s="48">
        <f t="shared" si="0"/>
        <v>0</v>
      </c>
      <c r="H46" s="82">
        <f t="shared" si="1"/>
        <v>0</v>
      </c>
      <c r="I46" s="82">
        <f t="shared" si="2"/>
        <v>0</v>
      </c>
    </row>
    <row r="47" spans="1:9">
      <c r="A47" s="70" t="s">
        <v>52</v>
      </c>
      <c r="B47" s="35" t="s">
        <v>170</v>
      </c>
      <c r="C47" s="38">
        <v>1100</v>
      </c>
      <c r="D47" s="39" t="s">
        <v>33</v>
      </c>
      <c r="E47" s="34" t="s">
        <v>38</v>
      </c>
      <c r="F47" s="48"/>
      <c r="G47" s="48">
        <f t="shared" si="0"/>
        <v>0</v>
      </c>
      <c r="H47" s="82">
        <f t="shared" si="1"/>
        <v>0</v>
      </c>
      <c r="I47" s="82">
        <f t="shared" si="2"/>
        <v>0</v>
      </c>
    </row>
    <row r="48" spans="1:9">
      <c r="A48" s="70" t="s">
        <v>53</v>
      </c>
      <c r="B48" s="35" t="s">
        <v>171</v>
      </c>
      <c r="C48" s="38">
        <v>400</v>
      </c>
      <c r="D48" s="39" t="s">
        <v>33</v>
      </c>
      <c r="E48" s="34" t="s">
        <v>38</v>
      </c>
      <c r="F48" s="48"/>
      <c r="G48" s="48">
        <f t="shared" si="0"/>
        <v>0</v>
      </c>
      <c r="H48" s="82">
        <f t="shared" si="1"/>
        <v>0</v>
      </c>
      <c r="I48" s="82">
        <f t="shared" si="2"/>
        <v>0</v>
      </c>
    </row>
    <row r="49" spans="1:9">
      <c r="A49" s="70" t="s">
        <v>183</v>
      </c>
      <c r="B49" s="35" t="s">
        <v>172</v>
      </c>
      <c r="C49" s="38">
        <v>1160</v>
      </c>
      <c r="D49" s="39" t="s">
        <v>33</v>
      </c>
      <c r="E49" s="34" t="s">
        <v>38</v>
      </c>
      <c r="F49" s="48"/>
      <c r="G49" s="48">
        <f t="shared" si="0"/>
        <v>0</v>
      </c>
      <c r="H49" s="82">
        <f t="shared" si="1"/>
        <v>0</v>
      </c>
      <c r="I49" s="82">
        <f t="shared" si="2"/>
        <v>0</v>
      </c>
    </row>
    <row r="50" spans="1:9">
      <c r="A50" s="70" t="s">
        <v>184</v>
      </c>
      <c r="B50" s="35" t="s">
        <v>173</v>
      </c>
      <c r="C50" s="38">
        <v>1600</v>
      </c>
      <c r="D50" s="39" t="s">
        <v>33</v>
      </c>
      <c r="E50" s="34" t="s">
        <v>38</v>
      </c>
      <c r="F50" s="48"/>
      <c r="G50" s="48">
        <f t="shared" si="0"/>
        <v>0</v>
      </c>
      <c r="H50" s="82">
        <f t="shared" si="1"/>
        <v>0</v>
      </c>
      <c r="I50" s="82">
        <f t="shared" si="2"/>
        <v>0</v>
      </c>
    </row>
    <row r="51" spans="1:9">
      <c r="A51" s="70" t="s">
        <v>185</v>
      </c>
      <c r="B51" s="35" t="s">
        <v>174</v>
      </c>
      <c r="C51" s="38">
        <v>2400</v>
      </c>
      <c r="D51" s="39" t="s">
        <v>33</v>
      </c>
      <c r="E51" s="34" t="s">
        <v>38</v>
      </c>
      <c r="F51" s="48"/>
      <c r="G51" s="48">
        <f t="shared" si="0"/>
        <v>0</v>
      </c>
      <c r="H51" s="82">
        <f t="shared" si="1"/>
        <v>0</v>
      </c>
      <c r="I51" s="82">
        <f t="shared" si="2"/>
        <v>0</v>
      </c>
    </row>
    <row r="52" spans="1:9">
      <c r="A52" s="70" t="s">
        <v>186</v>
      </c>
      <c r="B52" s="35" t="s">
        <v>175</v>
      </c>
      <c r="C52" s="38">
        <v>860</v>
      </c>
      <c r="D52" s="39" t="s">
        <v>33</v>
      </c>
      <c r="E52" s="34" t="s">
        <v>38</v>
      </c>
      <c r="F52" s="48"/>
      <c r="G52" s="48">
        <f t="shared" si="0"/>
        <v>0</v>
      </c>
      <c r="H52" s="82">
        <f t="shared" si="1"/>
        <v>0</v>
      </c>
      <c r="I52" s="82">
        <f t="shared" si="2"/>
        <v>0</v>
      </c>
    </row>
    <row r="53" spans="1:9">
      <c r="A53" s="70" t="s">
        <v>187</v>
      </c>
      <c r="B53" s="35" t="s">
        <v>176</v>
      </c>
      <c r="C53" s="38">
        <v>1180</v>
      </c>
      <c r="D53" s="39" t="s">
        <v>33</v>
      </c>
      <c r="E53" s="34" t="s">
        <v>38</v>
      </c>
      <c r="F53" s="48"/>
      <c r="G53" s="48">
        <f t="shared" si="0"/>
        <v>0</v>
      </c>
      <c r="H53" s="82">
        <f t="shared" si="1"/>
        <v>0</v>
      </c>
      <c r="I53" s="82">
        <f t="shared" si="2"/>
        <v>0</v>
      </c>
    </row>
    <row r="54" spans="1:9">
      <c r="A54" s="70" t="s">
        <v>188</v>
      </c>
      <c r="B54" s="35" t="s">
        <v>177</v>
      </c>
      <c r="C54" s="38">
        <v>50</v>
      </c>
      <c r="D54" s="39" t="s">
        <v>33</v>
      </c>
      <c r="E54" s="34" t="s">
        <v>38</v>
      </c>
      <c r="F54" s="48"/>
      <c r="G54" s="48">
        <f t="shared" si="0"/>
        <v>0</v>
      </c>
      <c r="H54" s="82">
        <f t="shared" si="1"/>
        <v>0</v>
      </c>
      <c r="I54" s="82">
        <f t="shared" si="2"/>
        <v>0</v>
      </c>
    </row>
    <row r="55" spans="1:9">
      <c r="A55" s="70" t="s">
        <v>189</v>
      </c>
      <c r="B55" s="35" t="s">
        <v>178</v>
      </c>
      <c r="C55" s="38">
        <v>300</v>
      </c>
      <c r="D55" s="39" t="s">
        <v>33</v>
      </c>
      <c r="E55" s="34" t="s">
        <v>38</v>
      </c>
      <c r="F55" s="48"/>
      <c r="G55" s="48">
        <f t="shared" si="0"/>
        <v>0</v>
      </c>
      <c r="H55" s="82">
        <f t="shared" si="1"/>
        <v>0</v>
      </c>
      <c r="I55" s="82">
        <f t="shared" si="2"/>
        <v>0</v>
      </c>
    </row>
    <row r="56" spans="1:9">
      <c r="A56" s="70" t="s">
        <v>190</v>
      </c>
      <c r="B56" s="35" t="s">
        <v>179</v>
      </c>
      <c r="C56" s="38">
        <v>1200</v>
      </c>
      <c r="D56" s="39" t="s">
        <v>33</v>
      </c>
      <c r="E56" s="34" t="s">
        <v>38</v>
      </c>
      <c r="F56" s="48"/>
      <c r="G56" s="48">
        <f t="shared" si="0"/>
        <v>0</v>
      </c>
      <c r="H56" s="82">
        <f t="shared" si="1"/>
        <v>0</v>
      </c>
      <c r="I56" s="82">
        <f t="shared" si="2"/>
        <v>0</v>
      </c>
    </row>
    <row r="57" spans="1:9">
      <c r="A57" s="70" t="s">
        <v>191</v>
      </c>
      <c r="B57" s="35" t="s">
        <v>180</v>
      </c>
      <c r="C57" s="38">
        <v>1350</v>
      </c>
      <c r="D57" s="39" t="s">
        <v>33</v>
      </c>
      <c r="E57" s="34" t="s">
        <v>38</v>
      </c>
      <c r="F57" s="48"/>
      <c r="G57" s="48">
        <f t="shared" si="0"/>
        <v>0</v>
      </c>
      <c r="H57" s="82">
        <f t="shared" si="1"/>
        <v>0</v>
      </c>
      <c r="I57" s="82">
        <f t="shared" si="2"/>
        <v>0</v>
      </c>
    </row>
    <row r="58" spans="1:9">
      <c r="A58" s="70" t="s">
        <v>192</v>
      </c>
      <c r="B58" s="35" t="s">
        <v>181</v>
      </c>
      <c r="C58" s="38">
        <v>2000</v>
      </c>
      <c r="D58" s="39" t="s">
        <v>33</v>
      </c>
      <c r="E58" s="34" t="s">
        <v>38</v>
      </c>
      <c r="F58" s="48"/>
      <c r="G58" s="48">
        <f t="shared" si="0"/>
        <v>0</v>
      </c>
      <c r="H58" s="82">
        <f t="shared" si="1"/>
        <v>0</v>
      </c>
      <c r="I58" s="82">
        <f t="shared" si="2"/>
        <v>0</v>
      </c>
    </row>
    <row r="59" spans="1:9" s="73" customFormat="1">
      <c r="A59" s="41"/>
      <c r="B59" s="72" t="s">
        <v>636</v>
      </c>
      <c r="C59" s="34" t="s">
        <v>38</v>
      </c>
      <c r="D59" s="34" t="s">
        <v>38</v>
      </c>
      <c r="E59" s="34" t="s">
        <v>38</v>
      </c>
      <c r="F59" s="34" t="s">
        <v>38</v>
      </c>
      <c r="G59" s="81">
        <f>SUM(G7:G58)</f>
        <v>0</v>
      </c>
      <c r="H59" s="81">
        <f>SUM(H7:H58)</f>
        <v>0</v>
      </c>
      <c r="I59" s="81">
        <f t="shared" si="2"/>
        <v>0</v>
      </c>
    </row>
    <row r="60" spans="1:9" ht="15" customHeight="1">
      <c r="A60" s="141" t="s">
        <v>678</v>
      </c>
      <c r="B60" s="142"/>
      <c r="C60" s="142"/>
      <c r="D60" s="142"/>
      <c r="E60" s="142"/>
      <c r="F60" s="142"/>
      <c r="G60" s="142"/>
      <c r="H60" s="142"/>
      <c r="I60" s="142"/>
    </row>
    <row r="61" spans="1:9">
      <c r="A61" s="40" t="s">
        <v>193</v>
      </c>
      <c r="B61" s="33" t="s">
        <v>146</v>
      </c>
      <c r="C61" s="38">
        <v>400</v>
      </c>
      <c r="D61" s="39" t="s">
        <v>33</v>
      </c>
      <c r="E61" s="34" t="s">
        <v>38</v>
      </c>
      <c r="F61" s="48"/>
      <c r="G61" s="51">
        <f>C61*F61</f>
        <v>0</v>
      </c>
      <c r="H61" s="51">
        <f>G61*0.085</f>
        <v>0</v>
      </c>
      <c r="I61" s="51">
        <f>+G61+H61</f>
        <v>0</v>
      </c>
    </row>
    <row r="62" spans="1:9">
      <c r="A62" s="40" t="s">
        <v>194</v>
      </c>
      <c r="B62" s="33" t="s">
        <v>147</v>
      </c>
      <c r="C62" s="38">
        <v>200</v>
      </c>
      <c r="D62" s="39" t="s">
        <v>33</v>
      </c>
      <c r="E62" s="34" t="s">
        <v>38</v>
      </c>
      <c r="F62" s="48"/>
      <c r="G62" s="51">
        <f t="shared" ref="G62:G67" si="3">C62*F62</f>
        <v>0</v>
      </c>
      <c r="H62" s="51">
        <f t="shared" ref="H62:H67" si="4">G62*0.085</f>
        <v>0</v>
      </c>
      <c r="I62" s="51">
        <f t="shared" ref="I62:I68" si="5">+G62+H62</f>
        <v>0</v>
      </c>
    </row>
    <row r="63" spans="1:9">
      <c r="A63" s="40" t="s">
        <v>195</v>
      </c>
      <c r="B63" s="33" t="s">
        <v>148</v>
      </c>
      <c r="C63" s="38">
        <v>100</v>
      </c>
      <c r="D63" s="39" t="s">
        <v>33</v>
      </c>
      <c r="E63" s="34" t="s">
        <v>38</v>
      </c>
      <c r="F63" s="48"/>
      <c r="G63" s="51">
        <f t="shared" si="3"/>
        <v>0</v>
      </c>
      <c r="H63" s="51">
        <f t="shared" si="4"/>
        <v>0</v>
      </c>
      <c r="I63" s="51">
        <f t="shared" si="5"/>
        <v>0</v>
      </c>
    </row>
    <row r="64" spans="1:9">
      <c r="A64" s="40" t="s">
        <v>196</v>
      </c>
      <c r="B64" s="33" t="s">
        <v>149</v>
      </c>
      <c r="C64" s="38">
        <v>200</v>
      </c>
      <c r="D64" s="39" t="s">
        <v>33</v>
      </c>
      <c r="E64" s="34" t="s">
        <v>38</v>
      </c>
      <c r="F64" s="48"/>
      <c r="G64" s="51">
        <f t="shared" si="3"/>
        <v>0</v>
      </c>
      <c r="H64" s="51">
        <f t="shared" si="4"/>
        <v>0</v>
      </c>
      <c r="I64" s="51">
        <f t="shared" si="5"/>
        <v>0</v>
      </c>
    </row>
    <row r="65" spans="1:9">
      <c r="A65" s="40" t="s">
        <v>197</v>
      </c>
      <c r="B65" s="35" t="s">
        <v>150</v>
      </c>
      <c r="C65" s="38">
        <v>50</v>
      </c>
      <c r="D65" s="39" t="s">
        <v>33</v>
      </c>
      <c r="E65" s="34" t="s">
        <v>38</v>
      </c>
      <c r="F65" s="48"/>
      <c r="G65" s="51">
        <f t="shared" si="3"/>
        <v>0</v>
      </c>
      <c r="H65" s="51">
        <f t="shared" si="4"/>
        <v>0</v>
      </c>
      <c r="I65" s="51">
        <f t="shared" si="5"/>
        <v>0</v>
      </c>
    </row>
    <row r="66" spans="1:9">
      <c r="A66" s="40" t="s">
        <v>198</v>
      </c>
      <c r="B66" s="33" t="s">
        <v>151</v>
      </c>
      <c r="C66" s="38">
        <v>100</v>
      </c>
      <c r="D66" s="39" t="s">
        <v>33</v>
      </c>
      <c r="E66" s="34" t="s">
        <v>38</v>
      </c>
      <c r="F66" s="48"/>
      <c r="G66" s="51">
        <f t="shared" si="3"/>
        <v>0</v>
      </c>
      <c r="H66" s="51">
        <f t="shared" si="4"/>
        <v>0</v>
      </c>
      <c r="I66" s="51">
        <f t="shared" si="5"/>
        <v>0</v>
      </c>
    </row>
    <row r="67" spans="1:9">
      <c r="A67" s="40" t="s">
        <v>199</v>
      </c>
      <c r="B67" s="33" t="s">
        <v>152</v>
      </c>
      <c r="C67" s="38">
        <v>300</v>
      </c>
      <c r="D67" s="39" t="s">
        <v>33</v>
      </c>
      <c r="E67" s="34" t="s">
        <v>38</v>
      </c>
      <c r="F67" s="48"/>
      <c r="G67" s="51">
        <f t="shared" si="3"/>
        <v>0</v>
      </c>
      <c r="H67" s="51">
        <f t="shared" si="4"/>
        <v>0</v>
      </c>
      <c r="I67" s="51">
        <f t="shared" si="5"/>
        <v>0</v>
      </c>
    </row>
    <row r="68" spans="1:9">
      <c r="A68" s="40"/>
      <c r="B68" s="41" t="s">
        <v>677</v>
      </c>
      <c r="C68" s="34" t="s">
        <v>38</v>
      </c>
      <c r="D68" s="34" t="s">
        <v>38</v>
      </c>
      <c r="E68" s="34" t="s">
        <v>38</v>
      </c>
      <c r="F68" s="34" t="s">
        <v>38</v>
      </c>
      <c r="G68" s="81">
        <f>SUM(G61:G67)</f>
        <v>0</v>
      </c>
      <c r="H68" s="81">
        <f>SUM(H61:H67)</f>
        <v>0</v>
      </c>
      <c r="I68" s="81">
        <f t="shared" si="5"/>
        <v>0</v>
      </c>
    </row>
    <row r="69" spans="1:9" ht="15" customHeight="1">
      <c r="A69" s="141" t="s">
        <v>679</v>
      </c>
      <c r="B69" s="142"/>
      <c r="C69" s="142"/>
      <c r="D69" s="142"/>
      <c r="E69" s="142"/>
      <c r="F69" s="142"/>
      <c r="G69" s="142"/>
      <c r="H69" s="142"/>
      <c r="I69" s="142"/>
    </row>
    <row r="70" spans="1:9" ht="33">
      <c r="A70" s="40" t="s">
        <v>200</v>
      </c>
      <c r="B70" s="33" t="s">
        <v>153</v>
      </c>
      <c r="C70" s="38">
        <v>30700</v>
      </c>
      <c r="D70" s="39" t="s">
        <v>33</v>
      </c>
      <c r="E70" s="34" t="s">
        <v>38</v>
      </c>
      <c r="F70" s="48"/>
      <c r="G70" s="51">
        <f>C70*F70</f>
        <v>0</v>
      </c>
      <c r="H70" s="51">
        <f>G70*0.085</f>
        <v>0</v>
      </c>
      <c r="I70" s="51">
        <f>+G70+H70</f>
        <v>0</v>
      </c>
    </row>
    <row r="71" spans="1:9">
      <c r="A71" s="40"/>
      <c r="B71" s="41" t="s">
        <v>637</v>
      </c>
      <c r="C71" s="34" t="s">
        <v>38</v>
      </c>
      <c r="D71" s="34" t="s">
        <v>38</v>
      </c>
      <c r="E71" s="34" t="s">
        <v>38</v>
      </c>
      <c r="F71" s="34" t="s">
        <v>38</v>
      </c>
      <c r="G71" s="81">
        <f>+G70</f>
        <v>0</v>
      </c>
      <c r="H71" s="81">
        <f>+H70</f>
        <v>0</v>
      </c>
      <c r="I71" s="81">
        <f>+I70</f>
        <v>0</v>
      </c>
    </row>
    <row r="72" spans="1:9" ht="12.75" customHeight="1">
      <c r="A72" s="141" t="s">
        <v>680</v>
      </c>
      <c r="B72" s="142"/>
      <c r="C72" s="142"/>
      <c r="D72" s="142"/>
      <c r="E72" s="142"/>
      <c r="F72" s="142"/>
      <c r="G72" s="142"/>
      <c r="H72" s="142"/>
      <c r="I72" s="142"/>
    </row>
    <row r="73" spans="1:9" ht="33">
      <c r="A73" s="40" t="s">
        <v>201</v>
      </c>
      <c r="B73" s="33" t="s">
        <v>209</v>
      </c>
      <c r="C73" s="38">
        <v>1800</v>
      </c>
      <c r="D73" s="39" t="s">
        <v>33</v>
      </c>
      <c r="E73" s="34" t="s">
        <v>38</v>
      </c>
      <c r="F73" s="48"/>
      <c r="G73" s="51">
        <f>C73*F73</f>
        <v>0</v>
      </c>
      <c r="H73" s="51">
        <f>G73*0.085</f>
        <v>0</v>
      </c>
      <c r="I73" s="51">
        <f>+G73+H73</f>
        <v>0</v>
      </c>
    </row>
    <row r="74" spans="1:9">
      <c r="A74" s="40"/>
      <c r="B74" s="41" t="s">
        <v>638</v>
      </c>
      <c r="C74" s="34" t="s">
        <v>38</v>
      </c>
      <c r="D74" s="34" t="s">
        <v>38</v>
      </c>
      <c r="E74" s="34" t="s">
        <v>38</v>
      </c>
      <c r="F74" s="34" t="s">
        <v>38</v>
      </c>
      <c r="G74" s="81">
        <f>+G73</f>
        <v>0</v>
      </c>
      <c r="H74" s="81">
        <f t="shared" ref="H74:I74" si="6">+H73</f>
        <v>0</v>
      </c>
      <c r="I74" s="81">
        <f t="shared" si="6"/>
        <v>0</v>
      </c>
    </row>
    <row r="75" spans="1:9">
      <c r="A75" s="141" t="s">
        <v>681</v>
      </c>
      <c r="B75" s="142"/>
      <c r="C75" s="142"/>
      <c r="D75" s="142"/>
      <c r="E75" s="142"/>
      <c r="F75" s="142"/>
      <c r="G75" s="142"/>
      <c r="H75" s="142"/>
      <c r="I75" s="142"/>
    </row>
    <row r="76" spans="1:9" ht="33">
      <c r="A76" s="40" t="s">
        <v>202</v>
      </c>
      <c r="B76" s="70" t="s">
        <v>209</v>
      </c>
      <c r="C76" s="38">
        <v>2000</v>
      </c>
      <c r="D76" s="39" t="s">
        <v>33</v>
      </c>
      <c r="E76" s="34" t="s">
        <v>38</v>
      </c>
      <c r="F76" s="48"/>
      <c r="G76" s="51">
        <f>F76*C76</f>
        <v>0</v>
      </c>
      <c r="H76" s="51">
        <f>G76*0.085</f>
        <v>0</v>
      </c>
      <c r="I76" s="51">
        <f>+G76+H76</f>
        <v>0</v>
      </c>
    </row>
    <row r="77" spans="1:9">
      <c r="A77" s="40" t="s">
        <v>203</v>
      </c>
      <c r="B77" s="74" t="s">
        <v>223</v>
      </c>
      <c r="C77" s="38">
        <v>1000</v>
      </c>
      <c r="D77" s="39" t="s">
        <v>33</v>
      </c>
      <c r="E77" s="34" t="s">
        <v>38</v>
      </c>
      <c r="F77" s="48"/>
      <c r="G77" s="51">
        <f>F77*C77</f>
        <v>0</v>
      </c>
      <c r="H77" s="51">
        <f>G77*0.085</f>
        <v>0</v>
      </c>
      <c r="I77" s="51">
        <f>+G77+H77</f>
        <v>0</v>
      </c>
    </row>
    <row r="78" spans="1:9">
      <c r="A78" s="40"/>
      <c r="B78" s="41" t="s">
        <v>682</v>
      </c>
      <c r="C78" s="34" t="s">
        <v>38</v>
      </c>
      <c r="D78" s="34" t="s">
        <v>38</v>
      </c>
      <c r="E78" s="34" t="s">
        <v>38</v>
      </c>
      <c r="F78" s="34" t="s">
        <v>38</v>
      </c>
      <c r="G78" s="81">
        <f>SUM(G76:G77)</f>
        <v>0</v>
      </c>
      <c r="H78" s="81">
        <f t="shared" ref="H78:I78" si="7">SUM(H76:H77)</f>
        <v>0</v>
      </c>
      <c r="I78" s="81">
        <f t="shared" si="7"/>
        <v>0</v>
      </c>
    </row>
    <row r="79" spans="1:9">
      <c r="A79" s="141" t="s">
        <v>683</v>
      </c>
      <c r="B79" s="142"/>
      <c r="C79" s="142"/>
      <c r="D79" s="142"/>
      <c r="E79" s="142"/>
      <c r="F79" s="142"/>
      <c r="G79" s="142"/>
      <c r="H79" s="142"/>
      <c r="I79" s="142"/>
    </row>
    <row r="80" spans="1:9">
      <c r="A80" s="40" t="s">
        <v>204</v>
      </c>
      <c r="B80" s="33" t="s">
        <v>210</v>
      </c>
      <c r="C80" s="38">
        <v>450</v>
      </c>
      <c r="D80" s="39" t="s">
        <v>33</v>
      </c>
      <c r="E80" s="34" t="s">
        <v>38</v>
      </c>
      <c r="F80" s="48"/>
      <c r="G80" s="51">
        <f>C80*F80</f>
        <v>0</v>
      </c>
      <c r="H80" s="51">
        <f>G80*0.085</f>
        <v>0</v>
      </c>
      <c r="I80" s="51">
        <f>+G80+H80</f>
        <v>0</v>
      </c>
    </row>
    <row r="81" spans="1:9">
      <c r="A81" s="40"/>
      <c r="B81" s="41" t="s">
        <v>639</v>
      </c>
      <c r="C81" s="34" t="s">
        <v>38</v>
      </c>
      <c r="D81" s="34" t="s">
        <v>38</v>
      </c>
      <c r="E81" s="34" t="s">
        <v>38</v>
      </c>
      <c r="F81" s="34" t="s">
        <v>38</v>
      </c>
      <c r="G81" s="81">
        <f>+G80</f>
        <v>0</v>
      </c>
      <c r="H81" s="81">
        <f>+H80</f>
        <v>0</v>
      </c>
      <c r="I81" s="81">
        <f>+I80</f>
        <v>0</v>
      </c>
    </row>
    <row r="82" spans="1:9">
      <c r="A82" s="141" t="s">
        <v>684</v>
      </c>
      <c r="B82" s="142"/>
      <c r="C82" s="142"/>
      <c r="D82" s="142"/>
      <c r="E82" s="142"/>
      <c r="F82" s="142"/>
      <c r="G82" s="142"/>
      <c r="H82" s="142"/>
      <c r="I82" s="142"/>
    </row>
    <row r="83" spans="1:9">
      <c r="A83" s="40" t="s">
        <v>227</v>
      </c>
      <c r="B83" s="33" t="s">
        <v>211</v>
      </c>
      <c r="C83" s="38">
        <v>850</v>
      </c>
      <c r="D83" s="39" t="s">
        <v>33</v>
      </c>
      <c r="E83" s="34" t="s">
        <v>38</v>
      </c>
      <c r="F83" s="48"/>
      <c r="G83" s="51">
        <f>C83*F83</f>
        <v>0</v>
      </c>
      <c r="H83" s="51">
        <f>G83*0.085</f>
        <v>0</v>
      </c>
      <c r="I83" s="51">
        <f>+G83+H83</f>
        <v>0</v>
      </c>
    </row>
    <row r="84" spans="1:9">
      <c r="A84" s="40"/>
      <c r="B84" s="41" t="s">
        <v>685</v>
      </c>
      <c r="C84" s="34" t="s">
        <v>38</v>
      </c>
      <c r="D84" s="34" t="s">
        <v>38</v>
      </c>
      <c r="E84" s="34" t="s">
        <v>38</v>
      </c>
      <c r="F84" s="34" t="s">
        <v>38</v>
      </c>
      <c r="G84" s="81">
        <f>+G83</f>
        <v>0</v>
      </c>
      <c r="H84" s="81">
        <f>+H83</f>
        <v>0</v>
      </c>
      <c r="I84" s="81">
        <f>+I83</f>
        <v>0</v>
      </c>
    </row>
    <row r="85" spans="1:9" ht="15" customHeight="1">
      <c r="A85" s="141" t="s">
        <v>686</v>
      </c>
      <c r="B85" s="142"/>
      <c r="C85" s="142"/>
      <c r="D85" s="142"/>
      <c r="E85" s="142"/>
      <c r="F85" s="142"/>
      <c r="G85" s="142"/>
      <c r="H85" s="142"/>
      <c r="I85" s="142"/>
    </row>
    <row r="86" spans="1:9">
      <c r="A86" s="40" t="s">
        <v>228</v>
      </c>
      <c r="B86" s="35" t="s">
        <v>212</v>
      </c>
      <c r="C86" s="38">
        <v>800</v>
      </c>
      <c r="D86" s="39" t="s">
        <v>33</v>
      </c>
      <c r="E86" s="34" t="s">
        <v>38</v>
      </c>
      <c r="F86" s="48"/>
      <c r="G86" s="51">
        <f>C86*F86</f>
        <v>0</v>
      </c>
      <c r="H86" s="51">
        <f>G86*0.085</f>
        <v>0</v>
      </c>
      <c r="I86" s="51">
        <f>+G86+H86</f>
        <v>0</v>
      </c>
    </row>
    <row r="87" spans="1:9">
      <c r="A87" s="40"/>
      <c r="B87" s="36" t="s">
        <v>687</v>
      </c>
      <c r="C87" s="34" t="s">
        <v>38</v>
      </c>
      <c r="D87" s="34" t="s">
        <v>38</v>
      </c>
      <c r="E87" s="34" t="s">
        <v>38</v>
      </c>
      <c r="F87" s="34" t="s">
        <v>38</v>
      </c>
      <c r="G87" s="81">
        <f>+G86</f>
        <v>0</v>
      </c>
      <c r="H87" s="81">
        <f>+H86</f>
        <v>0</v>
      </c>
      <c r="I87" s="81">
        <f>+I86</f>
        <v>0</v>
      </c>
    </row>
    <row r="88" spans="1:9" ht="15" customHeight="1">
      <c r="A88" s="141" t="s">
        <v>688</v>
      </c>
      <c r="B88" s="142"/>
      <c r="C88" s="142"/>
      <c r="D88" s="142"/>
      <c r="E88" s="142"/>
      <c r="F88" s="142"/>
      <c r="G88" s="142"/>
      <c r="H88" s="142"/>
      <c r="I88" s="142"/>
    </row>
    <row r="89" spans="1:9">
      <c r="A89" s="40" t="s">
        <v>229</v>
      </c>
      <c r="B89" s="33" t="s">
        <v>213</v>
      </c>
      <c r="C89" s="38">
        <v>1600</v>
      </c>
      <c r="D89" s="39" t="s">
        <v>33</v>
      </c>
      <c r="E89" s="34" t="s">
        <v>38</v>
      </c>
      <c r="F89" s="48"/>
      <c r="G89" s="51">
        <f>C89*F89</f>
        <v>0</v>
      </c>
      <c r="H89" s="51">
        <f>G89*0.085</f>
        <v>0</v>
      </c>
      <c r="I89" s="51">
        <f>+G89+H89</f>
        <v>0</v>
      </c>
    </row>
    <row r="90" spans="1:9">
      <c r="A90" s="40" t="s">
        <v>230</v>
      </c>
      <c r="B90" s="33" t="s">
        <v>214</v>
      </c>
      <c r="C90" s="38">
        <v>1400</v>
      </c>
      <c r="D90" s="39" t="s">
        <v>33</v>
      </c>
      <c r="E90" s="34" t="s">
        <v>38</v>
      </c>
      <c r="F90" s="48"/>
      <c r="G90" s="51">
        <f>C90*F90</f>
        <v>0</v>
      </c>
      <c r="H90" s="51">
        <f>G90*0.085</f>
        <v>0</v>
      </c>
      <c r="I90" s="51">
        <f>+G90+H90</f>
        <v>0</v>
      </c>
    </row>
    <row r="91" spans="1:9">
      <c r="A91" s="40"/>
      <c r="B91" s="36" t="s">
        <v>689</v>
      </c>
      <c r="C91" s="34" t="s">
        <v>38</v>
      </c>
      <c r="D91" s="34" t="s">
        <v>38</v>
      </c>
      <c r="E91" s="34" t="s">
        <v>38</v>
      </c>
      <c r="F91" s="34" t="s">
        <v>38</v>
      </c>
      <c r="G91" s="81">
        <f>SUM(G89:G90)</f>
        <v>0</v>
      </c>
      <c r="H91" s="81">
        <f t="shared" ref="H91:I91" si="8">SUM(H89:H90)</f>
        <v>0</v>
      </c>
      <c r="I91" s="81">
        <f t="shared" si="8"/>
        <v>0</v>
      </c>
    </row>
    <row r="92" spans="1:9" ht="15" customHeight="1">
      <c r="A92" s="141" t="s">
        <v>690</v>
      </c>
      <c r="B92" s="142"/>
      <c r="C92" s="142"/>
      <c r="D92" s="142"/>
      <c r="E92" s="142"/>
      <c r="F92" s="142"/>
      <c r="G92" s="142"/>
      <c r="H92" s="142"/>
      <c r="I92" s="142"/>
    </row>
    <row r="93" spans="1:9">
      <c r="A93" s="40" t="s">
        <v>231</v>
      </c>
      <c r="B93" s="33" t="s">
        <v>160</v>
      </c>
      <c r="C93" s="38">
        <v>500</v>
      </c>
      <c r="D93" s="39" t="s">
        <v>33</v>
      </c>
      <c r="E93" s="34" t="s">
        <v>38</v>
      </c>
      <c r="F93" s="48"/>
      <c r="G93" s="48">
        <f>C93*F93</f>
        <v>0</v>
      </c>
      <c r="H93" s="51">
        <f>G93*0.085</f>
        <v>0</v>
      </c>
      <c r="I93" s="51">
        <f>+G93+H93</f>
        <v>0</v>
      </c>
    </row>
    <row r="94" spans="1:9">
      <c r="A94" s="40" t="s">
        <v>232</v>
      </c>
      <c r="B94" s="33" t="s">
        <v>172</v>
      </c>
      <c r="C94" s="38">
        <v>60</v>
      </c>
      <c r="D94" s="39" t="s">
        <v>33</v>
      </c>
      <c r="E94" s="34" t="s">
        <v>38</v>
      </c>
      <c r="F94" s="48"/>
      <c r="G94" s="48">
        <f t="shared" ref="G94:G95" si="9">C94*F94</f>
        <v>0</v>
      </c>
      <c r="H94" s="51">
        <f t="shared" ref="H94:H95" si="10">G94*0.085</f>
        <v>0</v>
      </c>
      <c r="I94" s="51">
        <f t="shared" ref="I94:I95" si="11">+G94+H94</f>
        <v>0</v>
      </c>
    </row>
    <row r="95" spans="1:9">
      <c r="A95" s="40" t="s">
        <v>233</v>
      </c>
      <c r="B95" s="33" t="s">
        <v>181</v>
      </c>
      <c r="C95" s="38">
        <v>110</v>
      </c>
      <c r="D95" s="39" t="s">
        <v>33</v>
      </c>
      <c r="E95" s="34" t="s">
        <v>38</v>
      </c>
      <c r="F95" s="48"/>
      <c r="G95" s="48">
        <f t="shared" si="9"/>
        <v>0</v>
      </c>
      <c r="H95" s="51">
        <f t="shared" si="10"/>
        <v>0</v>
      </c>
      <c r="I95" s="51">
        <f t="shared" si="11"/>
        <v>0</v>
      </c>
    </row>
    <row r="96" spans="1:9">
      <c r="A96" s="40"/>
      <c r="B96" s="36" t="s">
        <v>691</v>
      </c>
      <c r="C96" s="34" t="s">
        <v>38</v>
      </c>
      <c r="D96" s="34" t="s">
        <v>38</v>
      </c>
      <c r="E96" s="34" t="s">
        <v>38</v>
      </c>
      <c r="F96" s="34" t="s">
        <v>38</v>
      </c>
      <c r="G96" s="81">
        <f>SUM(G93:G95)</f>
        <v>0</v>
      </c>
      <c r="H96" s="81">
        <f>SUM(H93:H95)</f>
        <v>0</v>
      </c>
      <c r="I96" s="81">
        <f>SUM(I93:I95)</f>
        <v>0</v>
      </c>
    </row>
    <row r="97" spans="1:9" ht="15" customHeight="1">
      <c r="A97" s="141" t="s">
        <v>734</v>
      </c>
      <c r="B97" s="142"/>
      <c r="C97" s="142"/>
      <c r="D97" s="142"/>
      <c r="E97" s="142"/>
      <c r="F97" s="142"/>
      <c r="G97" s="142"/>
      <c r="H97" s="142"/>
      <c r="I97" s="142"/>
    </row>
    <row r="98" spans="1:9">
      <c r="A98" s="40" t="s">
        <v>234</v>
      </c>
      <c r="B98" s="33" t="s">
        <v>215</v>
      </c>
      <c r="C98" s="38">
        <v>10</v>
      </c>
      <c r="D98" s="39" t="s">
        <v>33</v>
      </c>
      <c r="E98" s="34"/>
      <c r="F98" s="48"/>
      <c r="G98" s="85">
        <f>F98*C98</f>
        <v>0</v>
      </c>
      <c r="H98" s="85">
        <f>G98*0.085</f>
        <v>0</v>
      </c>
      <c r="I98" s="85">
        <f>+G98+H98</f>
        <v>0</v>
      </c>
    </row>
    <row r="99" spans="1:9">
      <c r="A99" s="40" t="s">
        <v>235</v>
      </c>
      <c r="B99" s="33" t="s">
        <v>216</v>
      </c>
      <c r="C99" s="38">
        <v>80</v>
      </c>
      <c r="D99" s="39" t="s">
        <v>33</v>
      </c>
      <c r="E99" s="34"/>
      <c r="F99" s="48"/>
      <c r="G99" s="85">
        <f t="shared" ref="G99:G111" si="12">F99*C99</f>
        <v>0</v>
      </c>
      <c r="H99" s="85">
        <f t="shared" ref="H99:H111" si="13">G99*0.085</f>
        <v>0</v>
      </c>
      <c r="I99" s="85">
        <f t="shared" ref="I99:I112" si="14">+G99+H99</f>
        <v>0</v>
      </c>
    </row>
    <row r="100" spans="1:9">
      <c r="A100" s="40" t="s">
        <v>236</v>
      </c>
      <c r="B100" s="33" t="s">
        <v>217</v>
      </c>
      <c r="C100" s="38">
        <v>80</v>
      </c>
      <c r="D100" s="39" t="s">
        <v>33</v>
      </c>
      <c r="E100" s="34"/>
      <c r="F100" s="48"/>
      <c r="G100" s="85">
        <f t="shared" si="12"/>
        <v>0</v>
      </c>
      <c r="H100" s="85">
        <f t="shared" si="13"/>
        <v>0</v>
      </c>
      <c r="I100" s="85">
        <f t="shared" si="14"/>
        <v>0</v>
      </c>
    </row>
    <row r="101" spans="1:9">
      <c r="A101" s="40" t="s">
        <v>237</v>
      </c>
      <c r="B101" s="33" t="s">
        <v>218</v>
      </c>
      <c r="C101" s="38">
        <v>10</v>
      </c>
      <c r="D101" s="39" t="s">
        <v>33</v>
      </c>
      <c r="E101" s="34"/>
      <c r="F101" s="48"/>
      <c r="G101" s="85">
        <f t="shared" si="12"/>
        <v>0</v>
      </c>
      <c r="H101" s="85">
        <f t="shared" si="13"/>
        <v>0</v>
      </c>
      <c r="I101" s="85">
        <f t="shared" si="14"/>
        <v>0</v>
      </c>
    </row>
    <row r="102" spans="1:9">
      <c r="A102" s="40" t="s">
        <v>238</v>
      </c>
      <c r="B102" s="33" t="s">
        <v>219</v>
      </c>
      <c r="C102" s="38">
        <v>30</v>
      </c>
      <c r="D102" s="39" t="s">
        <v>33</v>
      </c>
      <c r="E102" s="34"/>
      <c r="F102" s="48"/>
      <c r="G102" s="85">
        <f t="shared" si="12"/>
        <v>0</v>
      </c>
      <c r="H102" s="85">
        <f t="shared" si="13"/>
        <v>0</v>
      </c>
      <c r="I102" s="85">
        <f t="shared" si="14"/>
        <v>0</v>
      </c>
    </row>
    <row r="103" spans="1:9">
      <c r="A103" s="40" t="s">
        <v>239</v>
      </c>
      <c r="B103" s="33" t="s">
        <v>220</v>
      </c>
      <c r="C103" s="38">
        <v>30</v>
      </c>
      <c r="D103" s="39" t="s">
        <v>33</v>
      </c>
      <c r="E103" s="34"/>
      <c r="F103" s="48"/>
      <c r="G103" s="85">
        <f t="shared" si="12"/>
        <v>0</v>
      </c>
      <c r="H103" s="85">
        <f t="shared" si="13"/>
        <v>0</v>
      </c>
      <c r="I103" s="85">
        <f t="shared" si="14"/>
        <v>0</v>
      </c>
    </row>
    <row r="104" spans="1:9">
      <c r="A104" s="40" t="s">
        <v>240</v>
      </c>
      <c r="B104" s="33" t="s">
        <v>221</v>
      </c>
      <c r="C104" s="38">
        <v>100</v>
      </c>
      <c r="D104" s="39" t="s">
        <v>33</v>
      </c>
      <c r="E104" s="34"/>
      <c r="F104" s="48"/>
      <c r="G104" s="85">
        <f t="shared" si="12"/>
        <v>0</v>
      </c>
      <c r="H104" s="85">
        <f t="shared" si="13"/>
        <v>0</v>
      </c>
      <c r="I104" s="85">
        <f t="shared" si="14"/>
        <v>0</v>
      </c>
    </row>
    <row r="105" spans="1:9">
      <c r="A105" s="40" t="s">
        <v>241</v>
      </c>
      <c r="B105" s="35" t="s">
        <v>182</v>
      </c>
      <c r="C105" s="38">
        <v>500</v>
      </c>
      <c r="D105" s="39" t="s">
        <v>33</v>
      </c>
      <c r="E105" s="34"/>
      <c r="F105" s="48"/>
      <c r="G105" s="85">
        <f t="shared" si="12"/>
        <v>0</v>
      </c>
      <c r="H105" s="85">
        <f t="shared" si="13"/>
        <v>0</v>
      </c>
      <c r="I105" s="85">
        <f t="shared" si="14"/>
        <v>0</v>
      </c>
    </row>
    <row r="106" spans="1:9">
      <c r="A106" s="40" t="s">
        <v>371</v>
      </c>
      <c r="B106" s="33" t="s">
        <v>222</v>
      </c>
      <c r="C106" s="38">
        <v>200</v>
      </c>
      <c r="D106" s="39" t="s">
        <v>33</v>
      </c>
      <c r="E106" s="34"/>
      <c r="F106" s="48"/>
      <c r="G106" s="85">
        <f t="shared" si="12"/>
        <v>0</v>
      </c>
      <c r="H106" s="85">
        <f t="shared" si="13"/>
        <v>0</v>
      </c>
      <c r="I106" s="85">
        <f t="shared" si="14"/>
        <v>0</v>
      </c>
    </row>
    <row r="107" spans="1:9">
      <c r="A107" s="40" t="s">
        <v>372</v>
      </c>
      <c r="B107" s="33" t="s">
        <v>154</v>
      </c>
      <c r="C107" s="38">
        <v>60</v>
      </c>
      <c r="D107" s="39" t="s">
        <v>33</v>
      </c>
      <c r="E107" s="34"/>
      <c r="F107" s="48"/>
      <c r="G107" s="85">
        <f t="shared" si="12"/>
        <v>0</v>
      </c>
      <c r="H107" s="85">
        <f t="shared" si="13"/>
        <v>0</v>
      </c>
      <c r="I107" s="85">
        <f t="shared" si="14"/>
        <v>0</v>
      </c>
    </row>
    <row r="108" spans="1:9">
      <c r="A108" s="40" t="s">
        <v>373</v>
      </c>
      <c r="B108" s="33" t="s">
        <v>155</v>
      </c>
      <c r="C108" s="38">
        <v>700</v>
      </c>
      <c r="D108" s="39" t="s">
        <v>33</v>
      </c>
      <c r="E108" s="34"/>
      <c r="F108" s="48"/>
      <c r="G108" s="85">
        <f t="shared" si="12"/>
        <v>0</v>
      </c>
      <c r="H108" s="85">
        <f t="shared" si="13"/>
        <v>0</v>
      </c>
      <c r="I108" s="85">
        <f t="shared" si="14"/>
        <v>0</v>
      </c>
    </row>
    <row r="109" spans="1:9">
      <c r="A109" s="40" t="s">
        <v>374</v>
      </c>
      <c r="B109" s="33" t="s">
        <v>156</v>
      </c>
      <c r="C109" s="38">
        <v>100</v>
      </c>
      <c r="D109" s="39" t="s">
        <v>33</v>
      </c>
      <c r="E109" s="34"/>
      <c r="F109" s="48"/>
      <c r="G109" s="85">
        <f t="shared" si="12"/>
        <v>0</v>
      </c>
      <c r="H109" s="85">
        <f t="shared" si="13"/>
        <v>0</v>
      </c>
      <c r="I109" s="85">
        <f t="shared" si="14"/>
        <v>0</v>
      </c>
    </row>
    <row r="110" spans="1:9">
      <c r="A110" s="40" t="s">
        <v>375</v>
      </c>
      <c r="B110" s="33" t="s">
        <v>157</v>
      </c>
      <c r="C110" s="38">
        <v>190</v>
      </c>
      <c r="D110" s="39" t="s">
        <v>33</v>
      </c>
      <c r="E110" s="34"/>
      <c r="F110" s="48"/>
      <c r="G110" s="85">
        <f t="shared" si="12"/>
        <v>0</v>
      </c>
      <c r="H110" s="85">
        <f t="shared" si="13"/>
        <v>0</v>
      </c>
      <c r="I110" s="85">
        <f t="shared" si="14"/>
        <v>0</v>
      </c>
    </row>
    <row r="111" spans="1:9">
      <c r="A111" s="40" t="s">
        <v>376</v>
      </c>
      <c r="B111" s="33" t="s">
        <v>158</v>
      </c>
      <c r="C111" s="38">
        <v>10</v>
      </c>
      <c r="D111" s="39" t="s">
        <v>33</v>
      </c>
      <c r="E111" s="34"/>
      <c r="F111" s="48"/>
      <c r="G111" s="85">
        <f t="shared" si="12"/>
        <v>0</v>
      </c>
      <c r="H111" s="85">
        <f t="shared" si="13"/>
        <v>0</v>
      </c>
      <c r="I111" s="85">
        <f t="shared" si="14"/>
        <v>0</v>
      </c>
    </row>
    <row r="112" spans="1:9">
      <c r="A112" s="40"/>
      <c r="B112" s="41" t="s">
        <v>666</v>
      </c>
      <c r="C112" s="34" t="s">
        <v>38</v>
      </c>
      <c r="D112" s="34" t="s">
        <v>38</v>
      </c>
      <c r="E112" s="34" t="s">
        <v>38</v>
      </c>
      <c r="F112" s="34" t="s">
        <v>38</v>
      </c>
      <c r="G112" s="81">
        <f>SUM(G98:G111)</f>
        <v>0</v>
      </c>
      <c r="H112" s="81">
        <f>SUM(H98:H111)</f>
        <v>0</v>
      </c>
      <c r="I112" s="81">
        <f t="shared" si="14"/>
        <v>0</v>
      </c>
    </row>
    <row r="114" spans="1:9" s="65" customFormat="1" ht="15.75">
      <c r="A114" s="132" t="s">
        <v>713</v>
      </c>
      <c r="B114" s="131"/>
      <c r="C114" s="20"/>
      <c r="D114" s="21"/>
      <c r="E114" s="21"/>
      <c r="F114" s="21"/>
      <c r="G114" s="21"/>
      <c r="H114" s="21"/>
      <c r="I114" s="21"/>
    </row>
    <row r="115" spans="1:9" s="65" customFormat="1" ht="15.75">
      <c r="A115" s="127" t="s">
        <v>714</v>
      </c>
      <c r="B115" s="127"/>
      <c r="C115" s="127"/>
      <c r="D115" s="127"/>
      <c r="E115" s="127"/>
      <c r="F115" s="127"/>
      <c r="G115" s="127"/>
      <c r="H115" s="127"/>
      <c r="I115" s="127"/>
    </row>
    <row r="116" spans="1:9" s="65" customFormat="1" ht="15.75">
      <c r="A116" s="127" t="s">
        <v>733</v>
      </c>
      <c r="B116" s="127"/>
      <c r="C116" s="127"/>
      <c r="D116" s="127"/>
      <c r="E116" s="127"/>
      <c r="F116" s="127"/>
      <c r="G116" s="127"/>
      <c r="H116" s="127"/>
      <c r="I116" s="127"/>
    </row>
    <row r="117" spans="1:9" s="65" customFormat="1" ht="16.5" customHeight="1">
      <c r="A117" s="128" t="s">
        <v>739</v>
      </c>
      <c r="B117" s="128"/>
      <c r="C117" s="128"/>
      <c r="D117" s="128"/>
      <c r="E117" s="128"/>
      <c r="F117" s="128"/>
      <c r="G117" s="128"/>
      <c r="H117" s="128"/>
      <c r="I117" s="128"/>
    </row>
    <row r="118" spans="1:9" s="65" customFormat="1" ht="15.75">
      <c r="A118" s="127" t="s">
        <v>721</v>
      </c>
      <c r="B118" s="127"/>
      <c r="C118" s="127"/>
      <c r="D118" s="127"/>
      <c r="E118" s="127"/>
      <c r="F118" s="127"/>
      <c r="G118" s="127"/>
      <c r="H118" s="127"/>
      <c r="I118" s="127"/>
    </row>
    <row r="119" spans="1:9" s="65" customFormat="1" ht="15.75">
      <c r="A119" s="127" t="s">
        <v>722</v>
      </c>
      <c r="B119" s="127"/>
      <c r="C119" s="127"/>
      <c r="D119" s="127"/>
      <c r="E119" s="127"/>
      <c r="F119" s="127"/>
      <c r="G119" s="127"/>
      <c r="H119" s="127"/>
      <c r="I119" s="127"/>
    </row>
    <row r="120" spans="1:9" s="65" customFormat="1" ht="15.75">
      <c r="A120" s="127" t="s">
        <v>723</v>
      </c>
      <c r="B120" s="127"/>
      <c r="C120" s="127"/>
      <c r="D120" s="127"/>
      <c r="E120" s="127"/>
      <c r="F120" s="127"/>
      <c r="G120" s="127"/>
      <c r="H120" s="127"/>
      <c r="I120" s="127"/>
    </row>
    <row r="121" spans="1:9" s="65" customFormat="1" ht="15.75">
      <c r="A121" s="127" t="s">
        <v>724</v>
      </c>
      <c r="B121" s="127"/>
      <c r="C121" s="127"/>
      <c r="D121" s="127"/>
      <c r="E121" s="127"/>
      <c r="F121" s="127"/>
      <c r="G121" s="127"/>
      <c r="H121" s="127"/>
      <c r="I121" s="127"/>
    </row>
    <row r="122" spans="1:9" s="65" customFormat="1" ht="15.75">
      <c r="A122" s="128" t="s">
        <v>771</v>
      </c>
      <c r="B122" s="128"/>
      <c r="C122" s="128"/>
      <c r="D122" s="128"/>
      <c r="E122" s="128"/>
      <c r="F122" s="128"/>
      <c r="G122" s="128"/>
      <c r="H122" s="128"/>
      <c r="I122" s="128"/>
    </row>
    <row r="123" spans="1:9" s="65" customFormat="1" ht="26.25" customHeight="1">
      <c r="A123" s="128" t="s">
        <v>726</v>
      </c>
      <c r="B123" s="128"/>
      <c r="C123" s="54" t="s">
        <v>672</v>
      </c>
      <c r="D123" s="21"/>
      <c r="E123" s="21"/>
      <c r="F123" s="55" t="s">
        <v>673</v>
      </c>
      <c r="G123" s="21"/>
      <c r="H123" s="21"/>
      <c r="I123" s="21"/>
    </row>
  </sheetData>
  <mergeCells count="23">
    <mergeCell ref="A123:B123"/>
    <mergeCell ref="A114:B114"/>
    <mergeCell ref="A119:I119"/>
    <mergeCell ref="A120:I120"/>
    <mergeCell ref="A121:I121"/>
    <mergeCell ref="A122:I122"/>
    <mergeCell ref="A115:I115"/>
    <mergeCell ref="A116:I116"/>
    <mergeCell ref="A117:I117"/>
    <mergeCell ref="A118:I118"/>
    <mergeCell ref="A82:I82"/>
    <mergeCell ref="A85:I85"/>
    <mergeCell ref="A88:I88"/>
    <mergeCell ref="A92:I92"/>
    <mergeCell ref="A97:I97"/>
    <mergeCell ref="E1:I1"/>
    <mergeCell ref="A72:I72"/>
    <mergeCell ref="A75:I75"/>
    <mergeCell ref="A79:I79"/>
    <mergeCell ref="A2:I2"/>
    <mergeCell ref="A6:I6"/>
    <mergeCell ref="A60:I60"/>
    <mergeCell ref="A69:I69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78"/>
  <sheetViews>
    <sheetView workbookViewId="0">
      <pane ySplit="5" topLeftCell="A54" activePane="bottomLeft" state="frozen"/>
      <selection pane="bottomLeft" activeCell="I67" sqref="I67"/>
    </sheetView>
  </sheetViews>
  <sheetFormatPr defaultRowHeight="15"/>
  <cols>
    <col min="1" max="1" width="4.140625" style="78" customWidth="1"/>
    <col min="2" max="2" width="34.140625" style="78" customWidth="1"/>
    <col min="3" max="3" width="10.85546875" style="78" bestFit="1" customWidth="1"/>
    <col min="4" max="4" width="8" style="78" customWidth="1"/>
    <col min="5" max="5" width="12" style="92" customWidth="1"/>
    <col min="6" max="6" width="11.42578125" style="92" customWidth="1"/>
    <col min="7" max="7" width="12.42578125" style="92" customWidth="1"/>
    <col min="8" max="8" width="12" style="78" customWidth="1"/>
    <col min="9" max="9" width="13.85546875" style="78" customWidth="1"/>
    <col min="10" max="16384" width="9.140625" style="78"/>
  </cols>
  <sheetData>
    <row r="1" spans="1:9" ht="15" customHeight="1">
      <c r="A1" s="1"/>
      <c r="B1" s="77" t="s">
        <v>39</v>
      </c>
      <c r="C1" s="25"/>
      <c r="D1" s="1"/>
      <c r="E1" s="126" t="s">
        <v>253</v>
      </c>
      <c r="F1" s="126"/>
      <c r="G1" s="126"/>
      <c r="H1" s="126"/>
      <c r="I1" s="126"/>
    </row>
    <row r="2" spans="1:9" ht="15.75" customHeight="1">
      <c r="A2" s="160" t="s">
        <v>692</v>
      </c>
      <c r="B2" s="160"/>
      <c r="C2" s="160"/>
      <c r="D2" s="160"/>
      <c r="E2" s="160"/>
      <c r="F2" s="160"/>
      <c r="G2" s="160"/>
      <c r="H2" s="160"/>
      <c r="I2" s="160"/>
    </row>
    <row r="3" spans="1:9" ht="16.5">
      <c r="A3" s="1"/>
      <c r="B3" s="1"/>
      <c r="C3" s="25"/>
      <c r="D3" s="1"/>
      <c r="E3" s="86"/>
      <c r="F3" s="86"/>
      <c r="G3" s="86"/>
      <c r="H3" s="1"/>
      <c r="I3" s="1"/>
    </row>
    <row r="4" spans="1:9" ht="82.5">
      <c r="A4" s="27" t="s">
        <v>34</v>
      </c>
      <c r="B4" s="28" t="s">
        <v>35</v>
      </c>
      <c r="C4" s="29" t="s">
        <v>31</v>
      </c>
      <c r="D4" s="27" t="s">
        <v>715</v>
      </c>
      <c r="E4" s="27" t="s">
        <v>716</v>
      </c>
      <c r="F4" s="27" t="s">
        <v>732</v>
      </c>
      <c r="G4" s="27" t="s">
        <v>709</v>
      </c>
      <c r="H4" s="27" t="s">
        <v>710</v>
      </c>
      <c r="I4" s="27" t="s">
        <v>711</v>
      </c>
    </row>
    <row r="5" spans="1:9" ht="33">
      <c r="A5" s="30">
        <v>1</v>
      </c>
      <c r="B5" s="31">
        <v>2</v>
      </c>
      <c r="C5" s="32">
        <v>3</v>
      </c>
      <c r="D5" s="30">
        <v>4</v>
      </c>
      <c r="E5" s="30">
        <v>5</v>
      </c>
      <c r="F5" s="30">
        <v>6</v>
      </c>
      <c r="G5" s="30" t="s">
        <v>717</v>
      </c>
      <c r="H5" s="30" t="s">
        <v>718</v>
      </c>
      <c r="I5" s="30" t="s">
        <v>719</v>
      </c>
    </row>
    <row r="6" spans="1:9" ht="16.5">
      <c r="A6" s="141" t="s">
        <v>640</v>
      </c>
      <c r="B6" s="142"/>
      <c r="C6" s="142"/>
      <c r="D6" s="142"/>
      <c r="E6" s="142"/>
      <c r="F6" s="142"/>
      <c r="G6" s="142"/>
      <c r="H6" s="142"/>
      <c r="I6" s="142"/>
    </row>
    <row r="7" spans="1:9" ht="33">
      <c r="A7" s="40" t="s">
        <v>92</v>
      </c>
      <c r="B7" s="33" t="s">
        <v>242</v>
      </c>
      <c r="C7" s="87">
        <v>135</v>
      </c>
      <c r="D7" s="88" t="s">
        <v>243</v>
      </c>
      <c r="E7" s="48"/>
      <c r="F7" s="48"/>
      <c r="G7" s="48">
        <f>C7*F7</f>
        <v>0</v>
      </c>
      <c r="H7" s="48">
        <f>G7*0.085</f>
        <v>0</v>
      </c>
      <c r="I7" s="48">
        <f>G7+H7</f>
        <v>0</v>
      </c>
    </row>
    <row r="8" spans="1:9" ht="33">
      <c r="A8" s="40" t="s">
        <v>93</v>
      </c>
      <c r="B8" s="33" t="s">
        <v>441</v>
      </c>
      <c r="C8" s="87">
        <v>520</v>
      </c>
      <c r="D8" s="88" t="s">
        <v>243</v>
      </c>
      <c r="E8" s="48"/>
      <c r="F8" s="48"/>
      <c r="G8" s="48">
        <f t="shared" ref="G8:G35" si="0">C8*F8</f>
        <v>0</v>
      </c>
      <c r="H8" s="48">
        <f t="shared" ref="H8:H35" si="1">G8*0.085</f>
        <v>0</v>
      </c>
      <c r="I8" s="48">
        <f t="shared" ref="I8:I36" si="2">G8+H8</f>
        <v>0</v>
      </c>
    </row>
    <row r="9" spans="1:9" ht="16.5">
      <c r="A9" s="40" t="s">
        <v>2</v>
      </c>
      <c r="B9" s="33" t="s">
        <v>244</v>
      </c>
      <c r="C9" s="87">
        <v>20</v>
      </c>
      <c r="D9" s="88" t="s">
        <v>243</v>
      </c>
      <c r="E9" s="48"/>
      <c r="F9" s="48"/>
      <c r="G9" s="48">
        <f t="shared" si="0"/>
        <v>0</v>
      </c>
      <c r="H9" s="48">
        <f t="shared" si="1"/>
        <v>0</v>
      </c>
      <c r="I9" s="48">
        <f t="shared" si="2"/>
        <v>0</v>
      </c>
    </row>
    <row r="10" spans="1:9" ht="33">
      <c r="A10" s="40" t="s">
        <v>3</v>
      </c>
      <c r="B10" s="33" t="s">
        <v>245</v>
      </c>
      <c r="C10" s="87">
        <v>350</v>
      </c>
      <c r="D10" s="88" t="s">
        <v>243</v>
      </c>
      <c r="E10" s="48"/>
      <c r="F10" s="48"/>
      <c r="G10" s="48">
        <f t="shared" si="0"/>
        <v>0</v>
      </c>
      <c r="H10" s="48">
        <f t="shared" si="1"/>
        <v>0</v>
      </c>
      <c r="I10" s="48">
        <f t="shared" si="2"/>
        <v>0</v>
      </c>
    </row>
    <row r="11" spans="1:9" ht="33">
      <c r="A11" s="40" t="s">
        <v>4</v>
      </c>
      <c r="B11" s="33" t="s">
        <v>442</v>
      </c>
      <c r="C11" s="87">
        <v>700</v>
      </c>
      <c r="D11" s="88" t="s">
        <v>243</v>
      </c>
      <c r="E11" s="48"/>
      <c r="F11" s="48"/>
      <c r="G11" s="48">
        <f t="shared" si="0"/>
        <v>0</v>
      </c>
      <c r="H11" s="48">
        <f t="shared" si="1"/>
        <v>0</v>
      </c>
      <c r="I11" s="48">
        <f t="shared" si="2"/>
        <v>0</v>
      </c>
    </row>
    <row r="12" spans="1:9" ht="33">
      <c r="A12" s="40" t="s">
        <v>5</v>
      </c>
      <c r="B12" s="33" t="s">
        <v>443</v>
      </c>
      <c r="C12" s="87">
        <v>100</v>
      </c>
      <c r="D12" s="88" t="s">
        <v>243</v>
      </c>
      <c r="E12" s="48"/>
      <c r="F12" s="48"/>
      <c r="G12" s="48">
        <f t="shared" si="0"/>
        <v>0</v>
      </c>
      <c r="H12" s="48">
        <f t="shared" si="1"/>
        <v>0</v>
      </c>
      <c r="I12" s="48">
        <f t="shared" si="2"/>
        <v>0</v>
      </c>
    </row>
    <row r="13" spans="1:9" ht="33">
      <c r="A13" s="40" t="s">
        <v>7</v>
      </c>
      <c r="B13" s="33" t="s">
        <v>444</v>
      </c>
      <c r="C13" s="87">
        <v>500</v>
      </c>
      <c r="D13" s="88" t="s">
        <v>243</v>
      </c>
      <c r="E13" s="48"/>
      <c r="F13" s="48"/>
      <c r="G13" s="48">
        <f t="shared" si="0"/>
        <v>0</v>
      </c>
      <c r="H13" s="48">
        <f t="shared" si="1"/>
        <v>0</v>
      </c>
      <c r="I13" s="48">
        <f t="shared" si="2"/>
        <v>0</v>
      </c>
    </row>
    <row r="14" spans="1:9" ht="33">
      <c r="A14" s="40" t="s">
        <v>8</v>
      </c>
      <c r="B14" s="33" t="s">
        <v>445</v>
      </c>
      <c r="C14" s="87">
        <v>1200</v>
      </c>
      <c r="D14" s="88" t="s">
        <v>243</v>
      </c>
      <c r="E14" s="48"/>
      <c r="F14" s="48"/>
      <c r="G14" s="48">
        <f t="shared" si="0"/>
        <v>0</v>
      </c>
      <c r="H14" s="48">
        <f t="shared" si="1"/>
        <v>0</v>
      </c>
      <c r="I14" s="48">
        <f t="shared" si="2"/>
        <v>0</v>
      </c>
    </row>
    <row r="15" spans="1:9" ht="33">
      <c r="A15" s="40" t="s">
        <v>9</v>
      </c>
      <c r="B15" s="35" t="s">
        <v>627</v>
      </c>
      <c r="C15" s="87">
        <v>1170</v>
      </c>
      <c r="D15" s="88" t="s">
        <v>243</v>
      </c>
      <c r="E15" s="48"/>
      <c r="F15" s="48"/>
      <c r="G15" s="48">
        <f t="shared" si="0"/>
        <v>0</v>
      </c>
      <c r="H15" s="48">
        <f t="shared" si="1"/>
        <v>0</v>
      </c>
      <c r="I15" s="48">
        <f t="shared" si="2"/>
        <v>0</v>
      </c>
    </row>
    <row r="16" spans="1:9" ht="49.5">
      <c r="A16" s="40" t="s">
        <v>10</v>
      </c>
      <c r="B16" s="33" t="s">
        <v>447</v>
      </c>
      <c r="C16" s="87">
        <v>50</v>
      </c>
      <c r="D16" s="88" t="s">
        <v>243</v>
      </c>
      <c r="E16" s="48"/>
      <c r="F16" s="48"/>
      <c r="G16" s="48">
        <f t="shared" si="0"/>
        <v>0</v>
      </c>
      <c r="H16" s="48">
        <f t="shared" si="1"/>
        <v>0</v>
      </c>
      <c r="I16" s="48">
        <f t="shared" si="2"/>
        <v>0</v>
      </c>
    </row>
    <row r="17" spans="1:9" ht="49.5">
      <c r="A17" s="40" t="s">
        <v>11</v>
      </c>
      <c r="B17" s="33" t="s">
        <v>446</v>
      </c>
      <c r="C17" s="87">
        <v>100</v>
      </c>
      <c r="D17" s="88" t="s">
        <v>243</v>
      </c>
      <c r="E17" s="48"/>
      <c r="F17" s="48"/>
      <c r="G17" s="48">
        <f t="shared" si="0"/>
        <v>0</v>
      </c>
      <c r="H17" s="48">
        <f t="shared" si="1"/>
        <v>0</v>
      </c>
      <c r="I17" s="48">
        <f t="shared" si="2"/>
        <v>0</v>
      </c>
    </row>
    <row r="18" spans="1:9" ht="49.5">
      <c r="A18" s="40" t="s">
        <v>12</v>
      </c>
      <c r="B18" s="70" t="s">
        <v>448</v>
      </c>
      <c r="C18" s="87">
        <v>50</v>
      </c>
      <c r="D18" s="88" t="s">
        <v>243</v>
      </c>
      <c r="E18" s="48"/>
      <c r="F18" s="48"/>
      <c r="G18" s="48">
        <f t="shared" si="0"/>
        <v>0</v>
      </c>
      <c r="H18" s="48">
        <f t="shared" si="1"/>
        <v>0</v>
      </c>
      <c r="I18" s="48">
        <f t="shared" si="2"/>
        <v>0</v>
      </c>
    </row>
    <row r="19" spans="1:9" ht="49.5">
      <c r="A19" s="40" t="s">
        <v>13</v>
      </c>
      <c r="B19" s="33" t="s">
        <v>735</v>
      </c>
      <c r="C19" s="87">
        <v>200</v>
      </c>
      <c r="D19" s="88" t="s">
        <v>243</v>
      </c>
      <c r="E19" s="48"/>
      <c r="F19" s="48"/>
      <c r="G19" s="48">
        <f t="shared" si="0"/>
        <v>0</v>
      </c>
      <c r="H19" s="48">
        <f t="shared" si="1"/>
        <v>0</v>
      </c>
      <c r="I19" s="48">
        <f t="shared" si="2"/>
        <v>0</v>
      </c>
    </row>
    <row r="20" spans="1:9" ht="49.5">
      <c r="A20" s="40" t="s">
        <v>14</v>
      </c>
      <c r="B20" s="33" t="s">
        <v>575</v>
      </c>
      <c r="C20" s="87">
        <v>50</v>
      </c>
      <c r="D20" s="88" t="s">
        <v>243</v>
      </c>
      <c r="E20" s="48"/>
      <c r="F20" s="48"/>
      <c r="G20" s="48">
        <f t="shared" si="0"/>
        <v>0</v>
      </c>
      <c r="H20" s="48">
        <f t="shared" si="1"/>
        <v>0</v>
      </c>
      <c r="I20" s="48">
        <f t="shared" si="2"/>
        <v>0</v>
      </c>
    </row>
    <row r="21" spans="1:9" ht="49.5">
      <c r="A21" s="40" t="s">
        <v>15</v>
      </c>
      <c r="B21" s="33" t="s">
        <v>449</v>
      </c>
      <c r="C21" s="87">
        <v>100</v>
      </c>
      <c r="D21" s="88" t="s">
        <v>243</v>
      </c>
      <c r="E21" s="48"/>
      <c r="F21" s="48"/>
      <c r="G21" s="48">
        <f t="shared" si="0"/>
        <v>0</v>
      </c>
      <c r="H21" s="48">
        <f t="shared" si="1"/>
        <v>0</v>
      </c>
      <c r="I21" s="48">
        <f t="shared" si="2"/>
        <v>0</v>
      </c>
    </row>
    <row r="22" spans="1:9" ht="49.5">
      <c r="A22" s="40" t="s">
        <v>16</v>
      </c>
      <c r="B22" s="33" t="s">
        <v>450</v>
      </c>
      <c r="C22" s="87">
        <v>40</v>
      </c>
      <c r="D22" s="88" t="s">
        <v>243</v>
      </c>
      <c r="E22" s="48"/>
      <c r="F22" s="48"/>
      <c r="G22" s="48">
        <f t="shared" si="0"/>
        <v>0</v>
      </c>
      <c r="H22" s="48">
        <f t="shared" si="1"/>
        <v>0</v>
      </c>
      <c r="I22" s="48">
        <f t="shared" si="2"/>
        <v>0</v>
      </c>
    </row>
    <row r="23" spans="1:9" ht="49.5">
      <c r="A23" s="40" t="s">
        <v>17</v>
      </c>
      <c r="B23" s="35" t="s">
        <v>451</v>
      </c>
      <c r="C23" s="87">
        <v>40</v>
      </c>
      <c r="D23" s="88" t="s">
        <v>243</v>
      </c>
      <c r="E23" s="48"/>
      <c r="F23" s="48"/>
      <c r="G23" s="48">
        <f t="shared" si="0"/>
        <v>0</v>
      </c>
      <c r="H23" s="48">
        <f t="shared" si="1"/>
        <v>0</v>
      </c>
      <c r="I23" s="48">
        <f t="shared" si="2"/>
        <v>0</v>
      </c>
    </row>
    <row r="24" spans="1:9" ht="49.5">
      <c r="A24" s="40" t="s">
        <v>18</v>
      </c>
      <c r="B24" s="33" t="s">
        <v>452</v>
      </c>
      <c r="C24" s="87">
        <v>100</v>
      </c>
      <c r="D24" s="88" t="s">
        <v>243</v>
      </c>
      <c r="E24" s="48"/>
      <c r="F24" s="48"/>
      <c r="G24" s="48">
        <f t="shared" si="0"/>
        <v>0</v>
      </c>
      <c r="H24" s="48">
        <f t="shared" si="1"/>
        <v>0</v>
      </c>
      <c r="I24" s="48">
        <f t="shared" si="2"/>
        <v>0</v>
      </c>
    </row>
    <row r="25" spans="1:9" ht="49.5">
      <c r="A25" s="40" t="s">
        <v>19</v>
      </c>
      <c r="B25" s="33" t="s">
        <v>453</v>
      </c>
      <c r="C25" s="87">
        <v>50</v>
      </c>
      <c r="D25" s="88" t="s">
        <v>243</v>
      </c>
      <c r="E25" s="48"/>
      <c r="F25" s="48"/>
      <c r="G25" s="48">
        <f t="shared" si="0"/>
        <v>0</v>
      </c>
      <c r="H25" s="48">
        <f t="shared" si="1"/>
        <v>0</v>
      </c>
      <c r="I25" s="48">
        <f t="shared" si="2"/>
        <v>0</v>
      </c>
    </row>
    <row r="26" spans="1:9" ht="49.5">
      <c r="A26" s="40" t="s">
        <v>20</v>
      </c>
      <c r="B26" s="33" t="s">
        <v>454</v>
      </c>
      <c r="C26" s="87">
        <v>50</v>
      </c>
      <c r="D26" s="88" t="s">
        <v>243</v>
      </c>
      <c r="E26" s="48"/>
      <c r="F26" s="48"/>
      <c r="G26" s="48">
        <f t="shared" si="0"/>
        <v>0</v>
      </c>
      <c r="H26" s="48">
        <f t="shared" si="1"/>
        <v>0</v>
      </c>
      <c r="I26" s="48">
        <f t="shared" si="2"/>
        <v>0</v>
      </c>
    </row>
    <row r="27" spans="1:9" ht="33">
      <c r="A27" s="40" t="s">
        <v>21</v>
      </c>
      <c r="B27" s="33" t="s">
        <v>455</v>
      </c>
      <c r="C27" s="87">
        <v>25</v>
      </c>
      <c r="D27" s="88" t="s">
        <v>243</v>
      </c>
      <c r="E27" s="48"/>
      <c r="F27" s="48"/>
      <c r="G27" s="48">
        <f t="shared" si="0"/>
        <v>0</v>
      </c>
      <c r="H27" s="48">
        <f t="shared" si="1"/>
        <v>0</v>
      </c>
      <c r="I27" s="48">
        <f t="shared" si="2"/>
        <v>0</v>
      </c>
    </row>
    <row r="28" spans="1:9" ht="33">
      <c r="A28" s="40" t="s">
        <v>22</v>
      </c>
      <c r="B28" s="33" t="s">
        <v>456</v>
      </c>
      <c r="C28" s="87">
        <v>150</v>
      </c>
      <c r="D28" s="88" t="s">
        <v>243</v>
      </c>
      <c r="E28" s="48"/>
      <c r="F28" s="48"/>
      <c r="G28" s="48">
        <f t="shared" si="0"/>
        <v>0</v>
      </c>
      <c r="H28" s="48">
        <f t="shared" si="1"/>
        <v>0</v>
      </c>
      <c r="I28" s="48">
        <f t="shared" si="2"/>
        <v>0</v>
      </c>
    </row>
    <row r="29" spans="1:9" ht="33">
      <c r="A29" s="40" t="s">
        <v>23</v>
      </c>
      <c r="B29" s="33" t="s">
        <v>457</v>
      </c>
      <c r="C29" s="87">
        <v>25</v>
      </c>
      <c r="D29" s="88" t="s">
        <v>243</v>
      </c>
      <c r="E29" s="48"/>
      <c r="F29" s="48"/>
      <c r="G29" s="48">
        <f t="shared" si="0"/>
        <v>0</v>
      </c>
      <c r="H29" s="48">
        <f t="shared" si="1"/>
        <v>0</v>
      </c>
      <c r="I29" s="48">
        <f t="shared" si="2"/>
        <v>0</v>
      </c>
    </row>
    <row r="30" spans="1:9" ht="33">
      <c r="A30" s="40" t="s">
        <v>24</v>
      </c>
      <c r="B30" s="33" t="s">
        <v>458</v>
      </c>
      <c r="C30" s="87">
        <v>100</v>
      </c>
      <c r="D30" s="88" t="s">
        <v>243</v>
      </c>
      <c r="E30" s="48"/>
      <c r="F30" s="48"/>
      <c r="G30" s="48">
        <f t="shared" si="0"/>
        <v>0</v>
      </c>
      <c r="H30" s="48">
        <f t="shared" si="1"/>
        <v>0</v>
      </c>
      <c r="I30" s="48">
        <f t="shared" si="2"/>
        <v>0</v>
      </c>
    </row>
    <row r="31" spans="1:9" ht="33">
      <c r="A31" s="40" t="s">
        <v>25</v>
      </c>
      <c r="B31" s="33" t="s">
        <v>459</v>
      </c>
      <c r="C31" s="87">
        <v>25</v>
      </c>
      <c r="D31" s="88" t="s">
        <v>243</v>
      </c>
      <c r="E31" s="48"/>
      <c r="F31" s="48"/>
      <c r="G31" s="48">
        <f t="shared" si="0"/>
        <v>0</v>
      </c>
      <c r="H31" s="48">
        <f t="shared" si="1"/>
        <v>0</v>
      </c>
      <c r="I31" s="48">
        <f t="shared" si="2"/>
        <v>0</v>
      </c>
    </row>
    <row r="32" spans="1:9" ht="33">
      <c r="A32" s="40" t="s">
        <v>26</v>
      </c>
      <c r="B32" s="35" t="s">
        <v>579</v>
      </c>
      <c r="C32" s="87">
        <v>15</v>
      </c>
      <c r="D32" s="88" t="s">
        <v>243</v>
      </c>
      <c r="E32" s="48"/>
      <c r="F32" s="48"/>
      <c r="G32" s="48">
        <f t="shared" si="0"/>
        <v>0</v>
      </c>
      <c r="H32" s="48">
        <f t="shared" si="1"/>
        <v>0</v>
      </c>
      <c r="I32" s="48">
        <f t="shared" si="2"/>
        <v>0</v>
      </c>
    </row>
    <row r="33" spans="1:9" ht="33">
      <c r="A33" s="40" t="s">
        <v>27</v>
      </c>
      <c r="B33" s="35" t="s">
        <v>578</v>
      </c>
      <c r="C33" s="87">
        <v>15</v>
      </c>
      <c r="D33" s="88" t="s">
        <v>243</v>
      </c>
      <c r="E33" s="48"/>
      <c r="F33" s="48"/>
      <c r="G33" s="48">
        <f t="shared" si="0"/>
        <v>0</v>
      </c>
      <c r="H33" s="48">
        <f t="shared" si="1"/>
        <v>0</v>
      </c>
      <c r="I33" s="48">
        <f t="shared" si="2"/>
        <v>0</v>
      </c>
    </row>
    <row r="34" spans="1:9" ht="33">
      <c r="A34" s="40" t="s">
        <v>28</v>
      </c>
      <c r="B34" s="35" t="s">
        <v>577</v>
      </c>
      <c r="C34" s="87">
        <v>15</v>
      </c>
      <c r="D34" s="88" t="s">
        <v>243</v>
      </c>
      <c r="E34" s="48"/>
      <c r="F34" s="48"/>
      <c r="G34" s="48">
        <f t="shared" si="0"/>
        <v>0</v>
      </c>
      <c r="H34" s="48">
        <f t="shared" si="1"/>
        <v>0</v>
      </c>
      <c r="I34" s="48">
        <f t="shared" si="2"/>
        <v>0</v>
      </c>
    </row>
    <row r="35" spans="1:9" ht="33">
      <c r="A35" s="40" t="s">
        <v>40</v>
      </c>
      <c r="B35" s="33" t="s">
        <v>576</v>
      </c>
      <c r="C35" s="87">
        <v>15</v>
      </c>
      <c r="D35" s="88" t="s">
        <v>243</v>
      </c>
      <c r="E35" s="48"/>
      <c r="F35" s="48"/>
      <c r="G35" s="48">
        <f t="shared" si="0"/>
        <v>0</v>
      </c>
      <c r="H35" s="48">
        <f t="shared" si="1"/>
        <v>0</v>
      </c>
      <c r="I35" s="48">
        <f t="shared" si="2"/>
        <v>0</v>
      </c>
    </row>
    <row r="36" spans="1:9" ht="16.5">
      <c r="A36" s="40"/>
      <c r="B36" s="41" t="s">
        <v>641</v>
      </c>
      <c r="C36" s="34" t="s">
        <v>38</v>
      </c>
      <c r="D36" s="34" t="s">
        <v>38</v>
      </c>
      <c r="E36" s="34" t="s">
        <v>38</v>
      </c>
      <c r="F36" s="34" t="s">
        <v>38</v>
      </c>
      <c r="G36" s="81">
        <f>SUM(G7:G35)</f>
        <v>0</v>
      </c>
      <c r="H36" s="81">
        <f>SUM(H7:H35)</f>
        <v>0</v>
      </c>
      <c r="I36" s="81">
        <f t="shared" si="2"/>
        <v>0</v>
      </c>
    </row>
    <row r="37" spans="1:9" ht="15" customHeight="1">
      <c r="A37" s="141" t="s">
        <v>642</v>
      </c>
      <c r="B37" s="142"/>
      <c r="C37" s="142"/>
      <c r="D37" s="142"/>
      <c r="E37" s="142"/>
      <c r="F37" s="142"/>
      <c r="G37" s="142"/>
      <c r="H37" s="142"/>
      <c r="I37" s="142"/>
    </row>
    <row r="38" spans="1:9" ht="16.5">
      <c r="A38" s="50" t="s">
        <v>41</v>
      </c>
      <c r="B38" s="50" t="s">
        <v>246</v>
      </c>
      <c r="C38" s="38">
        <v>1400</v>
      </c>
      <c r="D38" s="39" t="s">
        <v>243</v>
      </c>
      <c r="E38" s="48"/>
      <c r="F38" s="48"/>
      <c r="G38" s="51">
        <f>F38*C38</f>
        <v>0</v>
      </c>
      <c r="H38" s="51">
        <f>G38*0.085</f>
        <v>0</v>
      </c>
      <c r="I38" s="51">
        <f>+G38+H38</f>
        <v>0</v>
      </c>
    </row>
    <row r="39" spans="1:9" ht="16.5">
      <c r="A39" s="50" t="s">
        <v>42</v>
      </c>
      <c r="B39" s="50" t="s">
        <v>460</v>
      </c>
      <c r="C39" s="38">
        <v>300</v>
      </c>
      <c r="D39" s="39" t="s">
        <v>243</v>
      </c>
      <c r="E39" s="48"/>
      <c r="F39" s="48"/>
      <c r="G39" s="51">
        <f t="shared" ref="G39:G56" si="3">F39*C39</f>
        <v>0</v>
      </c>
      <c r="H39" s="51">
        <f t="shared" ref="H39:H56" si="4">G39*0.085</f>
        <v>0</v>
      </c>
      <c r="I39" s="51">
        <f t="shared" ref="I39:I57" si="5">+G39+H39</f>
        <v>0</v>
      </c>
    </row>
    <row r="40" spans="1:9" ht="16.5">
      <c r="A40" s="50" t="s">
        <v>43</v>
      </c>
      <c r="B40" s="50" t="s">
        <v>461</v>
      </c>
      <c r="C40" s="38">
        <v>300</v>
      </c>
      <c r="D40" s="39" t="s">
        <v>243</v>
      </c>
      <c r="E40" s="48"/>
      <c r="F40" s="48"/>
      <c r="G40" s="51">
        <f t="shared" si="3"/>
        <v>0</v>
      </c>
      <c r="H40" s="51">
        <f t="shared" si="4"/>
        <v>0</v>
      </c>
      <c r="I40" s="51">
        <f t="shared" si="5"/>
        <v>0</v>
      </c>
    </row>
    <row r="41" spans="1:9" ht="16.5">
      <c r="A41" s="33" t="s">
        <v>44</v>
      </c>
      <c r="B41" s="33" t="s">
        <v>462</v>
      </c>
      <c r="C41" s="87">
        <v>200</v>
      </c>
      <c r="D41" s="39" t="s">
        <v>243</v>
      </c>
      <c r="E41" s="48"/>
      <c r="F41" s="48"/>
      <c r="G41" s="51">
        <f t="shared" si="3"/>
        <v>0</v>
      </c>
      <c r="H41" s="51">
        <f t="shared" si="4"/>
        <v>0</v>
      </c>
      <c r="I41" s="51">
        <f t="shared" si="5"/>
        <v>0</v>
      </c>
    </row>
    <row r="42" spans="1:9" ht="16.5">
      <c r="A42" s="33" t="s">
        <v>45</v>
      </c>
      <c r="B42" s="33" t="s">
        <v>463</v>
      </c>
      <c r="C42" s="87">
        <v>500</v>
      </c>
      <c r="D42" s="39" t="s">
        <v>243</v>
      </c>
      <c r="E42" s="48"/>
      <c r="F42" s="48"/>
      <c r="G42" s="51">
        <f t="shared" si="3"/>
        <v>0</v>
      </c>
      <c r="H42" s="51">
        <f t="shared" si="4"/>
        <v>0</v>
      </c>
      <c r="I42" s="51">
        <f t="shared" si="5"/>
        <v>0</v>
      </c>
    </row>
    <row r="43" spans="1:9" ht="16.5">
      <c r="A43" s="33" t="s">
        <v>46</v>
      </c>
      <c r="B43" s="33" t="s">
        <v>464</v>
      </c>
      <c r="C43" s="87">
        <v>300</v>
      </c>
      <c r="D43" s="39" t="s">
        <v>243</v>
      </c>
      <c r="E43" s="48"/>
      <c r="F43" s="48"/>
      <c r="G43" s="51">
        <f t="shared" si="3"/>
        <v>0</v>
      </c>
      <c r="H43" s="51">
        <f t="shared" si="4"/>
        <v>0</v>
      </c>
      <c r="I43" s="51">
        <f t="shared" si="5"/>
        <v>0</v>
      </c>
    </row>
    <row r="44" spans="1:9" ht="16.5">
      <c r="A44" s="33" t="s">
        <v>47</v>
      </c>
      <c r="B44" s="33" t="s">
        <v>465</v>
      </c>
      <c r="C44" s="87">
        <v>500</v>
      </c>
      <c r="D44" s="39" t="s">
        <v>243</v>
      </c>
      <c r="E44" s="89"/>
      <c r="F44" s="48"/>
      <c r="G44" s="51">
        <f t="shared" si="3"/>
        <v>0</v>
      </c>
      <c r="H44" s="51">
        <f t="shared" si="4"/>
        <v>0</v>
      </c>
      <c r="I44" s="51">
        <f t="shared" si="5"/>
        <v>0</v>
      </c>
    </row>
    <row r="45" spans="1:9" ht="16.5">
      <c r="A45" s="33" t="s">
        <v>48</v>
      </c>
      <c r="B45" s="33" t="s">
        <v>466</v>
      </c>
      <c r="C45" s="87">
        <v>40</v>
      </c>
      <c r="D45" s="39" t="s">
        <v>243</v>
      </c>
      <c r="E45" s="89"/>
      <c r="F45" s="48"/>
      <c r="G45" s="51">
        <f t="shared" si="3"/>
        <v>0</v>
      </c>
      <c r="H45" s="51">
        <f t="shared" si="4"/>
        <v>0</v>
      </c>
      <c r="I45" s="51">
        <f t="shared" si="5"/>
        <v>0</v>
      </c>
    </row>
    <row r="46" spans="1:9" ht="16.5">
      <c r="A46" s="33" t="s">
        <v>49</v>
      </c>
      <c r="B46" s="33" t="s">
        <v>467</v>
      </c>
      <c r="C46" s="87">
        <v>40</v>
      </c>
      <c r="D46" s="39" t="s">
        <v>243</v>
      </c>
      <c r="E46" s="89"/>
      <c r="F46" s="48"/>
      <c r="G46" s="51">
        <f t="shared" si="3"/>
        <v>0</v>
      </c>
      <c r="H46" s="51">
        <f t="shared" si="4"/>
        <v>0</v>
      </c>
      <c r="I46" s="51">
        <f t="shared" si="5"/>
        <v>0</v>
      </c>
    </row>
    <row r="47" spans="1:9" ht="33">
      <c r="A47" s="33" t="s">
        <v>50</v>
      </c>
      <c r="B47" s="33" t="s">
        <v>468</v>
      </c>
      <c r="C47" s="87">
        <v>40</v>
      </c>
      <c r="D47" s="39" t="s">
        <v>243</v>
      </c>
      <c r="E47" s="89"/>
      <c r="F47" s="48"/>
      <c r="G47" s="51">
        <f t="shared" si="3"/>
        <v>0</v>
      </c>
      <c r="H47" s="51">
        <f t="shared" si="4"/>
        <v>0</v>
      </c>
      <c r="I47" s="51">
        <f t="shared" si="5"/>
        <v>0</v>
      </c>
    </row>
    <row r="48" spans="1:9" ht="33">
      <c r="A48" s="33" t="s">
        <v>51</v>
      </c>
      <c r="B48" s="33" t="s">
        <v>469</v>
      </c>
      <c r="C48" s="87">
        <v>500</v>
      </c>
      <c r="D48" s="39" t="s">
        <v>243</v>
      </c>
      <c r="E48" s="89"/>
      <c r="F48" s="48"/>
      <c r="G48" s="51">
        <f t="shared" si="3"/>
        <v>0</v>
      </c>
      <c r="H48" s="51">
        <f t="shared" si="4"/>
        <v>0</v>
      </c>
      <c r="I48" s="51">
        <f t="shared" si="5"/>
        <v>0</v>
      </c>
    </row>
    <row r="49" spans="1:11" ht="33">
      <c r="A49" s="33" t="s">
        <v>52</v>
      </c>
      <c r="B49" s="33" t="s">
        <v>470</v>
      </c>
      <c r="C49" s="87">
        <v>100</v>
      </c>
      <c r="D49" s="39" t="s">
        <v>243</v>
      </c>
      <c r="E49" s="89"/>
      <c r="F49" s="48"/>
      <c r="G49" s="51">
        <f t="shared" si="3"/>
        <v>0</v>
      </c>
      <c r="H49" s="51">
        <f t="shared" si="4"/>
        <v>0</v>
      </c>
      <c r="I49" s="51">
        <f t="shared" si="5"/>
        <v>0</v>
      </c>
    </row>
    <row r="50" spans="1:11" ht="16.5">
      <c r="A50" s="33" t="s">
        <v>53</v>
      </c>
      <c r="B50" s="33" t="s">
        <v>736</v>
      </c>
      <c r="C50" s="87">
        <v>100</v>
      </c>
      <c r="D50" s="39" t="s">
        <v>243</v>
      </c>
      <c r="E50" s="89"/>
      <c r="F50" s="48"/>
      <c r="G50" s="51">
        <f t="shared" si="3"/>
        <v>0</v>
      </c>
      <c r="H50" s="51">
        <f t="shared" si="4"/>
        <v>0</v>
      </c>
      <c r="I50" s="51">
        <f t="shared" si="5"/>
        <v>0</v>
      </c>
    </row>
    <row r="51" spans="1:11" ht="33">
      <c r="A51" s="33" t="s">
        <v>183</v>
      </c>
      <c r="B51" s="33" t="s">
        <v>471</v>
      </c>
      <c r="C51" s="87">
        <v>350</v>
      </c>
      <c r="D51" s="39" t="s">
        <v>243</v>
      </c>
      <c r="E51" s="89"/>
      <c r="F51" s="48"/>
      <c r="G51" s="51">
        <f t="shared" si="3"/>
        <v>0</v>
      </c>
      <c r="H51" s="51">
        <f t="shared" si="4"/>
        <v>0</v>
      </c>
      <c r="I51" s="51">
        <f t="shared" si="5"/>
        <v>0</v>
      </c>
    </row>
    <row r="52" spans="1:11" ht="16.5">
      <c r="A52" s="40" t="s">
        <v>184</v>
      </c>
      <c r="B52" s="33" t="s">
        <v>737</v>
      </c>
      <c r="C52" s="87">
        <v>100</v>
      </c>
      <c r="D52" s="39" t="s">
        <v>243</v>
      </c>
      <c r="E52" s="48"/>
      <c r="F52" s="48"/>
      <c r="G52" s="51">
        <f t="shared" si="3"/>
        <v>0</v>
      </c>
      <c r="H52" s="51">
        <f t="shared" si="4"/>
        <v>0</v>
      </c>
      <c r="I52" s="51">
        <f t="shared" si="5"/>
        <v>0</v>
      </c>
      <c r="J52" s="1"/>
      <c r="K52" s="1"/>
    </row>
    <row r="53" spans="1:11" ht="16.5">
      <c r="A53" s="40" t="s">
        <v>185</v>
      </c>
      <c r="B53" s="35" t="s">
        <v>440</v>
      </c>
      <c r="C53" s="87">
        <v>150</v>
      </c>
      <c r="D53" s="39" t="s">
        <v>243</v>
      </c>
      <c r="E53" s="48"/>
      <c r="F53" s="48"/>
      <c r="G53" s="51">
        <f t="shared" si="3"/>
        <v>0</v>
      </c>
      <c r="H53" s="51">
        <f t="shared" si="4"/>
        <v>0</v>
      </c>
      <c r="I53" s="51">
        <f t="shared" si="5"/>
        <v>0</v>
      </c>
      <c r="J53" s="1"/>
      <c r="K53" s="1"/>
    </row>
    <row r="54" spans="1:11" ht="33">
      <c r="A54" s="90" t="s">
        <v>186</v>
      </c>
      <c r="B54" s="35" t="s">
        <v>439</v>
      </c>
      <c r="C54" s="87">
        <v>100</v>
      </c>
      <c r="D54" s="39" t="s">
        <v>243</v>
      </c>
      <c r="E54" s="48"/>
      <c r="F54" s="48"/>
      <c r="G54" s="51">
        <f t="shared" si="3"/>
        <v>0</v>
      </c>
      <c r="H54" s="51">
        <f t="shared" si="4"/>
        <v>0</v>
      </c>
      <c r="I54" s="51">
        <f t="shared" si="5"/>
        <v>0</v>
      </c>
      <c r="J54" s="1"/>
      <c r="K54" s="1"/>
    </row>
    <row r="55" spans="1:11" ht="16.5">
      <c r="A55" s="90" t="s">
        <v>187</v>
      </c>
      <c r="B55" s="33" t="s">
        <v>438</v>
      </c>
      <c r="C55" s="87">
        <v>70</v>
      </c>
      <c r="D55" s="39" t="s">
        <v>243</v>
      </c>
      <c r="E55" s="48"/>
      <c r="F55" s="48"/>
      <c r="G55" s="51">
        <f t="shared" si="3"/>
        <v>0</v>
      </c>
      <c r="H55" s="51">
        <f t="shared" si="4"/>
        <v>0</v>
      </c>
      <c r="I55" s="51">
        <f t="shared" si="5"/>
        <v>0</v>
      </c>
      <c r="J55" s="1"/>
      <c r="K55" s="1"/>
    </row>
    <row r="56" spans="1:11" ht="16.5">
      <c r="A56" s="90" t="s">
        <v>188</v>
      </c>
      <c r="B56" s="33" t="s">
        <v>738</v>
      </c>
      <c r="C56" s="87">
        <v>20</v>
      </c>
      <c r="D56" s="39" t="s">
        <v>243</v>
      </c>
      <c r="E56" s="48"/>
      <c r="F56" s="48"/>
      <c r="G56" s="51">
        <f t="shared" si="3"/>
        <v>0</v>
      </c>
      <c r="H56" s="51">
        <f t="shared" si="4"/>
        <v>0</v>
      </c>
      <c r="I56" s="51">
        <f t="shared" si="5"/>
        <v>0</v>
      </c>
      <c r="J56" s="1"/>
      <c r="K56" s="1"/>
    </row>
    <row r="57" spans="1:11" ht="16.5">
      <c r="A57" s="40"/>
      <c r="B57" s="41" t="s">
        <v>693</v>
      </c>
      <c r="C57" s="34" t="s">
        <v>38</v>
      </c>
      <c r="D57" s="34" t="s">
        <v>38</v>
      </c>
      <c r="E57" s="34" t="s">
        <v>38</v>
      </c>
      <c r="F57" s="34" t="s">
        <v>38</v>
      </c>
      <c r="G57" s="81">
        <f>SUM(G38:G56)</f>
        <v>0</v>
      </c>
      <c r="H57" s="81">
        <f>SUM(H38:H56)</f>
        <v>0</v>
      </c>
      <c r="I57" s="81">
        <f t="shared" si="5"/>
        <v>0</v>
      </c>
    </row>
    <row r="58" spans="1:11" ht="16.5">
      <c r="A58" s="142" t="s">
        <v>643</v>
      </c>
      <c r="B58" s="142"/>
      <c r="C58" s="142"/>
      <c r="D58" s="142"/>
      <c r="E58" s="142"/>
      <c r="F58" s="142"/>
      <c r="G58" s="142"/>
      <c r="H58" s="142"/>
      <c r="I58" s="142"/>
      <c r="J58" s="1"/>
      <c r="K58" s="1"/>
    </row>
    <row r="59" spans="1:11" ht="16.5">
      <c r="A59" s="40" t="s">
        <v>189</v>
      </c>
      <c r="B59" s="33" t="s">
        <v>247</v>
      </c>
      <c r="C59" s="87">
        <v>750</v>
      </c>
      <c r="D59" s="39" t="s">
        <v>243</v>
      </c>
      <c r="E59" s="48"/>
      <c r="F59" s="48"/>
      <c r="G59" s="51">
        <f>C59*F59</f>
        <v>0</v>
      </c>
      <c r="H59" s="51">
        <f>G59*0.085</f>
        <v>0</v>
      </c>
      <c r="I59" s="51">
        <f>+G59+H59</f>
        <v>0</v>
      </c>
      <c r="J59" s="1"/>
      <c r="K59" s="1"/>
    </row>
    <row r="60" spans="1:11" ht="16.5">
      <c r="A60" s="40" t="s">
        <v>190</v>
      </c>
      <c r="B60" s="35" t="s">
        <v>248</v>
      </c>
      <c r="C60" s="87">
        <v>30</v>
      </c>
      <c r="D60" s="39" t="s">
        <v>243</v>
      </c>
      <c r="E60" s="48"/>
      <c r="F60" s="48"/>
      <c r="G60" s="51">
        <f t="shared" ref="G60:G62" si="6">C60*F60</f>
        <v>0</v>
      </c>
      <c r="H60" s="51">
        <f t="shared" ref="H60:H63" si="7">G60*0.085</f>
        <v>0</v>
      </c>
      <c r="I60" s="51">
        <f t="shared" ref="I60:I63" si="8">+G60+H60</f>
        <v>0</v>
      </c>
      <c r="J60" s="1"/>
      <c r="K60" s="1"/>
    </row>
    <row r="61" spans="1:11" ht="16.5">
      <c r="A61" s="40" t="s">
        <v>191</v>
      </c>
      <c r="B61" s="33" t="s">
        <v>249</v>
      </c>
      <c r="C61" s="87">
        <v>1140</v>
      </c>
      <c r="D61" s="39" t="s">
        <v>243</v>
      </c>
      <c r="E61" s="48"/>
      <c r="F61" s="48"/>
      <c r="G61" s="51">
        <f t="shared" si="6"/>
        <v>0</v>
      </c>
      <c r="H61" s="51">
        <f t="shared" si="7"/>
        <v>0</v>
      </c>
      <c r="I61" s="51">
        <f t="shared" si="8"/>
        <v>0</v>
      </c>
      <c r="J61" s="1"/>
      <c r="K61" s="1"/>
    </row>
    <row r="62" spans="1:11" ht="16.5">
      <c r="A62" s="40" t="s">
        <v>192</v>
      </c>
      <c r="B62" s="35" t="s">
        <v>250</v>
      </c>
      <c r="C62" s="87">
        <v>30</v>
      </c>
      <c r="D62" s="39" t="s">
        <v>243</v>
      </c>
      <c r="E62" s="48"/>
      <c r="F62" s="48"/>
      <c r="G62" s="51">
        <f t="shared" si="6"/>
        <v>0</v>
      </c>
      <c r="H62" s="51">
        <f t="shared" si="7"/>
        <v>0</v>
      </c>
      <c r="I62" s="51">
        <f t="shared" si="8"/>
        <v>0</v>
      </c>
      <c r="J62" s="1"/>
      <c r="K62" s="1"/>
    </row>
    <row r="63" spans="1:11" ht="16.5">
      <c r="A63" s="40"/>
      <c r="B63" s="41" t="s">
        <v>694</v>
      </c>
      <c r="C63" s="34" t="s">
        <v>38</v>
      </c>
      <c r="D63" s="34" t="s">
        <v>38</v>
      </c>
      <c r="E63" s="34" t="s">
        <v>38</v>
      </c>
      <c r="F63" s="34" t="s">
        <v>38</v>
      </c>
      <c r="G63" s="81">
        <f>SUM(G59:G62)</f>
        <v>0</v>
      </c>
      <c r="H63" s="81">
        <f t="shared" si="7"/>
        <v>0</v>
      </c>
      <c r="I63" s="81">
        <f t="shared" si="8"/>
        <v>0</v>
      </c>
      <c r="J63" s="1"/>
      <c r="K63" s="1"/>
    </row>
    <row r="64" spans="1:11" ht="16.5">
      <c r="A64" s="142" t="s">
        <v>644</v>
      </c>
      <c r="B64" s="142"/>
      <c r="C64" s="142"/>
      <c r="D64" s="142"/>
      <c r="E64" s="142"/>
      <c r="F64" s="142"/>
      <c r="G64" s="142"/>
      <c r="H64" s="142"/>
      <c r="I64" s="142"/>
      <c r="J64" s="1"/>
      <c r="K64" s="1"/>
    </row>
    <row r="65" spans="1:11" ht="16.5">
      <c r="A65" s="40" t="s">
        <v>193</v>
      </c>
      <c r="B65" s="33" t="s">
        <v>251</v>
      </c>
      <c r="C65" s="40">
        <v>50</v>
      </c>
      <c r="D65" s="39" t="s">
        <v>243</v>
      </c>
      <c r="E65" s="91"/>
      <c r="F65" s="91"/>
      <c r="G65" s="80">
        <f>E65*C65</f>
        <v>0</v>
      </c>
      <c r="H65" s="80">
        <f>G65*0.085</f>
        <v>0</v>
      </c>
      <c r="I65" s="80">
        <f>+G65+H65</f>
        <v>0</v>
      </c>
      <c r="J65" s="1"/>
      <c r="K65" s="1"/>
    </row>
    <row r="66" spans="1:11" ht="16.5">
      <c r="A66" s="40" t="s">
        <v>194</v>
      </c>
      <c r="B66" s="33" t="s">
        <v>252</v>
      </c>
      <c r="C66" s="40">
        <v>30</v>
      </c>
      <c r="D66" s="39" t="s">
        <v>243</v>
      </c>
      <c r="E66" s="91"/>
      <c r="F66" s="91"/>
      <c r="G66" s="80">
        <f>E66*C66</f>
        <v>0</v>
      </c>
      <c r="H66" s="80">
        <f>G66*0.085</f>
        <v>0</v>
      </c>
      <c r="I66" s="80">
        <f>+G66+H66</f>
        <v>0</v>
      </c>
      <c r="J66" s="1"/>
      <c r="K66" s="1"/>
    </row>
    <row r="67" spans="1:11" ht="16.5">
      <c r="A67" s="40"/>
      <c r="B67" s="41" t="s">
        <v>695</v>
      </c>
      <c r="C67" s="34" t="s">
        <v>38</v>
      </c>
      <c r="D67" s="34" t="s">
        <v>38</v>
      </c>
      <c r="E67" s="34" t="s">
        <v>38</v>
      </c>
      <c r="F67" s="34" t="s">
        <v>38</v>
      </c>
      <c r="G67" s="81">
        <f>SUM(G65:G66)</f>
        <v>0</v>
      </c>
      <c r="H67" s="81">
        <f t="shared" ref="H67:I67" si="9">SUM(H65:H66)</f>
        <v>0</v>
      </c>
      <c r="I67" s="81">
        <f t="shared" si="9"/>
        <v>0</v>
      </c>
      <c r="J67" s="1"/>
      <c r="K67" s="1"/>
    </row>
    <row r="68" spans="1:11" ht="16.5">
      <c r="A68" s="1"/>
      <c r="B68" s="1"/>
      <c r="C68" s="1"/>
      <c r="D68" s="1"/>
      <c r="E68" s="86"/>
      <c r="F68" s="86"/>
      <c r="G68" s="86"/>
      <c r="H68" s="1"/>
      <c r="I68" s="1"/>
      <c r="J68" s="1"/>
      <c r="K68" s="1"/>
    </row>
    <row r="69" spans="1:11" ht="15.75">
      <c r="A69" s="132" t="s">
        <v>713</v>
      </c>
      <c r="B69" s="131"/>
      <c r="C69" s="20"/>
      <c r="D69" s="21"/>
      <c r="E69" s="21"/>
      <c r="F69" s="21"/>
      <c r="G69" s="21"/>
      <c r="H69" s="21"/>
      <c r="I69" s="21"/>
    </row>
    <row r="70" spans="1:11" ht="15.75">
      <c r="A70" s="127" t="s">
        <v>714</v>
      </c>
      <c r="B70" s="127"/>
      <c r="C70" s="127"/>
      <c r="D70" s="127"/>
      <c r="E70" s="127"/>
      <c r="F70" s="127"/>
      <c r="G70" s="127"/>
      <c r="H70" s="127"/>
      <c r="I70" s="127"/>
    </row>
    <row r="71" spans="1:11" ht="15.75">
      <c r="A71" s="127" t="s">
        <v>733</v>
      </c>
      <c r="B71" s="127"/>
      <c r="C71" s="127"/>
      <c r="D71" s="127"/>
      <c r="E71" s="127"/>
      <c r="F71" s="127"/>
      <c r="G71" s="127"/>
      <c r="H71" s="127"/>
      <c r="I71" s="127"/>
    </row>
    <row r="72" spans="1:11" ht="15.75">
      <c r="A72" s="127" t="s">
        <v>740</v>
      </c>
      <c r="B72" s="127"/>
      <c r="C72" s="127"/>
      <c r="D72" s="127"/>
      <c r="E72" s="127"/>
      <c r="F72" s="127"/>
      <c r="G72" s="127"/>
      <c r="H72" s="127"/>
      <c r="I72" s="127"/>
    </row>
    <row r="73" spans="1:11" ht="15.75">
      <c r="A73" s="127" t="s">
        <v>721</v>
      </c>
      <c r="B73" s="127"/>
      <c r="C73" s="127"/>
      <c r="D73" s="127"/>
      <c r="E73" s="127"/>
      <c r="F73" s="127"/>
      <c r="G73" s="127"/>
      <c r="H73" s="127"/>
      <c r="I73" s="127"/>
    </row>
    <row r="74" spans="1:11" ht="15.75">
      <c r="A74" s="127" t="s">
        <v>722</v>
      </c>
      <c r="B74" s="127"/>
      <c r="C74" s="127"/>
      <c r="D74" s="127"/>
      <c r="E74" s="127"/>
      <c r="F74" s="127"/>
      <c r="G74" s="127"/>
      <c r="H74" s="127"/>
      <c r="I74" s="127"/>
    </row>
    <row r="75" spans="1:11" ht="15.75">
      <c r="A75" s="127" t="s">
        <v>723</v>
      </c>
      <c r="B75" s="127"/>
      <c r="C75" s="127"/>
      <c r="D75" s="127"/>
      <c r="E75" s="127"/>
      <c r="F75" s="127"/>
      <c r="G75" s="127"/>
      <c r="H75" s="127"/>
      <c r="I75" s="127"/>
    </row>
    <row r="76" spans="1:11" ht="15.75">
      <c r="A76" s="127" t="s">
        <v>724</v>
      </c>
      <c r="B76" s="127"/>
      <c r="C76" s="127"/>
      <c r="D76" s="127"/>
      <c r="E76" s="127"/>
      <c r="F76" s="127"/>
      <c r="G76" s="127"/>
      <c r="H76" s="127"/>
      <c r="I76" s="127"/>
    </row>
    <row r="77" spans="1:11" ht="15.75">
      <c r="A77" s="128"/>
      <c r="B77" s="128"/>
      <c r="C77" s="128"/>
      <c r="D77" s="128"/>
      <c r="E77" s="128"/>
      <c r="F77" s="128"/>
      <c r="G77" s="128"/>
      <c r="H77" s="128"/>
      <c r="I77" s="128"/>
    </row>
    <row r="78" spans="1:11" ht="15.75">
      <c r="A78" s="128" t="s">
        <v>726</v>
      </c>
      <c r="B78" s="128"/>
      <c r="C78" s="54" t="s">
        <v>672</v>
      </c>
      <c r="D78" s="21"/>
      <c r="E78" s="21"/>
      <c r="F78" s="55" t="s">
        <v>673</v>
      </c>
      <c r="G78" s="21"/>
      <c r="H78" s="21"/>
      <c r="I78" s="21"/>
    </row>
  </sheetData>
  <mergeCells count="16">
    <mergeCell ref="A74:I74"/>
    <mergeCell ref="A75:I75"/>
    <mergeCell ref="A76:I76"/>
    <mergeCell ref="A77:I77"/>
    <mergeCell ref="A78:B78"/>
    <mergeCell ref="E1:I1"/>
    <mergeCell ref="A70:I70"/>
    <mergeCell ref="A71:I71"/>
    <mergeCell ref="A72:I72"/>
    <mergeCell ref="A73:I73"/>
    <mergeCell ref="A64:I64"/>
    <mergeCell ref="A2:I2"/>
    <mergeCell ref="A37:I37"/>
    <mergeCell ref="A58:I58"/>
    <mergeCell ref="A6:I6"/>
    <mergeCell ref="A69:B6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09"/>
  <sheetViews>
    <sheetView tabSelected="1" zoomScaleNormal="100" workbookViewId="0">
      <pane ySplit="6" topLeftCell="A7" activePane="bottomLeft" state="frozen"/>
      <selection pane="bottomLeft" activeCell="C32" sqref="C32"/>
    </sheetView>
  </sheetViews>
  <sheetFormatPr defaultRowHeight="15"/>
  <cols>
    <col min="1" max="1" width="3.85546875" style="78" customWidth="1"/>
    <col min="2" max="2" width="33.85546875" style="78" customWidth="1"/>
    <col min="3" max="3" width="10.85546875" style="78" customWidth="1"/>
    <col min="4" max="4" width="9.42578125" style="78" customWidth="1"/>
    <col min="5" max="5" width="11.28515625" style="78" customWidth="1"/>
    <col min="6" max="6" width="9.85546875" style="78" customWidth="1"/>
    <col min="7" max="7" width="11" style="78" customWidth="1"/>
    <col min="8" max="8" width="10.28515625" style="78" customWidth="1"/>
    <col min="9" max="9" width="13.5703125" style="78" customWidth="1"/>
    <col min="10" max="16384" width="9.140625" style="78"/>
  </cols>
  <sheetData>
    <row r="1" spans="1:11" ht="15" customHeight="1">
      <c r="A1" s="1"/>
      <c r="B1" s="77" t="s">
        <v>39</v>
      </c>
      <c r="C1" s="25"/>
      <c r="D1" s="1"/>
      <c r="E1" s="126" t="s">
        <v>253</v>
      </c>
      <c r="F1" s="126"/>
      <c r="G1" s="126"/>
      <c r="H1" s="126"/>
      <c r="I1" s="126"/>
    </row>
    <row r="2" spans="1:11" ht="16.5">
      <c r="A2" s="160" t="s">
        <v>708</v>
      </c>
      <c r="B2" s="160"/>
      <c r="C2" s="160"/>
      <c r="D2" s="160"/>
      <c r="E2" s="160"/>
      <c r="F2" s="160"/>
      <c r="G2" s="160"/>
      <c r="H2" s="160"/>
      <c r="I2" s="160"/>
    </row>
    <row r="4" spans="1:11" ht="82.5">
      <c r="A4" s="27" t="s">
        <v>34</v>
      </c>
      <c r="B4" s="28" t="s">
        <v>35</v>
      </c>
      <c r="C4" s="29" t="s">
        <v>31</v>
      </c>
      <c r="D4" s="27" t="s">
        <v>715</v>
      </c>
      <c r="E4" s="27" t="s">
        <v>716</v>
      </c>
      <c r="F4" s="27" t="s">
        <v>732</v>
      </c>
      <c r="G4" s="27" t="s">
        <v>709</v>
      </c>
      <c r="H4" s="27" t="s">
        <v>710</v>
      </c>
      <c r="I4" s="27" t="s">
        <v>711</v>
      </c>
    </row>
    <row r="5" spans="1:11" ht="49.5">
      <c r="A5" s="30">
        <v>1</v>
      </c>
      <c r="B5" s="31">
        <v>2</v>
      </c>
      <c r="C5" s="32">
        <v>3</v>
      </c>
      <c r="D5" s="30">
        <v>4</v>
      </c>
      <c r="E5" s="30">
        <v>5</v>
      </c>
      <c r="F5" s="30">
        <v>6</v>
      </c>
      <c r="G5" s="30" t="s">
        <v>717</v>
      </c>
      <c r="H5" s="30" t="s">
        <v>718</v>
      </c>
      <c r="I5" s="30" t="s">
        <v>719</v>
      </c>
    </row>
    <row r="6" spans="1:11" ht="15" customHeight="1">
      <c r="A6" s="142" t="s">
        <v>645</v>
      </c>
      <c r="B6" s="142"/>
      <c r="C6" s="142"/>
      <c r="D6" s="142"/>
      <c r="E6" s="142"/>
      <c r="F6" s="142"/>
      <c r="G6" s="142"/>
      <c r="H6" s="142"/>
      <c r="I6" s="142"/>
      <c r="J6" s="1"/>
      <c r="K6" s="1"/>
    </row>
    <row r="7" spans="1:11" ht="33">
      <c r="A7" s="33" t="s">
        <v>0</v>
      </c>
      <c r="B7" s="33" t="s">
        <v>472</v>
      </c>
      <c r="C7" s="38">
        <v>360</v>
      </c>
      <c r="D7" s="39" t="s">
        <v>32</v>
      </c>
      <c r="E7" s="48"/>
      <c r="F7" s="48"/>
      <c r="G7" s="48">
        <f>C7*F7</f>
        <v>0</v>
      </c>
      <c r="H7" s="48">
        <f>G7*0.085</f>
        <v>0</v>
      </c>
      <c r="I7" s="48">
        <f>+G7+H7</f>
        <v>0</v>
      </c>
      <c r="J7" s="1"/>
      <c r="K7" s="1"/>
    </row>
    <row r="8" spans="1:11" ht="49.5">
      <c r="A8" s="33" t="s">
        <v>1</v>
      </c>
      <c r="B8" s="33" t="s">
        <v>473</v>
      </c>
      <c r="C8" s="38">
        <v>2500</v>
      </c>
      <c r="D8" s="39" t="s">
        <v>97</v>
      </c>
      <c r="E8" s="48"/>
      <c r="F8" s="48"/>
      <c r="G8" s="48">
        <f t="shared" ref="G8:G33" si="0">C8*F8</f>
        <v>0</v>
      </c>
      <c r="H8" s="48">
        <f t="shared" ref="H8:H34" si="1">G8*0.085</f>
        <v>0</v>
      </c>
      <c r="I8" s="48">
        <f t="shared" ref="I8:I34" si="2">+G8+H8</f>
        <v>0</v>
      </c>
      <c r="J8" s="1"/>
      <c r="K8" s="1"/>
    </row>
    <row r="9" spans="1:11" ht="33">
      <c r="A9" s="33" t="s">
        <v>56</v>
      </c>
      <c r="B9" s="33" t="s">
        <v>474</v>
      </c>
      <c r="C9" s="38">
        <v>1200</v>
      </c>
      <c r="D9" s="39" t="s">
        <v>32</v>
      </c>
      <c r="E9" s="48"/>
      <c r="F9" s="48"/>
      <c r="G9" s="48">
        <f t="shared" si="0"/>
        <v>0</v>
      </c>
      <c r="H9" s="48">
        <f t="shared" si="1"/>
        <v>0</v>
      </c>
      <c r="I9" s="48">
        <f t="shared" si="2"/>
        <v>0</v>
      </c>
      <c r="J9" s="1"/>
      <c r="K9" s="1"/>
    </row>
    <row r="10" spans="1:11" ht="49.5">
      <c r="A10" s="33" t="s">
        <v>106</v>
      </c>
      <c r="B10" s="33" t="s">
        <v>475</v>
      </c>
      <c r="C10" s="166">
        <v>6500</v>
      </c>
      <c r="D10" s="167" t="s">
        <v>97</v>
      </c>
      <c r="E10" s="48"/>
      <c r="F10" s="48"/>
      <c r="G10" s="48">
        <f t="shared" si="0"/>
        <v>0</v>
      </c>
      <c r="H10" s="48">
        <f t="shared" si="1"/>
        <v>0</v>
      </c>
      <c r="I10" s="48">
        <f t="shared" si="2"/>
        <v>0</v>
      </c>
      <c r="J10" s="1"/>
      <c r="K10" s="1"/>
    </row>
    <row r="11" spans="1:11" ht="33">
      <c r="A11" s="33" t="s">
        <v>108</v>
      </c>
      <c r="B11" s="33" t="s">
        <v>476</v>
      </c>
      <c r="C11" s="38">
        <v>1200</v>
      </c>
      <c r="D11" s="39" t="s">
        <v>32</v>
      </c>
      <c r="E11" s="48"/>
      <c r="F11" s="48"/>
      <c r="G11" s="48">
        <f t="shared" si="0"/>
        <v>0</v>
      </c>
      <c r="H11" s="48">
        <f t="shared" si="1"/>
        <v>0</v>
      </c>
      <c r="I11" s="48">
        <f t="shared" si="2"/>
        <v>0</v>
      </c>
      <c r="J11" s="1"/>
      <c r="K11" s="1"/>
    </row>
    <row r="12" spans="1:11" ht="49.5">
      <c r="A12" s="33" t="s">
        <v>110</v>
      </c>
      <c r="B12" s="33" t="s">
        <v>477</v>
      </c>
      <c r="C12" s="166">
        <v>6000</v>
      </c>
      <c r="D12" s="167" t="s">
        <v>97</v>
      </c>
      <c r="E12" s="48"/>
      <c r="F12" s="48"/>
      <c r="G12" s="48">
        <f t="shared" si="0"/>
        <v>0</v>
      </c>
      <c r="H12" s="48">
        <f t="shared" si="1"/>
        <v>0</v>
      </c>
      <c r="I12" s="48">
        <f t="shared" si="2"/>
        <v>0</v>
      </c>
      <c r="J12" s="1"/>
      <c r="K12" s="1"/>
    </row>
    <row r="13" spans="1:11" ht="66">
      <c r="A13" s="33" t="s">
        <v>112</v>
      </c>
      <c r="B13" s="93" t="s">
        <v>478</v>
      </c>
      <c r="C13" s="38">
        <v>300</v>
      </c>
      <c r="D13" s="39" t="s">
        <v>32</v>
      </c>
      <c r="E13" s="48"/>
      <c r="F13" s="48"/>
      <c r="G13" s="48">
        <f t="shared" si="0"/>
        <v>0</v>
      </c>
      <c r="H13" s="48">
        <f t="shared" si="1"/>
        <v>0</v>
      </c>
      <c r="I13" s="48">
        <f t="shared" si="2"/>
        <v>0</v>
      </c>
      <c r="J13" s="1"/>
      <c r="K13" s="1"/>
    </row>
    <row r="14" spans="1:11" ht="33">
      <c r="A14" s="33" t="s">
        <v>114</v>
      </c>
      <c r="B14" s="33" t="s">
        <v>479</v>
      </c>
      <c r="C14" s="38">
        <v>100</v>
      </c>
      <c r="D14" s="39" t="s">
        <v>32</v>
      </c>
      <c r="E14" s="48"/>
      <c r="F14" s="48"/>
      <c r="G14" s="48">
        <f t="shared" si="0"/>
        <v>0</v>
      </c>
      <c r="H14" s="48">
        <f t="shared" si="1"/>
        <v>0</v>
      </c>
      <c r="I14" s="48">
        <f t="shared" si="2"/>
        <v>0</v>
      </c>
      <c r="J14" s="1"/>
      <c r="K14" s="1"/>
    </row>
    <row r="15" spans="1:11" ht="33">
      <c r="A15" s="33" t="s">
        <v>116</v>
      </c>
      <c r="B15" s="33" t="s">
        <v>480</v>
      </c>
      <c r="C15" s="38">
        <v>1000</v>
      </c>
      <c r="D15" s="39" t="s">
        <v>32</v>
      </c>
      <c r="E15" s="48"/>
      <c r="F15" s="48"/>
      <c r="G15" s="48">
        <f t="shared" si="0"/>
        <v>0</v>
      </c>
      <c r="H15" s="48">
        <f t="shared" si="1"/>
        <v>0</v>
      </c>
      <c r="I15" s="48">
        <f t="shared" si="2"/>
        <v>0</v>
      </c>
      <c r="J15" s="1"/>
      <c r="K15" s="1"/>
    </row>
    <row r="16" spans="1:11" ht="33">
      <c r="A16" s="33" t="s">
        <v>118</v>
      </c>
      <c r="B16" s="33" t="s">
        <v>481</v>
      </c>
      <c r="C16" s="38">
        <v>2000</v>
      </c>
      <c r="D16" s="39" t="s">
        <v>97</v>
      </c>
      <c r="E16" s="48"/>
      <c r="F16" s="48"/>
      <c r="G16" s="48">
        <f t="shared" si="0"/>
        <v>0</v>
      </c>
      <c r="H16" s="48">
        <f t="shared" si="1"/>
        <v>0</v>
      </c>
      <c r="I16" s="48">
        <f t="shared" si="2"/>
        <v>0</v>
      </c>
      <c r="J16" s="1"/>
      <c r="K16" s="1"/>
    </row>
    <row r="17" spans="1:11" ht="33">
      <c r="A17" s="33" t="s">
        <v>120</v>
      </c>
      <c r="B17" s="33" t="s">
        <v>482</v>
      </c>
      <c r="C17" s="38">
        <v>400</v>
      </c>
      <c r="D17" s="39" t="s">
        <v>32</v>
      </c>
      <c r="E17" s="48"/>
      <c r="F17" s="48"/>
      <c r="G17" s="48">
        <f t="shared" si="0"/>
        <v>0</v>
      </c>
      <c r="H17" s="48">
        <f t="shared" si="1"/>
        <v>0</v>
      </c>
      <c r="I17" s="48">
        <f t="shared" si="2"/>
        <v>0</v>
      </c>
      <c r="J17" s="1"/>
      <c r="K17" s="1"/>
    </row>
    <row r="18" spans="1:11" ht="33">
      <c r="A18" s="33" t="s">
        <v>122</v>
      </c>
      <c r="B18" s="33" t="s">
        <v>483</v>
      </c>
      <c r="C18" s="38">
        <v>2000</v>
      </c>
      <c r="D18" s="39" t="s">
        <v>97</v>
      </c>
      <c r="E18" s="48"/>
      <c r="F18" s="48"/>
      <c r="G18" s="48">
        <f t="shared" si="0"/>
        <v>0</v>
      </c>
      <c r="H18" s="48">
        <f t="shared" si="1"/>
        <v>0</v>
      </c>
      <c r="I18" s="48">
        <f t="shared" si="2"/>
        <v>0</v>
      </c>
      <c r="J18" s="1"/>
      <c r="K18" s="1"/>
    </row>
    <row r="19" spans="1:11" ht="33">
      <c r="A19" s="33" t="s">
        <v>124</v>
      </c>
      <c r="B19" s="33" t="s">
        <v>484</v>
      </c>
      <c r="C19" s="38">
        <v>700</v>
      </c>
      <c r="D19" s="39" t="s">
        <v>32</v>
      </c>
      <c r="E19" s="48"/>
      <c r="F19" s="48"/>
      <c r="G19" s="48">
        <f t="shared" si="0"/>
        <v>0</v>
      </c>
      <c r="H19" s="48">
        <f t="shared" si="1"/>
        <v>0</v>
      </c>
      <c r="I19" s="48">
        <f t="shared" si="2"/>
        <v>0</v>
      </c>
      <c r="J19" s="1"/>
      <c r="K19" s="1"/>
    </row>
    <row r="20" spans="1:11" ht="33">
      <c r="A20" s="33" t="s">
        <v>126</v>
      </c>
      <c r="B20" s="33" t="s">
        <v>497</v>
      </c>
      <c r="C20" s="38">
        <v>1200</v>
      </c>
      <c r="D20" s="39" t="s">
        <v>97</v>
      </c>
      <c r="E20" s="48"/>
      <c r="F20" s="48"/>
      <c r="G20" s="48">
        <f t="shared" si="0"/>
        <v>0</v>
      </c>
      <c r="H20" s="48">
        <f t="shared" si="1"/>
        <v>0</v>
      </c>
      <c r="I20" s="48">
        <f t="shared" si="2"/>
        <v>0</v>
      </c>
      <c r="J20" s="1"/>
      <c r="K20" s="1"/>
    </row>
    <row r="21" spans="1:11" ht="33">
      <c r="A21" s="33" t="s">
        <v>128</v>
      </c>
      <c r="B21" s="33" t="s">
        <v>485</v>
      </c>
      <c r="C21" s="38">
        <v>500</v>
      </c>
      <c r="D21" s="39" t="s">
        <v>32</v>
      </c>
      <c r="E21" s="48"/>
      <c r="F21" s="48"/>
      <c r="G21" s="48">
        <f t="shared" si="0"/>
        <v>0</v>
      </c>
      <c r="H21" s="48">
        <f t="shared" si="1"/>
        <v>0</v>
      </c>
      <c r="I21" s="48">
        <f t="shared" si="2"/>
        <v>0</v>
      </c>
      <c r="J21" s="1"/>
      <c r="K21" s="1"/>
    </row>
    <row r="22" spans="1:11" ht="33">
      <c r="A22" s="33" t="s">
        <v>130</v>
      </c>
      <c r="B22" s="33" t="s">
        <v>486</v>
      </c>
      <c r="C22" s="38">
        <v>2000</v>
      </c>
      <c r="D22" s="39" t="s">
        <v>97</v>
      </c>
      <c r="E22" s="48"/>
      <c r="F22" s="48"/>
      <c r="G22" s="48">
        <f t="shared" si="0"/>
        <v>0</v>
      </c>
      <c r="H22" s="48">
        <f t="shared" si="1"/>
        <v>0</v>
      </c>
      <c r="I22" s="48">
        <f t="shared" si="2"/>
        <v>0</v>
      </c>
      <c r="J22" s="1"/>
      <c r="K22" s="1"/>
    </row>
    <row r="23" spans="1:11" ht="33">
      <c r="A23" s="33" t="s">
        <v>132</v>
      </c>
      <c r="B23" s="33" t="s">
        <v>487</v>
      </c>
      <c r="C23" s="38">
        <v>400</v>
      </c>
      <c r="D23" s="39" t="s">
        <v>32</v>
      </c>
      <c r="E23" s="48"/>
      <c r="F23" s="48"/>
      <c r="G23" s="48">
        <f t="shared" si="0"/>
        <v>0</v>
      </c>
      <c r="H23" s="48">
        <f t="shared" si="1"/>
        <v>0</v>
      </c>
      <c r="I23" s="48">
        <f t="shared" si="2"/>
        <v>0</v>
      </c>
      <c r="J23" s="1"/>
      <c r="K23" s="1"/>
    </row>
    <row r="24" spans="1:11" ht="33">
      <c r="A24" s="33" t="s">
        <v>134</v>
      </c>
      <c r="B24" s="33" t="s">
        <v>496</v>
      </c>
      <c r="C24" s="38">
        <v>2000</v>
      </c>
      <c r="D24" s="39" t="s">
        <v>97</v>
      </c>
      <c r="E24" s="48"/>
      <c r="F24" s="48"/>
      <c r="G24" s="48">
        <f t="shared" si="0"/>
        <v>0</v>
      </c>
      <c r="H24" s="48">
        <f t="shared" si="1"/>
        <v>0</v>
      </c>
      <c r="I24" s="48">
        <f t="shared" si="2"/>
        <v>0</v>
      </c>
      <c r="J24" s="1"/>
      <c r="K24" s="1"/>
    </row>
    <row r="25" spans="1:11" ht="33">
      <c r="A25" s="33" t="s">
        <v>19</v>
      </c>
      <c r="B25" s="33" t="s">
        <v>495</v>
      </c>
      <c r="C25" s="38">
        <v>500</v>
      </c>
      <c r="D25" s="39" t="s">
        <v>32</v>
      </c>
      <c r="E25" s="48"/>
      <c r="F25" s="48"/>
      <c r="G25" s="48">
        <f t="shared" si="0"/>
        <v>0</v>
      </c>
      <c r="H25" s="48">
        <f t="shared" si="1"/>
        <v>0</v>
      </c>
      <c r="I25" s="48">
        <f t="shared" si="2"/>
        <v>0</v>
      </c>
      <c r="J25" s="1"/>
      <c r="K25" s="1"/>
    </row>
    <row r="26" spans="1:11" ht="33">
      <c r="A26" s="33" t="s">
        <v>20</v>
      </c>
      <c r="B26" s="33" t="s">
        <v>494</v>
      </c>
      <c r="C26" s="38">
        <v>4500</v>
      </c>
      <c r="D26" s="39" t="s">
        <v>97</v>
      </c>
      <c r="E26" s="48"/>
      <c r="F26" s="48"/>
      <c r="G26" s="48">
        <f t="shared" si="0"/>
        <v>0</v>
      </c>
      <c r="H26" s="48">
        <f t="shared" si="1"/>
        <v>0</v>
      </c>
      <c r="I26" s="48">
        <f t="shared" si="2"/>
        <v>0</v>
      </c>
      <c r="J26" s="1"/>
      <c r="K26" s="1"/>
    </row>
    <row r="27" spans="1:11" ht="33">
      <c r="A27" s="33" t="s">
        <v>21</v>
      </c>
      <c r="B27" s="33" t="s">
        <v>493</v>
      </c>
      <c r="C27" s="38">
        <v>500</v>
      </c>
      <c r="D27" s="39" t="s">
        <v>32</v>
      </c>
      <c r="E27" s="48"/>
      <c r="F27" s="48"/>
      <c r="G27" s="48">
        <f t="shared" si="0"/>
        <v>0</v>
      </c>
      <c r="H27" s="48">
        <f t="shared" si="1"/>
        <v>0</v>
      </c>
      <c r="I27" s="48">
        <f t="shared" si="2"/>
        <v>0</v>
      </c>
      <c r="J27" s="1"/>
      <c r="K27" s="1"/>
    </row>
    <row r="28" spans="1:11" ht="33">
      <c r="A28" s="33" t="s">
        <v>22</v>
      </c>
      <c r="B28" s="33" t="s">
        <v>488</v>
      </c>
      <c r="C28" s="38">
        <v>2000</v>
      </c>
      <c r="D28" s="39" t="s">
        <v>97</v>
      </c>
      <c r="E28" s="48"/>
      <c r="F28" s="48"/>
      <c r="G28" s="48">
        <f t="shared" si="0"/>
        <v>0</v>
      </c>
      <c r="H28" s="48">
        <f t="shared" si="1"/>
        <v>0</v>
      </c>
      <c r="I28" s="48">
        <f t="shared" si="2"/>
        <v>0</v>
      </c>
      <c r="J28" s="1"/>
      <c r="K28" s="1"/>
    </row>
    <row r="29" spans="1:11" ht="33">
      <c r="A29" s="33" t="s">
        <v>23</v>
      </c>
      <c r="B29" s="33" t="s">
        <v>489</v>
      </c>
      <c r="C29" s="38">
        <v>400</v>
      </c>
      <c r="D29" s="39" t="s">
        <v>32</v>
      </c>
      <c r="E29" s="48"/>
      <c r="F29" s="48"/>
      <c r="G29" s="48">
        <f t="shared" si="0"/>
        <v>0</v>
      </c>
      <c r="H29" s="48">
        <f t="shared" si="1"/>
        <v>0</v>
      </c>
      <c r="I29" s="48">
        <f t="shared" si="2"/>
        <v>0</v>
      </c>
      <c r="J29" s="1"/>
      <c r="K29" s="1"/>
    </row>
    <row r="30" spans="1:11" ht="33">
      <c r="A30" s="33" t="s">
        <v>24</v>
      </c>
      <c r="B30" s="33" t="s">
        <v>492</v>
      </c>
      <c r="C30" s="38">
        <v>2000</v>
      </c>
      <c r="D30" s="39" t="s">
        <v>97</v>
      </c>
      <c r="E30" s="48"/>
      <c r="F30" s="48"/>
      <c r="G30" s="48">
        <f t="shared" si="0"/>
        <v>0</v>
      </c>
      <c r="H30" s="48">
        <f t="shared" si="1"/>
        <v>0</v>
      </c>
      <c r="I30" s="48">
        <f t="shared" si="2"/>
        <v>0</v>
      </c>
      <c r="J30" s="1"/>
      <c r="K30" s="1"/>
    </row>
    <row r="31" spans="1:11" ht="33">
      <c r="A31" s="33" t="s">
        <v>25</v>
      </c>
      <c r="B31" s="33" t="s">
        <v>490</v>
      </c>
      <c r="C31" s="38">
        <v>500</v>
      </c>
      <c r="D31" s="39" t="s">
        <v>32</v>
      </c>
      <c r="E31" s="48"/>
      <c r="F31" s="48"/>
      <c r="G31" s="48">
        <f t="shared" si="0"/>
        <v>0</v>
      </c>
      <c r="H31" s="48">
        <f t="shared" si="1"/>
        <v>0</v>
      </c>
      <c r="I31" s="48">
        <f t="shared" si="2"/>
        <v>0</v>
      </c>
      <c r="J31" s="1"/>
      <c r="K31" s="1"/>
    </row>
    <row r="32" spans="1:11" ht="33">
      <c r="A32" s="33" t="s">
        <v>26</v>
      </c>
      <c r="B32" s="33" t="s">
        <v>491</v>
      </c>
      <c r="C32" s="38">
        <v>1500</v>
      </c>
      <c r="D32" s="39" t="s">
        <v>97</v>
      </c>
      <c r="E32" s="48"/>
      <c r="F32" s="48"/>
      <c r="G32" s="48">
        <f t="shared" si="0"/>
        <v>0</v>
      </c>
      <c r="H32" s="48">
        <f t="shared" si="1"/>
        <v>0</v>
      </c>
      <c r="I32" s="48">
        <f t="shared" si="2"/>
        <v>0</v>
      </c>
      <c r="J32" s="1"/>
      <c r="K32" s="1"/>
    </row>
    <row r="33" spans="1:11" ht="16.5">
      <c r="A33" s="94" t="s">
        <v>27</v>
      </c>
      <c r="B33" s="33" t="s">
        <v>254</v>
      </c>
      <c r="C33" s="95">
        <v>20</v>
      </c>
      <c r="D33" s="39" t="s">
        <v>32</v>
      </c>
      <c r="E33" s="48"/>
      <c r="F33" s="48"/>
      <c r="G33" s="48">
        <f t="shared" si="0"/>
        <v>0</v>
      </c>
      <c r="H33" s="48">
        <f t="shared" si="1"/>
        <v>0</v>
      </c>
      <c r="I33" s="48">
        <f t="shared" si="2"/>
        <v>0</v>
      </c>
      <c r="J33" s="1"/>
      <c r="K33" s="1"/>
    </row>
    <row r="34" spans="1:11" ht="16.5">
      <c r="A34" s="40"/>
      <c r="B34" s="41" t="s">
        <v>646</v>
      </c>
      <c r="C34" s="34" t="s">
        <v>38</v>
      </c>
      <c r="D34" s="34" t="s">
        <v>38</v>
      </c>
      <c r="E34" s="34" t="s">
        <v>38</v>
      </c>
      <c r="F34" s="34" t="s">
        <v>38</v>
      </c>
      <c r="G34" s="81">
        <f>SUM(G7:G33)</f>
        <v>0</v>
      </c>
      <c r="H34" s="81">
        <f t="shared" si="1"/>
        <v>0</v>
      </c>
      <c r="I34" s="81">
        <f t="shared" si="2"/>
        <v>0</v>
      </c>
      <c r="J34" s="1"/>
      <c r="K34" s="1"/>
    </row>
    <row r="35" spans="1:11" ht="16.5">
      <c r="A35" s="141" t="s">
        <v>647</v>
      </c>
      <c r="B35" s="142"/>
      <c r="C35" s="142"/>
      <c r="D35" s="142"/>
      <c r="E35" s="142"/>
      <c r="F35" s="142"/>
      <c r="G35" s="142"/>
      <c r="H35" s="142"/>
      <c r="I35" s="142"/>
      <c r="J35" s="1"/>
      <c r="K35" s="1"/>
    </row>
    <row r="36" spans="1:11" ht="16.5">
      <c r="A36" s="94" t="s">
        <v>28</v>
      </c>
      <c r="B36" s="40" t="s">
        <v>256</v>
      </c>
      <c r="C36" s="95">
        <v>200</v>
      </c>
      <c r="D36" s="39" t="s">
        <v>32</v>
      </c>
      <c r="E36" s="48"/>
      <c r="F36" s="48"/>
      <c r="G36" s="51">
        <f>F36*C36</f>
        <v>0</v>
      </c>
      <c r="H36" s="51">
        <f>G36*0.085</f>
        <v>0</v>
      </c>
      <c r="I36" s="51">
        <f>+G36+H36</f>
        <v>0</v>
      </c>
      <c r="J36" s="1"/>
      <c r="K36" s="1"/>
    </row>
    <row r="37" spans="1:11" ht="16.5">
      <c r="A37" s="40"/>
      <c r="B37" s="41" t="s">
        <v>648</v>
      </c>
      <c r="C37" s="34" t="s">
        <v>38</v>
      </c>
      <c r="D37" s="34" t="s">
        <v>38</v>
      </c>
      <c r="E37" s="34" t="s">
        <v>38</v>
      </c>
      <c r="F37" s="34" t="s">
        <v>38</v>
      </c>
      <c r="G37" s="81">
        <f>+G36</f>
        <v>0</v>
      </c>
      <c r="H37" s="81">
        <f t="shared" ref="H37:I37" si="3">+H36</f>
        <v>0</v>
      </c>
      <c r="I37" s="81">
        <f t="shared" si="3"/>
        <v>0</v>
      </c>
      <c r="J37" s="1"/>
      <c r="K37" s="1"/>
    </row>
    <row r="38" spans="1:11" ht="16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>
      <c r="A39" s="132" t="s">
        <v>713</v>
      </c>
      <c r="B39" s="131"/>
      <c r="C39" s="20"/>
      <c r="D39" s="21"/>
      <c r="E39" s="21"/>
      <c r="F39" s="21"/>
      <c r="G39" s="21"/>
      <c r="H39" s="21"/>
      <c r="I39" s="21"/>
      <c r="J39" s="1"/>
      <c r="K39" s="1"/>
    </row>
    <row r="40" spans="1:11" ht="16.5">
      <c r="A40" s="127" t="s">
        <v>714</v>
      </c>
      <c r="B40" s="127"/>
      <c r="C40" s="127"/>
      <c r="D40" s="127"/>
      <c r="E40" s="127"/>
      <c r="F40" s="127"/>
      <c r="G40" s="127"/>
      <c r="H40" s="127"/>
      <c r="I40" s="127"/>
      <c r="J40" s="1"/>
      <c r="K40" s="1"/>
    </row>
    <row r="41" spans="1:11" ht="16.5">
      <c r="A41" s="127" t="s">
        <v>733</v>
      </c>
      <c r="B41" s="127"/>
      <c r="C41" s="127"/>
      <c r="D41" s="127"/>
      <c r="E41" s="127"/>
      <c r="F41" s="127"/>
      <c r="G41" s="127"/>
      <c r="H41" s="127"/>
      <c r="I41" s="127"/>
      <c r="J41" s="1"/>
      <c r="K41" s="1"/>
    </row>
    <row r="42" spans="1:11" ht="16.5">
      <c r="A42" s="127" t="s">
        <v>740</v>
      </c>
      <c r="B42" s="127"/>
      <c r="C42" s="127"/>
      <c r="D42" s="127"/>
      <c r="E42" s="127"/>
      <c r="F42" s="127"/>
      <c r="G42" s="127"/>
      <c r="H42" s="127"/>
      <c r="I42" s="127"/>
      <c r="J42" s="1"/>
      <c r="K42" s="1"/>
    </row>
    <row r="43" spans="1:11" ht="16.5">
      <c r="A43" s="127" t="s">
        <v>721</v>
      </c>
      <c r="B43" s="127"/>
      <c r="C43" s="127"/>
      <c r="D43" s="127"/>
      <c r="E43" s="127"/>
      <c r="F43" s="127"/>
      <c r="G43" s="127"/>
      <c r="H43" s="127"/>
      <c r="I43" s="127"/>
      <c r="J43" s="1"/>
      <c r="K43" s="1"/>
    </row>
    <row r="44" spans="1:11" ht="16.5">
      <c r="A44" s="127" t="s">
        <v>722</v>
      </c>
      <c r="B44" s="127"/>
      <c r="C44" s="127"/>
      <c r="D44" s="127"/>
      <c r="E44" s="127"/>
      <c r="F44" s="127"/>
      <c r="G44" s="127"/>
      <c r="H44" s="127"/>
      <c r="I44" s="127"/>
      <c r="J44" s="1"/>
      <c r="K44" s="1"/>
    </row>
    <row r="45" spans="1:11" ht="16.5">
      <c r="A45" s="127" t="s">
        <v>723</v>
      </c>
      <c r="B45" s="127"/>
      <c r="C45" s="127"/>
      <c r="D45" s="127"/>
      <c r="E45" s="127"/>
      <c r="F45" s="127"/>
      <c r="G45" s="127"/>
      <c r="H45" s="127"/>
      <c r="I45" s="127"/>
      <c r="J45" s="1"/>
      <c r="K45" s="1"/>
    </row>
    <row r="46" spans="1:11" ht="16.5">
      <c r="A46" s="127" t="s">
        <v>724</v>
      </c>
      <c r="B46" s="127"/>
      <c r="C46" s="127"/>
      <c r="D46" s="127"/>
      <c r="E46" s="127"/>
      <c r="F46" s="127"/>
      <c r="G46" s="127"/>
      <c r="H46" s="127"/>
      <c r="I46" s="127"/>
      <c r="J46" s="1"/>
      <c r="K46" s="1"/>
    </row>
    <row r="47" spans="1:11" ht="16.5">
      <c r="A47" s="128"/>
      <c r="B47" s="128"/>
      <c r="C47" s="128"/>
      <c r="D47" s="128"/>
      <c r="E47" s="128"/>
      <c r="F47" s="128"/>
      <c r="G47" s="128"/>
      <c r="H47" s="128"/>
      <c r="I47" s="128"/>
      <c r="J47" s="1"/>
      <c r="K47" s="1"/>
    </row>
    <row r="48" spans="1:11" ht="27" customHeight="1">
      <c r="A48" s="128" t="s">
        <v>726</v>
      </c>
      <c r="B48" s="128"/>
      <c r="C48" s="54" t="s">
        <v>672</v>
      </c>
      <c r="D48" s="21"/>
      <c r="E48" s="21"/>
      <c r="F48" s="55" t="s">
        <v>673</v>
      </c>
      <c r="G48" s="21"/>
      <c r="H48" s="21"/>
      <c r="I48" s="21"/>
      <c r="J48" s="1"/>
      <c r="K48" s="1"/>
    </row>
    <row r="49" spans="1:11" ht="16.5">
      <c r="A49" s="144"/>
      <c r="B49" s="145"/>
      <c r="C49" s="145"/>
      <c r="D49" s="145"/>
      <c r="E49" s="145"/>
      <c r="F49" s="145"/>
      <c r="G49" s="145"/>
      <c r="H49" s="145"/>
      <c r="I49" s="145"/>
      <c r="J49" s="1"/>
      <c r="K49" s="1"/>
    </row>
    <row r="50" spans="1:11" ht="16.5">
      <c r="A50" s="144"/>
      <c r="B50" s="145"/>
      <c r="C50" s="145"/>
      <c r="D50" s="145"/>
      <c r="E50" s="145"/>
      <c r="F50" s="145"/>
      <c r="G50" s="145"/>
      <c r="H50" s="145"/>
      <c r="I50" s="145"/>
      <c r="J50" s="1"/>
      <c r="K50" s="1"/>
    </row>
    <row r="51" spans="1:11" ht="16.5">
      <c r="A51" s="144"/>
      <c r="B51" s="145"/>
      <c r="C51" s="145"/>
      <c r="D51" s="145"/>
      <c r="E51" s="145"/>
      <c r="F51" s="145"/>
      <c r="G51" s="145"/>
      <c r="H51" s="145"/>
      <c r="I51" s="145"/>
      <c r="J51" s="1"/>
      <c r="K51" s="1"/>
    </row>
    <row r="52" spans="1:11" ht="16.5">
      <c r="A52" s="144"/>
      <c r="B52" s="145"/>
      <c r="C52" s="145"/>
      <c r="D52" s="145"/>
      <c r="E52" s="145"/>
      <c r="F52" s="145"/>
      <c r="G52" s="145"/>
      <c r="H52" s="145"/>
      <c r="I52" s="145"/>
      <c r="J52" s="1"/>
      <c r="K52" s="1"/>
    </row>
    <row r="53" spans="1:11" ht="16.5">
      <c r="A53" s="144"/>
      <c r="B53" s="145"/>
      <c r="C53" s="145"/>
      <c r="D53" s="145"/>
      <c r="E53" s="145"/>
      <c r="F53" s="145"/>
      <c r="G53" s="145"/>
      <c r="H53" s="145"/>
      <c r="I53" s="145"/>
      <c r="J53" s="1"/>
      <c r="K53" s="1"/>
    </row>
    <row r="54" spans="1:11" ht="16.5">
      <c r="A54" s="146"/>
      <c r="B54" s="145"/>
      <c r="C54" s="145"/>
      <c r="D54" s="145"/>
      <c r="E54" s="145"/>
      <c r="F54" s="145"/>
      <c r="G54" s="145"/>
      <c r="H54" s="145"/>
      <c r="I54" s="145"/>
      <c r="J54" s="1"/>
      <c r="K54" s="1"/>
    </row>
    <row r="55" spans="1:11" ht="16.5">
      <c r="A55" s="146"/>
      <c r="B55" s="145"/>
      <c r="C55" s="145"/>
      <c r="D55" s="145"/>
      <c r="E55" s="145"/>
      <c r="F55" s="145"/>
      <c r="G55" s="145"/>
      <c r="H55" s="145"/>
      <c r="I55" s="145"/>
      <c r="J55" s="1"/>
      <c r="K55" s="1"/>
    </row>
    <row r="56" spans="1:11" ht="16.5">
      <c r="A56" s="1"/>
      <c r="B56" s="1"/>
      <c r="C56" s="25"/>
      <c r="D56" s="1"/>
      <c r="E56" s="1"/>
      <c r="F56" s="1"/>
      <c r="G56" s="1"/>
      <c r="H56" s="1"/>
      <c r="I56" s="1"/>
      <c r="J56" s="1"/>
      <c r="K56" s="1"/>
    </row>
    <row r="57" spans="1:11" ht="16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6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6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6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6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6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6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6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6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6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6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6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6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6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6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6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6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6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6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6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6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6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6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6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6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6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6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6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6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6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6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6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6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6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6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6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6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6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</sheetData>
  <mergeCells count="21">
    <mergeCell ref="A54:I54"/>
    <mergeCell ref="A55:I55"/>
    <mergeCell ref="A49:I49"/>
    <mergeCell ref="A50:I50"/>
    <mergeCell ref="A51:I51"/>
    <mergeCell ref="A52:I52"/>
    <mergeCell ref="A44:I44"/>
    <mergeCell ref="A45:I45"/>
    <mergeCell ref="A46:I46"/>
    <mergeCell ref="A47:I47"/>
    <mergeCell ref="A53:I53"/>
    <mergeCell ref="A48:B48"/>
    <mergeCell ref="E1:I1"/>
    <mergeCell ref="A40:I40"/>
    <mergeCell ref="A41:I41"/>
    <mergeCell ref="A42:I42"/>
    <mergeCell ref="A43:I43"/>
    <mergeCell ref="A35:I35"/>
    <mergeCell ref="A2:I2"/>
    <mergeCell ref="A6:I6"/>
    <mergeCell ref="A39:B39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pane ySplit="5" topLeftCell="A6" activePane="bottomLeft" state="frozen"/>
      <selection pane="bottomLeft" activeCell="I19" sqref="I19"/>
    </sheetView>
  </sheetViews>
  <sheetFormatPr defaultRowHeight="15"/>
  <cols>
    <col min="1" max="1" width="4.140625" style="78" customWidth="1"/>
    <col min="2" max="2" width="32.28515625" style="78" customWidth="1"/>
    <col min="3" max="3" width="11" style="78" customWidth="1"/>
    <col min="4" max="4" width="7.42578125" style="78" customWidth="1"/>
    <col min="5" max="5" width="12.42578125" style="78" customWidth="1"/>
    <col min="6" max="6" width="11.140625" style="78" customWidth="1"/>
    <col min="7" max="7" width="11.85546875" style="78" customWidth="1"/>
    <col min="8" max="8" width="10.28515625" style="78" customWidth="1"/>
    <col min="9" max="9" width="13.85546875" style="78" customWidth="1"/>
    <col min="10" max="16384" width="9.140625" style="78"/>
  </cols>
  <sheetData>
    <row r="1" spans="1:12" ht="15" customHeight="1">
      <c r="A1" s="1"/>
      <c r="B1" s="77" t="s">
        <v>39</v>
      </c>
      <c r="C1" s="25"/>
      <c r="D1" s="1"/>
      <c r="E1" s="126" t="s">
        <v>253</v>
      </c>
      <c r="F1" s="126"/>
      <c r="G1" s="126"/>
      <c r="H1" s="126"/>
      <c r="I1" s="126"/>
    </row>
    <row r="2" spans="1:12" ht="16.5">
      <c r="A2" s="160" t="s">
        <v>696</v>
      </c>
      <c r="B2" s="160"/>
      <c r="C2" s="160"/>
      <c r="D2" s="160"/>
      <c r="E2" s="160"/>
      <c r="F2" s="160"/>
      <c r="G2" s="160"/>
      <c r="H2" s="160"/>
      <c r="I2" s="160"/>
    </row>
    <row r="4" spans="1:12" ht="82.5">
      <c r="A4" s="27" t="s">
        <v>34</v>
      </c>
      <c r="B4" s="28" t="s">
        <v>35</v>
      </c>
      <c r="C4" s="29" t="s">
        <v>31</v>
      </c>
      <c r="D4" s="27" t="s">
        <v>715</v>
      </c>
      <c r="E4" s="27" t="s">
        <v>716</v>
      </c>
      <c r="F4" s="27" t="s">
        <v>732</v>
      </c>
      <c r="G4" s="27" t="s">
        <v>709</v>
      </c>
      <c r="H4" s="27" t="s">
        <v>710</v>
      </c>
      <c r="I4" s="27" t="s">
        <v>711</v>
      </c>
    </row>
    <row r="5" spans="1:12" ht="49.5">
      <c r="A5" s="30">
        <v>1</v>
      </c>
      <c r="B5" s="31">
        <v>2</v>
      </c>
      <c r="C5" s="32">
        <v>3</v>
      </c>
      <c r="D5" s="30">
        <v>4</v>
      </c>
      <c r="E5" s="30">
        <v>5</v>
      </c>
      <c r="F5" s="30">
        <v>6</v>
      </c>
      <c r="G5" s="30" t="s">
        <v>717</v>
      </c>
      <c r="H5" s="30" t="s">
        <v>718</v>
      </c>
      <c r="I5" s="30" t="s">
        <v>719</v>
      </c>
    </row>
    <row r="6" spans="1:12" ht="16.5">
      <c r="A6" s="141" t="s">
        <v>697</v>
      </c>
      <c r="B6" s="142"/>
      <c r="C6" s="142"/>
      <c r="D6" s="142"/>
      <c r="E6" s="142"/>
      <c r="F6" s="143"/>
      <c r="G6" s="96"/>
      <c r="H6" s="96"/>
      <c r="I6" s="96"/>
    </row>
    <row r="7" spans="1:12" ht="16.5">
      <c r="A7" s="33" t="s">
        <v>92</v>
      </c>
      <c r="B7" s="33" t="s">
        <v>508</v>
      </c>
      <c r="C7" s="38">
        <v>1400</v>
      </c>
      <c r="D7" s="39" t="s">
        <v>33</v>
      </c>
      <c r="E7" s="48"/>
      <c r="F7" s="48"/>
      <c r="G7" s="51">
        <f>C7*F7</f>
        <v>0</v>
      </c>
      <c r="H7" s="51">
        <f>G7*0.085</f>
        <v>0</v>
      </c>
      <c r="I7" s="51">
        <f>+G7+H7</f>
        <v>0</v>
      </c>
      <c r="J7" s="1"/>
      <c r="K7" s="1"/>
      <c r="L7" s="1"/>
    </row>
    <row r="8" spans="1:12" ht="16.5">
      <c r="A8" s="33" t="s">
        <v>93</v>
      </c>
      <c r="B8" s="33" t="s">
        <v>507</v>
      </c>
      <c r="C8" s="38">
        <v>48</v>
      </c>
      <c r="D8" s="39" t="s">
        <v>33</v>
      </c>
      <c r="E8" s="48"/>
      <c r="F8" s="48"/>
      <c r="G8" s="51">
        <f t="shared" ref="G8:G10" si="0">C8*F8</f>
        <v>0</v>
      </c>
      <c r="H8" s="51">
        <f t="shared" ref="H8:H10" si="1">G8*0.085</f>
        <v>0</v>
      </c>
      <c r="I8" s="51">
        <f t="shared" ref="I8:I10" si="2">+G8+H8</f>
        <v>0</v>
      </c>
      <c r="J8" s="1"/>
      <c r="K8" s="1"/>
      <c r="L8" s="1"/>
    </row>
    <row r="9" spans="1:12" ht="16.5">
      <c r="A9" s="33" t="s">
        <v>2</v>
      </c>
      <c r="B9" s="33" t="s">
        <v>506</v>
      </c>
      <c r="C9" s="38">
        <v>48</v>
      </c>
      <c r="D9" s="39" t="s">
        <v>33</v>
      </c>
      <c r="E9" s="48"/>
      <c r="F9" s="48"/>
      <c r="G9" s="51">
        <f t="shared" si="0"/>
        <v>0</v>
      </c>
      <c r="H9" s="51">
        <f t="shared" si="1"/>
        <v>0</v>
      </c>
      <c r="I9" s="51">
        <f t="shared" si="2"/>
        <v>0</v>
      </c>
      <c r="J9" s="1"/>
      <c r="K9" s="1"/>
      <c r="L9" s="1"/>
    </row>
    <row r="10" spans="1:12" ht="16.5">
      <c r="A10" s="33" t="s">
        <v>3</v>
      </c>
      <c r="B10" s="33" t="s">
        <v>505</v>
      </c>
      <c r="C10" s="38">
        <v>48</v>
      </c>
      <c r="D10" s="39" t="s">
        <v>33</v>
      </c>
      <c r="E10" s="48"/>
      <c r="F10" s="48"/>
      <c r="G10" s="51">
        <f t="shared" si="0"/>
        <v>0</v>
      </c>
      <c r="H10" s="51">
        <f t="shared" si="1"/>
        <v>0</v>
      </c>
      <c r="I10" s="51">
        <f t="shared" si="2"/>
        <v>0</v>
      </c>
      <c r="J10" s="1"/>
      <c r="K10" s="1"/>
      <c r="L10" s="1"/>
    </row>
    <row r="11" spans="1:12" ht="16.5">
      <c r="A11" s="41"/>
      <c r="B11" s="41" t="s">
        <v>698</v>
      </c>
      <c r="C11" s="34" t="s">
        <v>38</v>
      </c>
      <c r="D11" s="34" t="s">
        <v>38</v>
      </c>
      <c r="E11" s="34" t="s">
        <v>38</v>
      </c>
      <c r="F11" s="34" t="s">
        <v>38</v>
      </c>
      <c r="G11" s="81">
        <f>SUM(G7:G10)</f>
        <v>0</v>
      </c>
      <c r="H11" s="81">
        <f t="shared" ref="H11:I11" si="3">SUM(H7:H10)</f>
        <v>0</v>
      </c>
      <c r="I11" s="81">
        <f t="shared" si="3"/>
        <v>0</v>
      </c>
      <c r="J11" s="1"/>
      <c r="K11" s="1"/>
      <c r="L11" s="1"/>
    </row>
    <row r="12" spans="1:12" ht="15" customHeight="1">
      <c r="A12" s="141" t="s">
        <v>649</v>
      </c>
      <c r="B12" s="142"/>
      <c r="C12" s="142"/>
      <c r="D12" s="142"/>
      <c r="E12" s="142"/>
      <c r="F12" s="142"/>
      <c r="G12" s="142"/>
      <c r="H12" s="142"/>
      <c r="I12" s="142"/>
      <c r="J12" s="1"/>
      <c r="K12" s="1"/>
      <c r="L12" s="1"/>
    </row>
    <row r="13" spans="1:12" ht="33">
      <c r="A13" s="33" t="s">
        <v>4</v>
      </c>
      <c r="B13" s="33" t="s">
        <v>504</v>
      </c>
      <c r="C13" s="38">
        <v>50</v>
      </c>
      <c r="D13" s="39" t="s">
        <v>33</v>
      </c>
      <c r="E13" s="48"/>
      <c r="F13" s="48"/>
      <c r="G13" s="51">
        <f>E13*C13</f>
        <v>0</v>
      </c>
      <c r="H13" s="51">
        <f>G13*0.085</f>
        <v>0</v>
      </c>
      <c r="I13" s="51">
        <f>+G13+H13</f>
        <v>0</v>
      </c>
      <c r="J13" s="1"/>
      <c r="K13" s="1"/>
      <c r="L13" s="1"/>
    </row>
    <row r="14" spans="1:12" ht="33">
      <c r="A14" s="33" t="s">
        <v>5</v>
      </c>
      <c r="B14" s="33" t="s">
        <v>503</v>
      </c>
      <c r="C14" s="38">
        <v>100</v>
      </c>
      <c r="D14" s="39" t="s">
        <v>33</v>
      </c>
      <c r="E14" s="48"/>
      <c r="F14" s="48"/>
      <c r="G14" s="51">
        <f t="shared" ref="G14:G16" si="4">E14*C14</f>
        <v>0</v>
      </c>
      <c r="H14" s="51">
        <f t="shared" ref="H14:H17" si="5">G14*0.085</f>
        <v>0</v>
      </c>
      <c r="I14" s="51">
        <f t="shared" ref="I14:I17" si="6">+G14+H14</f>
        <v>0</v>
      </c>
      <c r="J14" s="1"/>
      <c r="K14" s="1"/>
      <c r="L14" s="1"/>
    </row>
    <row r="15" spans="1:12" ht="33">
      <c r="A15" s="33" t="s">
        <v>7</v>
      </c>
      <c r="B15" s="33" t="s">
        <v>502</v>
      </c>
      <c r="C15" s="38">
        <v>50</v>
      </c>
      <c r="D15" s="39" t="s">
        <v>33</v>
      </c>
      <c r="E15" s="48"/>
      <c r="F15" s="48"/>
      <c r="G15" s="51">
        <f t="shared" si="4"/>
        <v>0</v>
      </c>
      <c r="H15" s="51">
        <f t="shared" si="5"/>
        <v>0</v>
      </c>
      <c r="I15" s="51">
        <f t="shared" si="6"/>
        <v>0</v>
      </c>
      <c r="J15" s="1"/>
      <c r="K15" s="1"/>
      <c r="L15" s="1"/>
    </row>
    <row r="16" spans="1:12" ht="33">
      <c r="A16" s="33" t="s">
        <v>8</v>
      </c>
      <c r="B16" s="33" t="s">
        <v>501</v>
      </c>
      <c r="C16" s="38">
        <v>100</v>
      </c>
      <c r="D16" s="39" t="s">
        <v>33</v>
      </c>
      <c r="E16" s="48"/>
      <c r="F16" s="48"/>
      <c r="G16" s="51">
        <f t="shared" si="4"/>
        <v>0</v>
      </c>
      <c r="H16" s="51">
        <f t="shared" si="5"/>
        <v>0</v>
      </c>
      <c r="I16" s="51">
        <f t="shared" si="6"/>
        <v>0</v>
      </c>
      <c r="J16" s="1"/>
      <c r="K16" s="1"/>
      <c r="L16" s="1"/>
    </row>
    <row r="17" spans="1:12" ht="16.5">
      <c r="A17" s="41"/>
      <c r="B17" s="41" t="s">
        <v>255</v>
      </c>
      <c r="C17" s="34" t="s">
        <v>38</v>
      </c>
      <c r="D17" s="34" t="s">
        <v>38</v>
      </c>
      <c r="E17" s="34" t="s">
        <v>38</v>
      </c>
      <c r="F17" s="34" t="s">
        <v>38</v>
      </c>
      <c r="G17" s="81">
        <f>SUM(G13:G16)</f>
        <v>0</v>
      </c>
      <c r="H17" s="81">
        <f t="shared" si="5"/>
        <v>0</v>
      </c>
      <c r="I17" s="81">
        <f t="shared" si="6"/>
        <v>0</v>
      </c>
      <c r="J17" s="1"/>
      <c r="K17" s="1"/>
      <c r="L17" s="1"/>
    </row>
    <row r="18" spans="1:12" ht="15" customHeight="1">
      <c r="A18" s="141" t="s">
        <v>650</v>
      </c>
      <c r="B18" s="142"/>
      <c r="C18" s="142"/>
      <c r="D18" s="142"/>
      <c r="E18" s="142"/>
      <c r="F18" s="142"/>
      <c r="G18" s="142"/>
      <c r="H18" s="142"/>
      <c r="I18" s="142"/>
      <c r="J18" s="1"/>
      <c r="K18" s="1"/>
      <c r="L18" s="1"/>
    </row>
    <row r="19" spans="1:12" ht="33">
      <c r="A19" s="33" t="s">
        <v>9</v>
      </c>
      <c r="B19" s="33" t="s">
        <v>500</v>
      </c>
      <c r="C19" s="38">
        <v>120</v>
      </c>
      <c r="D19" s="39" t="s">
        <v>33</v>
      </c>
      <c r="E19" s="48"/>
      <c r="F19" s="48"/>
      <c r="G19" s="51">
        <f>E19*C19</f>
        <v>0</v>
      </c>
      <c r="H19" s="51">
        <f>G19*0.085</f>
        <v>0</v>
      </c>
      <c r="I19" s="51">
        <f>+G19+H19</f>
        <v>0</v>
      </c>
      <c r="J19" s="1"/>
      <c r="K19" s="1"/>
      <c r="L19" s="1"/>
    </row>
    <row r="20" spans="1:12" ht="16.5">
      <c r="A20" s="33" t="s">
        <v>10</v>
      </c>
      <c r="B20" s="35" t="s">
        <v>258</v>
      </c>
      <c r="C20" s="38">
        <v>100</v>
      </c>
      <c r="D20" s="39" t="s">
        <v>33</v>
      </c>
      <c r="E20" s="48"/>
      <c r="F20" s="48"/>
      <c r="G20" s="51">
        <f t="shared" ref="G20:G22" si="7">E20*C20</f>
        <v>0</v>
      </c>
      <c r="H20" s="51">
        <f t="shared" ref="H20:H23" si="8">G20*0.085</f>
        <v>0</v>
      </c>
      <c r="I20" s="51">
        <f t="shared" ref="I20:I23" si="9">+G20+H20</f>
        <v>0</v>
      </c>
      <c r="J20" s="1"/>
      <c r="K20" s="1"/>
      <c r="L20" s="1"/>
    </row>
    <row r="21" spans="1:12" ht="33">
      <c r="A21" s="40" t="s">
        <v>12</v>
      </c>
      <c r="B21" s="33" t="s">
        <v>498</v>
      </c>
      <c r="C21" s="95">
        <v>200</v>
      </c>
      <c r="D21" s="39" t="s">
        <v>33</v>
      </c>
      <c r="E21" s="97"/>
      <c r="F21" s="97"/>
      <c r="G21" s="51">
        <f t="shared" si="7"/>
        <v>0</v>
      </c>
      <c r="H21" s="51">
        <f t="shared" si="8"/>
        <v>0</v>
      </c>
      <c r="I21" s="51">
        <f t="shared" si="9"/>
        <v>0</v>
      </c>
      <c r="J21" s="1"/>
      <c r="K21" s="1"/>
      <c r="L21" s="1"/>
    </row>
    <row r="22" spans="1:12" ht="33">
      <c r="A22" s="33" t="s">
        <v>13</v>
      </c>
      <c r="B22" s="33" t="s">
        <v>499</v>
      </c>
      <c r="C22" s="38">
        <v>200</v>
      </c>
      <c r="D22" s="39" t="s">
        <v>33</v>
      </c>
      <c r="E22" s="48"/>
      <c r="F22" s="48"/>
      <c r="G22" s="51">
        <f t="shared" si="7"/>
        <v>0</v>
      </c>
      <c r="H22" s="51">
        <f t="shared" si="8"/>
        <v>0</v>
      </c>
      <c r="I22" s="51">
        <f t="shared" si="9"/>
        <v>0</v>
      </c>
      <c r="J22" s="1"/>
      <c r="K22" s="1"/>
      <c r="L22" s="1"/>
    </row>
    <row r="23" spans="1:12" ht="16.5">
      <c r="A23" s="41"/>
      <c r="B23" s="41" t="s">
        <v>651</v>
      </c>
      <c r="C23" s="34" t="s">
        <v>38</v>
      </c>
      <c r="D23" s="34" t="s">
        <v>38</v>
      </c>
      <c r="E23" s="34" t="s">
        <v>38</v>
      </c>
      <c r="F23" s="34" t="s">
        <v>38</v>
      </c>
      <c r="G23" s="81">
        <f>SUM(G19:G22)</f>
        <v>0</v>
      </c>
      <c r="H23" s="81">
        <f t="shared" si="8"/>
        <v>0</v>
      </c>
      <c r="I23" s="81">
        <f t="shared" si="9"/>
        <v>0</v>
      </c>
      <c r="J23" s="1"/>
      <c r="K23" s="1"/>
      <c r="L23" s="1"/>
    </row>
    <row r="24" spans="1:12" ht="16.5">
      <c r="A24" s="1"/>
      <c r="B24" s="1"/>
      <c r="C24" s="1"/>
      <c r="D24" s="1"/>
      <c r="E24" s="1"/>
      <c r="F24" s="1"/>
      <c r="G24" s="1"/>
      <c r="H24" s="1"/>
      <c r="I24" s="1"/>
    </row>
    <row r="25" spans="1:12" ht="15.75">
      <c r="A25" s="132" t="s">
        <v>713</v>
      </c>
      <c r="B25" s="131"/>
      <c r="C25" s="20"/>
      <c r="D25" s="21"/>
      <c r="E25" s="21"/>
      <c r="F25" s="21"/>
      <c r="G25" s="21"/>
      <c r="H25" s="21"/>
      <c r="I25" s="21"/>
    </row>
    <row r="26" spans="1:12" ht="15.75">
      <c r="A26" s="127" t="s">
        <v>714</v>
      </c>
      <c r="B26" s="127"/>
      <c r="C26" s="127"/>
      <c r="D26" s="127"/>
      <c r="E26" s="127"/>
      <c r="F26" s="127"/>
      <c r="G26" s="127"/>
      <c r="H26" s="127"/>
      <c r="I26" s="127"/>
    </row>
    <row r="27" spans="1:12" ht="15.75">
      <c r="A27" s="127" t="s">
        <v>733</v>
      </c>
      <c r="B27" s="127"/>
      <c r="C27" s="127"/>
      <c r="D27" s="127"/>
      <c r="E27" s="127"/>
      <c r="F27" s="127"/>
      <c r="G27" s="127"/>
      <c r="H27" s="127"/>
      <c r="I27" s="127"/>
    </row>
    <row r="28" spans="1:12" ht="15.75">
      <c r="A28" s="127" t="s">
        <v>740</v>
      </c>
      <c r="B28" s="127"/>
      <c r="C28" s="127"/>
      <c r="D28" s="127"/>
      <c r="E28" s="127"/>
      <c r="F28" s="127"/>
      <c r="G28" s="127"/>
      <c r="H28" s="127"/>
      <c r="I28" s="127"/>
    </row>
    <row r="29" spans="1:12" ht="15.75">
      <c r="A29" s="127" t="s">
        <v>721</v>
      </c>
      <c r="B29" s="127"/>
      <c r="C29" s="127"/>
      <c r="D29" s="127"/>
      <c r="E29" s="127"/>
      <c r="F29" s="127"/>
      <c r="G29" s="127"/>
      <c r="H29" s="127"/>
      <c r="I29" s="127"/>
    </row>
    <row r="30" spans="1:12" ht="15.75">
      <c r="A30" s="127" t="s">
        <v>722</v>
      </c>
      <c r="B30" s="127"/>
      <c r="C30" s="127"/>
      <c r="D30" s="127"/>
      <c r="E30" s="127"/>
      <c r="F30" s="127"/>
      <c r="G30" s="127"/>
      <c r="H30" s="127"/>
      <c r="I30" s="127"/>
    </row>
    <row r="31" spans="1:12" ht="15.75">
      <c r="A31" s="127" t="s">
        <v>723</v>
      </c>
      <c r="B31" s="127"/>
      <c r="C31" s="127"/>
      <c r="D31" s="127"/>
      <c r="E31" s="127"/>
      <c r="F31" s="127"/>
      <c r="G31" s="127"/>
      <c r="H31" s="127"/>
      <c r="I31" s="127"/>
    </row>
    <row r="32" spans="1:12" ht="15.75">
      <c r="A32" s="127" t="s">
        <v>724</v>
      </c>
      <c r="B32" s="127"/>
      <c r="C32" s="127"/>
      <c r="D32" s="127"/>
      <c r="E32" s="127"/>
      <c r="F32" s="127"/>
      <c r="G32" s="127"/>
      <c r="H32" s="127"/>
      <c r="I32" s="127"/>
    </row>
    <row r="33" spans="1:9" ht="15.75">
      <c r="A33" s="128"/>
      <c r="B33" s="128"/>
      <c r="C33" s="128"/>
      <c r="D33" s="128"/>
      <c r="E33" s="128"/>
      <c r="F33" s="128"/>
      <c r="G33" s="128"/>
      <c r="H33" s="128"/>
      <c r="I33" s="128"/>
    </row>
    <row r="34" spans="1:9" ht="15.75">
      <c r="A34" s="128" t="s">
        <v>726</v>
      </c>
      <c r="B34" s="128"/>
      <c r="C34" s="54" t="s">
        <v>672</v>
      </c>
      <c r="D34" s="21"/>
      <c r="E34" s="21"/>
      <c r="F34" s="55" t="s">
        <v>673</v>
      </c>
      <c r="G34" s="21"/>
      <c r="H34" s="21"/>
      <c r="I34" s="21"/>
    </row>
  </sheetData>
  <mergeCells count="15">
    <mergeCell ref="A34:B34"/>
    <mergeCell ref="A25:B25"/>
    <mergeCell ref="A30:I30"/>
    <mergeCell ref="A31:I31"/>
    <mergeCell ref="A32:I32"/>
    <mergeCell ref="A33:I33"/>
    <mergeCell ref="A26:I26"/>
    <mergeCell ref="A27:I27"/>
    <mergeCell ref="A28:I28"/>
    <mergeCell ref="A29:I29"/>
    <mergeCell ref="E1:I1"/>
    <mergeCell ref="A12:I12"/>
    <mergeCell ref="A2:I2"/>
    <mergeCell ref="A6:F6"/>
    <mergeCell ref="A18:I1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72"/>
  <sheetViews>
    <sheetView zoomScaleNormal="100" workbookViewId="0">
      <pane ySplit="6" topLeftCell="A7" activePane="bottomLeft" state="frozen"/>
      <selection pane="bottomLeft" activeCell="I61" sqref="I61"/>
    </sheetView>
  </sheetViews>
  <sheetFormatPr defaultRowHeight="15"/>
  <cols>
    <col min="1" max="1" width="4.28515625" style="78" customWidth="1"/>
    <col min="2" max="2" width="35.7109375" style="78" customWidth="1"/>
    <col min="3" max="3" width="11.5703125" style="78" customWidth="1"/>
    <col min="4" max="4" width="8.140625" style="78" customWidth="1"/>
    <col min="5" max="5" width="11.7109375" style="78" customWidth="1"/>
    <col min="6" max="6" width="13.28515625" style="78" customWidth="1"/>
    <col min="7" max="7" width="11.5703125" style="78" customWidth="1"/>
    <col min="8" max="8" width="11.42578125" style="78" customWidth="1"/>
    <col min="9" max="9" width="12.42578125" style="78" customWidth="1"/>
    <col min="10" max="16384" width="9.140625" style="78"/>
  </cols>
  <sheetData>
    <row r="1" spans="1:9" ht="15" customHeight="1">
      <c r="A1" s="1"/>
      <c r="B1" s="77" t="s">
        <v>39</v>
      </c>
      <c r="C1" s="25"/>
      <c r="D1" s="1"/>
      <c r="E1" s="126" t="s">
        <v>253</v>
      </c>
      <c r="F1" s="126"/>
      <c r="G1" s="126"/>
      <c r="H1" s="126"/>
      <c r="I1" s="126"/>
    </row>
    <row r="2" spans="1:9" ht="16.5">
      <c r="A2" s="160" t="s">
        <v>699</v>
      </c>
      <c r="B2" s="160"/>
      <c r="C2" s="160"/>
      <c r="D2" s="160"/>
      <c r="E2" s="160"/>
      <c r="F2" s="160"/>
      <c r="G2" s="160"/>
      <c r="H2" s="160"/>
      <c r="I2" s="160"/>
    </row>
    <row r="4" spans="1:9" ht="82.5">
      <c r="A4" s="27" t="s">
        <v>34</v>
      </c>
      <c r="B4" s="28" t="s">
        <v>35</v>
      </c>
      <c r="C4" s="29" t="s">
        <v>31</v>
      </c>
      <c r="D4" s="27" t="s">
        <v>715</v>
      </c>
      <c r="E4" s="27" t="s">
        <v>716</v>
      </c>
      <c r="F4" s="27" t="s">
        <v>732</v>
      </c>
      <c r="G4" s="27" t="s">
        <v>709</v>
      </c>
      <c r="H4" s="27" t="s">
        <v>710</v>
      </c>
      <c r="I4" s="27" t="s">
        <v>711</v>
      </c>
    </row>
    <row r="5" spans="1:9" ht="49.5">
      <c r="A5" s="30">
        <v>1</v>
      </c>
      <c r="B5" s="31">
        <v>2</v>
      </c>
      <c r="C5" s="32">
        <v>3</v>
      </c>
      <c r="D5" s="30">
        <v>4</v>
      </c>
      <c r="E5" s="30">
        <v>5</v>
      </c>
      <c r="F5" s="30">
        <v>6</v>
      </c>
      <c r="G5" s="30" t="s">
        <v>717</v>
      </c>
      <c r="H5" s="30" t="s">
        <v>718</v>
      </c>
      <c r="I5" s="30" t="s">
        <v>719</v>
      </c>
    </row>
    <row r="6" spans="1:9" ht="16.5">
      <c r="A6" s="138" t="s">
        <v>652</v>
      </c>
      <c r="B6" s="138"/>
      <c r="C6" s="138"/>
      <c r="D6" s="138"/>
      <c r="E6" s="138"/>
      <c r="F6" s="138"/>
      <c r="G6" s="138"/>
      <c r="H6" s="138"/>
      <c r="I6" s="138"/>
    </row>
    <row r="7" spans="1:9" ht="33">
      <c r="A7" s="33" t="s">
        <v>0</v>
      </c>
      <c r="B7" s="33" t="s">
        <v>260</v>
      </c>
      <c r="C7" s="38">
        <v>900</v>
      </c>
      <c r="D7" s="39" t="s">
        <v>33</v>
      </c>
      <c r="E7" s="48"/>
      <c r="F7" s="48"/>
      <c r="G7" s="48">
        <f>C7*F7</f>
        <v>0</v>
      </c>
      <c r="H7" s="48">
        <f>G7*0.085</f>
        <v>0</v>
      </c>
      <c r="I7" s="48">
        <f>+G7+H7</f>
        <v>0</v>
      </c>
    </row>
    <row r="8" spans="1:9" ht="16.5">
      <c r="A8" s="33" t="s">
        <v>93</v>
      </c>
      <c r="B8" s="33" t="s">
        <v>261</v>
      </c>
      <c r="C8" s="38">
        <v>100</v>
      </c>
      <c r="D8" s="39" t="s">
        <v>33</v>
      </c>
      <c r="E8" s="48"/>
      <c r="F8" s="48"/>
      <c r="G8" s="48">
        <f t="shared" ref="G8:G32" si="0">C8*F8</f>
        <v>0</v>
      </c>
      <c r="H8" s="48">
        <f t="shared" ref="H8:H33" si="1">G8*0.085</f>
        <v>0</v>
      </c>
      <c r="I8" s="48">
        <f t="shared" ref="I8:I33" si="2">+G8+H8</f>
        <v>0</v>
      </c>
    </row>
    <row r="9" spans="1:9" ht="16.5">
      <c r="A9" s="33" t="s">
        <v>2</v>
      </c>
      <c r="B9" s="33" t="s">
        <v>262</v>
      </c>
      <c r="C9" s="38">
        <v>2200</v>
      </c>
      <c r="D9" s="39" t="s">
        <v>33</v>
      </c>
      <c r="E9" s="48"/>
      <c r="F9" s="48"/>
      <c r="G9" s="48">
        <f t="shared" si="0"/>
        <v>0</v>
      </c>
      <c r="H9" s="48">
        <f t="shared" si="1"/>
        <v>0</v>
      </c>
      <c r="I9" s="48">
        <f t="shared" si="2"/>
        <v>0</v>
      </c>
    </row>
    <row r="10" spans="1:9" ht="16.5" customHeight="1">
      <c r="A10" s="33" t="s">
        <v>3</v>
      </c>
      <c r="B10" s="33" t="s">
        <v>263</v>
      </c>
      <c r="C10" s="38">
        <v>100</v>
      </c>
      <c r="D10" s="39" t="s">
        <v>33</v>
      </c>
      <c r="E10" s="48"/>
      <c r="F10" s="48"/>
      <c r="G10" s="48">
        <f t="shared" si="0"/>
        <v>0</v>
      </c>
      <c r="H10" s="48">
        <f t="shared" si="1"/>
        <v>0</v>
      </c>
      <c r="I10" s="48">
        <f t="shared" si="2"/>
        <v>0</v>
      </c>
    </row>
    <row r="11" spans="1:9" ht="16.5">
      <c r="A11" s="33" t="s">
        <v>4</v>
      </c>
      <c r="B11" s="33" t="s">
        <v>264</v>
      </c>
      <c r="C11" s="38">
        <v>100</v>
      </c>
      <c r="D11" s="39" t="s">
        <v>33</v>
      </c>
      <c r="E11" s="48"/>
      <c r="F11" s="48"/>
      <c r="G11" s="48">
        <f t="shared" si="0"/>
        <v>0</v>
      </c>
      <c r="H11" s="48">
        <f t="shared" si="1"/>
        <v>0</v>
      </c>
      <c r="I11" s="48">
        <f t="shared" si="2"/>
        <v>0</v>
      </c>
    </row>
    <row r="12" spans="1:9" ht="16.5">
      <c r="A12" s="33" t="s">
        <v>5</v>
      </c>
      <c r="B12" s="33" t="s">
        <v>265</v>
      </c>
      <c r="C12" s="38">
        <v>540</v>
      </c>
      <c r="D12" s="39" t="s">
        <v>33</v>
      </c>
      <c r="E12" s="48"/>
      <c r="F12" s="48"/>
      <c r="G12" s="48">
        <f t="shared" si="0"/>
        <v>0</v>
      </c>
      <c r="H12" s="48">
        <f t="shared" si="1"/>
        <v>0</v>
      </c>
      <c r="I12" s="48">
        <f t="shared" si="2"/>
        <v>0</v>
      </c>
    </row>
    <row r="13" spans="1:9" ht="16.5">
      <c r="A13" s="33" t="s">
        <v>7</v>
      </c>
      <c r="B13" s="33" t="s">
        <v>274</v>
      </c>
      <c r="C13" s="38">
        <v>560</v>
      </c>
      <c r="D13" s="39" t="s">
        <v>33</v>
      </c>
      <c r="E13" s="48"/>
      <c r="F13" s="48"/>
      <c r="G13" s="48">
        <f t="shared" si="0"/>
        <v>0</v>
      </c>
      <c r="H13" s="48">
        <f t="shared" si="1"/>
        <v>0</v>
      </c>
      <c r="I13" s="48">
        <f t="shared" si="2"/>
        <v>0</v>
      </c>
    </row>
    <row r="14" spans="1:9" ht="16.5">
      <c r="A14" s="33" t="s">
        <v>8</v>
      </c>
      <c r="B14" s="33" t="s">
        <v>604</v>
      </c>
      <c r="C14" s="38">
        <v>1080</v>
      </c>
      <c r="D14" s="39" t="s">
        <v>33</v>
      </c>
      <c r="E14" s="48"/>
      <c r="F14" s="48"/>
      <c r="G14" s="48">
        <f t="shared" si="0"/>
        <v>0</v>
      </c>
      <c r="H14" s="48">
        <f t="shared" si="1"/>
        <v>0</v>
      </c>
      <c r="I14" s="48">
        <f t="shared" si="2"/>
        <v>0</v>
      </c>
    </row>
    <row r="15" spans="1:9" ht="33">
      <c r="A15" s="33" t="s">
        <v>9</v>
      </c>
      <c r="B15" s="33" t="s">
        <v>603</v>
      </c>
      <c r="C15" s="38">
        <v>50</v>
      </c>
      <c r="D15" s="39" t="s">
        <v>33</v>
      </c>
      <c r="E15" s="48"/>
      <c r="F15" s="48"/>
      <c r="G15" s="48">
        <f t="shared" si="0"/>
        <v>0</v>
      </c>
      <c r="H15" s="48">
        <f t="shared" si="1"/>
        <v>0</v>
      </c>
      <c r="I15" s="48">
        <f t="shared" si="2"/>
        <v>0</v>
      </c>
    </row>
    <row r="16" spans="1:9" ht="33">
      <c r="A16" s="33" t="s">
        <v>10</v>
      </c>
      <c r="B16" s="33" t="s">
        <v>602</v>
      </c>
      <c r="C16" s="38">
        <v>50</v>
      </c>
      <c r="D16" s="39" t="s">
        <v>33</v>
      </c>
      <c r="E16" s="48"/>
      <c r="F16" s="48"/>
      <c r="G16" s="48">
        <f t="shared" si="0"/>
        <v>0</v>
      </c>
      <c r="H16" s="48">
        <f t="shared" si="1"/>
        <v>0</v>
      </c>
      <c r="I16" s="48">
        <f t="shared" si="2"/>
        <v>0</v>
      </c>
    </row>
    <row r="17" spans="1:9" ht="33">
      <c r="A17" s="33" t="s">
        <v>11</v>
      </c>
      <c r="B17" s="33" t="s">
        <v>601</v>
      </c>
      <c r="C17" s="38">
        <v>100</v>
      </c>
      <c r="D17" s="39" t="s">
        <v>33</v>
      </c>
      <c r="E17" s="48"/>
      <c r="F17" s="48"/>
      <c r="G17" s="48">
        <f t="shared" si="0"/>
        <v>0</v>
      </c>
      <c r="H17" s="48">
        <f t="shared" si="1"/>
        <v>0</v>
      </c>
      <c r="I17" s="48">
        <f t="shared" si="2"/>
        <v>0</v>
      </c>
    </row>
    <row r="18" spans="1:9" ht="16.5">
      <c r="A18" s="33" t="s">
        <v>12</v>
      </c>
      <c r="B18" s="33" t="s">
        <v>600</v>
      </c>
      <c r="C18" s="38">
        <v>50</v>
      </c>
      <c r="D18" s="39" t="s">
        <v>33</v>
      </c>
      <c r="E18" s="48"/>
      <c r="F18" s="48"/>
      <c r="G18" s="48">
        <f t="shared" si="0"/>
        <v>0</v>
      </c>
      <c r="H18" s="48">
        <f t="shared" si="1"/>
        <v>0</v>
      </c>
      <c r="I18" s="48">
        <f t="shared" si="2"/>
        <v>0</v>
      </c>
    </row>
    <row r="19" spans="1:9" ht="33">
      <c r="A19" s="33" t="s">
        <v>13</v>
      </c>
      <c r="B19" s="33" t="s">
        <v>599</v>
      </c>
      <c r="C19" s="38">
        <v>50</v>
      </c>
      <c r="D19" s="39" t="s">
        <v>33</v>
      </c>
      <c r="E19" s="48"/>
      <c r="F19" s="48"/>
      <c r="G19" s="48">
        <f t="shared" si="0"/>
        <v>0</v>
      </c>
      <c r="H19" s="48">
        <f t="shared" si="1"/>
        <v>0</v>
      </c>
      <c r="I19" s="48">
        <f t="shared" si="2"/>
        <v>0</v>
      </c>
    </row>
    <row r="20" spans="1:9" ht="16.5">
      <c r="A20" s="33" t="s">
        <v>14</v>
      </c>
      <c r="B20" s="33" t="s">
        <v>741</v>
      </c>
      <c r="C20" s="38">
        <v>120</v>
      </c>
      <c r="D20" s="39" t="s">
        <v>33</v>
      </c>
      <c r="E20" s="48"/>
      <c r="F20" s="48"/>
      <c r="G20" s="48">
        <f t="shared" si="0"/>
        <v>0</v>
      </c>
      <c r="H20" s="48">
        <f t="shared" si="1"/>
        <v>0</v>
      </c>
      <c r="I20" s="48">
        <f t="shared" si="2"/>
        <v>0</v>
      </c>
    </row>
    <row r="21" spans="1:9" ht="16.5">
      <c r="A21" s="33" t="s">
        <v>15</v>
      </c>
      <c r="B21" s="33" t="s">
        <v>598</v>
      </c>
      <c r="C21" s="38">
        <v>50</v>
      </c>
      <c r="D21" s="39" t="s">
        <v>33</v>
      </c>
      <c r="E21" s="48"/>
      <c r="F21" s="48"/>
      <c r="G21" s="48">
        <f t="shared" si="0"/>
        <v>0</v>
      </c>
      <c r="H21" s="48">
        <f t="shared" si="1"/>
        <v>0</v>
      </c>
      <c r="I21" s="48">
        <f t="shared" si="2"/>
        <v>0</v>
      </c>
    </row>
    <row r="22" spans="1:9" ht="16.5">
      <c r="A22" s="33" t="s">
        <v>16</v>
      </c>
      <c r="B22" s="33" t="s">
        <v>742</v>
      </c>
      <c r="C22" s="38">
        <v>200</v>
      </c>
      <c r="D22" s="39" t="s">
        <v>33</v>
      </c>
      <c r="E22" s="48"/>
      <c r="F22" s="48"/>
      <c r="G22" s="48">
        <f t="shared" si="0"/>
        <v>0</v>
      </c>
      <c r="H22" s="48">
        <f t="shared" si="1"/>
        <v>0</v>
      </c>
      <c r="I22" s="48">
        <f t="shared" si="2"/>
        <v>0</v>
      </c>
    </row>
    <row r="23" spans="1:9" ht="16.5">
      <c r="A23" s="33" t="s">
        <v>17</v>
      </c>
      <c r="B23" s="33" t="s">
        <v>597</v>
      </c>
      <c r="C23" s="38">
        <v>400</v>
      </c>
      <c r="D23" s="39" t="s">
        <v>33</v>
      </c>
      <c r="E23" s="48"/>
      <c r="F23" s="48"/>
      <c r="G23" s="48">
        <f t="shared" si="0"/>
        <v>0</v>
      </c>
      <c r="H23" s="48">
        <f t="shared" si="1"/>
        <v>0</v>
      </c>
      <c r="I23" s="48">
        <f t="shared" si="2"/>
        <v>0</v>
      </c>
    </row>
    <row r="24" spans="1:9" ht="33">
      <c r="A24" s="33" t="s">
        <v>18</v>
      </c>
      <c r="B24" s="33" t="s">
        <v>596</v>
      </c>
      <c r="C24" s="38">
        <v>300</v>
      </c>
      <c r="D24" s="39" t="s">
        <v>33</v>
      </c>
      <c r="E24" s="48"/>
      <c r="F24" s="48"/>
      <c r="G24" s="48">
        <f t="shared" si="0"/>
        <v>0</v>
      </c>
      <c r="H24" s="48">
        <f t="shared" si="1"/>
        <v>0</v>
      </c>
      <c r="I24" s="48">
        <f t="shared" si="2"/>
        <v>0</v>
      </c>
    </row>
    <row r="25" spans="1:9" ht="16.5">
      <c r="A25" s="33" t="s">
        <v>19</v>
      </c>
      <c r="B25" s="33" t="s">
        <v>595</v>
      </c>
      <c r="C25" s="38">
        <v>800</v>
      </c>
      <c r="D25" s="39" t="s">
        <v>33</v>
      </c>
      <c r="E25" s="48"/>
      <c r="F25" s="48"/>
      <c r="G25" s="48">
        <f t="shared" si="0"/>
        <v>0</v>
      </c>
      <c r="H25" s="48">
        <f t="shared" si="1"/>
        <v>0</v>
      </c>
      <c r="I25" s="48">
        <f t="shared" si="2"/>
        <v>0</v>
      </c>
    </row>
    <row r="26" spans="1:9" ht="16.5">
      <c r="A26" s="33" t="s">
        <v>20</v>
      </c>
      <c r="B26" s="33" t="s">
        <v>588</v>
      </c>
      <c r="C26" s="38">
        <v>600</v>
      </c>
      <c r="D26" s="39" t="s">
        <v>33</v>
      </c>
      <c r="E26" s="48"/>
      <c r="F26" s="48"/>
      <c r="G26" s="48">
        <f t="shared" si="0"/>
        <v>0</v>
      </c>
      <c r="H26" s="48">
        <f t="shared" si="1"/>
        <v>0</v>
      </c>
      <c r="I26" s="48">
        <f t="shared" si="2"/>
        <v>0</v>
      </c>
    </row>
    <row r="27" spans="1:9" ht="16.5">
      <c r="A27" s="33" t="s">
        <v>21</v>
      </c>
      <c r="B27" s="33" t="s">
        <v>594</v>
      </c>
      <c r="C27" s="38">
        <v>200</v>
      </c>
      <c r="D27" s="39" t="s">
        <v>33</v>
      </c>
      <c r="E27" s="48"/>
      <c r="F27" s="48"/>
      <c r="G27" s="48">
        <f t="shared" si="0"/>
        <v>0</v>
      </c>
      <c r="H27" s="48">
        <f t="shared" si="1"/>
        <v>0</v>
      </c>
      <c r="I27" s="48">
        <f t="shared" si="2"/>
        <v>0</v>
      </c>
    </row>
    <row r="28" spans="1:9" ht="33">
      <c r="A28" s="33" t="s">
        <v>22</v>
      </c>
      <c r="B28" s="33" t="s">
        <v>593</v>
      </c>
      <c r="C28" s="38">
        <v>100</v>
      </c>
      <c r="D28" s="39" t="s">
        <v>33</v>
      </c>
      <c r="E28" s="48"/>
      <c r="F28" s="48"/>
      <c r="G28" s="48">
        <f t="shared" si="0"/>
        <v>0</v>
      </c>
      <c r="H28" s="48">
        <f t="shared" si="1"/>
        <v>0</v>
      </c>
      <c r="I28" s="48">
        <f t="shared" si="2"/>
        <v>0</v>
      </c>
    </row>
    <row r="29" spans="1:9" ht="16.5">
      <c r="A29" s="33" t="s">
        <v>23</v>
      </c>
      <c r="B29" s="33" t="s">
        <v>592</v>
      </c>
      <c r="C29" s="38">
        <v>200</v>
      </c>
      <c r="D29" s="39" t="s">
        <v>33</v>
      </c>
      <c r="E29" s="48"/>
      <c r="F29" s="48"/>
      <c r="G29" s="48">
        <f t="shared" si="0"/>
        <v>0</v>
      </c>
      <c r="H29" s="48">
        <f t="shared" si="1"/>
        <v>0</v>
      </c>
      <c r="I29" s="48">
        <f t="shared" si="2"/>
        <v>0</v>
      </c>
    </row>
    <row r="30" spans="1:9" ht="16.5">
      <c r="A30" s="33" t="s">
        <v>24</v>
      </c>
      <c r="B30" s="33" t="s">
        <v>591</v>
      </c>
      <c r="C30" s="38">
        <v>100</v>
      </c>
      <c r="D30" s="39" t="s">
        <v>33</v>
      </c>
      <c r="E30" s="48"/>
      <c r="F30" s="48"/>
      <c r="G30" s="48">
        <f t="shared" si="0"/>
        <v>0</v>
      </c>
      <c r="H30" s="48">
        <f t="shared" si="1"/>
        <v>0</v>
      </c>
      <c r="I30" s="48">
        <f t="shared" si="2"/>
        <v>0</v>
      </c>
    </row>
    <row r="31" spans="1:9" ht="16.5">
      <c r="A31" s="33" t="s">
        <v>25</v>
      </c>
      <c r="B31" s="33" t="s">
        <v>590</v>
      </c>
      <c r="C31" s="38">
        <v>120</v>
      </c>
      <c r="D31" s="39" t="s">
        <v>33</v>
      </c>
      <c r="E31" s="48"/>
      <c r="F31" s="48"/>
      <c r="G31" s="48">
        <f t="shared" si="0"/>
        <v>0</v>
      </c>
      <c r="H31" s="48">
        <f t="shared" si="1"/>
        <v>0</v>
      </c>
      <c r="I31" s="48">
        <f t="shared" si="2"/>
        <v>0</v>
      </c>
    </row>
    <row r="32" spans="1:9" ht="16.5">
      <c r="A32" s="33" t="s">
        <v>26</v>
      </c>
      <c r="B32" s="33" t="s">
        <v>589</v>
      </c>
      <c r="C32" s="38">
        <v>220</v>
      </c>
      <c r="D32" s="39" t="s">
        <v>33</v>
      </c>
      <c r="E32" s="48"/>
      <c r="F32" s="48"/>
      <c r="G32" s="48">
        <f t="shared" si="0"/>
        <v>0</v>
      </c>
      <c r="H32" s="48">
        <f t="shared" si="1"/>
        <v>0</v>
      </c>
      <c r="I32" s="48">
        <f t="shared" si="2"/>
        <v>0</v>
      </c>
    </row>
    <row r="33" spans="1:12" ht="16.5">
      <c r="A33" s="40"/>
      <c r="B33" s="98" t="s">
        <v>257</v>
      </c>
      <c r="C33" s="34" t="s">
        <v>38</v>
      </c>
      <c r="D33" s="34" t="s">
        <v>38</v>
      </c>
      <c r="E33" s="34" t="s">
        <v>38</v>
      </c>
      <c r="F33" s="34" t="s">
        <v>38</v>
      </c>
      <c r="G33" s="81">
        <f>SUM(G7:G32)</f>
        <v>0</v>
      </c>
      <c r="H33" s="81">
        <f t="shared" si="1"/>
        <v>0</v>
      </c>
      <c r="I33" s="81">
        <f t="shared" si="2"/>
        <v>0</v>
      </c>
    </row>
    <row r="34" spans="1:12" ht="15" customHeight="1">
      <c r="A34" s="142" t="s">
        <v>653</v>
      </c>
      <c r="B34" s="142"/>
      <c r="C34" s="142"/>
      <c r="D34" s="142"/>
      <c r="E34" s="142"/>
      <c r="F34" s="142"/>
      <c r="G34" s="142"/>
      <c r="H34" s="142"/>
      <c r="I34" s="142"/>
    </row>
    <row r="35" spans="1:12" ht="33">
      <c r="A35" s="33" t="s">
        <v>27</v>
      </c>
      <c r="B35" s="33" t="s">
        <v>266</v>
      </c>
      <c r="C35" s="99">
        <v>400</v>
      </c>
      <c r="D35" s="39" t="s">
        <v>33</v>
      </c>
      <c r="E35" s="48"/>
      <c r="F35" s="48"/>
      <c r="G35" s="51">
        <f>F35*C35</f>
        <v>0</v>
      </c>
      <c r="H35" s="51">
        <f>G35*0.085</f>
        <v>0</v>
      </c>
      <c r="I35" s="51">
        <f>G35+H35</f>
        <v>0</v>
      </c>
    </row>
    <row r="36" spans="1:12" ht="33">
      <c r="A36" s="33" t="s">
        <v>28</v>
      </c>
      <c r="B36" s="33" t="s">
        <v>267</v>
      </c>
      <c r="C36" s="99">
        <v>1500</v>
      </c>
      <c r="D36" s="39" t="s">
        <v>33</v>
      </c>
      <c r="E36" s="48"/>
      <c r="F36" s="48"/>
      <c r="G36" s="51">
        <f t="shared" ref="G36:G46" si="3">F36*C36</f>
        <v>0</v>
      </c>
      <c r="H36" s="51">
        <f t="shared" ref="H36:H47" si="4">G36*0.085</f>
        <v>0</v>
      </c>
      <c r="I36" s="51">
        <f t="shared" ref="I36:I47" si="5">G36+H36</f>
        <v>0</v>
      </c>
    </row>
    <row r="37" spans="1:12" ht="16.5">
      <c r="A37" s="33" t="s">
        <v>40</v>
      </c>
      <c r="B37" s="35" t="s">
        <v>268</v>
      </c>
      <c r="C37" s="99">
        <v>300</v>
      </c>
      <c r="D37" s="39" t="s">
        <v>33</v>
      </c>
      <c r="E37" s="48"/>
      <c r="F37" s="48"/>
      <c r="G37" s="51">
        <f t="shared" si="3"/>
        <v>0</v>
      </c>
      <c r="H37" s="51">
        <f t="shared" si="4"/>
        <v>0</v>
      </c>
      <c r="I37" s="51">
        <f t="shared" si="5"/>
        <v>0</v>
      </c>
    </row>
    <row r="38" spans="1:12" ht="16.5">
      <c r="A38" s="33" t="s">
        <v>41</v>
      </c>
      <c r="B38" s="33" t="s">
        <v>269</v>
      </c>
      <c r="C38" s="99">
        <v>20</v>
      </c>
      <c r="D38" s="39" t="s">
        <v>33</v>
      </c>
      <c r="E38" s="48"/>
      <c r="F38" s="48"/>
      <c r="G38" s="51">
        <f t="shared" si="3"/>
        <v>0</v>
      </c>
      <c r="H38" s="51">
        <f t="shared" si="4"/>
        <v>0</v>
      </c>
      <c r="I38" s="51">
        <f t="shared" si="5"/>
        <v>0</v>
      </c>
    </row>
    <row r="39" spans="1:12" ht="16.5">
      <c r="A39" s="33" t="s">
        <v>42</v>
      </c>
      <c r="B39" s="33" t="s">
        <v>270</v>
      </c>
      <c r="C39" s="99">
        <v>100</v>
      </c>
      <c r="D39" s="39" t="s">
        <v>33</v>
      </c>
      <c r="E39" s="48"/>
      <c r="F39" s="48"/>
      <c r="G39" s="51">
        <f t="shared" si="3"/>
        <v>0</v>
      </c>
      <c r="H39" s="51">
        <f t="shared" si="4"/>
        <v>0</v>
      </c>
      <c r="I39" s="51">
        <f t="shared" si="5"/>
        <v>0</v>
      </c>
    </row>
    <row r="40" spans="1:12" ht="16.5">
      <c r="A40" s="33" t="s">
        <v>43</v>
      </c>
      <c r="B40" s="33" t="s">
        <v>271</v>
      </c>
      <c r="C40" s="99">
        <v>100</v>
      </c>
      <c r="D40" s="39" t="s">
        <v>33</v>
      </c>
      <c r="E40" s="48"/>
      <c r="F40" s="48"/>
      <c r="G40" s="51">
        <f t="shared" si="3"/>
        <v>0</v>
      </c>
      <c r="H40" s="51">
        <f t="shared" si="4"/>
        <v>0</v>
      </c>
      <c r="I40" s="51">
        <f t="shared" si="5"/>
        <v>0</v>
      </c>
    </row>
    <row r="41" spans="1:12" ht="33">
      <c r="A41" s="33" t="s">
        <v>44</v>
      </c>
      <c r="B41" s="33" t="s">
        <v>580</v>
      </c>
      <c r="C41" s="99">
        <v>100</v>
      </c>
      <c r="D41" s="39" t="s">
        <v>33</v>
      </c>
      <c r="E41" s="48"/>
      <c r="F41" s="48"/>
      <c r="G41" s="51">
        <f t="shared" si="3"/>
        <v>0</v>
      </c>
      <c r="H41" s="51">
        <f t="shared" si="4"/>
        <v>0</v>
      </c>
      <c r="I41" s="51">
        <f t="shared" si="5"/>
        <v>0</v>
      </c>
    </row>
    <row r="42" spans="1:12" ht="33">
      <c r="A42" s="33" t="s">
        <v>45</v>
      </c>
      <c r="B42" s="35" t="s">
        <v>700</v>
      </c>
      <c r="C42" s="99">
        <v>220</v>
      </c>
      <c r="D42" s="39" t="s">
        <v>33</v>
      </c>
      <c r="E42" s="48"/>
      <c r="F42" s="48"/>
      <c r="G42" s="51">
        <f t="shared" si="3"/>
        <v>0</v>
      </c>
      <c r="H42" s="51">
        <f t="shared" si="4"/>
        <v>0</v>
      </c>
      <c r="I42" s="51">
        <f t="shared" si="5"/>
        <v>0</v>
      </c>
    </row>
    <row r="43" spans="1:12" ht="16.5">
      <c r="A43" s="33" t="s">
        <v>46</v>
      </c>
      <c r="B43" s="33" t="s">
        <v>272</v>
      </c>
      <c r="C43" s="99">
        <v>20</v>
      </c>
      <c r="D43" s="39" t="s">
        <v>33</v>
      </c>
      <c r="E43" s="48"/>
      <c r="F43" s="48"/>
      <c r="G43" s="51">
        <f t="shared" si="3"/>
        <v>0</v>
      </c>
      <c r="H43" s="51">
        <f t="shared" si="4"/>
        <v>0</v>
      </c>
      <c r="I43" s="51">
        <f t="shared" si="5"/>
        <v>0</v>
      </c>
    </row>
    <row r="44" spans="1:12" ht="16.5">
      <c r="A44" s="33" t="s">
        <v>47</v>
      </c>
      <c r="B44" s="33" t="s">
        <v>273</v>
      </c>
      <c r="C44" s="99">
        <v>60</v>
      </c>
      <c r="D44" s="39" t="s">
        <v>33</v>
      </c>
      <c r="E44" s="48"/>
      <c r="F44" s="48"/>
      <c r="G44" s="51">
        <f t="shared" si="3"/>
        <v>0</v>
      </c>
      <c r="H44" s="51">
        <f t="shared" si="4"/>
        <v>0</v>
      </c>
      <c r="I44" s="51">
        <f t="shared" si="5"/>
        <v>0</v>
      </c>
    </row>
    <row r="45" spans="1:12" ht="16.5">
      <c r="A45" s="33" t="s">
        <v>48</v>
      </c>
      <c r="B45" s="33" t="s">
        <v>581</v>
      </c>
      <c r="C45" s="99">
        <v>10</v>
      </c>
      <c r="D45" s="39" t="s">
        <v>33</v>
      </c>
      <c r="E45" s="48"/>
      <c r="F45" s="48"/>
      <c r="G45" s="51">
        <f t="shared" si="3"/>
        <v>0</v>
      </c>
      <c r="H45" s="51">
        <f t="shared" si="4"/>
        <v>0</v>
      </c>
      <c r="I45" s="51">
        <f t="shared" si="5"/>
        <v>0</v>
      </c>
    </row>
    <row r="46" spans="1:12" ht="33">
      <c r="A46" s="33" t="s">
        <v>49</v>
      </c>
      <c r="B46" s="35" t="s">
        <v>701</v>
      </c>
      <c r="C46" s="99">
        <v>30</v>
      </c>
      <c r="D46" s="39" t="s">
        <v>33</v>
      </c>
      <c r="E46" s="48"/>
      <c r="F46" s="48"/>
      <c r="G46" s="51">
        <f t="shared" si="3"/>
        <v>0</v>
      </c>
      <c r="H46" s="51">
        <f t="shared" si="4"/>
        <v>0</v>
      </c>
      <c r="I46" s="51">
        <f t="shared" si="5"/>
        <v>0</v>
      </c>
    </row>
    <row r="47" spans="1:12" ht="16.5">
      <c r="A47" s="40"/>
      <c r="B47" s="41" t="s">
        <v>654</v>
      </c>
      <c r="C47" s="34" t="s">
        <v>38</v>
      </c>
      <c r="D47" s="34" t="s">
        <v>38</v>
      </c>
      <c r="E47" s="34" t="s">
        <v>38</v>
      </c>
      <c r="F47" s="34" t="s">
        <v>38</v>
      </c>
      <c r="G47" s="81">
        <f>SUM(G35:G46)</f>
        <v>0</v>
      </c>
      <c r="H47" s="81">
        <f t="shared" si="4"/>
        <v>0</v>
      </c>
      <c r="I47" s="81">
        <f t="shared" si="5"/>
        <v>0</v>
      </c>
      <c r="J47" s="1"/>
      <c r="K47" s="1"/>
      <c r="L47" s="1"/>
    </row>
    <row r="48" spans="1:12" ht="16.5">
      <c r="A48" s="141" t="s">
        <v>655</v>
      </c>
      <c r="B48" s="142"/>
      <c r="C48" s="142"/>
      <c r="D48" s="142"/>
      <c r="E48" s="142"/>
      <c r="F48" s="142"/>
      <c r="G48" s="142"/>
      <c r="H48" s="142"/>
      <c r="I48" s="142"/>
      <c r="J48" s="1"/>
      <c r="K48" s="1"/>
      <c r="L48" s="1"/>
    </row>
    <row r="49" spans="1:12" ht="16.5">
      <c r="A49" s="40" t="s">
        <v>50</v>
      </c>
      <c r="B49" s="33" t="s">
        <v>615</v>
      </c>
      <c r="C49" s="87">
        <v>350</v>
      </c>
      <c r="D49" s="34" t="s">
        <v>33</v>
      </c>
      <c r="E49" s="83"/>
      <c r="F49" s="83"/>
      <c r="G49" s="51">
        <f>F49*C49</f>
        <v>0</v>
      </c>
      <c r="H49" s="51">
        <f>G49*0.085</f>
        <v>0</v>
      </c>
      <c r="I49" s="51">
        <f>+G49+H49</f>
        <v>0</v>
      </c>
      <c r="J49" s="1"/>
      <c r="K49" s="1"/>
      <c r="L49" s="1"/>
    </row>
    <row r="50" spans="1:12" ht="16.5">
      <c r="A50" s="40" t="s">
        <v>51</v>
      </c>
      <c r="B50" s="33" t="s">
        <v>616</v>
      </c>
      <c r="C50" s="87">
        <v>200</v>
      </c>
      <c r="D50" s="34" t="s">
        <v>33</v>
      </c>
      <c r="E50" s="83"/>
      <c r="F50" s="83"/>
      <c r="G50" s="51">
        <f>F50*C50</f>
        <v>0</v>
      </c>
      <c r="H50" s="51">
        <f>G50*0.085</f>
        <v>0</v>
      </c>
      <c r="I50" s="51">
        <f>+G50+H50</f>
        <v>0</v>
      </c>
      <c r="J50" s="1"/>
      <c r="K50" s="1"/>
      <c r="L50" s="1"/>
    </row>
    <row r="51" spans="1:12" ht="16.5">
      <c r="A51" s="40"/>
      <c r="B51" s="41" t="s">
        <v>259</v>
      </c>
      <c r="C51" s="34" t="s">
        <v>38</v>
      </c>
      <c r="D51" s="34" t="s">
        <v>38</v>
      </c>
      <c r="E51" s="34" t="s">
        <v>38</v>
      </c>
      <c r="F51" s="34" t="s">
        <v>38</v>
      </c>
      <c r="G51" s="81">
        <f>SUM(G49:G50)</f>
        <v>0</v>
      </c>
      <c r="H51" s="81">
        <f t="shared" ref="H51:I51" si="6">SUM(H49:H50)</f>
        <v>0</v>
      </c>
      <c r="I51" s="81">
        <f t="shared" si="6"/>
        <v>0</v>
      </c>
      <c r="J51" s="1"/>
      <c r="K51" s="1"/>
      <c r="L51" s="1"/>
    </row>
    <row r="52" spans="1:12" ht="16.5">
      <c r="A52" s="141" t="s">
        <v>656</v>
      </c>
      <c r="B52" s="142"/>
      <c r="C52" s="142"/>
      <c r="D52" s="142"/>
      <c r="E52" s="142"/>
      <c r="F52" s="142"/>
      <c r="G52" s="142"/>
      <c r="H52" s="142"/>
      <c r="I52" s="142"/>
      <c r="J52" s="1"/>
      <c r="K52" s="1"/>
      <c r="L52" s="1"/>
    </row>
    <row r="53" spans="1:12" ht="16.5">
      <c r="A53" s="40" t="s">
        <v>52</v>
      </c>
      <c r="B53" s="33" t="s">
        <v>608</v>
      </c>
      <c r="C53" s="87">
        <v>40</v>
      </c>
      <c r="D53" s="34" t="s">
        <v>33</v>
      </c>
      <c r="E53" s="48"/>
      <c r="F53" s="48"/>
      <c r="G53" s="51">
        <f>E53*C53</f>
        <v>0</v>
      </c>
      <c r="H53" s="51">
        <f>G53*0.085</f>
        <v>0</v>
      </c>
      <c r="I53" s="51">
        <f>+G53+H53</f>
        <v>0</v>
      </c>
      <c r="J53" s="1"/>
      <c r="K53" s="1"/>
      <c r="L53" s="1"/>
    </row>
    <row r="54" spans="1:12" ht="16.5">
      <c r="A54" s="40" t="s">
        <v>53</v>
      </c>
      <c r="B54" s="33" t="s">
        <v>609</v>
      </c>
      <c r="C54" s="87">
        <v>200</v>
      </c>
      <c r="D54" s="34" t="s">
        <v>33</v>
      </c>
      <c r="E54" s="48"/>
      <c r="F54" s="48"/>
      <c r="G54" s="51">
        <f t="shared" ref="G54:G56" si="7">E54*C54</f>
        <v>0</v>
      </c>
      <c r="H54" s="51">
        <f t="shared" ref="H54:H57" si="8">G54*0.085</f>
        <v>0</v>
      </c>
      <c r="I54" s="51">
        <f t="shared" ref="I54:I57" si="9">+G54+H54</f>
        <v>0</v>
      </c>
      <c r="J54" s="1"/>
      <c r="K54" s="1"/>
      <c r="L54" s="1"/>
    </row>
    <row r="55" spans="1:12" ht="16.5">
      <c r="A55" s="40" t="s">
        <v>183</v>
      </c>
      <c r="B55" s="33" t="s">
        <v>610</v>
      </c>
      <c r="C55" s="87">
        <v>10</v>
      </c>
      <c r="D55" s="34" t="s">
        <v>33</v>
      </c>
      <c r="E55" s="48"/>
      <c r="F55" s="48"/>
      <c r="G55" s="51">
        <f t="shared" si="7"/>
        <v>0</v>
      </c>
      <c r="H55" s="51">
        <f t="shared" si="8"/>
        <v>0</v>
      </c>
      <c r="I55" s="51">
        <f t="shared" si="9"/>
        <v>0</v>
      </c>
      <c r="J55" s="1"/>
      <c r="K55" s="1"/>
      <c r="L55" s="1"/>
    </row>
    <row r="56" spans="1:12" ht="16.5">
      <c r="A56" s="40" t="s">
        <v>184</v>
      </c>
      <c r="B56" s="33" t="s">
        <v>611</v>
      </c>
      <c r="C56" s="87">
        <v>100</v>
      </c>
      <c r="D56" s="34" t="s">
        <v>33</v>
      </c>
      <c r="E56" s="48"/>
      <c r="F56" s="48"/>
      <c r="G56" s="51">
        <f t="shared" si="7"/>
        <v>0</v>
      </c>
      <c r="H56" s="51">
        <f t="shared" si="8"/>
        <v>0</v>
      </c>
      <c r="I56" s="51">
        <f t="shared" si="9"/>
        <v>0</v>
      </c>
    </row>
    <row r="57" spans="1:12" ht="16.5">
      <c r="A57" s="40"/>
      <c r="B57" s="41" t="s">
        <v>657</v>
      </c>
      <c r="C57" s="34" t="s">
        <v>38</v>
      </c>
      <c r="D57" s="34" t="s">
        <v>38</v>
      </c>
      <c r="E57" s="34" t="s">
        <v>38</v>
      </c>
      <c r="F57" s="34" t="s">
        <v>38</v>
      </c>
      <c r="G57" s="81">
        <f>SUM(G53:G56)</f>
        <v>0</v>
      </c>
      <c r="H57" s="81">
        <f t="shared" si="8"/>
        <v>0</v>
      </c>
      <c r="I57" s="81">
        <f t="shared" si="9"/>
        <v>0</v>
      </c>
      <c r="J57" s="1"/>
      <c r="K57" s="1"/>
      <c r="L57" s="1"/>
    </row>
    <row r="58" spans="1:12" ht="16.5">
      <c r="A58" s="138" t="s">
        <v>658</v>
      </c>
      <c r="B58" s="138"/>
      <c r="C58" s="138"/>
      <c r="D58" s="138"/>
      <c r="E58" s="138"/>
      <c r="F58" s="138"/>
      <c r="G58" s="138"/>
      <c r="H58" s="138"/>
      <c r="I58" s="138"/>
    </row>
    <row r="59" spans="1:12" ht="33">
      <c r="A59" s="40" t="s">
        <v>185</v>
      </c>
      <c r="B59" s="33" t="s">
        <v>612</v>
      </c>
      <c r="C59" s="38">
        <v>300</v>
      </c>
      <c r="D59" s="39" t="s">
        <v>33</v>
      </c>
      <c r="E59" s="48"/>
      <c r="F59" s="48"/>
      <c r="G59" s="51">
        <f>F59*C59</f>
        <v>0</v>
      </c>
      <c r="H59" s="51">
        <f>G59*0.085</f>
        <v>0</v>
      </c>
      <c r="I59" s="51">
        <f>+G59+H59</f>
        <v>0</v>
      </c>
    </row>
    <row r="60" spans="1:12" ht="33">
      <c r="A60" s="40" t="s">
        <v>186</v>
      </c>
      <c r="B60" s="33" t="s">
        <v>613</v>
      </c>
      <c r="C60" s="38">
        <v>200</v>
      </c>
      <c r="D60" s="39" t="s">
        <v>33</v>
      </c>
      <c r="E60" s="84"/>
      <c r="F60" s="48"/>
      <c r="G60" s="51">
        <f>F60*C60</f>
        <v>0</v>
      </c>
      <c r="H60" s="51">
        <f>G60*0.085</f>
        <v>0</v>
      </c>
      <c r="I60" s="51">
        <f>+G60+H60</f>
        <v>0</v>
      </c>
    </row>
    <row r="61" spans="1:12" ht="16.5">
      <c r="A61" s="40"/>
      <c r="B61" s="41" t="s">
        <v>659</v>
      </c>
      <c r="C61" s="34" t="s">
        <v>38</v>
      </c>
      <c r="D61" s="34" t="s">
        <v>38</v>
      </c>
      <c r="E61" s="34" t="s">
        <v>38</v>
      </c>
      <c r="F61" s="34" t="s">
        <v>38</v>
      </c>
      <c r="G61" s="81">
        <f>SUM(G59:G60)</f>
        <v>0</v>
      </c>
      <c r="H61" s="81">
        <f t="shared" ref="H61:I61" si="10">SUM(H59:H60)</f>
        <v>0</v>
      </c>
      <c r="I61" s="81">
        <f t="shared" si="10"/>
        <v>0</v>
      </c>
    </row>
    <row r="62" spans="1:12" ht="16.5">
      <c r="A62" s="1"/>
      <c r="B62" s="1"/>
      <c r="C62" s="1"/>
      <c r="D62" s="1"/>
      <c r="E62" s="1"/>
      <c r="F62" s="1"/>
      <c r="G62" s="1"/>
      <c r="H62" s="1"/>
      <c r="I62" s="1"/>
    </row>
    <row r="63" spans="1:12" ht="15.75">
      <c r="A63" s="132" t="s">
        <v>713</v>
      </c>
      <c r="B63" s="131"/>
      <c r="C63" s="20"/>
      <c r="D63" s="21"/>
      <c r="E63" s="21"/>
      <c r="F63" s="21"/>
      <c r="G63" s="21"/>
      <c r="H63" s="21"/>
      <c r="I63" s="21"/>
    </row>
    <row r="64" spans="1:12" ht="15.75">
      <c r="A64" s="127" t="s">
        <v>714</v>
      </c>
      <c r="B64" s="127"/>
      <c r="C64" s="127"/>
      <c r="D64" s="127"/>
      <c r="E64" s="127"/>
      <c r="F64" s="127"/>
      <c r="G64" s="127"/>
      <c r="H64" s="127"/>
      <c r="I64" s="127"/>
    </row>
    <row r="65" spans="1:9" ht="15.75">
      <c r="A65" s="127" t="s">
        <v>733</v>
      </c>
      <c r="B65" s="127"/>
      <c r="C65" s="127"/>
      <c r="D65" s="127"/>
      <c r="E65" s="127"/>
      <c r="F65" s="127"/>
      <c r="G65" s="127"/>
      <c r="H65" s="127"/>
      <c r="I65" s="127"/>
    </row>
    <row r="66" spans="1:9" ht="15.75">
      <c r="A66" s="127" t="s">
        <v>740</v>
      </c>
      <c r="B66" s="127"/>
      <c r="C66" s="127"/>
      <c r="D66" s="127"/>
      <c r="E66" s="127"/>
      <c r="F66" s="127"/>
      <c r="G66" s="127"/>
      <c r="H66" s="127"/>
      <c r="I66" s="127"/>
    </row>
    <row r="67" spans="1:9" ht="15.75">
      <c r="A67" s="127" t="s">
        <v>721</v>
      </c>
      <c r="B67" s="127"/>
      <c r="C67" s="127"/>
      <c r="D67" s="127"/>
      <c r="E67" s="127"/>
      <c r="F67" s="127"/>
      <c r="G67" s="127"/>
      <c r="H67" s="127"/>
      <c r="I67" s="127"/>
    </row>
    <row r="68" spans="1:9" ht="15.75">
      <c r="A68" s="127" t="s">
        <v>722</v>
      </c>
      <c r="B68" s="127"/>
      <c r="C68" s="127"/>
      <c r="D68" s="127"/>
      <c r="E68" s="127"/>
      <c r="F68" s="127"/>
      <c r="G68" s="127"/>
      <c r="H68" s="127"/>
      <c r="I68" s="127"/>
    </row>
    <row r="69" spans="1:9" ht="15.75">
      <c r="A69" s="127" t="s">
        <v>723</v>
      </c>
      <c r="B69" s="127"/>
      <c r="C69" s="127"/>
      <c r="D69" s="127"/>
      <c r="E69" s="127"/>
      <c r="F69" s="127"/>
      <c r="G69" s="127"/>
      <c r="H69" s="127"/>
      <c r="I69" s="127"/>
    </row>
    <row r="70" spans="1:9" ht="15.75">
      <c r="A70" s="127" t="s">
        <v>724</v>
      </c>
      <c r="B70" s="127"/>
      <c r="C70" s="127"/>
      <c r="D70" s="127"/>
      <c r="E70" s="127"/>
      <c r="F70" s="127"/>
      <c r="G70" s="127"/>
      <c r="H70" s="127"/>
      <c r="I70" s="127"/>
    </row>
    <row r="71" spans="1:9" ht="15.75">
      <c r="A71" s="128"/>
      <c r="B71" s="128"/>
      <c r="C71" s="128"/>
      <c r="D71" s="128"/>
      <c r="E71" s="128"/>
      <c r="F71" s="128"/>
      <c r="G71" s="128"/>
      <c r="H71" s="128"/>
      <c r="I71" s="128"/>
    </row>
    <row r="72" spans="1:9" ht="15.75">
      <c r="A72" s="128" t="s">
        <v>726</v>
      </c>
      <c r="B72" s="128"/>
      <c r="C72" s="54" t="s">
        <v>672</v>
      </c>
      <c r="D72" s="21"/>
      <c r="E72" s="21"/>
      <c r="F72" s="55" t="s">
        <v>673</v>
      </c>
      <c r="G72" s="21"/>
      <c r="H72" s="21"/>
      <c r="I72" s="21"/>
    </row>
  </sheetData>
  <mergeCells count="17">
    <mergeCell ref="A70:I70"/>
    <mergeCell ref="A71:I71"/>
    <mergeCell ref="A72:B72"/>
    <mergeCell ref="A68:I68"/>
    <mergeCell ref="A69:I69"/>
    <mergeCell ref="E1:I1"/>
    <mergeCell ref="A64:I64"/>
    <mergeCell ref="A65:I65"/>
    <mergeCell ref="A66:I66"/>
    <mergeCell ref="A67:I67"/>
    <mergeCell ref="A2:I2"/>
    <mergeCell ref="A63:B63"/>
    <mergeCell ref="A52:I52"/>
    <mergeCell ref="A58:I58"/>
    <mergeCell ref="A48:I48"/>
    <mergeCell ref="A6:I6"/>
    <mergeCell ref="A34:I3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MLEKO IN ML. IZDELKI</vt:lpstr>
      <vt:lpstr>MESO IN MESNI IZD.</vt:lpstr>
      <vt:lpstr>RIBE</vt:lpstr>
      <vt:lpstr>JAJCA</vt:lpstr>
      <vt:lpstr>SVEŽE SADJE IN ZELEN.</vt:lpstr>
      <vt:lpstr>ZAM. IN KONZ. ZEL. IN SADJE</vt:lpstr>
      <vt:lpstr>SOKOVI</vt:lpstr>
      <vt:lpstr>ZAM. IZD. IZ TESTA</vt:lpstr>
      <vt:lpstr>ŽITO, MLEVSKI IZD., TESTENINE</vt:lpstr>
      <vt:lpstr>KRUH IN PECIVA </vt:lpstr>
      <vt:lpstr>KEKSI IN SLAŠČIČARSKI IZDELKI</vt:lpstr>
      <vt:lpstr>OSTALO PREH. BLAGO</vt:lpstr>
    </vt:vector>
  </TitlesOfParts>
  <Company>Mestna občina Ljubljana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bizjak</dc:creator>
  <cp:lastModifiedBy>bizjak</cp:lastModifiedBy>
  <cp:lastPrinted>2012-10-08T10:10:48Z</cp:lastPrinted>
  <dcterms:created xsi:type="dcterms:W3CDTF">2012-08-13T07:08:58Z</dcterms:created>
  <dcterms:modified xsi:type="dcterms:W3CDTF">2012-10-17T11:06:29Z</dcterms:modified>
</cp:coreProperties>
</file>