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195" windowHeight="7890" firstSheet="27" activeTab="30"/>
  </bookViews>
  <sheets>
    <sheet name="MLEKO IN MLEČNI IZDELKI" sheetId="2" r:id="rId1"/>
    <sheet name="EKO MLEKO IN IZDELKI" sheetId="5" r:id="rId2"/>
    <sheet name="MESO KLAVNE ŽIVINE IN  IZDELKI" sheetId="3" r:id="rId3"/>
    <sheet name="MESNI IZDELKI BREZ ADITIVOV" sheetId="6" r:id="rId4"/>
    <sheet name="ŽREBIČJE MESO IN IZDELKI" sheetId="7" r:id="rId5"/>
    <sheet name="KUNČJE MESO IN IZDELKI" sheetId="9" r:id="rId6"/>
    <sheet name="PERUTNINSKO MESO,IZDELKI, JAJCA" sheetId="12" r:id="rId7"/>
    <sheet name="EKO MESO IN IZDELKI" sheetId="14" r:id="rId8"/>
    <sheet name="SVEŽE IN ZAMRZNJENE RIBE" sheetId="13" r:id="rId9"/>
    <sheet name="ZELENJAVA IN STROČNICE" sheetId="11" r:id="rId10"/>
    <sheet name="EKO ZELENJAVA" sheetId="15" r:id="rId11"/>
    <sheet name="SVEŽE IN SUHO SADJE" sheetId="10" r:id="rId12"/>
    <sheet name="EKOLOŠKO SVEŽE  SADJE" sheetId="16" r:id="rId13"/>
    <sheet name="EKO SUHO SADJE" sheetId="35" r:id="rId14"/>
    <sheet name="ZAMRZNJENA ZELENJAVA IN SADJE" sheetId="17" r:id="rId15"/>
    <sheet name="KONZERV. ZELENJAVA IN SADJE" sheetId="20" r:id="rId16"/>
    <sheet name="RDEČA PESA VLOŽENA" sheetId="36" r:id="rId17"/>
    <sheet name="SADNI SOKOVI IN NEKTARJI" sheetId="22" r:id="rId18"/>
    <sheet name="EKOLOŠKI SOKOVI" sheetId="34" r:id="rId19"/>
    <sheet name="ŽITA IN MLEVSKI IZDELKI" sheetId="26" r:id="rId20"/>
    <sheet name="EKO ŽITA IN MLEVSKI IZDELKI" sheetId="27" r:id="rId21"/>
    <sheet name="TESTENINE" sheetId="29" r:id="rId22"/>
    <sheet name="TESTENINE IZ POSEBNIH VRST MOKE" sheetId="38" r:id="rId23"/>
    <sheet name="SVEŽI IZDELKI IZ TESTA" sheetId="37" r:id="rId24"/>
    <sheet name="EKOLOŠKE TESTENINE" sheetId="33" r:id="rId25"/>
    <sheet name="ZAMRZNJENI IZDELKI IZ TESTA" sheetId="32" r:id="rId26"/>
    <sheet name="KRUHI IN PEKOVSKA PECIVA" sheetId="31" r:id="rId27"/>
    <sheet name="KRUHI IN PECIVA BREZ ADITIVOV" sheetId="30" r:id="rId28"/>
    <sheet name="EKOLOŠKI KRUHI IN PECIVA" sheetId="28" r:id="rId29"/>
    <sheet name="SLAŠČIČARSKI IZD. IN KEKSI" sheetId="25" r:id="rId30"/>
    <sheet name="OSTALO" sheetId="24" r:id="rId31"/>
  </sheets>
  <calcPr calcId="145621"/>
</workbook>
</file>

<file path=xl/calcChain.xml><?xml version="1.0" encoding="utf-8"?>
<calcChain xmlns="http://schemas.openxmlformats.org/spreadsheetml/2006/main">
  <c r="K10" i="9" l="1"/>
  <c r="J10" i="9"/>
  <c r="H10" i="9"/>
  <c r="I10" i="9"/>
  <c r="G10" i="9"/>
  <c r="I8" i="9"/>
  <c r="I9" i="9"/>
  <c r="I7" i="9"/>
  <c r="H8" i="9"/>
  <c r="H9" i="9"/>
  <c r="H7" i="9"/>
  <c r="G8" i="9"/>
  <c r="G9" i="9"/>
  <c r="G7" i="9"/>
  <c r="K128" i="24" l="1"/>
  <c r="J128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H55" i="24" s="1"/>
  <c r="G56" i="24"/>
  <c r="G57" i="24"/>
  <c r="H57" i="24" s="1"/>
  <c r="G58" i="24"/>
  <c r="G59" i="24"/>
  <c r="H59" i="24" s="1"/>
  <c r="G60" i="24"/>
  <c r="G61" i="24"/>
  <c r="H61" i="24" s="1"/>
  <c r="G62" i="24"/>
  <c r="G63" i="24"/>
  <c r="H63" i="24" s="1"/>
  <c r="G64" i="24"/>
  <c r="G65" i="24"/>
  <c r="H65" i="24" s="1"/>
  <c r="G66" i="24"/>
  <c r="G67" i="24"/>
  <c r="H67" i="24" s="1"/>
  <c r="G68" i="24"/>
  <c r="G69" i="24"/>
  <c r="H69" i="24" s="1"/>
  <c r="G70" i="24"/>
  <c r="G71" i="24"/>
  <c r="H71" i="24" s="1"/>
  <c r="G72" i="24"/>
  <c r="G73" i="24"/>
  <c r="H73" i="24" s="1"/>
  <c r="G74" i="24"/>
  <c r="G75" i="24"/>
  <c r="H75" i="24" s="1"/>
  <c r="G76" i="24"/>
  <c r="H76" i="24" s="1"/>
  <c r="G77" i="24"/>
  <c r="H77" i="24" s="1"/>
  <c r="G78" i="24"/>
  <c r="G79" i="24"/>
  <c r="H79" i="24" s="1"/>
  <c r="G80" i="24"/>
  <c r="G81" i="24"/>
  <c r="H81" i="24" s="1"/>
  <c r="G82" i="24"/>
  <c r="G83" i="24"/>
  <c r="H83" i="24" s="1"/>
  <c r="G84" i="24"/>
  <c r="G85" i="24"/>
  <c r="H85" i="24" s="1"/>
  <c r="G86" i="24"/>
  <c r="G87" i="24"/>
  <c r="H87" i="24" s="1"/>
  <c r="G88" i="24"/>
  <c r="G89" i="24"/>
  <c r="H89" i="24" s="1"/>
  <c r="G90" i="24"/>
  <c r="G91" i="24"/>
  <c r="H91" i="24" s="1"/>
  <c r="G92" i="24"/>
  <c r="G93" i="24"/>
  <c r="H93" i="24" s="1"/>
  <c r="G94" i="24"/>
  <c r="G95" i="24"/>
  <c r="H95" i="24" s="1"/>
  <c r="G96" i="24"/>
  <c r="G97" i="24"/>
  <c r="H97" i="24" s="1"/>
  <c r="G98" i="24"/>
  <c r="G99" i="24"/>
  <c r="H99" i="24" s="1"/>
  <c r="G100" i="24"/>
  <c r="G101" i="24"/>
  <c r="H101" i="24" s="1"/>
  <c r="G102" i="24"/>
  <c r="G103" i="24"/>
  <c r="H103" i="24" s="1"/>
  <c r="G104" i="24"/>
  <c r="G105" i="24"/>
  <c r="H105" i="24" s="1"/>
  <c r="G106" i="24"/>
  <c r="G107" i="24"/>
  <c r="H107" i="24" s="1"/>
  <c r="G108" i="24"/>
  <c r="G109" i="24"/>
  <c r="H109" i="24" s="1"/>
  <c r="G110" i="24"/>
  <c r="G111" i="24"/>
  <c r="H111" i="24" s="1"/>
  <c r="G112" i="24"/>
  <c r="G113" i="24"/>
  <c r="H113" i="24" s="1"/>
  <c r="G114" i="24"/>
  <c r="G115" i="24"/>
  <c r="H115" i="24" s="1"/>
  <c r="G116" i="24"/>
  <c r="G117" i="24"/>
  <c r="H117" i="24" s="1"/>
  <c r="G118" i="24"/>
  <c r="G119" i="24"/>
  <c r="H119" i="24" s="1"/>
  <c r="G120" i="24"/>
  <c r="G121" i="24"/>
  <c r="H121" i="24" s="1"/>
  <c r="G122" i="24"/>
  <c r="G123" i="24"/>
  <c r="H123" i="24" s="1"/>
  <c r="G124" i="24"/>
  <c r="G125" i="24"/>
  <c r="H125" i="24" s="1"/>
  <c r="G126" i="24"/>
  <c r="G127" i="24"/>
  <c r="H127" i="24" s="1"/>
  <c r="G7" i="24"/>
  <c r="K11" i="37"/>
  <c r="J11" i="37"/>
  <c r="I11" i="37"/>
  <c r="H11" i="37"/>
  <c r="G11" i="37"/>
  <c r="I10" i="37"/>
  <c r="H10" i="37"/>
  <c r="G10" i="37"/>
  <c r="K37" i="17"/>
  <c r="J37" i="17"/>
  <c r="H37" i="17"/>
  <c r="G37" i="17"/>
  <c r="I36" i="17"/>
  <c r="H36" i="17"/>
  <c r="G36" i="17"/>
  <c r="K35" i="25"/>
  <c r="J35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7" i="25"/>
  <c r="G35" i="25" s="1"/>
  <c r="H35" i="25" s="1"/>
  <c r="I35" i="25" s="1"/>
  <c r="J16" i="28"/>
  <c r="G16" i="28"/>
  <c r="H16" i="28"/>
  <c r="I16" i="28" s="1"/>
  <c r="I8" i="28"/>
  <c r="I9" i="28"/>
  <c r="I10" i="28"/>
  <c r="I11" i="28"/>
  <c r="I12" i="28"/>
  <c r="I13" i="28"/>
  <c r="I14" i="28"/>
  <c r="I15" i="28"/>
  <c r="I7" i="28"/>
  <c r="H8" i="28"/>
  <c r="H9" i="28"/>
  <c r="H10" i="28"/>
  <c r="H11" i="28"/>
  <c r="H12" i="28"/>
  <c r="H13" i="28"/>
  <c r="H14" i="28"/>
  <c r="H15" i="28"/>
  <c r="H7" i="28"/>
  <c r="G8" i="28"/>
  <c r="G9" i="28"/>
  <c r="G10" i="28"/>
  <c r="G11" i="28"/>
  <c r="G12" i="28"/>
  <c r="G13" i="28"/>
  <c r="G14" i="28"/>
  <c r="G15" i="28"/>
  <c r="G7" i="28"/>
  <c r="K26" i="30"/>
  <c r="J26" i="30"/>
  <c r="H8" i="30"/>
  <c r="H10" i="30"/>
  <c r="H12" i="30"/>
  <c r="H14" i="30"/>
  <c r="H16" i="30"/>
  <c r="H18" i="30"/>
  <c r="H20" i="30"/>
  <c r="H22" i="30"/>
  <c r="H24" i="30"/>
  <c r="H7" i="30"/>
  <c r="G8" i="30"/>
  <c r="I8" i="30" s="1"/>
  <c r="G9" i="30"/>
  <c r="H9" i="30" s="1"/>
  <c r="G10" i="30"/>
  <c r="I10" i="30" s="1"/>
  <c r="G11" i="30"/>
  <c r="H11" i="30" s="1"/>
  <c r="G12" i="30"/>
  <c r="I12" i="30" s="1"/>
  <c r="G13" i="30"/>
  <c r="H13" i="30" s="1"/>
  <c r="G14" i="30"/>
  <c r="I14" i="30" s="1"/>
  <c r="G15" i="30"/>
  <c r="H15" i="30" s="1"/>
  <c r="G16" i="30"/>
  <c r="I16" i="30" s="1"/>
  <c r="G17" i="30"/>
  <c r="H17" i="30" s="1"/>
  <c r="G18" i="30"/>
  <c r="I18" i="30" s="1"/>
  <c r="G19" i="30"/>
  <c r="H19" i="30" s="1"/>
  <c r="G20" i="30"/>
  <c r="I20" i="30" s="1"/>
  <c r="G21" i="30"/>
  <c r="H21" i="30" s="1"/>
  <c r="G22" i="30"/>
  <c r="I22" i="30" s="1"/>
  <c r="G23" i="30"/>
  <c r="H23" i="30" s="1"/>
  <c r="G24" i="30"/>
  <c r="I24" i="30" s="1"/>
  <c r="G25" i="30"/>
  <c r="H25" i="30" s="1"/>
  <c r="G7" i="30"/>
  <c r="I7" i="30" s="1"/>
  <c r="K88" i="31"/>
  <c r="J88" i="31"/>
  <c r="G88" i="31"/>
  <c r="H88" i="31" s="1"/>
  <c r="I88" i="31" s="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66" i="31"/>
  <c r="H67" i="31"/>
  <c r="H68" i="31"/>
  <c r="H69" i="31"/>
  <c r="H70" i="31"/>
  <c r="H71" i="31"/>
  <c r="H72" i="31"/>
  <c r="H73" i="31"/>
  <c r="H74" i="31"/>
  <c r="H75" i="31"/>
  <c r="H76" i="31"/>
  <c r="H77" i="31"/>
  <c r="H78" i="31"/>
  <c r="H79" i="31"/>
  <c r="H80" i="31"/>
  <c r="H81" i="31"/>
  <c r="H82" i="31"/>
  <c r="H83" i="31"/>
  <c r="H84" i="31"/>
  <c r="H85" i="31"/>
  <c r="H86" i="31"/>
  <c r="H87" i="31"/>
  <c r="H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7" i="31"/>
  <c r="K45" i="32"/>
  <c r="J45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7" i="32"/>
  <c r="G45" i="32" s="1"/>
  <c r="H45" i="32" s="1"/>
  <c r="I45" i="32" s="1"/>
  <c r="G128" i="24" l="1"/>
  <c r="H128" i="24" s="1"/>
  <c r="I128" i="24" s="1"/>
  <c r="H54" i="24"/>
  <c r="I54" i="24" s="1"/>
  <c r="H52" i="24"/>
  <c r="I52" i="24" s="1"/>
  <c r="H50" i="24"/>
  <c r="I50" i="24" s="1"/>
  <c r="H48" i="24"/>
  <c r="I48" i="24" s="1"/>
  <c r="H46" i="24"/>
  <c r="I46" i="24" s="1"/>
  <c r="H44" i="24"/>
  <c r="I44" i="24" s="1"/>
  <c r="H42" i="24"/>
  <c r="I42" i="24" s="1"/>
  <c r="H40" i="24"/>
  <c r="I40" i="24" s="1"/>
  <c r="H38" i="24"/>
  <c r="I38" i="24" s="1"/>
  <c r="H36" i="24"/>
  <c r="I36" i="24" s="1"/>
  <c r="H34" i="24"/>
  <c r="I34" i="24" s="1"/>
  <c r="H32" i="24"/>
  <c r="I32" i="24" s="1"/>
  <c r="H30" i="24"/>
  <c r="I30" i="24" s="1"/>
  <c r="H28" i="24"/>
  <c r="I28" i="24" s="1"/>
  <c r="H26" i="24"/>
  <c r="I26" i="24" s="1"/>
  <c r="H24" i="24"/>
  <c r="I24" i="24" s="1"/>
  <c r="H22" i="24"/>
  <c r="I22" i="24" s="1"/>
  <c r="H20" i="24"/>
  <c r="I20" i="24" s="1"/>
  <c r="H18" i="24"/>
  <c r="I18" i="24" s="1"/>
  <c r="H16" i="24"/>
  <c r="I16" i="24" s="1"/>
  <c r="H14" i="24"/>
  <c r="I14" i="24" s="1"/>
  <c r="H12" i="24"/>
  <c r="I12" i="24" s="1"/>
  <c r="H10" i="24"/>
  <c r="I10" i="24" s="1"/>
  <c r="H8" i="24"/>
  <c r="I8" i="24" s="1"/>
  <c r="I127" i="24"/>
  <c r="I125" i="24"/>
  <c r="I123" i="24"/>
  <c r="I121" i="24"/>
  <c r="I119" i="24"/>
  <c r="I117" i="24"/>
  <c r="I115" i="24"/>
  <c r="I113" i="24"/>
  <c r="I111" i="24"/>
  <c r="I109" i="24"/>
  <c r="I107" i="24"/>
  <c r="I105" i="24"/>
  <c r="I103" i="24"/>
  <c r="I101" i="24"/>
  <c r="I99" i="24"/>
  <c r="I97" i="24"/>
  <c r="I95" i="24"/>
  <c r="I93" i="24"/>
  <c r="I91" i="24"/>
  <c r="I89" i="24"/>
  <c r="I87" i="24"/>
  <c r="I85" i="24"/>
  <c r="I83" i="24"/>
  <c r="I81" i="24"/>
  <c r="I79" i="24"/>
  <c r="I77" i="24"/>
  <c r="I75" i="24"/>
  <c r="I73" i="24"/>
  <c r="I71" i="24"/>
  <c r="I69" i="24"/>
  <c r="I67" i="24"/>
  <c r="I65" i="24"/>
  <c r="I63" i="24"/>
  <c r="I61" i="24"/>
  <c r="I59" i="24"/>
  <c r="I57" i="24"/>
  <c r="I55" i="24"/>
  <c r="I51" i="24"/>
  <c r="H51" i="24"/>
  <c r="I49" i="24"/>
  <c r="H49" i="24"/>
  <c r="I47" i="24"/>
  <c r="H47" i="24"/>
  <c r="I45" i="24"/>
  <c r="H45" i="24"/>
  <c r="I43" i="24"/>
  <c r="H43" i="24"/>
  <c r="I41" i="24"/>
  <c r="H41" i="24"/>
  <c r="I39" i="24"/>
  <c r="H39" i="24"/>
  <c r="I37" i="24"/>
  <c r="H37" i="24"/>
  <c r="I35" i="24"/>
  <c r="H35" i="24"/>
  <c r="I33" i="24"/>
  <c r="H33" i="24"/>
  <c r="I31" i="24"/>
  <c r="H31" i="24"/>
  <c r="I29" i="24"/>
  <c r="H29" i="24"/>
  <c r="I27" i="24"/>
  <c r="H27" i="24"/>
  <c r="I25" i="24"/>
  <c r="H25" i="24"/>
  <c r="I23" i="24"/>
  <c r="H23" i="24"/>
  <c r="I21" i="24"/>
  <c r="H21" i="24"/>
  <c r="I19" i="24"/>
  <c r="H19" i="24"/>
  <c r="I17" i="24"/>
  <c r="H17" i="24"/>
  <c r="I15" i="24"/>
  <c r="H15" i="24"/>
  <c r="I13" i="24"/>
  <c r="H13" i="24"/>
  <c r="I11" i="24"/>
  <c r="H11" i="24"/>
  <c r="I9" i="24"/>
  <c r="H9" i="24"/>
  <c r="H7" i="24"/>
  <c r="I7" i="24" s="1"/>
  <c r="H126" i="24"/>
  <c r="I126" i="24" s="1"/>
  <c r="H124" i="24"/>
  <c r="I124" i="24" s="1"/>
  <c r="H122" i="24"/>
  <c r="I122" i="24" s="1"/>
  <c r="H120" i="24"/>
  <c r="I120" i="24" s="1"/>
  <c r="H118" i="24"/>
  <c r="I118" i="24" s="1"/>
  <c r="H116" i="24"/>
  <c r="I116" i="24" s="1"/>
  <c r="H114" i="24"/>
  <c r="I114" i="24" s="1"/>
  <c r="H112" i="24"/>
  <c r="I112" i="24" s="1"/>
  <c r="H110" i="24"/>
  <c r="I110" i="24" s="1"/>
  <c r="H108" i="24"/>
  <c r="I108" i="24" s="1"/>
  <c r="H106" i="24"/>
  <c r="I106" i="24" s="1"/>
  <c r="H104" i="24"/>
  <c r="I104" i="24" s="1"/>
  <c r="H102" i="24"/>
  <c r="I102" i="24" s="1"/>
  <c r="H100" i="24"/>
  <c r="I100" i="24" s="1"/>
  <c r="H98" i="24"/>
  <c r="I98" i="24" s="1"/>
  <c r="H96" i="24"/>
  <c r="I96" i="24" s="1"/>
  <c r="H94" i="24"/>
  <c r="I94" i="24" s="1"/>
  <c r="H92" i="24"/>
  <c r="I92" i="24" s="1"/>
  <c r="H90" i="24"/>
  <c r="I90" i="24" s="1"/>
  <c r="H88" i="24"/>
  <c r="I88" i="24" s="1"/>
  <c r="H86" i="24"/>
  <c r="I86" i="24" s="1"/>
  <c r="H84" i="24"/>
  <c r="I84" i="24" s="1"/>
  <c r="H82" i="24"/>
  <c r="I82" i="24" s="1"/>
  <c r="H80" i="24"/>
  <c r="I80" i="24" s="1"/>
  <c r="H78" i="24"/>
  <c r="I78" i="24" s="1"/>
  <c r="I76" i="24"/>
  <c r="H74" i="24"/>
  <c r="I74" i="24" s="1"/>
  <c r="H72" i="24"/>
  <c r="I72" i="24" s="1"/>
  <c r="H70" i="24"/>
  <c r="I70" i="24" s="1"/>
  <c r="H68" i="24"/>
  <c r="I68" i="24" s="1"/>
  <c r="H66" i="24"/>
  <c r="I66" i="24" s="1"/>
  <c r="H64" i="24"/>
  <c r="I64" i="24" s="1"/>
  <c r="H62" i="24"/>
  <c r="I62" i="24" s="1"/>
  <c r="H60" i="24"/>
  <c r="I60" i="24" s="1"/>
  <c r="H58" i="24"/>
  <c r="I58" i="24" s="1"/>
  <c r="H56" i="24"/>
  <c r="I56" i="24" s="1"/>
  <c r="H53" i="24"/>
  <c r="I53" i="24" s="1"/>
  <c r="H34" i="25"/>
  <c r="I34" i="25" s="1"/>
  <c r="H32" i="25"/>
  <c r="I32" i="25" s="1"/>
  <c r="H30" i="25"/>
  <c r="I30" i="25" s="1"/>
  <c r="H28" i="25"/>
  <c r="I28" i="25" s="1"/>
  <c r="H26" i="25"/>
  <c r="I26" i="25" s="1"/>
  <c r="H24" i="25"/>
  <c r="I24" i="25" s="1"/>
  <c r="H22" i="25"/>
  <c r="I22" i="25" s="1"/>
  <c r="H20" i="25"/>
  <c r="I20" i="25" s="1"/>
  <c r="H18" i="25"/>
  <c r="I18" i="25" s="1"/>
  <c r="H16" i="25"/>
  <c r="I16" i="25" s="1"/>
  <c r="H14" i="25"/>
  <c r="I14" i="25" s="1"/>
  <c r="H12" i="25"/>
  <c r="I12" i="25" s="1"/>
  <c r="H10" i="25"/>
  <c r="I10" i="25" s="1"/>
  <c r="H8" i="25"/>
  <c r="I8" i="25" s="1"/>
  <c r="H7" i="25"/>
  <c r="H33" i="25"/>
  <c r="I33" i="25" s="1"/>
  <c r="H31" i="25"/>
  <c r="I31" i="25" s="1"/>
  <c r="H29" i="25"/>
  <c r="I29" i="25" s="1"/>
  <c r="H27" i="25"/>
  <c r="I27" i="25" s="1"/>
  <c r="H25" i="25"/>
  <c r="I25" i="25" s="1"/>
  <c r="H23" i="25"/>
  <c r="I23" i="25" s="1"/>
  <c r="H21" i="25"/>
  <c r="I21" i="25" s="1"/>
  <c r="H19" i="25"/>
  <c r="I19" i="25" s="1"/>
  <c r="H17" i="25"/>
  <c r="I17" i="25" s="1"/>
  <c r="H15" i="25"/>
  <c r="I15" i="25" s="1"/>
  <c r="H13" i="25"/>
  <c r="I13" i="25" s="1"/>
  <c r="H11" i="25"/>
  <c r="I11" i="25" s="1"/>
  <c r="H9" i="25"/>
  <c r="I9" i="25" s="1"/>
  <c r="I7" i="25"/>
  <c r="I25" i="30"/>
  <c r="I23" i="30"/>
  <c r="I21" i="30"/>
  <c r="I19" i="30"/>
  <c r="I17" i="30"/>
  <c r="I15" i="30"/>
  <c r="I13" i="30"/>
  <c r="I11" i="30"/>
  <c r="I9" i="30"/>
  <c r="G26" i="30"/>
  <c r="H26" i="30" s="1"/>
  <c r="I26" i="30" s="1"/>
  <c r="H44" i="32"/>
  <c r="I44" i="32" s="1"/>
  <c r="H42" i="32"/>
  <c r="I42" i="32" s="1"/>
  <c r="H40" i="32"/>
  <c r="I40" i="32" s="1"/>
  <c r="H38" i="32"/>
  <c r="I38" i="32" s="1"/>
  <c r="H36" i="32"/>
  <c r="I36" i="32" s="1"/>
  <c r="H34" i="32"/>
  <c r="I34" i="32" s="1"/>
  <c r="H32" i="32"/>
  <c r="I32" i="32" s="1"/>
  <c r="H30" i="32"/>
  <c r="I30" i="32" s="1"/>
  <c r="H28" i="32"/>
  <c r="I28" i="32" s="1"/>
  <c r="H26" i="32"/>
  <c r="I26" i="32" s="1"/>
  <c r="H24" i="32"/>
  <c r="I24" i="32" s="1"/>
  <c r="H22" i="32"/>
  <c r="I22" i="32" s="1"/>
  <c r="H20" i="32"/>
  <c r="I20" i="32" s="1"/>
  <c r="H18" i="32"/>
  <c r="I18" i="32" s="1"/>
  <c r="H16" i="32"/>
  <c r="I16" i="32" s="1"/>
  <c r="H14" i="32"/>
  <c r="I14" i="32" s="1"/>
  <c r="H12" i="32"/>
  <c r="I12" i="32" s="1"/>
  <c r="H10" i="32"/>
  <c r="I10" i="32" s="1"/>
  <c r="H8" i="32"/>
  <c r="I8" i="32" s="1"/>
  <c r="H7" i="32"/>
  <c r="H43" i="32"/>
  <c r="I43" i="32" s="1"/>
  <c r="H41" i="32"/>
  <c r="I41" i="32" s="1"/>
  <c r="H39" i="32"/>
  <c r="I39" i="32" s="1"/>
  <c r="H37" i="32"/>
  <c r="I37" i="32" s="1"/>
  <c r="H35" i="32"/>
  <c r="I35" i="32" s="1"/>
  <c r="H33" i="32"/>
  <c r="I33" i="32" s="1"/>
  <c r="H31" i="32"/>
  <c r="I31" i="32" s="1"/>
  <c r="H29" i="32"/>
  <c r="I29" i="32" s="1"/>
  <c r="H27" i="32"/>
  <c r="I27" i="32" s="1"/>
  <c r="H25" i="32"/>
  <c r="I25" i="32" s="1"/>
  <c r="H23" i="32"/>
  <c r="I23" i="32" s="1"/>
  <c r="H21" i="32"/>
  <c r="I21" i="32" s="1"/>
  <c r="H19" i="32"/>
  <c r="I19" i="32" s="1"/>
  <c r="H17" i="32"/>
  <c r="I17" i="32" s="1"/>
  <c r="H15" i="32"/>
  <c r="I15" i="32" s="1"/>
  <c r="H13" i="32"/>
  <c r="I13" i="32" s="1"/>
  <c r="H11" i="32"/>
  <c r="I11" i="32" s="1"/>
  <c r="H9" i="32"/>
  <c r="I9" i="32" s="1"/>
  <c r="I7" i="32"/>
  <c r="J9" i="33"/>
  <c r="G8" i="33"/>
  <c r="G7" i="33"/>
  <c r="G9" i="33" s="1"/>
  <c r="G8" i="37"/>
  <c r="H8" i="37" s="1"/>
  <c r="G9" i="37"/>
  <c r="G7" i="37"/>
  <c r="K13" i="38"/>
  <c r="J13" i="38"/>
  <c r="G13" i="38"/>
  <c r="H13" i="38" s="1"/>
  <c r="I13" i="38" s="1"/>
  <c r="I8" i="38"/>
  <c r="I9" i="38"/>
  <c r="I10" i="38"/>
  <c r="I11" i="38"/>
  <c r="I12" i="38"/>
  <c r="I7" i="38"/>
  <c r="H8" i="38"/>
  <c r="H9" i="38"/>
  <c r="H10" i="38"/>
  <c r="H11" i="38"/>
  <c r="H12" i="38"/>
  <c r="H7" i="38"/>
  <c r="G8" i="38"/>
  <c r="G9" i="38"/>
  <c r="G10" i="38"/>
  <c r="G11" i="38"/>
  <c r="G12" i="38"/>
  <c r="G7" i="38"/>
  <c r="K25" i="29"/>
  <c r="J25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7" i="29"/>
  <c r="G25" i="29" s="1"/>
  <c r="H25" i="29" s="1"/>
  <c r="I25" i="29" s="1"/>
  <c r="J25" i="27"/>
  <c r="G25" i="27"/>
  <c r="H25" i="27"/>
  <c r="I25" i="27" s="1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7" i="27"/>
  <c r="K31" i="26"/>
  <c r="J31" i="26"/>
  <c r="G31" i="26"/>
  <c r="H31" i="26"/>
  <c r="I31" i="26" s="1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7" i="26"/>
  <c r="J8" i="34"/>
  <c r="G7" i="34"/>
  <c r="G8" i="34" s="1"/>
  <c r="K31" i="22"/>
  <c r="J31" i="22"/>
  <c r="G31" i="22"/>
  <c r="H31" i="22" s="1"/>
  <c r="I31" i="22" s="1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7" i="22"/>
  <c r="K8" i="36"/>
  <c r="J8" i="36"/>
  <c r="I8" i="36"/>
  <c r="H8" i="36"/>
  <c r="G8" i="36"/>
  <c r="I7" i="36"/>
  <c r="H7" i="36"/>
  <c r="G7" i="36"/>
  <c r="H7" i="33" l="1"/>
  <c r="H8" i="33"/>
  <c r="I8" i="33" s="1"/>
  <c r="H9" i="37"/>
  <c r="I9" i="37" s="1"/>
  <c r="I8" i="37"/>
  <c r="H7" i="37"/>
  <c r="I22" i="29"/>
  <c r="I18" i="29"/>
  <c r="I14" i="29"/>
  <c r="I10" i="29"/>
  <c r="H24" i="29"/>
  <c r="I24" i="29" s="1"/>
  <c r="H22" i="29"/>
  <c r="H20" i="29"/>
  <c r="I20" i="29" s="1"/>
  <c r="H18" i="29"/>
  <c r="H16" i="29"/>
  <c r="I16" i="29" s="1"/>
  <c r="H14" i="29"/>
  <c r="H12" i="29"/>
  <c r="I12" i="29" s="1"/>
  <c r="H10" i="29"/>
  <c r="H8" i="29"/>
  <c r="I8" i="29" s="1"/>
  <c r="H7" i="29"/>
  <c r="H23" i="29"/>
  <c r="I23" i="29" s="1"/>
  <c r="H21" i="29"/>
  <c r="I21" i="29" s="1"/>
  <c r="H19" i="29"/>
  <c r="I19" i="29" s="1"/>
  <c r="H17" i="29"/>
  <c r="I17" i="29" s="1"/>
  <c r="H15" i="29"/>
  <c r="I15" i="29" s="1"/>
  <c r="H13" i="29"/>
  <c r="I13" i="29" s="1"/>
  <c r="H11" i="29"/>
  <c r="I11" i="29" s="1"/>
  <c r="H9" i="29"/>
  <c r="I9" i="29" s="1"/>
  <c r="I7" i="29"/>
  <c r="H7" i="34"/>
  <c r="H8" i="34" s="1"/>
  <c r="K36" i="20"/>
  <c r="J36" i="20"/>
  <c r="G8" i="20"/>
  <c r="G9" i="20"/>
  <c r="H9" i="20" s="1"/>
  <c r="G10" i="20"/>
  <c r="G11" i="20"/>
  <c r="H11" i="20" s="1"/>
  <c r="G12" i="20"/>
  <c r="G13" i="20"/>
  <c r="H13" i="20" s="1"/>
  <c r="G14" i="20"/>
  <c r="G15" i="20"/>
  <c r="H15" i="20" s="1"/>
  <c r="G16" i="20"/>
  <c r="G17" i="20"/>
  <c r="H17" i="20" s="1"/>
  <c r="G18" i="20"/>
  <c r="G19" i="20"/>
  <c r="H19" i="20" s="1"/>
  <c r="G20" i="20"/>
  <c r="G21" i="20"/>
  <c r="H21" i="20" s="1"/>
  <c r="G22" i="20"/>
  <c r="G23" i="20"/>
  <c r="H23" i="20" s="1"/>
  <c r="G24" i="20"/>
  <c r="G25" i="20"/>
  <c r="H25" i="20" s="1"/>
  <c r="G26" i="20"/>
  <c r="G27" i="20"/>
  <c r="H27" i="20" s="1"/>
  <c r="G28" i="20"/>
  <c r="G29" i="20"/>
  <c r="H29" i="20" s="1"/>
  <c r="G30" i="20"/>
  <c r="G31" i="20"/>
  <c r="H31" i="20" s="1"/>
  <c r="G32" i="20"/>
  <c r="G33" i="20"/>
  <c r="H33" i="20" s="1"/>
  <c r="G34" i="20"/>
  <c r="G35" i="20"/>
  <c r="H35" i="20" s="1"/>
  <c r="G7" i="20"/>
  <c r="G36" i="20" s="1"/>
  <c r="H36" i="20" s="1"/>
  <c r="I36" i="20" s="1"/>
  <c r="H9" i="33" l="1"/>
  <c r="I7" i="33"/>
  <c r="I9" i="33" s="1"/>
  <c r="I7" i="37"/>
  <c r="I7" i="34"/>
  <c r="I8" i="34" s="1"/>
  <c r="H7" i="20"/>
  <c r="H34" i="20"/>
  <c r="I34" i="20" s="1"/>
  <c r="H32" i="20"/>
  <c r="I32" i="20" s="1"/>
  <c r="H30" i="20"/>
  <c r="I30" i="20" s="1"/>
  <c r="H28" i="20"/>
  <c r="I28" i="20" s="1"/>
  <c r="H26" i="20"/>
  <c r="I26" i="20" s="1"/>
  <c r="H24" i="20"/>
  <c r="I24" i="20" s="1"/>
  <c r="H22" i="20"/>
  <c r="I22" i="20" s="1"/>
  <c r="H20" i="20"/>
  <c r="I20" i="20" s="1"/>
  <c r="H18" i="20"/>
  <c r="I18" i="20" s="1"/>
  <c r="H16" i="20"/>
  <c r="I16" i="20" s="1"/>
  <c r="H14" i="20"/>
  <c r="I14" i="20" s="1"/>
  <c r="H12" i="20"/>
  <c r="I12" i="20" s="1"/>
  <c r="H10" i="20"/>
  <c r="I10" i="20" s="1"/>
  <c r="H8" i="20"/>
  <c r="I8" i="20" s="1"/>
  <c r="I35" i="20"/>
  <c r="I33" i="20"/>
  <c r="I31" i="20"/>
  <c r="I29" i="20"/>
  <c r="I27" i="20"/>
  <c r="I25" i="20"/>
  <c r="I23" i="20"/>
  <c r="I21" i="20"/>
  <c r="I19" i="20"/>
  <c r="I17" i="20"/>
  <c r="I15" i="20"/>
  <c r="I13" i="20"/>
  <c r="I11" i="20"/>
  <c r="I9" i="20"/>
  <c r="I7" i="20"/>
  <c r="K12" i="13"/>
  <c r="G8" i="17"/>
  <c r="G9" i="17"/>
  <c r="H9" i="17" s="1"/>
  <c r="G10" i="17"/>
  <c r="G11" i="17"/>
  <c r="H11" i="17" s="1"/>
  <c r="G12" i="17"/>
  <c r="G13" i="17"/>
  <c r="H13" i="17" s="1"/>
  <c r="G14" i="17"/>
  <c r="G15" i="17"/>
  <c r="H15" i="17" s="1"/>
  <c r="G16" i="17"/>
  <c r="G17" i="17"/>
  <c r="H17" i="17" s="1"/>
  <c r="G18" i="17"/>
  <c r="G19" i="17"/>
  <c r="H19" i="17" s="1"/>
  <c r="G20" i="17"/>
  <c r="G21" i="17"/>
  <c r="H21" i="17" s="1"/>
  <c r="G22" i="17"/>
  <c r="G23" i="17"/>
  <c r="H23" i="17" s="1"/>
  <c r="G24" i="17"/>
  <c r="G25" i="17"/>
  <c r="H25" i="17" s="1"/>
  <c r="G26" i="17"/>
  <c r="G27" i="17"/>
  <c r="H27" i="17" s="1"/>
  <c r="G28" i="17"/>
  <c r="G29" i="17"/>
  <c r="H29" i="17" s="1"/>
  <c r="G30" i="17"/>
  <c r="G31" i="17"/>
  <c r="H31" i="17" s="1"/>
  <c r="G32" i="17"/>
  <c r="G33" i="17"/>
  <c r="H33" i="17" s="1"/>
  <c r="G34" i="17"/>
  <c r="G35" i="17"/>
  <c r="H35" i="17" s="1"/>
  <c r="G7" i="17"/>
  <c r="J11" i="35"/>
  <c r="H10" i="35"/>
  <c r="G9" i="35"/>
  <c r="H9" i="35" s="1"/>
  <c r="G10" i="35"/>
  <c r="I10" i="35" s="1"/>
  <c r="G8" i="35"/>
  <c r="G11" i="35" s="1"/>
  <c r="J15" i="16"/>
  <c r="G15" i="16"/>
  <c r="H15" i="16"/>
  <c r="I15" i="16" s="1"/>
  <c r="I8" i="16"/>
  <c r="I9" i="16"/>
  <c r="I10" i="16"/>
  <c r="I11" i="16"/>
  <c r="I12" i="16"/>
  <c r="I13" i="16"/>
  <c r="I14" i="16"/>
  <c r="I7" i="16"/>
  <c r="H8" i="16"/>
  <c r="H9" i="16"/>
  <c r="H10" i="16"/>
  <c r="H11" i="16"/>
  <c r="H12" i="16"/>
  <c r="H13" i="16"/>
  <c r="H14" i="16"/>
  <c r="H7" i="16"/>
  <c r="G8" i="16"/>
  <c r="G9" i="16"/>
  <c r="G10" i="16"/>
  <c r="G11" i="16"/>
  <c r="G12" i="16"/>
  <c r="G13" i="16"/>
  <c r="G14" i="16"/>
  <c r="G7" i="16"/>
  <c r="J42" i="10"/>
  <c r="G42" i="10"/>
  <c r="H42" i="10"/>
  <c r="I42" i="10" s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7" i="10"/>
  <c r="G8" i="10"/>
  <c r="H8" i="10" s="1"/>
  <c r="G9" i="10"/>
  <c r="H9" i="10" s="1"/>
  <c r="G10" i="10"/>
  <c r="H10" i="10" s="1"/>
  <c r="G11" i="10"/>
  <c r="H11" i="10" s="1"/>
  <c r="G12" i="10"/>
  <c r="H12" i="10" s="1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7" i="10"/>
  <c r="H7" i="10" s="1"/>
  <c r="J15" i="15"/>
  <c r="G15" i="15"/>
  <c r="H15" i="15"/>
  <c r="I15" i="15" s="1"/>
  <c r="I9" i="15"/>
  <c r="I10" i="15"/>
  <c r="I11" i="15"/>
  <c r="I12" i="15"/>
  <c r="I13" i="15"/>
  <c r="I14" i="15"/>
  <c r="I8" i="15"/>
  <c r="H9" i="15"/>
  <c r="H10" i="15"/>
  <c r="H11" i="15"/>
  <c r="H12" i="15"/>
  <c r="H13" i="15"/>
  <c r="H14" i="15"/>
  <c r="H8" i="15"/>
  <c r="G9" i="15"/>
  <c r="G10" i="15"/>
  <c r="G11" i="15"/>
  <c r="G12" i="15"/>
  <c r="G13" i="15"/>
  <c r="G14" i="15"/>
  <c r="G8" i="15"/>
  <c r="J36" i="11"/>
  <c r="G8" i="11"/>
  <c r="H8" i="11" s="1"/>
  <c r="G9" i="11"/>
  <c r="G10" i="11"/>
  <c r="H10" i="11" s="1"/>
  <c r="G11" i="11"/>
  <c r="G12" i="11"/>
  <c r="H12" i="11" s="1"/>
  <c r="G13" i="11"/>
  <c r="G14" i="11"/>
  <c r="H14" i="11" s="1"/>
  <c r="G15" i="11"/>
  <c r="G16" i="11"/>
  <c r="H16" i="11" s="1"/>
  <c r="G17" i="11"/>
  <c r="G18" i="11"/>
  <c r="H18" i="11" s="1"/>
  <c r="G19" i="11"/>
  <c r="G20" i="11"/>
  <c r="H20" i="11" s="1"/>
  <c r="G21" i="11"/>
  <c r="G22" i="11"/>
  <c r="H22" i="11" s="1"/>
  <c r="G23" i="11"/>
  <c r="G24" i="11"/>
  <c r="H24" i="11" s="1"/>
  <c r="G25" i="11"/>
  <c r="G26" i="11"/>
  <c r="H26" i="11" s="1"/>
  <c r="G27" i="11"/>
  <c r="G28" i="11"/>
  <c r="H28" i="11" s="1"/>
  <c r="G29" i="11"/>
  <c r="G30" i="11"/>
  <c r="H30" i="11" s="1"/>
  <c r="G31" i="11"/>
  <c r="G32" i="11"/>
  <c r="H32" i="11" s="1"/>
  <c r="G33" i="11"/>
  <c r="G34" i="11"/>
  <c r="H34" i="11" s="1"/>
  <c r="G35" i="11"/>
  <c r="G7" i="11"/>
  <c r="H7" i="11" s="1"/>
  <c r="J12" i="13"/>
  <c r="G8" i="13"/>
  <c r="H8" i="13" s="1"/>
  <c r="G9" i="13"/>
  <c r="G10" i="13"/>
  <c r="H10" i="13" s="1"/>
  <c r="G11" i="13"/>
  <c r="G7" i="13"/>
  <c r="H7" i="13" s="1"/>
  <c r="J25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7" i="14"/>
  <c r="G25" i="14" s="1"/>
  <c r="H25" i="14" s="1"/>
  <c r="I25" i="14" s="1"/>
  <c r="K31" i="12"/>
  <c r="J31" i="12"/>
  <c r="G31" i="12"/>
  <c r="H31" i="12"/>
  <c r="I31" i="12" s="1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7" i="12"/>
  <c r="K15" i="7"/>
  <c r="J15" i="7"/>
  <c r="G15" i="7"/>
  <c r="H15" i="7"/>
  <c r="I15" i="7" s="1"/>
  <c r="I8" i="7"/>
  <c r="I9" i="7"/>
  <c r="I10" i="7"/>
  <c r="I11" i="7"/>
  <c r="I12" i="7"/>
  <c r="I13" i="7"/>
  <c r="I14" i="7"/>
  <c r="I7" i="7"/>
  <c r="H8" i="7"/>
  <c r="H9" i="7"/>
  <c r="H10" i="7"/>
  <c r="H11" i="7"/>
  <c r="H12" i="7"/>
  <c r="H13" i="7"/>
  <c r="H14" i="7"/>
  <c r="H7" i="7"/>
  <c r="G8" i="7"/>
  <c r="G9" i="7"/>
  <c r="G10" i="7"/>
  <c r="G11" i="7"/>
  <c r="G12" i="7"/>
  <c r="G13" i="7"/>
  <c r="G14" i="7"/>
  <c r="G7" i="7"/>
  <c r="K10" i="6"/>
  <c r="J10" i="6"/>
  <c r="G8" i="6"/>
  <c r="H8" i="6" s="1"/>
  <c r="G9" i="6"/>
  <c r="G7" i="6"/>
  <c r="G10" i="6" s="1"/>
  <c r="K40" i="3"/>
  <c r="J40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7" i="3"/>
  <c r="G40" i="3" s="1"/>
  <c r="H40" i="3" s="1"/>
  <c r="I40" i="3" s="1"/>
  <c r="I10" i="17" l="1"/>
  <c r="H7" i="17"/>
  <c r="I7" i="17" s="1"/>
  <c r="H34" i="17"/>
  <c r="I34" i="17" s="1"/>
  <c r="H32" i="17"/>
  <c r="I32" i="17" s="1"/>
  <c r="H30" i="17"/>
  <c r="I30" i="17" s="1"/>
  <c r="H28" i="17"/>
  <c r="I28" i="17" s="1"/>
  <c r="H26" i="17"/>
  <c r="I26" i="17" s="1"/>
  <c r="H24" i="17"/>
  <c r="I24" i="17" s="1"/>
  <c r="H22" i="17"/>
  <c r="I22" i="17" s="1"/>
  <c r="H20" i="17"/>
  <c r="I20" i="17" s="1"/>
  <c r="H18" i="17"/>
  <c r="I18" i="17" s="1"/>
  <c r="H16" i="17"/>
  <c r="I16" i="17" s="1"/>
  <c r="H14" i="17"/>
  <c r="I14" i="17" s="1"/>
  <c r="H12" i="17"/>
  <c r="I12" i="17" s="1"/>
  <c r="H10" i="17"/>
  <c r="H8" i="17"/>
  <c r="I8" i="17" s="1"/>
  <c r="I35" i="17"/>
  <c r="I33" i="17"/>
  <c r="I31" i="17"/>
  <c r="I29" i="17"/>
  <c r="I27" i="17"/>
  <c r="I25" i="17"/>
  <c r="I23" i="17"/>
  <c r="I21" i="17"/>
  <c r="I19" i="17"/>
  <c r="I17" i="17"/>
  <c r="I15" i="17"/>
  <c r="I13" i="17"/>
  <c r="I11" i="17"/>
  <c r="I9" i="17"/>
  <c r="I37" i="17"/>
  <c r="I9" i="35"/>
  <c r="H8" i="35"/>
  <c r="H11" i="35" s="1"/>
  <c r="H35" i="11"/>
  <c r="I35" i="11" s="1"/>
  <c r="H33" i="11"/>
  <c r="I33" i="11" s="1"/>
  <c r="H31" i="11"/>
  <c r="I31" i="11" s="1"/>
  <c r="H29" i="11"/>
  <c r="I29" i="11" s="1"/>
  <c r="H27" i="11"/>
  <c r="I27" i="11" s="1"/>
  <c r="H25" i="11"/>
  <c r="I25" i="11" s="1"/>
  <c r="H23" i="11"/>
  <c r="I23" i="11" s="1"/>
  <c r="H21" i="11"/>
  <c r="I21" i="11" s="1"/>
  <c r="H19" i="11"/>
  <c r="I19" i="11" s="1"/>
  <c r="H17" i="11"/>
  <c r="I17" i="11" s="1"/>
  <c r="H15" i="11"/>
  <c r="I15" i="11" s="1"/>
  <c r="H13" i="11"/>
  <c r="I13" i="11" s="1"/>
  <c r="H11" i="11"/>
  <c r="I11" i="11" s="1"/>
  <c r="H9" i="11"/>
  <c r="I9" i="11" s="1"/>
  <c r="I7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G36" i="11"/>
  <c r="H36" i="11" s="1"/>
  <c r="I36" i="11" s="1"/>
  <c r="H11" i="13"/>
  <c r="I11" i="13" s="1"/>
  <c r="H9" i="13"/>
  <c r="I9" i="13" s="1"/>
  <c r="I7" i="13"/>
  <c r="I10" i="13"/>
  <c r="I8" i="13"/>
  <c r="G12" i="13"/>
  <c r="H12" i="13" s="1"/>
  <c r="I12" i="13" s="1"/>
  <c r="H7" i="14"/>
  <c r="I7" i="14" s="1"/>
  <c r="H23" i="14"/>
  <c r="I23" i="14" s="1"/>
  <c r="H21" i="14"/>
  <c r="I21" i="14" s="1"/>
  <c r="H19" i="14"/>
  <c r="I19" i="14" s="1"/>
  <c r="H17" i="14"/>
  <c r="I17" i="14" s="1"/>
  <c r="H15" i="14"/>
  <c r="I15" i="14" s="1"/>
  <c r="H13" i="14"/>
  <c r="I13" i="14" s="1"/>
  <c r="H11" i="14"/>
  <c r="I11" i="14" s="1"/>
  <c r="H9" i="14"/>
  <c r="I9" i="14" s="1"/>
  <c r="H24" i="14"/>
  <c r="I24" i="14" s="1"/>
  <c r="H22" i="14"/>
  <c r="I22" i="14" s="1"/>
  <c r="H20" i="14"/>
  <c r="I20" i="14" s="1"/>
  <c r="H18" i="14"/>
  <c r="I18" i="14" s="1"/>
  <c r="H16" i="14"/>
  <c r="I16" i="14" s="1"/>
  <c r="H14" i="14"/>
  <c r="I14" i="14" s="1"/>
  <c r="H12" i="14"/>
  <c r="I12" i="14" s="1"/>
  <c r="H10" i="14"/>
  <c r="I10" i="14" s="1"/>
  <c r="H8" i="14"/>
  <c r="I8" i="14" s="1"/>
  <c r="H9" i="6"/>
  <c r="I9" i="6" s="1"/>
  <c r="I8" i="6"/>
  <c r="H7" i="6"/>
  <c r="H39" i="3"/>
  <c r="I39" i="3" s="1"/>
  <c r="H37" i="3"/>
  <c r="I37" i="3" s="1"/>
  <c r="H34" i="3"/>
  <c r="I34" i="3" s="1"/>
  <c r="H32" i="3"/>
  <c r="I32" i="3" s="1"/>
  <c r="H30" i="3"/>
  <c r="I30" i="3" s="1"/>
  <c r="H28" i="3"/>
  <c r="I28" i="3" s="1"/>
  <c r="H26" i="3"/>
  <c r="I26" i="3" s="1"/>
  <c r="H24" i="3"/>
  <c r="I24" i="3" s="1"/>
  <c r="H22" i="3"/>
  <c r="I22" i="3" s="1"/>
  <c r="H20" i="3"/>
  <c r="I20" i="3" s="1"/>
  <c r="H18" i="3"/>
  <c r="I18" i="3" s="1"/>
  <c r="H16" i="3"/>
  <c r="I16" i="3" s="1"/>
  <c r="H14" i="3"/>
  <c r="I14" i="3" s="1"/>
  <c r="H12" i="3"/>
  <c r="I12" i="3" s="1"/>
  <c r="H10" i="3"/>
  <c r="I10" i="3" s="1"/>
  <c r="H8" i="3"/>
  <c r="I8" i="3" s="1"/>
  <c r="H7" i="3"/>
  <c r="I7" i="3" s="1"/>
  <c r="H38" i="3"/>
  <c r="I38" i="3" s="1"/>
  <c r="H36" i="3"/>
  <c r="I36" i="3" s="1"/>
  <c r="H35" i="3"/>
  <c r="I35" i="3" s="1"/>
  <c r="H33" i="3"/>
  <c r="I33" i="3" s="1"/>
  <c r="H31" i="3"/>
  <c r="I31" i="3" s="1"/>
  <c r="H29" i="3"/>
  <c r="I29" i="3" s="1"/>
  <c r="H27" i="3"/>
  <c r="I27" i="3" s="1"/>
  <c r="H25" i="3"/>
  <c r="I25" i="3" s="1"/>
  <c r="H23" i="3"/>
  <c r="I23" i="3" s="1"/>
  <c r="H21" i="3"/>
  <c r="I21" i="3" s="1"/>
  <c r="H19" i="3"/>
  <c r="I19" i="3" s="1"/>
  <c r="H17" i="3"/>
  <c r="I17" i="3" s="1"/>
  <c r="H15" i="3"/>
  <c r="I15" i="3" s="1"/>
  <c r="H13" i="3"/>
  <c r="I13" i="3" s="1"/>
  <c r="H11" i="3"/>
  <c r="I11" i="3" s="1"/>
  <c r="H9" i="3"/>
  <c r="I9" i="3" s="1"/>
  <c r="J17" i="5"/>
  <c r="G8" i="5"/>
  <c r="G9" i="5"/>
  <c r="G10" i="5"/>
  <c r="G11" i="5"/>
  <c r="G12" i="5"/>
  <c r="G13" i="5"/>
  <c r="G14" i="5"/>
  <c r="G15" i="5"/>
  <c r="G16" i="5"/>
  <c r="G7" i="5"/>
  <c r="K59" i="2"/>
  <c r="J59" i="2"/>
  <c r="G59" i="2"/>
  <c r="H59" i="2" s="1"/>
  <c r="I59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" i="2"/>
  <c r="I8" i="35" l="1"/>
  <c r="I11" i="35" s="1"/>
  <c r="H10" i="6"/>
  <c r="I7" i="6"/>
  <c r="I10" i="6" s="1"/>
  <c r="H16" i="5"/>
  <c r="I16" i="5" s="1"/>
  <c r="H14" i="5"/>
  <c r="I14" i="5" s="1"/>
  <c r="H12" i="5"/>
  <c r="I12" i="5" s="1"/>
  <c r="H10" i="5"/>
  <c r="I10" i="5" s="1"/>
  <c r="H8" i="5"/>
  <c r="I8" i="5" s="1"/>
  <c r="G17" i="5"/>
  <c r="H17" i="5" s="1"/>
  <c r="I17" i="5" s="1"/>
  <c r="H7" i="5"/>
  <c r="I7" i="5" s="1"/>
  <c r="H15" i="5"/>
  <c r="I15" i="5" s="1"/>
  <c r="H13" i="5"/>
  <c r="I13" i="5" s="1"/>
  <c r="H11" i="5"/>
  <c r="I11" i="5" s="1"/>
  <c r="H9" i="5"/>
  <c r="I9" i="5" s="1"/>
</calcChain>
</file>

<file path=xl/sharedStrings.xml><?xml version="1.0" encoding="utf-8"?>
<sst xmlns="http://schemas.openxmlformats.org/spreadsheetml/2006/main" count="3212" uniqueCount="929">
  <si>
    <t>kg</t>
  </si>
  <si>
    <t>Datum:</t>
  </si>
  <si>
    <t>Podpis:</t>
  </si>
  <si>
    <t>1.       </t>
  </si>
  <si>
    <t>2.       </t>
  </si>
  <si>
    <t>3.       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</si>
  <si>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</si>
  <si>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</si>
  <si>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</si>
  <si>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</si>
  <si>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t>BLAGOVNA ZNAMKA</t>
  </si>
  <si>
    <t>/</t>
  </si>
  <si>
    <t xml:space="preserve">Žig: </t>
  </si>
  <si>
    <t>l</t>
  </si>
  <si>
    <t>Sterilizirano trajno mleko brez laktoze, delno posneto, 1,6 mm, pakirano po 500-1000 ml (tetra, brick ali enakovredna embalaža s pokrovčkom in navojem)</t>
  </si>
  <si>
    <t>Jogurt sadni 3,2 do 3,5% mm, različni okusi, lonček 160 do 180 g</t>
  </si>
  <si>
    <t>Jogurt sadni 1,6 do 2,6% mm, različni okusi, lonček 160 do 180 g</t>
  </si>
  <si>
    <t>Jogurt sadni 3,2 do 3,7% mm, brez umetnih barvil, različni okusi, pakirano  v lonček 125 do 150g</t>
  </si>
  <si>
    <t>Poltrdi sir brez laktoze 45% mm, (brez parfinskega ovoja), pakiran 200-400 g</t>
  </si>
  <si>
    <t>Surovo maslo I. vrste 80-90% mm, teža 250 g</t>
  </si>
  <si>
    <t>3.</t>
  </si>
  <si>
    <t>5.</t>
  </si>
  <si>
    <t>6.</t>
  </si>
  <si>
    <t>7.</t>
  </si>
  <si>
    <t>8.</t>
  </si>
  <si>
    <t>9.</t>
  </si>
  <si>
    <t>10.</t>
  </si>
  <si>
    <t>Kratkotrajno sterilizirano mleko 3,2 do 3,5 mm, 200 do 250 ml (tetra, brick ali enakovredna embalaža s priloženo slamico)</t>
  </si>
  <si>
    <t xml:space="preserve">Jogurt sadni, tekoči, različni okusi, 1,3 do 1,6 mm, pakirano 500 do 1000 g (tetra, brick ali enakovredna embalaža) </t>
  </si>
  <si>
    <t xml:space="preserve">Kislo mleko brez konzervansov, umetnih sladil, dodanega sladkorja in aditivov, 3,2 mm, lonček, 150- 180 g </t>
  </si>
  <si>
    <t>Kefir brez konzervansov, lonček 150 - 200 g</t>
  </si>
  <si>
    <t>Kisla pasterizirana smetana 20% mm, lonček 160-180 g</t>
  </si>
  <si>
    <t>Sladka pasterizirana smetana 35 % mm 500-1000 ml (tetra, brick ali enakovredna embalaža)</t>
  </si>
  <si>
    <t>Skuta nepasirana,  35 -40 % mm, 3-5 kg</t>
  </si>
  <si>
    <t>Skuta, nepasirana,  35 - 40 % mm, lonček 0,5 - 1 kg</t>
  </si>
  <si>
    <t>Ribani poltrdi sir 45 % mm, brez konzervansov in aditivov (gauda, edamer ali enakovredni), pakirano 3 - 5 kg</t>
  </si>
  <si>
    <t>Sveži  mastni sir (40% mm) iz pasteriziranega mleka, kroglice v 1% slanici, (kot Mozzarela ipd) pakirano po 250 -500 g</t>
  </si>
  <si>
    <t>Sveži polnomastni sir v slanici, v kosu 250 - 500g</t>
  </si>
  <si>
    <t>Mlečni puding z okusom vanilije ali  čokolade z dodatkom sladke smetane, 2,5-3,5 % mm, lonček 125-150 g</t>
  </si>
  <si>
    <t>Mlečni puding z okusom čokolade, narejen  iz mleka 1,6 %-3,2 mm, brez glutena in konzervansov, lonček 125-150 g</t>
  </si>
  <si>
    <t>Jogurtov mousse z okusom jagode, borovnice ali maline, lonček 110-150 g</t>
  </si>
  <si>
    <t>Sadna skuta, lonček 100-120 g (okus borovnica in marelica)</t>
  </si>
  <si>
    <t>Sladoled kremni brez umetnih sladil (iz mleka, smetane, mleka v prahu, sladkorja in naravnih dodatkov), okus čokolada ali vanilija,  lonček 120-150 ml, z žličko</t>
  </si>
  <si>
    <t>Sladoled kremni, mlečni okus vanilija, jagoda ali čokolada, kornet 120-130 ml</t>
  </si>
  <si>
    <t>1. SKLOP: MLEKO IN MLEČNI IZDELKI</t>
  </si>
  <si>
    <t>SKUPAJ  VREDNOST 1. SKLOPA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</si>
  <si>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</si>
  <si>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</si>
  <si>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</si>
  <si>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</si>
  <si>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</si>
  <si>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</si>
  <si>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</si>
  <si>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</si>
  <si>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</si>
  <si>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</si>
  <si>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</si>
  <si>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</si>
  <si>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</si>
  <si>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</si>
  <si>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</si>
  <si>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</si>
  <si>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</si>
  <si>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</si>
  <si>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</si>
  <si>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</si>
  <si>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</si>
  <si>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</si>
  <si>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</si>
  <si>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</si>
  <si>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</si>
  <si>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</si>
  <si>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</si>
  <si>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</si>
  <si>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</si>
  <si>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</si>
  <si>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</si>
  <si>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</si>
  <si>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</si>
  <si>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</si>
  <si>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</si>
  <si>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</si>
  <si>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</si>
  <si>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</si>
  <si>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</si>
  <si>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</si>
  <si>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</si>
  <si>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</si>
  <si>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</si>
  <si>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</si>
  <si>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</si>
  <si>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</si>
  <si>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</si>
  <si>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</si>
  <si>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Topljeni sir za mazanje 45-55% mm, brez dodatkov 140-180 g (trikotniki pakirani v škatli)</t>
  </si>
  <si>
    <t>1.</t>
  </si>
  <si>
    <t>2.</t>
  </si>
  <si>
    <t>4.</t>
  </si>
  <si>
    <t>Šunka v ovoju brez dodanih aditivov iz svinjskega mesa I. kakovostnega razreda), v kosu, z deklaracijo na vsaki enoti pakiranja</t>
  </si>
  <si>
    <t>Posebna junčja salama brez dodanih aditivov, v kosu, z deklaracijo na vsaki enoti pakiranja</t>
  </si>
  <si>
    <t>Hrenovka brez aditivov (iz svinjskega in junčjega mesa), v naravnem ovčjem črevu, teža cca 60 g,  z deklaracijo na vsaki enoti pakiranja</t>
  </si>
  <si>
    <t>4. SKLOP:  MESNI IZDELKI BREZ ADITIVOV</t>
  </si>
  <si>
    <t>6. SKLOP: SVEŽE KUNČJE MESO IN MESNI IZDELKI</t>
  </si>
  <si>
    <t>7. SKLOP: SVEŽE PERUTNINSKO MESO, IZDELKI IZ PERUTNINSKEGA MESA IN JAJCA</t>
  </si>
  <si>
    <t>8. SKLOP: MESO IN MESNI IZDELKI IZ NADZOROVANE EKOLOŠKE VZREJE IN PREDELAVE</t>
  </si>
  <si>
    <t>Zamrznjen osličev file 1. kvaliteta, interfoliran</t>
  </si>
  <si>
    <t>Glavnata solata - zimska razreda I</t>
  </si>
  <si>
    <t>Radič štrucar razreda I</t>
  </si>
  <si>
    <t>Zimsko zelje v glavah razreda I</t>
  </si>
  <si>
    <t>Kitajsko zelje razreda I</t>
  </si>
  <si>
    <t>Brstični ohrovt razreda I</t>
  </si>
  <si>
    <t>Paradižnik srednje debel  razreda I</t>
  </si>
  <si>
    <t>Paprika zelena, razreda I</t>
  </si>
  <si>
    <t>Paprika rdeča, razreda I</t>
  </si>
  <si>
    <t>Paprika rumena, razreda I</t>
  </si>
  <si>
    <t xml:space="preserve">Bučke razreda I </t>
  </si>
  <si>
    <t>Čebula  razreda I</t>
  </si>
  <si>
    <t>Česen  razreda I</t>
  </si>
  <si>
    <t>Peteršilj-list</t>
  </si>
  <si>
    <t>Zelena stebelna razreda I</t>
  </si>
  <si>
    <t>Koromač</t>
  </si>
  <si>
    <t>Fižol-češnjevec razreda I</t>
  </si>
  <si>
    <t>Soja zelena</t>
  </si>
  <si>
    <t>Leča razreda I</t>
  </si>
  <si>
    <t>Čičerika</t>
  </si>
  <si>
    <t>Kvinoja</t>
  </si>
  <si>
    <t>Mladi krompir extra razreda, kalibriran</t>
  </si>
  <si>
    <t>Eko por</t>
  </si>
  <si>
    <t>Eko česen</t>
  </si>
  <si>
    <t>Eko čebula</t>
  </si>
  <si>
    <t>Eko kislo zelje</t>
  </si>
  <si>
    <t>Eko kisla repa</t>
  </si>
  <si>
    <t>Eko mladi krompir extra razreda, kalibriran</t>
  </si>
  <si>
    <t>10. SKLOP: ZELENJAVA IN SUHE STROČNICE</t>
  </si>
  <si>
    <t xml:space="preserve">Češnje extra razreda </t>
  </si>
  <si>
    <t>Marelice extra razreda do 100 g/kos</t>
  </si>
  <si>
    <t>Slive extra razreda</t>
  </si>
  <si>
    <t>Ringlo extra razreda</t>
  </si>
  <si>
    <t xml:space="preserve">Jagode extra razreda </t>
  </si>
  <si>
    <t>Borovnice razreda I</t>
  </si>
  <si>
    <t>Hruške extra razreda ustreznega kalibra, tako da teža posameznega sadeža ne prekorači 120 g</t>
  </si>
  <si>
    <t>Jabolka extra razreda,ustreznega kalibra, tako da teža posameznega sadeža ne prekorači 120 g</t>
  </si>
  <si>
    <t>Namizno grozdje belo extra razreda</t>
  </si>
  <si>
    <t>Namizno grozdje črno extra razreda</t>
  </si>
  <si>
    <t>Kivi extra razreda do 100 g/kos</t>
  </si>
  <si>
    <t>Melone razreda I</t>
  </si>
  <si>
    <t>Lubenica razreda I</t>
  </si>
  <si>
    <t xml:space="preserve">Pomaranče razreda I, brez pešk, ustreznega kalibra, tako da teža posameznega sadeža ne prekorači 120 g </t>
  </si>
  <si>
    <t>Mandarine razreda I, brez pešk, ustreznega kalibra, tako da teža posameznega sadeža ne prekorači 100 g</t>
  </si>
  <si>
    <t>Klementine extra razreda, ustrez. kalibra, tako da teža posameznega sadeža ne prekorači 100 g</t>
  </si>
  <si>
    <t>Klemenvile extra razreda, ustrez. kalibra, tako da teža posameznega sadeža ne prekorači 100 g</t>
  </si>
  <si>
    <t>12. SKLOP: SVEŽE IN SUHO SADJE</t>
  </si>
  <si>
    <t>Limone extra razreda</t>
  </si>
  <si>
    <t>Grenivka razreda I</t>
  </si>
  <si>
    <t>Banane extra razreda do 150 g/kos</t>
  </si>
  <si>
    <t>Nashi razreda I</t>
  </si>
  <si>
    <t>Ananas sveži I razreda</t>
  </si>
  <si>
    <t>Avokado</t>
  </si>
  <si>
    <t>Suhe fige</t>
  </si>
  <si>
    <t>Suhe slive – brez koščic, nežveplane</t>
  </si>
  <si>
    <t>Suhe marelice, nežveplane</t>
  </si>
  <si>
    <t>Suhi jabolčni krhlji iz olupljenih jabolk, brez konzervansov</t>
  </si>
  <si>
    <t>Suhi krhlji iz olupljenih hrušk, brez konzervansov</t>
  </si>
  <si>
    <t>Rozine</t>
  </si>
  <si>
    <t>kom</t>
  </si>
  <si>
    <t xml:space="preserve">Orehova jedrca razreda I </t>
  </si>
  <si>
    <t xml:space="preserve">Lešnikova jedrca razreda.I </t>
  </si>
  <si>
    <t>Mešano suho sadje sestavljeno iz suhih sliv, marelic, fig….</t>
  </si>
  <si>
    <t>Ekološko pridelana jabolka, extra razreda,ustreznega kalibra, tako da teža posameznega sadeža ne prekorači 120 g</t>
  </si>
  <si>
    <t>Ekološko pridelane hruške, extra razreda,ustreznega kalibra, tako da teža posameznega sadeža ne prekorači 120 g</t>
  </si>
  <si>
    <t>Zamrznjena špinača v listih, pakirano po 2-3 kg</t>
  </si>
  <si>
    <t>Zamrznjena cvetača I kakovosti, pakirano po 2-3 kg</t>
  </si>
  <si>
    <t>Zamrznjeno korenje-kockice 10x10x10 mm, pakirano po 2-3 kg</t>
  </si>
  <si>
    <t>Zamrznjeno baby korenje, pakirano po 2-3 kg</t>
  </si>
  <si>
    <t>Zamrznjene borovnice rolend kategorije, teža 1-2,5 kg</t>
  </si>
  <si>
    <t>Zamrznjen rdeči ribez rolend kategorije, teža 1-2,5 kg</t>
  </si>
  <si>
    <t>Zamrznjene razkoščičene višnje rolend kategorije, teža do 1-2,5 kg</t>
  </si>
  <si>
    <t>Zamrznjene maline rolend kategorije, teža  1-2,5 kg</t>
  </si>
  <si>
    <t>Zamrznjene jagode rolend kategorije , teža 1-2,5 kg</t>
  </si>
  <si>
    <t>Koruza v zrnju, sladka, pasterizirana, 200-1000 g</t>
  </si>
  <si>
    <t>Paradižnikovi pelati pasterizirani , teža 1 - 3 kg</t>
  </si>
  <si>
    <t>Paradižnikov koncentrat steriliziran, teža 1 – 2 kg</t>
  </si>
  <si>
    <t>Marmelada šipek, min. 40% sadnega deleža, stekleni kozarec,  teža od 300 do1000 g</t>
  </si>
  <si>
    <t>Ananasov sok 100% sadni delež, brez dodanega sladkorja, nepovratna embalaža (tetra, pure pack ali enakovredna embalaža)1/1</t>
  </si>
  <si>
    <t>Nektar iz breskev in jabolk, 50% nepovratna embalaža (tetra, pure pack ali enakovredna embalaža.) 1/1</t>
  </si>
  <si>
    <t>Jabolčni naravni motni sok 100% brez dodanega sladkorja, nepovratna embalaža (tetra, pure pack ali enakovredna embalaža) 1/1</t>
  </si>
  <si>
    <t>Pomarančni sok 100% brez dodanega sladkorja, nepovratna embalaža (tetra, pure pack ali enakovredna embalaža) 1/1</t>
  </si>
  <si>
    <t>Ananasov sok 100% brez dodanega sladkorja, (tetra, pure, brick  ali enakovredna embalaža)2 dl</t>
  </si>
  <si>
    <t>Jabolčni sok  100% brez dodanega sladkorja,(tetra, pure, brick  enakovredna embalaža) 2 dl</t>
  </si>
  <si>
    <t>Pomarančni sok 100% brez dodanega sladkorja, (tetra, pure, brick  enakovredna embalaža) 2 dl</t>
  </si>
  <si>
    <t>Malinov sirup, pastriziran, brez kemičnih konzervansov, steklenica 1/1</t>
  </si>
  <si>
    <t>Bio ovsena bombetka iz bio pšenične črne moke z dodatkom bio moke iz ovsenih kosmičev, posuta z bio ovsenimi kosmiči, teža 60 g</t>
  </si>
  <si>
    <t>Bio pirina bombetka iz bio pšenične črne moke in polnozrnate pirine bio moke, z dodatkom bio bučnih in sončničnih semen, teža 60 g</t>
  </si>
  <si>
    <t>27.</t>
  </si>
  <si>
    <t>60.</t>
  </si>
  <si>
    <t>61.</t>
  </si>
  <si>
    <t>62.</t>
  </si>
  <si>
    <t>63.</t>
  </si>
  <si>
    <t>64.</t>
  </si>
  <si>
    <t>Pšenični kruh T 850 rezan, pakiran, štruca 1/1</t>
  </si>
  <si>
    <t>Kruh črni T 1100, rezan, pakiran, štruca 1/1</t>
  </si>
  <si>
    <t>Ajdov kruh, rezan, pakiran, štruca 1/1</t>
  </si>
  <si>
    <t>Rženi kruh, rezan, pakiran, štruca 1/1</t>
  </si>
  <si>
    <t>Koruzni kruh, rezan, pakiran, štruca 1/1</t>
  </si>
  <si>
    <t>Ovseni kruh, rezan, pakiran, štruca 1/1</t>
  </si>
  <si>
    <t>Mlečni kruh, rezan, pakiran, štruca 1/1</t>
  </si>
  <si>
    <t>Kruh iz ajdove, koruzne in bele moke, rezan, pakiran, štruca 1/1</t>
  </si>
  <si>
    <t>Sojin kruh, rezan, pakiran, štruca 1/1</t>
  </si>
  <si>
    <t>Polnozrnati kruh, rezan, pakiran, štruca 1/1</t>
  </si>
  <si>
    <t>Žemlja – bela 60 g</t>
  </si>
  <si>
    <t>Žemlja – koruzna 40 g</t>
  </si>
  <si>
    <t>Žemlja – koruzna 60 g</t>
  </si>
  <si>
    <t>Žemlja – ajdova 60 g</t>
  </si>
  <si>
    <t>Žemlja – ajdova 40 g</t>
  </si>
  <si>
    <t xml:space="preserve">Žemlja – črna 60 g </t>
  </si>
  <si>
    <t>Žemlja – črna 40 g</t>
  </si>
  <si>
    <t>Žemlja – polnozrnata 60 g</t>
  </si>
  <si>
    <t>Žemlja – polnozrnata 40 g</t>
  </si>
  <si>
    <t>Žemlja – ržena 40 g</t>
  </si>
  <si>
    <t>Žemlja – ržena 60 g</t>
  </si>
  <si>
    <t>Kajzerica – bela 40 g</t>
  </si>
  <si>
    <t>Kajzerica – bela 60 g</t>
  </si>
  <si>
    <t>Kajzerica – polnozrnata 40 g</t>
  </si>
  <si>
    <t>Kajzerica – polnozrnata 60 g</t>
  </si>
  <si>
    <t>Kajzerica – črna 40 g</t>
  </si>
  <si>
    <t>Kajzerica koruzna 40 g</t>
  </si>
  <si>
    <t>Kajzerica koruzna 60 g</t>
  </si>
  <si>
    <t>Kajzerica – črna 60 g</t>
  </si>
  <si>
    <t>Bombeta – bela 40 g</t>
  </si>
  <si>
    <t>Bombeta – bela 60 g</t>
  </si>
  <si>
    <t>Bombeta – črna 40 g</t>
  </si>
  <si>
    <t>Bombeta – črna 60 g</t>
  </si>
  <si>
    <t>Bombeta – ovsena 40 g</t>
  </si>
  <si>
    <t>Bombeta – ovsena 60 g</t>
  </si>
  <si>
    <t>Bombeta – koruzna 40 g</t>
  </si>
  <si>
    <t>Bombeta – koruzna 60 g</t>
  </si>
  <si>
    <t>Bombeta - ajdova 60 g</t>
  </si>
  <si>
    <t>Bombeta - polnozrnata 60 g</t>
  </si>
  <si>
    <t>Bombeta – bela, s sezamovim posipom 60 g</t>
  </si>
  <si>
    <t>Makovka iz bele moke 40 g</t>
  </si>
  <si>
    <t>Makovka iz bele moke 60 g</t>
  </si>
  <si>
    <t>Kruhov rogljič, 40 g</t>
  </si>
  <si>
    <t>Štručka koruzna 60 g</t>
  </si>
  <si>
    <t>Presta brez slanega posipa 35 g</t>
  </si>
  <si>
    <t>Krušne drobtine - bele 500 do 1000 g</t>
  </si>
  <si>
    <t>Žemlja bela, iz pšenične moke tip 500, brez aditivov, 40 g</t>
  </si>
  <si>
    <t>Žemlja bela iz pšenične moke tip 500, brez aditivov, 60 g</t>
  </si>
  <si>
    <t>Žemlja črna iz pšenične moke tip 1100, brez aditivov, 40 g</t>
  </si>
  <si>
    <t>Žemlja črna iz pšenične moke tip 1100, brez aditivov, 60 g</t>
  </si>
  <si>
    <t>Štručka ovsena iz pšenične moke tip 850 z dodatkom ovsenih kosmičev, brez aditivov, 40 g</t>
  </si>
  <si>
    <t>Štručka ovsena iz pšenične moke tip 850 z dodatkom ovsenih kosmičev, brez aditivov, 60 g</t>
  </si>
  <si>
    <t>Štručka iz pšenične moke tip 500 z dodatkom sojinih kosmičev, 40 g</t>
  </si>
  <si>
    <t>Štručka iz pšenične moke tip 500 z dodatkom sojinih kosmičev, 60 g</t>
  </si>
  <si>
    <t>Bombeta ovsena iz pšenične moke tip 850 z dodatkom ovsenih kosmičev,  brez aditivov, 40 g</t>
  </si>
  <si>
    <t>Bombeta ovsena iz pšenične moke tip 850 z dodatkom ovsenih kosmičev, brez aditivov,  60 g</t>
  </si>
  <si>
    <t>Vanilijevi keksi - rogljički, 350 -500g</t>
  </si>
  <si>
    <t>Marmeladni keksi (lincer), 350 -500g</t>
  </si>
  <si>
    <t>Krof z marelično marmelado 80 g</t>
  </si>
  <si>
    <t>Buhtelj z marelično marmelado 60 g</t>
  </si>
  <si>
    <t>Naročnik: Vrtec Vodmat, Korytkova 24, Ljubljana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</si>
  <si>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</si>
  <si>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</si>
  <si>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</si>
  <si>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</si>
  <si>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</si>
  <si>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</si>
  <si>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</si>
  <si>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</si>
  <si>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</si>
  <si>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</si>
  <si>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</si>
  <si>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</si>
  <si>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90.</t>
  </si>
  <si>
    <t>Kakav instant, sladkan 25% kakavovih delov, pakiran od 500 do 1000 g</t>
  </si>
  <si>
    <t>Kakav prah 100 g</t>
  </si>
  <si>
    <t>Vinski kis 4%, pakiran v plastenki po 1 liter</t>
  </si>
  <si>
    <t xml:space="preserve">Origano rezan, pakirano od 100 do 200g </t>
  </si>
  <si>
    <t xml:space="preserve">Kumina mleta pakirano od 100 do 200g </t>
  </si>
  <si>
    <t>Lovor list celi, pakirano od  50 do 200g</t>
  </si>
  <si>
    <t>Zelena – posušen list, pakirana 100-200 g</t>
  </si>
  <si>
    <t>Majaron list drobljeni, pakirano od 50 do 200g</t>
  </si>
  <si>
    <t>Paprika rdeča sladka mleta, pakirano od 200 do 1000g</t>
  </si>
  <si>
    <t xml:space="preserve">Poper črn mleti, pakirano od 100 do 200g </t>
  </si>
  <si>
    <t>Timijan – zdrobljen in posušen list,  pakirano od 100 do 300g</t>
  </si>
  <si>
    <t>Peteršilj list, posušen,  rezan, pakirano od 100 do 200g</t>
  </si>
  <si>
    <t>Drobnjak rezan, pakirano od 50 do 200g</t>
  </si>
  <si>
    <t>Rožmarin-list rezan, pakirano od 100 do 400g</t>
  </si>
  <si>
    <t>Pehtran list, pakirano od 50 do 500g</t>
  </si>
  <si>
    <t>Cimet mleti, pakirano od 100 do 1000g</t>
  </si>
  <si>
    <t xml:space="preserve">Šetraj – list zdrobljen in posušen, pakirano od 100 do 200g </t>
  </si>
  <si>
    <t>Kus kus, pšenični zdrob durum polnozrnati, za hitro pripravo 250 -1000g</t>
  </si>
  <si>
    <t>Mineralna voda gazirana, plastenka 0,5 l</t>
  </si>
  <si>
    <t xml:space="preserve">Čokolada jedilna z min. 40% kakava pakirana po 1 kg </t>
  </si>
  <si>
    <t>Graham široki rezanci pakirano, 250 – 500 g</t>
  </si>
  <si>
    <t>Keksi - polnjeno čajno pecivo, okus kakav, pakirano v škatli 300 do 600 g</t>
  </si>
  <si>
    <t>Čajno pecivo-(kot čajni kolutiči) v vrečki 800 – 1000 g</t>
  </si>
  <si>
    <t>Gorčica delikatesna, brez konzervansov, teža 800-1500 g</t>
  </si>
  <si>
    <t>Jogurt čvrsti 3,2 do 3,5% mm, različni okusi, lonček 160 do 180 g</t>
  </si>
  <si>
    <t>Jogurt naravni iz pasteriziranega mleka brez laktoze, 1,3-1,6 mm, pakiran do 500 ml (tetra, brick ali enakovredna embalaža s pokrovčkom in navojem)</t>
  </si>
  <si>
    <t>Probiotični tekoči jogurt, pakiran 200 - 250 g (tetra, brick ali pd. Embalaža)</t>
  </si>
  <si>
    <t>Probiotični tekoči sadni jogurt , pakiran 200 - 250 g (tetra, brick ali pd. Embalaža)</t>
  </si>
  <si>
    <t>Probiotični navadni jogurt, lonček 150-200 g</t>
  </si>
  <si>
    <t>Poltrdi siri 45 % mm, brez konzervansov in aditivov (kot edamer ali enakovredno), brez parafinskega ovoja, pakirano 2 - 3 kg</t>
  </si>
  <si>
    <t>Poltrdi siri 45 % mm, brez konzervansov in aditivov (kot gauda ali enakovredno), brez parafinskega ovoja,  pakirano po 2 - 3 kg</t>
  </si>
  <si>
    <t>Poltrdi siri 35 % mm (kot gauda, edamer ali enakovredno), brez parafinskega ovoj, brez konzervansov in aditivov, pakirano po cca 2-3kg</t>
  </si>
  <si>
    <t>Sirni namaz s smetano 60-70% mm, brez dodatkov, lonček 140 - 250  g</t>
  </si>
  <si>
    <t>Sirni namaz s smetano in zelišči, 60-70 % mm, lonček 140 - 200 g</t>
  </si>
  <si>
    <t>Sirni namaz s šunko, 60-70 % mm, lonček 140 - 200 g</t>
  </si>
  <si>
    <t>Sirni namaz s smetano in kumaricami, 60-70% mm, lonček 140 - 200 g</t>
  </si>
  <si>
    <t>Sirni namaz s smetano in tuno, 60-70 % mm, lonček 140 - 200 g</t>
  </si>
  <si>
    <t>Sirni namaz s papriko, 60-70 % mm, lonček 140-200 g</t>
  </si>
  <si>
    <t>Mlečni namaz s smetano, LIGHT, 10-20 % mm, lonček 140-200 g</t>
  </si>
  <si>
    <t>Mlečni namaz z zelišči, LIGHT, 10-20 % mm, lonček 140-200 g</t>
  </si>
  <si>
    <t>Mlečni namaz z zelenjavo in začimbami, LIGHT, 10-20 % mm, lonček 140-200 g</t>
  </si>
  <si>
    <t xml:space="preserve">Desertna skuta s podloženim sadjem (jagoda, borovnica) 10-20% mm, lonček 110-150 g </t>
  </si>
  <si>
    <t>Jogurtov desert z 10-15% mm, različnih sadnih okusov, lonček 150-180 g</t>
  </si>
  <si>
    <t>lit</t>
  </si>
  <si>
    <t>Bio pitno mleko 3,2-3,5 % mm, 150-200 ml</t>
  </si>
  <si>
    <t>Bio skuta 25-40 % mm, nepasirana, pakirana v pvc vrečko po  3-5 kg</t>
  </si>
  <si>
    <t>Bio skuta 25-40 % mm, nepasirana, pakirana v pvc vrečko po  500 - 1000 g</t>
  </si>
  <si>
    <t>Bio skutin namaz, pasiran, 30-40 % mm, pakirano v pvc vrečko po 3-5 kg</t>
  </si>
  <si>
    <t>Bio kefir iz žive kefirjeve kulture - kefirjevih zrn,  3,2-3,5 % mm, lonček 150-180g</t>
  </si>
  <si>
    <t>Bio kislo mleko, 3,2-3,5% mm, lonček 150 - 180 g</t>
  </si>
  <si>
    <t>Bio probiotični jogurt, 3,2-3,5 % mm, lonček 150 - 180 g</t>
  </si>
  <si>
    <t>Bio probiotični jogurt, različnih sadnih okusov, 3,2-3,5 % mm, lonček 150- 180 g</t>
  </si>
  <si>
    <t>SKUPAJ  VREDNOST 2. SKLOPA</t>
  </si>
  <si>
    <t>2. SKLOP: EKOLOŠKO PRIDELANO MLEKO IN MLEČNI IZDELKI IZ EKOLOŠKEGA MLEKA</t>
  </si>
  <si>
    <t>SKUPAJ  VREDNOST 3. SKLOPA</t>
  </si>
  <si>
    <t>Bio skutin namaz, pasiran, 30-40 % mm, pakirano v pvc vrečko po 500-1000 g</t>
  </si>
  <si>
    <t>Meso mlade govedine I. kat., stegno brez bočnika b.k. v kosu</t>
  </si>
  <si>
    <t xml:space="preserve">Meso mlade govedine I. kat., stegno brez bočnika, b.k.-narezano na kocke 2 x 2 cm </t>
  </si>
  <si>
    <t xml:space="preserve">Meso mlade govedine I. kat., stegno brez bočnika, b.k.-narezano na kocke 1 x 1 cm </t>
  </si>
  <si>
    <t>Meso mlade govedine I.kat.,b.k., stegno brez bočnika, narezano na zrezke 70 g</t>
  </si>
  <si>
    <t>Meso mlade govedine II.kat.,b.k., pleče, narezano na kockice 2x2 cm</t>
  </si>
  <si>
    <t>Meso mlade govedine II.kat.,b.k., pleče, narezano na kockice 1x1 cm</t>
  </si>
  <si>
    <t>Meso mlade govedine I.kat.,b.k., stegno, mleto</t>
  </si>
  <si>
    <t>Narezane goveje kosti za juho</t>
  </si>
  <si>
    <t>Svinjsko meso I.kat, -stegno b.k., v kosu</t>
  </si>
  <si>
    <t>Svinjsko meso I.kat. -  stegno b.k. -narezano na kocke 2 x 2 cm</t>
  </si>
  <si>
    <t>Svinjsko meso I.kat. - stegno b.k., narezano na kocke 1 x 1 cm</t>
  </si>
  <si>
    <t>Svinjsko meso I.kat. - stegno b.k., narezano na zrezke 70 g</t>
  </si>
  <si>
    <t>Svinjski file očiščen</t>
  </si>
  <si>
    <t>Svinjsko pleče b.k., konfekcionirano na potrošniške kose</t>
  </si>
  <si>
    <t>Svinjsko meso I.kat. - stegno b.k., mleto</t>
  </si>
  <si>
    <t>Svinjsko meso II.kat. - pleče b.k., mleto</t>
  </si>
  <si>
    <t>Telečje meso I.kat., stegno , b.k. v kosu teža kosa do 5 kg</t>
  </si>
  <si>
    <t>Telečje meso I.kat., stegno b.k. narezano na zrezke 70 g</t>
  </si>
  <si>
    <t>Telečje meso I.kat., stegno b.k.,  narezano na kocke 2 x 2 cm</t>
  </si>
  <si>
    <t>Telečje meso I.kat., stegno b.k.,  narezano na kocke 1 x 1 cm</t>
  </si>
  <si>
    <t>Prekajena šunka bkk</t>
  </si>
  <si>
    <t>Prekajen vrat bkk</t>
  </si>
  <si>
    <t>Poltrajna hamburška slanina, pečena in prekajena</t>
  </si>
  <si>
    <t>Prešana šunka pusta, brez dodane mastnine, ekstra kakovostni razred, narezana na 15-30 g</t>
  </si>
  <si>
    <t>Prešana šunka  - narezana na rezine 20-30g</t>
  </si>
  <si>
    <t>Posebna salama-narezana na rezine 15 g</t>
  </si>
  <si>
    <t>Kuhan pršut I. kakovostni razred, narezan na 15-30 g</t>
  </si>
  <si>
    <t>Pečen pršut - narezan na rezine 15-30 g</t>
  </si>
  <si>
    <t xml:space="preserve">Sveža jetrna pašteta v ovitku 300-500 g </t>
  </si>
  <si>
    <t>Pečenice v ovčjem črevu (70-90 g)</t>
  </si>
  <si>
    <t>Krvavice v naravnem ovoju teža cca 70-90 g/kos</t>
  </si>
  <si>
    <t>Telečje hrenovke, teža cca. 60 g v naravnem ovčjem črevu</t>
  </si>
  <si>
    <t>Junčje hrenovke, teža cca. 60 g, v ovčjem črevu</t>
  </si>
  <si>
    <t>SKUPAJ  VREDNOST 4. SKLOPA</t>
  </si>
  <si>
    <t>5. SKLOP: SVEŽE ŽREBIČJE MESO IN MESNI IZDELKI IZ ŽREBIČJEGA MESA</t>
  </si>
  <si>
    <t>Žrebičje meso I.kat. b.k.-stegno v kosu</t>
  </si>
  <si>
    <t>Žrebičje meso I.kat. b.k.-stegno , zrezki 70 g</t>
  </si>
  <si>
    <t>Žrebičje meso za golaž b.k.(pleče, vrat, bržola, bočnik), narezano na kockice 2x2 cm</t>
  </si>
  <si>
    <t>Žrebičje meso za golaž b.k.(pleče, vrat, bržola, bočnik), narezano na kockice 1x1 cm</t>
  </si>
  <si>
    <t>Hrenovka z najmanj  65% žrebičjega mesa v ovčjem črevu, brez ojačevalcev okusa, teža 60 g</t>
  </si>
  <si>
    <t>Šunkarica iz žrebičjega mesa, brez ojačevalcev okusa, narezana na 15-30 g</t>
  </si>
  <si>
    <t>Mesni sir iz žrebičjega mesa v kosu, brez ojačevalcev okusa, sveže pečen</t>
  </si>
  <si>
    <t>Sveža jetrna pašteta z žrebičjim mesom  v črevu (najmanj 23% jeter in 10% mesa), brez ojačevalcev okusa, teža 100-200 g</t>
  </si>
  <si>
    <t>SKUPAJ  VREDNOST 5. SKLOPA</t>
  </si>
  <si>
    <t>Kunčji file, stegno  b.k.</t>
  </si>
  <si>
    <t>Kunčji file, hrbet b.k.</t>
  </si>
  <si>
    <t>Kunčja hrenovka v naravnem ovoju</t>
  </si>
  <si>
    <t>SKUPAJ  VREDNOST 6. SKLOPA</t>
  </si>
  <si>
    <t>SKUPAJ  VREDNOST 8. SKLOPA</t>
  </si>
  <si>
    <t>SKUPAJ  VREDNOST 7. SKLOPA</t>
  </si>
  <si>
    <t>SKUPAJ  VREDNOST 9. SKLOPA</t>
  </si>
  <si>
    <t>SKUPAJ  VREDNOST 10. SKLOPA</t>
  </si>
  <si>
    <t>Eko zelena - gomolj</t>
  </si>
  <si>
    <t>SKUPAJ  VREDNOST 12. SKLOPA</t>
  </si>
  <si>
    <t>Suhe slive brez koščic</t>
  </si>
  <si>
    <t>Suhe marelice</t>
  </si>
  <si>
    <t>Suhi jabolčni krhlji</t>
  </si>
  <si>
    <t>13. SKLOP: EKOLOŠKO PRIDELANO SADJE</t>
  </si>
  <si>
    <t>14. SKLOP: EKOLOŠKO PRIDELANO SUHO SADJE</t>
  </si>
  <si>
    <t>15. SKLOP: ZAMRZNJENO SADJE IN ZELENJAVA</t>
  </si>
  <si>
    <t>SKUPAJ  VREDNOST 13. SKLOPA</t>
  </si>
  <si>
    <t>Mak modri, pakiran po 250 - 1000 g</t>
  </si>
  <si>
    <t>SKUPAJ  VREDNOST 14. SKLOPA</t>
  </si>
  <si>
    <t>Čokoladno mleko sterilizirano, 0,5-1,1 mm, 200 do 250 ml, (tetra, brick ali enakovredna embalaža s priloženo slamico)</t>
  </si>
  <si>
    <t xml:space="preserve">Skuta s  sadjem 2,8-3,2 % mm, lonček 80-100g </t>
  </si>
  <si>
    <t>SKUPAJ  VREDNOST 11. SKLOPA</t>
  </si>
  <si>
    <t>SKUPAJ  VREDNOST 15. SKLOPA</t>
  </si>
  <si>
    <t>Zamrznjeno pariško korenje,  pakirano po 2-3 kg</t>
  </si>
  <si>
    <t>Zamrznjene rezine korenja, valovito narezane na kolobarčke, pakirano po 2-3 kg</t>
  </si>
  <si>
    <t>Zamrznjena pasirana špinača v briketih, pakirano po 2-3 kg</t>
  </si>
  <si>
    <t>16. SKLOP: KONZERVIRANA ZELENJAVA IN KONZERVIRANO SADJE</t>
  </si>
  <si>
    <t>SKUPAJ  VREDNOST 16. SKLOPA</t>
  </si>
  <si>
    <t>SKUPAJ  VREDNOST 17. SKLOPA</t>
  </si>
  <si>
    <t>Kislo zelje bez kemičnih konzervansov, narezano, rinfuza</t>
  </si>
  <si>
    <t>Kislo zelje v glavah, brez kemičnih konzervansov, rinfuza</t>
  </si>
  <si>
    <t>Kisla repa brez kemičnih konzervansov, rinfuza</t>
  </si>
  <si>
    <t>SKUPAJ  VREDNOST 18. SKLOPA</t>
  </si>
  <si>
    <t>Vloženi šampinjoni v kisu, kozarec 200-800 g</t>
  </si>
  <si>
    <t>Ketchup nepekoč 500-1000 g</t>
  </si>
  <si>
    <t>Gorčica, nepekoča 800-1200 g</t>
  </si>
  <si>
    <t>Pomarančni nektar min. 50% sadnega deleža, nepovratna embalaža (tetra, pure pack ali enakovredna embalaža) 1/1</t>
  </si>
  <si>
    <t>Nektar iz jabolk in marelic, min. 40% sadnega deleža, nepovratna embalaža (tetra, pure pack ali enakovredna embalaža enakovredna embalaža 1/1</t>
  </si>
  <si>
    <t>Multivitaminski sok 100%, nepovratna embalaža (tetra, pure pack ali enakovredna embalaža) 1/1</t>
  </si>
  <si>
    <t>Nektar iz breskev in jabolk, min. 50 % sadnega deleža (tetra, pure, brick  ali enakovredna embalaža) 2 dl</t>
  </si>
  <si>
    <t>Borovničev nektar z aronijo, min.30% sadnega deleža (tetra, pure, brick  ) 2 dl</t>
  </si>
  <si>
    <t>Hruškov  nektar min. 50% sadnega deleža (tetra, pure, brick  enakovredna embalaža) 2 dl</t>
  </si>
  <si>
    <t>Nektar iz črnega ribeza min. 25% sadnega deleža (tetra, pure, brick  enakovredna embalaža) 2 dl</t>
  </si>
  <si>
    <t>Pomarančni nektar min. 50% sadnega deleža (tetra, pure, brick  enakovredna embalaža) 2 dl</t>
  </si>
  <si>
    <t>Nektar iz marelic in jabolk min. 40% sadnega deleža (tetra, pure, brick  enakovredna embalaža) 2 dl</t>
  </si>
  <si>
    <t>Jagodni nektar min. 40% sadnega deleža nepovratna embalaža (tetra, pure pack ali enakovredna embalaža) 2 dl</t>
  </si>
  <si>
    <t>Jabolčni nektar iz zgoščenega soka  min. 50% sadnega deleža (tetra, pure, brick  enakovredna embalaža) 2 dl</t>
  </si>
  <si>
    <t>SKUPAJ  VREDNOST 19. SKLOPA</t>
  </si>
  <si>
    <t xml:space="preserve">Kuhana rdeča pesa v solati-marinirana, ploščato narezana na 1,5 - 2 mm, sveže pripravljena, brez konzervansov, pakirana  v pvc vedru 5 - 10 kg </t>
  </si>
  <si>
    <t xml:space="preserve">20. SKLOP: ŽITA IN MLEVSKI IZDELKI </t>
  </si>
  <si>
    <t>SKUPAJ  VREDNOST 20. SKLOPA</t>
  </si>
  <si>
    <t>21. SKLOP: ŽITA IN MLEVSKI IZDELKI IZ EKOLOŠKE PRIDELAVE</t>
  </si>
  <si>
    <t>SKUPAJ  VREDNOST 21. SKLOPA</t>
  </si>
  <si>
    <t>Bio pirina moka iz ekološke pridelave, pakirano v vrečki  500 -1000 g</t>
  </si>
  <si>
    <t>Bio pšenična polnozrnata moka iz ekološke pridelave, pakirano v vrečki po 500-1000 g</t>
  </si>
  <si>
    <t>Bio ješprenj  - oluščeno žito iz ekološke pridelave, pakirano v vrečki  500 -1000 g</t>
  </si>
  <si>
    <t>Bio ovseni rižek, pakirano v vrečki  500 -1000 g</t>
  </si>
  <si>
    <t>Bio prosena kaša  - oluščeno žito iz ekološke pridelave, pakirano v vrečki  500 -1000 g</t>
  </si>
  <si>
    <t>Bio pšenica - žito iz ekološke pridelave, pakirano v vrečki  500 -1000 g</t>
  </si>
  <si>
    <t>Bio pira – oluščeno žito iz ekološke pridelave, pakirano v vrečki  500 -1000 g</t>
  </si>
  <si>
    <t>Bio kamut, pakirano v vrečki  500 -1000 g</t>
  </si>
  <si>
    <t>Bio kvinoja, pakirano v vrečki  500 -1000 g</t>
  </si>
  <si>
    <t>Bio ajdova kaša - oluščeno žito iz ekološke pridelave, pakirano v vrečki  500 -1000 g</t>
  </si>
  <si>
    <t>Bio pšenični kosmiči iz ekološke pridelave, pakirano v vrečki  500 -1000 g</t>
  </si>
  <si>
    <t>Bio ječmenovi kosmiči, pakirano v vrečki  500 -1000 g</t>
  </si>
  <si>
    <t>Bio rženi kosmiči, pakirano v vrečki  500 -1000 g</t>
  </si>
  <si>
    <t>Bio pirini kosmiči, pakirano v vrečki  500 -1000 g</t>
  </si>
  <si>
    <t>Bio svedri, pakirani od 500-3000 g</t>
  </si>
  <si>
    <t>Bio špageti, pakirani od 500-3000 g</t>
  </si>
  <si>
    <t>Polnjene testenine z mesnim nadevom, kapeleti, pakirani 250-500 g</t>
  </si>
  <si>
    <t>Polnjene testenine s sirovim in špinačnim nadevom, kapeletii, pakirani 250 - 500 g</t>
  </si>
  <si>
    <t>22. SKLOP: TESTENINE</t>
  </si>
  <si>
    <t>SKUPAJ  VREDNOST 22. SKLOPA</t>
  </si>
  <si>
    <t>SKUPAJ  VREDNOST 23. SKLOPA</t>
  </si>
  <si>
    <t>Graham špageti št. 7, pakirano, 250 – 500 g</t>
  </si>
  <si>
    <t>Sojini špageti št. 7, pakirano, 250 – 500 g</t>
  </si>
  <si>
    <t>Ajdovi valjani široki rezanci, pakirano, 250 – 500 g</t>
  </si>
  <si>
    <t>Široki valjani  špinačni rezanci,  pakirano 250 – 500 g</t>
  </si>
  <si>
    <t>SKUPAJ  VREDNOST 24. SKLOPA</t>
  </si>
  <si>
    <t>25. SKLOP: EKOLOŠKE TESTENINE</t>
  </si>
  <si>
    <t>SKUPAJ  VREDNOST 25. SKLOPA</t>
  </si>
  <si>
    <t>24. SKLOP: SVEŽI IZDELKI IZ TESTA</t>
  </si>
  <si>
    <t>26. SKLOP: ZAMRZNJENI IZDELKI IZ TESTA</t>
  </si>
  <si>
    <t>SKUPAJ  VREDNOST 26. SKLOPA</t>
  </si>
  <si>
    <t>SKUPAJ  VREDNOST 27. SKLOPA</t>
  </si>
  <si>
    <t>SKUPAJ  VREDNOST 28. SKLOPA</t>
  </si>
  <si>
    <t>29. SKLOP: EKOLOŠKI KRUHI IN PEČENA PEKOVSKA PECIVA</t>
  </si>
  <si>
    <t>SKUPAJ  VREDNOST 29. SKLOPA</t>
  </si>
  <si>
    <t>SKUPAJ  VREDNOST 30. SKLOPA</t>
  </si>
  <si>
    <t>31. SKLOP: OSTALO PREHRAMBENO BLAGO</t>
  </si>
  <si>
    <t>SKUPAJ  VREDNOST 31. SKLOPA</t>
  </si>
  <si>
    <t>Brezglutenska moka, pakirana po 1 kg</t>
  </si>
  <si>
    <t>Zamrznjene pečene palačinke, pakirane po 20 - 50 kom</t>
  </si>
  <si>
    <t>Zamrznjena slana sirova blazinica 120-140 g</t>
  </si>
  <si>
    <t>Zamrznjeno pecivo z mareličnim  nadevom iz vzhajano-listnatega testa 120-140 g/kos, rinfuza</t>
  </si>
  <si>
    <t>Zamrznjena pečena višnjeva pita nerazrezana, rinfuza</t>
  </si>
  <si>
    <t>Rogljiček iz lisnato-kvašenega testa s šunko in sirom, 100 - 120g</t>
  </si>
  <si>
    <t>Sladko pecivo iz lisnato-kvašenega testa z vanilijevo kremo in vloženimi marelicami, 140-160 g</t>
  </si>
  <si>
    <t>Tekoča margarina (emulzija) pakirana 3,7 - 5 l</t>
  </si>
  <si>
    <t>Marmelada marelična (min. 30% marelic), pakirana 3-5 kg</t>
  </si>
  <si>
    <t>Marmelada mešana (min. 30% jagod), pakiranje 3-5 kg</t>
  </si>
  <si>
    <t>Marmelada marelična (min. 45% marelic), pakirana 800-1200 g</t>
  </si>
  <si>
    <t>Zamrznjen stročji fižol rumen, pakirano 2-10 kg</t>
  </si>
  <si>
    <t>Zamrznjen stročji fižol, ploščat (masleni), pakirano 2-10 kg</t>
  </si>
  <si>
    <t>Zamrznjen stročji exstra fini, ozek (svinčniki), pakirano 2-10 kg</t>
  </si>
  <si>
    <t>Zamrznjena rdeča  paprika-babura narezana na rezine, pakirano 2-10 kg</t>
  </si>
  <si>
    <t>Zamrznjen paradižnik narezan na kockice, pakirano 2-10 kg</t>
  </si>
  <si>
    <t>Zamrznjeni beluši, pakirano 2-10 kg</t>
  </si>
  <si>
    <t>Zamrznjena koruza, mlečna, pakirano 2-10 kg</t>
  </si>
  <si>
    <t>Zamrznjen mladi grah Ø 8,5-9,5 mm, pakirano 2-10 kg</t>
  </si>
  <si>
    <t>Zamrznjena zelenjavna mešanica, (cvetača, brukuli, korenje), pakirano 2-10 kg</t>
  </si>
  <si>
    <t>Zamrznjena zelenjavna mešanica za djuveč ( koruza, paprika, stročji fižol, korenje, paradižnik), pakirano 2-10 kg</t>
  </si>
  <si>
    <t>Zamrznjeva zelenjavna mešanica, pet vrst zelenjave (korenje, koruza, grah, paprika, stročji fižol), pakirano 2-10 kg</t>
  </si>
  <si>
    <t>Zamrznjena zelenjavna mešanica, več vrst zelenjave (korenje, cvetača, stročji fižol, zelena, por…), pakirano 2-10 kg</t>
  </si>
  <si>
    <t>Zamrznjen mladi grah s korenčkom, pakirano 2-10 kg</t>
  </si>
  <si>
    <t>Zamrznjeni brokoli I kakovosti, pakirano 2-10 kg</t>
  </si>
  <si>
    <t>Zamrznjen brstični ohrovt, pakirano 2-10 kg</t>
  </si>
  <si>
    <t>Zamrznjen por, rezan 50x50 mm, pakirano 2-10 kg</t>
  </si>
  <si>
    <t>Zamrznjena čebula, rezana, pakirano 2-10 kg</t>
  </si>
  <si>
    <t>Borovničev nektar z aronijo 35-45% sadnega deleža, nepovratna embalaža (tetra, pure pack ali enakovredna embalaža.) 1/1</t>
  </si>
  <si>
    <t>Hruškov nektar min. 50% sadnega deleža, nepovratna embalaža (tetra, pure pack ali enakovredna embalaža)1/1</t>
  </si>
  <si>
    <t>Zelenjavno sadni sok iz korenčka, jabolk in pomoranč, brez dodanega sladkorja, 100% nepovratna embalaža, steklenica 0,5-1 lit</t>
  </si>
  <si>
    <t>Ekološko pridelan jabolčni sok v steklenici 1 lit</t>
  </si>
  <si>
    <t>Pšenična moka T 500, pakirano v papirnati vreči 1-5 kg</t>
  </si>
  <si>
    <t>Pšenična moka T 1100, pakirano v papirnati vreči 1 kg</t>
  </si>
  <si>
    <t>Moka iz celega pšeničnega zrna, pakirano v papirnati vreči 1 kg</t>
  </si>
  <si>
    <t>Ostra moka,  pakirano v papirnati vreči 1 kg</t>
  </si>
  <si>
    <t>Ajdova moka, pakirano v papirnati vreči 1 kg</t>
  </si>
  <si>
    <t>Koruzna moka, pakirano v papirnati vreči 1 kg</t>
  </si>
  <si>
    <t>Pšenični zdrob-beli, pakirano v papirnati vreči 1 kg</t>
  </si>
  <si>
    <t>Koruzni zdrob, pakirano v papirnati vreči 1 kg</t>
  </si>
  <si>
    <t>Ješprenj, pakirano v papirnati vreči 1 kg</t>
  </si>
  <si>
    <t>Prosena kaša, pakirano v papirnati vreči 1 kg</t>
  </si>
  <si>
    <t>Pšenica v zrnju, pakirano v papirnati vreči 1 kg</t>
  </si>
  <si>
    <t>Ovseni kosmiči, pakirano v papirnati vreči 500- 1000 g</t>
  </si>
  <si>
    <t>Grisini iz kvašenega testa z oljčnim oljem, brez konzervansov in aditivov, pakirani po 25-100 g</t>
  </si>
  <si>
    <t>Mlinci iz bele moke, brez jajc, pakirano po 1-5 kg</t>
  </si>
  <si>
    <t xml:space="preserve">Dolgozrnati parboiled riž, brušen, extra kakovosti, pakiran do 1 kg </t>
  </si>
  <si>
    <t>Beli riž glaziran, srednjezrnat, I. vrste, vakluumsko pakiran do 1 kg</t>
  </si>
  <si>
    <t>Basmati riž, beli dolgozrnati, I. vrste pakiran do 1 kg</t>
  </si>
  <si>
    <t xml:space="preserve">Dolgozrnati parboiled riž, brušen, extra kakovosti, pakiran 3-5 kg </t>
  </si>
  <si>
    <t>Kus kus, pšenični zdrob durum beli, za hitro pripravo 1000-3000g</t>
  </si>
  <si>
    <t>Bio sezamovo seme, pakirano 300-500 g</t>
  </si>
  <si>
    <t xml:space="preserve">Jajčne testenine iz durum moke z najmanj 20% jajc - ribana kaša, pakirano od pakirano od 2-5 kg </t>
  </si>
  <si>
    <t xml:space="preserve">Jajčne testenine iz durum moke z najmanj 20% jajc - rezanci za juho, valjani, pakirano od 2-5 kg </t>
  </si>
  <si>
    <t xml:space="preserve">Jajčne testenine iz durum moke z najmanj 10% jajc - jušna zakuha-zvezdice, pakirano od 2-5 kg  </t>
  </si>
  <si>
    <t xml:space="preserve">Jajčne testenine iz durum moke z najmanj 10% jajc - jušna zakuha-testeni rižek, pakirano od 2-5 kg  </t>
  </si>
  <si>
    <t xml:space="preserve">Jajčne testenine iz durum moke z najmanj 20% jajc – vlivanci za jušno zakuho,pakirano od 2-5 kg </t>
  </si>
  <si>
    <t xml:space="preserve">Jajčne testenine iz durum moke z najmanj 20% jajc – vlivanci za prilogo, pakirano od 2-5 kg </t>
  </si>
  <si>
    <t xml:space="preserve">Jajčne testenine iz durum moke z najmanj 10% jajc - krpice-bleki, pakirano od 2-5 kg </t>
  </si>
  <si>
    <t xml:space="preserve">Jajčne testenine iz durum moke z najmanj 10% jajc, jušni metuljčki - mašnice, valjani, pakirano od 2-5 kg </t>
  </si>
  <si>
    <t xml:space="preserve">Jajčne testenine iz durum moke z najmanj 10% jajc - široki valoviti rezanci iz durum pšenice, valjani, pakirano od 2-5 kg </t>
  </si>
  <si>
    <t xml:space="preserve">Jajčne testenine iz durum moke z najmanj 10% jajc - polširoki rezanci, iz durum pšenice, valjani, pakirano od 2-5 kg </t>
  </si>
  <si>
    <t xml:space="preserve">Jajčne testenine iz durum moke z najmanj 10% jajc - školjkice, pakirano od 2-5 kg </t>
  </si>
  <si>
    <t xml:space="preserve">Jajčne testenine iz durum moke z najmanj 10% jajc – peresniki, pakirano od 2-5 kg </t>
  </si>
  <si>
    <t xml:space="preserve">Jajčne testenine iz durum moke z najmanj 10% jajc - Fuži (valjani polžki),pakirano od 2-5 kg </t>
  </si>
  <si>
    <t xml:space="preserve">Jajčne testenine - špageti iz durum pšenice, številka 7, pakirano od 2-5 kg </t>
  </si>
  <si>
    <t xml:space="preserve">Jajčne testenine iz durum moke z najmanj 10% jajc – polžki, pakirano od 2-5 kg </t>
  </si>
  <si>
    <t>Graham peresniki pakirano, 250 - 500 g</t>
  </si>
  <si>
    <t>23. SKLOP: TESTENINE IZ POSEBNIH VRST MOKE</t>
  </si>
  <si>
    <t>Zamrznjeni krompirjevi svaljki z najmanj 10% skute), pakirano 1 do 10 kg</t>
  </si>
  <si>
    <t>Zamrznjeni svaljki z najmanj 5% koruzne moke, pakirano 1 do 10 kg</t>
  </si>
  <si>
    <t>Zamrznjeni zdrobovi cmoki z najmanj 15% skute, pakirano 1 do 10 kg</t>
  </si>
  <si>
    <t>Zamrznjeni kruhovi cmoki, pakirano 1 do 10 kg</t>
  </si>
  <si>
    <t>Zamrznjeni cmoki z najmanj 8% skute,  nadevani z mareličnim nadevom, pakirano 1 do 10  kg</t>
  </si>
  <si>
    <t>Zamrznjeni slivovi cmoki z najmanj 8% skute, pakirano 1 do 10 kg</t>
  </si>
  <si>
    <t>Zamrznjeni cmoki z  najmanj 8% skute in jagodnim nadevom, pakirano 1 do 10 kg</t>
  </si>
  <si>
    <t>Zamrznjeni polpeti s sirom, pakirano 1 do 10 kg</t>
  </si>
  <si>
    <t>Zamrznjeni zdrobovi ocvrtki, pakirano 1 do 10 kg</t>
  </si>
  <si>
    <t>Zamrznjeni ocvrtki iz krompirjevega testa s 5% sira, pakirano 1 do 10 kg</t>
  </si>
  <si>
    <t>Zamrznjeni sirovi štruklji, pakirano 1 do 10 kg</t>
  </si>
  <si>
    <t>Zamrznjeni ajdovi štruklji, pakirano 1 do 10 kg</t>
  </si>
  <si>
    <t>Zamrznjeni sojini polpeti 50 g/kos, pakirano 500-3000 g</t>
  </si>
  <si>
    <t>Zamrznjeni cvetačni polpeti 50-100 g/kos, pakirano 500g do 3000g</t>
  </si>
  <si>
    <t>Zamrznjeni zelenjavni zrezki 50-100 g/kos, pakirano 500-3000g</t>
  </si>
  <si>
    <t>Zamrznjeno razvaljano listnato testo, pakirano 1 do 10 kg</t>
  </si>
  <si>
    <t>Zamrznjeno predkuhano rezančno testo z jajci za lazanjo dim 30x50 cm, pakirano 3 do 10 kg</t>
  </si>
  <si>
    <t>Zamrznjeni polpeti iz najmanj 5 vrst žit 50-100 g/kos, pakirano 500-3000g</t>
  </si>
  <si>
    <t>Zamrznjeni tortelini z min. 30% sirovega nadeva, pakirano 1 do 2 kg</t>
  </si>
  <si>
    <t>Zamrznjeni tortelini z min. 30% špinačnega nadeva, pakirano 1 do 2 kg</t>
  </si>
  <si>
    <t>Sončnični kruh s semeni, rezan, pakiran, štruca 1/1</t>
  </si>
  <si>
    <t>Biga iz bele moke 70 g</t>
  </si>
  <si>
    <t>Štručka iz polnozrnate moke s semeni 100g</t>
  </si>
  <si>
    <t>Pšenični črni kruh iz moke tip 1100, brez aditivov, štruca ali pečeno v modelu, narezano na rezine in pakirano, teža 800-1000g</t>
  </si>
  <si>
    <t>Pšenični mešani kruh iz moke tip 850 in polnozrnate pšenične moke, brez aditivov, štruca ali pečeno v modelu, narezano na rezine in pakirano, teža 800-1000g</t>
  </si>
  <si>
    <t>Pšenični polbeli kruh iz moke tip 850, brez aditivov, štruca ali pečeno v modelu, narezano na rezine in pakirano, teža 800-1000g</t>
  </si>
  <si>
    <t>Pšenični beli kruh  iz moke tip 500, brez aditivov, štruca ali pečeno v modelu, narezana na rezine in pakirano, teža 800-1000g</t>
  </si>
  <si>
    <t>Pšenični mešani kruh z dodatkom sojinih kosmičev, brez aditivov, štruca ali pečeno v modelu, narezano na rezine in pakirano, teža 800-1000g</t>
  </si>
  <si>
    <t>Bombeta črna iz pšenične moke tip 850, brez aditivov, 40 g</t>
  </si>
  <si>
    <t>Bombeta črna iz pšenične moke tip 850, brez aditivov, 60 g</t>
  </si>
  <si>
    <t>Bio ovsena štručka iz bio pšenične črne moke z dodatkom bio moke iz ovsenih kosmičev, posuta z bio ovsenimi kosmiči, teža 60 g</t>
  </si>
  <si>
    <t>Bio pirina štruča iz bio pšenične črne moke in polnozrnate pirine bio moke, z dodatkom bio bučnih in sončničnih semen, teža 60 g</t>
  </si>
  <si>
    <t>Bio ovseni mešani kruh iz bio pšenične črne moke z dodatkom bio ovsenih kosmičev in bio moke iz ovsenih kosmičev, pečen v modelu, narezan, pakiran v folijo, teža 850-1000 g</t>
  </si>
  <si>
    <t>Bio pirin mešani kruh iz bio pšenične črne moke in polnozrnate pirine bio moke, pečen v modelu, narezan, pakiran v folijo, teža 850-1000 g</t>
  </si>
  <si>
    <t>Kakavovi keksi, 500-2000g</t>
  </si>
  <si>
    <t>Keksi iz polnozrnate moke in ovsenih kosmičev in sadja-ploščice, pakirane po 500-2000 g</t>
  </si>
  <si>
    <t>Štrukelj ali žepek z orehovim nadevom 80-100 g</t>
  </si>
  <si>
    <t>Skutna blazinica iz listnatega testa 60-80 g</t>
  </si>
  <si>
    <t>Čajni keksi teža do 1000 g</t>
  </si>
  <si>
    <t>Medenjaki, 350-500g</t>
  </si>
  <si>
    <t>Lešnikovi keksi , 350-500g</t>
  </si>
  <si>
    <t>Orehovi rogljički, 350-500g</t>
  </si>
  <si>
    <t>Jabolčna blazinica iz listnatega testa 80-100 g</t>
  </si>
  <si>
    <t>Francoski rogljiček z marmelado 50-70 g</t>
  </si>
  <si>
    <t>Polnozrnat francoski rogljiček z marmelado 70-90g</t>
  </si>
  <si>
    <t>Rulada z marelično marmelado 100-120 g</t>
  </si>
  <si>
    <t xml:space="preserve">Orehova potica, pakirana 110-130g </t>
  </si>
  <si>
    <t>Francoski rogljiček s čokoladnim nadevom 50-70 g</t>
  </si>
  <si>
    <t>Prašek za puding – okus čokolada (20% čokolade), brez umetnih barv in arom, pakirano po 1 kg</t>
  </si>
  <si>
    <t>Prašek za puding – okus vanilija, pakirano po 1 kg</t>
  </si>
  <si>
    <t>Morska kuhinjska sol  fino mleta, jodirana, pakirana po 1 kg</t>
  </si>
  <si>
    <t>Zmes za pripravo krompirjevega testa, pakirano 3-5 kg</t>
  </si>
  <si>
    <t>Kosmiči za pripravo instant krompirja, pakirano 3-5 kg</t>
  </si>
  <si>
    <t>Zmes za pripravo kremnih rezin, okus vanilija, pakirano po 1-3 kg</t>
  </si>
  <si>
    <t>Instant zdrobovi kosmiči s čokolado in lešniki, pakirano  1-3 kg</t>
  </si>
  <si>
    <t>Sladkor kristal, konzumni, beli, pakiran po 1 kg</t>
  </si>
  <si>
    <t>Sladkor mleti, pakiran 500-1000 g</t>
  </si>
  <si>
    <t>Jedilno rafinirano rastlinsko olje, plastenka 1 lit</t>
  </si>
  <si>
    <t>Jedilno rafinirano 100 % sončnično olje, plastenka 1 lit</t>
  </si>
  <si>
    <t>Čokolada v prahu, min 36% kakavovih delov,  pakirana po 1 kg</t>
  </si>
  <si>
    <t>Sadna rezina z žiti in jogurtovim prelivom 25-30 g (okus gozdnih sadežev)</t>
  </si>
  <si>
    <t>Sadna rezina z žiti in jogurtovim prelivom 25-30 g (okus jagoda)</t>
  </si>
  <si>
    <t>Sadna rezina z žiti in jogurtovim prelivom 25-30 g (okus malina)</t>
  </si>
  <si>
    <t>Sadna rezina z žiti in jogurtovim prelivom 35-45 g (okus borovnica)</t>
  </si>
  <si>
    <t>Sadna rezina z žiti in jogurtovim prelivom 25-30 g (okus marelica)</t>
  </si>
  <si>
    <t>Sadna rezina z žiti in jogurtovim prelivom 25-30 g (okus višnja)</t>
  </si>
  <si>
    <t>Napolitanka, vafelj z lešnikovo kremo 35-40 g</t>
  </si>
  <si>
    <t>Žitna rezina s čokolado, 25-35 g</t>
  </si>
  <si>
    <t>Žitno sadna rezina z okusom črnega ribeza in brusnic 25-35 g</t>
  </si>
  <si>
    <t>Žitno sadna rezina z jogurtom, okus marelic 25-35 g</t>
  </si>
  <si>
    <t>Žitno sadna rezina z medom in sezamom 25-35 g</t>
  </si>
  <si>
    <t>Sadna rezina z žiti in sojo 25-30 g (okus malina)</t>
  </si>
  <si>
    <t xml:space="preserve">Tunin namaz  v tubi (Rio mare ali enakovredno), 100 - 150 g </t>
  </si>
  <si>
    <t>Keksi z vlakninami okus kakav, lešnik, pakirano 250-500 g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</si>
  <si>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</si>
  <si>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</si>
  <si>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</si>
  <si>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</si>
  <si>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</si>
  <si>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</si>
  <si>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</si>
  <si>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</si>
  <si>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</si>
  <si>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</si>
  <si>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Brezglutenske testenine za prilogo, pakirane 250-500 g</t>
  </si>
  <si>
    <t>Testenine brez jajc, primerne za alergike, pakirane 250-500 g</t>
  </si>
  <si>
    <t>Mešanica kavnih nadomestkov - proja iz praženega ječmena in pražene korenine cikorije, min. 40% ekstrakta, pakirana po 500-1000 g</t>
  </si>
  <si>
    <t>Čaj šipkov - verige filter vrečk, pakirano po 1 do 1,5 kg</t>
  </si>
  <si>
    <t>Čaj sadni (jagoda in vanilija) - verige filter vrečk, pakirano po 1 do 1,5 kg</t>
  </si>
  <si>
    <t>Čaj sadni (divja češnja)- verige filter vrečk,  pakirano po 1 do 1,5 kg</t>
  </si>
  <si>
    <t>Čaj sadni (borovnica)- verige filter vrečk, pakirano po 1 do 1,5 kg</t>
  </si>
  <si>
    <t>Čaj sadni (gozdni sadeži)- verige filter vrečk, pakirano po 1 do 1,5 kg</t>
  </si>
  <si>
    <t>Čaj sadni (jagoda)- verige filter vrečk, pakirano po 1 do 1,5 kg</t>
  </si>
  <si>
    <t>Čaj zeliščni (planinski ali enakovreden) - verige filter vrečk, pakirano po 1 do 1,5 kg</t>
  </si>
  <si>
    <t>Majoneza delikatesna, pvc lonček 3-4 kg</t>
  </si>
  <si>
    <t>Pecilni prašek, pakiran po 13 -20g</t>
  </si>
  <si>
    <t>Vanili sladkor, pakiran po 10-20 g</t>
  </si>
  <si>
    <t>Rumov sladkor, pakiran po 10-20 g</t>
  </si>
  <si>
    <t>Limonin sladkor pakiran po 10-20 g</t>
  </si>
  <si>
    <t>Bazilika – zdrobljen list, pakirano od 100 do 200g</t>
  </si>
  <si>
    <t>Tunin namaz-pašteta brez dodanih konzervansov, pločevinka 25-30 g</t>
  </si>
  <si>
    <t>Instant zdrobovi kosmiči s čokolado, pakirani po 1 kg</t>
  </si>
  <si>
    <t>Naravna izvirska pitna  voda negazirana, plastenka 0,5 l</t>
  </si>
  <si>
    <t>Naravna izvirska pitna  voda negazirana, plastenka 1,5 l</t>
  </si>
  <si>
    <t>Kakavov namaz z lešniki, dvobarvni, pakiran  3-5 kg</t>
  </si>
  <si>
    <t>Rum 40% vol. Alk., steklenica 1 lit</t>
  </si>
  <si>
    <t>Naravno hladno stisnjeno ekstra oljčno olje, steklenica 0,75-1 lit</t>
  </si>
  <si>
    <t>Lososov namaz v tubi (Rio mare ali enakovredno), 100 -150 g</t>
  </si>
  <si>
    <t>87.</t>
  </si>
  <si>
    <t>Sijino mleko, pakirano po 500-1000 ml</t>
  </si>
  <si>
    <t>Rižev napitek (kot Provamel, Lima ali enakovredno), pakirano po 1 lit</t>
  </si>
  <si>
    <t>88.</t>
  </si>
  <si>
    <t>89.</t>
  </si>
  <si>
    <t>Zelenjavna pašteta brez jajc, mleka in mlečnih izdelkov 20-30 g</t>
  </si>
  <si>
    <t>Sojin napitek, vanilija, čokolada, 120-150 g</t>
  </si>
  <si>
    <t>Margarina 35-40% mm, brez mleka in mlečnih sestavin, pakirana 250-500 g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</si>
  <si>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</si>
  <si>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</si>
  <si>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</si>
  <si>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</si>
  <si>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</si>
  <si>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</si>
  <si>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</si>
  <si>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</si>
  <si>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</si>
  <si>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</si>
  <si>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</si>
  <si>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</si>
  <si>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</si>
  <si>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3.SKLOP: MESO KLAVNE ŽIVINE IN MESNI IZDELKI</t>
  </si>
  <si>
    <t>Bio pitno mleko 3,2-3,5 % mm, pakirano v pvc vrečko 5 - 10 lit</t>
  </si>
  <si>
    <t>Pasterizirano mleko 3,2 do 3,5 mm brez konzervansov in aditivov, pakirano v nepovratni embalaži 10 do 15 lit</t>
  </si>
  <si>
    <t>Pasterizirano mleko 3,2 do 3,5 mm brez konzervansov in aditivov, pakirano po 1 lit  (tetra, brick ali enakovredna embalaža)</t>
  </si>
  <si>
    <t>Pasterizirano mleko, delno posneto 1,1 do 1,6 mm, brez konzervansov in aditivov, pakirano po 1 lit (tetra, brick ali enakovredna embalaža)</t>
  </si>
  <si>
    <t>Kratkotrajno sterilizirano trajno mleko 3,2 do 3,5 mm, pakirano po 1 lit, (tetra, brick ali enakovredna embalaža)</t>
  </si>
  <si>
    <t xml:space="preserve">Jogurt tekoči iz pasteriziranega mleka, 3,2 do 3,5% mm, brez konzervansov in aditivovpakirano po 1 lit (tetra, brick ali enakovredna embalaža) </t>
  </si>
  <si>
    <t>Jogurt tekoči iz pasteriziranega mleka, 1,3 do 1,6% mm, brez konzervansov in aditivov pakirano po 1 lit, (tetra, brick ali enakovredna embalaža)</t>
  </si>
  <si>
    <t>Jogurt tekoči sadni iz pasteriziranega mleka, z 10% dodanega sadja ali sadnega pripravka, različni okusi 1,3 do 3,5 % mm, pakirano po 1 lit,  (tetra, brick ali enakovredna embalaža)</t>
  </si>
  <si>
    <t>17. SKLOP: KUHANA RDEČA PESA BREZ KONZERVANSOV</t>
  </si>
  <si>
    <t>Jabolčni nektar iz zgoščenega soka min. 50% sadnega delaža, nepovratna embalaža (tetra, pure pack ali enakovredna embalaža)1/1</t>
  </si>
  <si>
    <t>Mešano slaščičarsko pecivo (tortice, kroglice, rolade), pakirano od 1-1,5 kg</t>
  </si>
  <si>
    <t>Dietni keksi brez jajc, primerni za alergike, pakirani 250-500 g</t>
  </si>
  <si>
    <t>Polnjene testenine s sirovim nadevom, kapeleti, pakirani 250-500 g</t>
  </si>
  <si>
    <t>Keksi z maslom in orehi, 350 -500g</t>
  </si>
  <si>
    <t>Majoneza delikatesna, v steklenem kozarcu, teža 600 - 800 g</t>
  </si>
  <si>
    <t>Džem borovnica, brez konzervansov, barvil in umetnih sladil, min 39 % sadnega deleža, stekleni kozarec, teža od 200 do 700 g</t>
  </si>
  <si>
    <t>Džem jagoda, brez konzervansov, barvil in umetnih sladil, min 39 % sadnega deleža, stekleni kozarec, teža od 200 do 700 g</t>
  </si>
  <si>
    <t>Džem višnja, brez konzervansov, barvil in umetnih sladil, min 39 % sadnega deleža, stekleni kozarec, teža od 200 do 700</t>
  </si>
  <si>
    <t>Džem brusnični, brez konzervansov, barvil in umetnih sladil, min 39 % sadnega deleža, stekleni kozarec, teža od 200 do 700 g</t>
  </si>
  <si>
    <t>Ajvar pasteriziran, nepekoči 650 -800 g</t>
  </si>
  <si>
    <t>Sojin puding, vanilija, čokolada, 100-150 g</t>
  </si>
  <si>
    <t>Dietni keksi brez jajc, mleka in mlečni sestavin, oreščkov 150-500 g</t>
  </si>
  <si>
    <t>Džem gozdni sadeži, brez konzervansov, barvil in umetnih sladil, min. 39 % sadnega deleža, stekleni kozarec, teža od 200 do 700 g</t>
  </si>
  <si>
    <t>Džem marelica, brez konzervansov, barvil in umetnih sladil, min. 39 % sadnega deleža, stekleni kozarec, teža od 200 do 700 g</t>
  </si>
  <si>
    <t>19. SKLOP: EKOLOŠKI SOKOVI</t>
  </si>
  <si>
    <t>18. SKLOP: SADNI SOKOVI IN NEKTARJI</t>
  </si>
  <si>
    <t>Keksi pirini 250-500 g</t>
  </si>
  <si>
    <t xml:space="preserve">Čokoladna potica, pakirana 110-130g </t>
  </si>
  <si>
    <t>Francoski rogljiček z marmelado 70-90 g</t>
  </si>
  <si>
    <t>Krof z marelično marmelado 100 g</t>
  </si>
  <si>
    <t>Francoski rogljiček s čokoladno-lešnikovim nadevom 70-90 g</t>
  </si>
  <si>
    <t>Francoski rogljiček brez jajc in mleka 50-70 g</t>
  </si>
  <si>
    <t>Francoski rogljiček brez jajc in mleka z diabetično marmelado 50-70 g</t>
  </si>
  <si>
    <t>Minjončki iz biskvitnega testa, nadevani z nadevi raznih okusov, pakirano od 1-1,5 kg</t>
  </si>
  <si>
    <t>Slano pecivo v obliki polžka iz lisnato-kvašenega testa s sirovim nadevom, 80-100 g</t>
  </si>
  <si>
    <t>Sladko pecivo iz lisnato-kvašenega testa z vanilijevo kremo in vloženimi marelicami, 120-140 g</t>
  </si>
  <si>
    <t>Zamrznjen žepek iz lisnato-kvašenega testa s šunko in sirom, 140-160 g</t>
  </si>
  <si>
    <t>Zamrznjena pečena skutna pita nerazrezana, rinfuza</t>
  </si>
  <si>
    <t>Zamrznjena pečena jabolčna pita nerazrezana, rinfuza</t>
  </si>
  <si>
    <t>Zamrznjeno pecivo s čokoladno-lešnikovim nadevom iz vzhajano-listnatega testa 100-150 g/kos, rinfuza</t>
  </si>
  <si>
    <t>Zamrznjeno pecivo z nadevom iz gozdnih  sadežev iz vzhajano-listnatega testa 100 -150g/kos, rinfuza</t>
  </si>
  <si>
    <t>Zamrznjen burek s skuto in špinačo z min. 40% nadeva, kos od 150-260 g pakirano 1 do 2 kg</t>
  </si>
  <si>
    <t>Zamrznjen, manj masten  sirov burek z min. 40% nadeva, kos 80-120 g,  pakirano 1 do 2 kg</t>
  </si>
  <si>
    <t>Zamrznjen burek s skuto in špinačo z min. 40% nadeva, kos od 80-120 g pakirano 1 do 2 kg</t>
  </si>
  <si>
    <t>Slano pecivo v obliki polžka iz lisnato-kvašenega testa s sirovim nadevom, 110-160 g</t>
  </si>
  <si>
    <t>Sveže vlečeno testo pakirano 1-5 kg</t>
  </si>
  <si>
    <t>Bio pšenično belo pecivo, teža 40 g</t>
  </si>
  <si>
    <t>Bio ajdov mešani kruh, 800-1000 g</t>
  </si>
  <si>
    <t>Bio pšenični beli kruh, rezan, pakiran  850-1000 g</t>
  </si>
  <si>
    <t>Bio ovseni kosmiči - iz ekološke pridelave, pakiranov vrečki  500 -2000 g</t>
  </si>
  <si>
    <t xml:space="preserve">Jajčne testenine iz durum moke z najmanj 10% jajc - spirale,pakirano od 5-10 kg </t>
  </si>
  <si>
    <t xml:space="preserve">Jajčne testenine iz durum moke z najmanj 10% jajc - svedrčki, pakirano od 5-10 kg </t>
  </si>
  <si>
    <t xml:space="preserve">Jajčne testenine iz durum moke z najmanj 10% jajc - široki rezanci, iz durum pšenice, valjani, pakirano od 1-5 kg </t>
  </si>
  <si>
    <t>Rjavi parboiled riž dolgozrnati, pakiran vakuumsko do 1 kg</t>
  </si>
  <si>
    <t>Moka T 850,  pakirano v papirnati vreči 1 - 5  kg</t>
  </si>
  <si>
    <t>Posebna moka za vlečeno testo, pakirano po 1-5 kg</t>
  </si>
  <si>
    <t>Polnozrnati grisini iz kvašenega testa z oljčnim oljem, brez konzervansov in aditivov, pakirani po 25-100 g</t>
  </si>
  <si>
    <t>Sadna rezina z žiti in jogurtovim prelivom 20-30 g (okus jabolko)</t>
  </si>
  <si>
    <t>Čaj zeliščni (planinski ali enakovreden) - v filter vrečkah, pakirano po 70-100g</t>
  </si>
  <si>
    <t>Česen mleti, pakirano od 100 do 500g</t>
  </si>
  <si>
    <t>Keksi petit beure pakirano 400-700 g</t>
  </si>
  <si>
    <t>Breskov kompot brez umetnih barvil, malj sladek, pločevinka, teža 2 - 4,5 kg</t>
  </si>
  <si>
    <t>Kompot - sadna solata, brez umetnih barvil, pločevinka, teža 2 – 4,5 kg</t>
  </si>
  <si>
    <t>Hruškov kompot - polovičke, brez umetnih barvil, pločevinka, teža 2 – 4,5 kg</t>
  </si>
  <si>
    <t>Jagodov kompot, manj sladek, brez umetnih barvil, pločevinka, teža 2 – 4,5 kg</t>
  </si>
  <si>
    <t>Višnjev kompot (brez koščic) in brez umetnih barvil, pločevinka, teža 2 – 4,5 kg</t>
  </si>
  <si>
    <t>Ananasov kompot, manj sladek-kocke, pločevinka, teža 2 – 4,5 kg</t>
  </si>
  <si>
    <t>Sveži kvas, zavitek 42 g</t>
  </si>
  <si>
    <t>Kokosova moka, pakirano 250-500 g</t>
  </si>
  <si>
    <t>Muškatni oreh mleki, pakirano 100-200</t>
  </si>
  <si>
    <t>Paprika rumena pasterizirana v kisu, fileti, pločevinka, teža 2– 4 kg</t>
  </si>
  <si>
    <t xml:space="preserve">Rdeča pesa, pasterizirana, ploščato narezana na 1,5-2 mm , pločevinka, teža 2– 5 kg </t>
  </si>
  <si>
    <t>Fižol češnjevec steriliziran, pločevinka, teža 2 – 5 kg</t>
  </si>
  <si>
    <t>Kisle kumare pasterizirane, pločevinka, teža 2 – 5 kg</t>
  </si>
  <si>
    <t>Kakavov namaz z lešniki, dvobarvni, pakiran  300-800 g</t>
  </si>
  <si>
    <t>Kostanjev pire, zamrznjen, pakiran  200-500 g</t>
  </si>
  <si>
    <t>Sladkor v kockah, beli, pakiran po 1 kg</t>
  </si>
  <si>
    <t>Sojin desert, naravni 120-180 g</t>
  </si>
  <si>
    <t>Sojin sadni sadni desert, različni okusi 120-180 g</t>
  </si>
  <si>
    <t>Fileti tunov v olivnem olju, pločevinka 1000-1800 g</t>
  </si>
  <si>
    <t xml:space="preserve">Konzervirane sardine v olju extra kvalitete, pločevinka 450 - 1200 g </t>
  </si>
  <si>
    <t xml:space="preserve">Konzervirane sardine v olju extra kvalitete, pločevinka 100-150 g </t>
  </si>
  <si>
    <t>Žafranika cvet, pakirano od 200-500 g</t>
  </si>
  <si>
    <t>Žemlja – bela 80 g</t>
  </si>
  <si>
    <t>Mlečno zvito pecivo - polžek 40 g</t>
  </si>
  <si>
    <t>Štručka polnozrnata s semeni 40 g</t>
  </si>
  <si>
    <t>Štručka iz polnozrnate moke 60 g</t>
  </si>
  <si>
    <t>Štručka polnozrnata s semeni 60 g</t>
  </si>
  <si>
    <t>Bombeta polbela iz pšenične moke tip 850, brez aditivov, 40 g</t>
  </si>
  <si>
    <t>Bombeta polbela iz pšenične moke tip 850, brez aditivov, 60 g</t>
  </si>
  <si>
    <t>Pšenični kruh T 500, rezan, pakiran, štruca 1/1</t>
  </si>
  <si>
    <t>Žemlja – bela 40 g</t>
  </si>
  <si>
    <t>Bombeta - ajdova 40 g</t>
  </si>
  <si>
    <t>Bombeta - polnozrnata 40 g</t>
  </si>
  <si>
    <t>Bombeta - sončnična s semeni, 60 g</t>
  </si>
  <si>
    <t>Štručka koruzna 40 g</t>
  </si>
  <si>
    <t>Štručka pletena iz bele moke 60 g</t>
  </si>
  <si>
    <t>Štručka  sirova iz bele moke 40 g</t>
  </si>
  <si>
    <t>Štručka sirova iz bele moke 60 g</t>
  </si>
  <si>
    <t>Štručka mlečna, 60 g</t>
  </si>
  <si>
    <t>Štručka mlečna, 40 g</t>
  </si>
  <si>
    <t>Žemljica skutna 40 g</t>
  </si>
  <si>
    <t>Bombeta – bela, s sezamovim posipom 40 g</t>
  </si>
  <si>
    <t>Žemlja - polbela 40 g</t>
  </si>
  <si>
    <t>Žemlja - polbela 60 g</t>
  </si>
  <si>
    <t>Kajzerica polbela 40 g</t>
  </si>
  <si>
    <t>Kajzerica polbela 60 g</t>
  </si>
  <si>
    <t>Bombeta – polbela 60 g</t>
  </si>
  <si>
    <t>Bombeta – polbela 40 g</t>
  </si>
  <si>
    <t>Štručka polbela, 40 g</t>
  </si>
  <si>
    <t>Štručka polbela, 60 g</t>
  </si>
  <si>
    <t>Štručka črna, 40 g</t>
  </si>
  <si>
    <t>Štručka črna, 60 g</t>
  </si>
  <si>
    <t>Mešanica posušene jušne zelenjave ( korenje, pastinak, zelena, por, peteršilj, luštrek) , pakirano od 50-500 g</t>
  </si>
  <si>
    <t>Mešanica drobljenih začimb za zelenjavne jedi brez  dodane soli, pakirano 20 do 1000 g</t>
  </si>
  <si>
    <t>Mešanica posušenih mediteranskih zelišč za perutnino in ribe brez dodane soli, pakirano 20-300 g</t>
  </si>
  <si>
    <t>Marelično marmeladno polnilo za peko z najmanj 40% marelične kaše, teža 500-2500 g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</si>
  <si>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</si>
  <si>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</si>
  <si>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</si>
  <si>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</si>
  <si>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</si>
  <si>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</si>
  <si>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</si>
  <si>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</si>
  <si>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</si>
  <si>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</si>
  <si>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</si>
  <si>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</si>
  <si>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</si>
  <si>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</si>
  <si>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</si>
  <si>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</si>
  <si>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</si>
  <si>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</si>
  <si>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Štručka ovsena 40 g</t>
  </si>
  <si>
    <t>Štručka ovsena 60 g</t>
  </si>
  <si>
    <t>Štručka hot-dog iz bele moke, navrtana  60 g</t>
  </si>
  <si>
    <t>Bio polenta-koruzni zdrob instant, pakiran 200-500 g</t>
  </si>
  <si>
    <t>Bio okroglozrnati riž, vakuumsko pakiranje 500-1000 g</t>
  </si>
  <si>
    <t>Bio rižev napitek, vanilija, 150-200 ml</t>
  </si>
  <si>
    <t>Bio riževa smetana-krema za kuhanje 200-500 ml</t>
  </si>
  <si>
    <t>Riževi kruhki, vaflji brez soli, pakirani 100-200 g</t>
  </si>
  <si>
    <t>Brezglutenski krekerji brez laktoze 150-300g</t>
  </si>
  <si>
    <t>Breskve extra razreda do 100 g kos</t>
  </si>
  <si>
    <t>Nektarine extra razreda do 100 g/kos</t>
  </si>
  <si>
    <t>Ekološko pridelane pomaranče razreda I</t>
  </si>
  <si>
    <t>Ekološko pridelane mandarine razreda I</t>
  </si>
  <si>
    <t>Ekološko pridelane limone razreda I</t>
  </si>
  <si>
    <t>Ekološko pridelane banane razreda I</t>
  </si>
  <si>
    <t>Ekološko pridelan kivi razreda I</t>
  </si>
  <si>
    <t>Ekološko pridelane breskve razreda I</t>
  </si>
  <si>
    <t>Zelena glavnata solata mehka razreda I</t>
  </si>
  <si>
    <t>Zelena glavnata solata ledenka razreda I</t>
  </si>
  <si>
    <t>Jajčevci razreda I</t>
  </si>
  <si>
    <t>Krompir iz integrirane pridelave</t>
  </si>
  <si>
    <t>Bebi piškoti iz biskvitnega testa, pakirani 200-500 g</t>
  </si>
  <si>
    <t>Brezglutenski keksi, pakirani 100-300 g</t>
  </si>
  <si>
    <t>Brezglutenske testenine za juho, pakirane 250-500 g</t>
  </si>
  <si>
    <t xml:space="preserve">Bio rižev napitek , pakirano po 150-200 ml </t>
  </si>
  <si>
    <t>Pekovsko pecivo brez glutena, teža 40-60 g/kos</t>
  </si>
  <si>
    <t>11. SKLOP: EKOLOŠKO PRIDELANA ZELENJAVA</t>
  </si>
  <si>
    <r>
      <t>Pašteta izdelana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iz kakovostnega kokošjega mesa z dodatkom piščančjih jeter</t>
    </r>
    <r>
      <rPr>
        <b/>
        <sz val="10"/>
        <rFont val="Arial Narrow"/>
        <family val="2"/>
        <charset val="238"/>
      </rPr>
      <t xml:space="preserve">, </t>
    </r>
    <r>
      <rPr>
        <sz val="10"/>
        <rFont val="Arial Narrow"/>
        <family val="2"/>
        <charset val="238"/>
      </rPr>
      <t>manj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začinjena z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naravnimi začimbami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in  brez dodanih konzervansov, (Argeta ali enakovredna), pločevinka 25-30 g</t>
    </r>
  </si>
  <si>
    <t>Kruh brez glutena beli 200-600 g</t>
  </si>
  <si>
    <t>Kruh brez glutena - temni, brez laktoze 200-400 g</t>
  </si>
  <si>
    <t>ENOTA MERE</t>
  </si>
  <si>
    <t>CENA ZA ENOTO MERE BREZ DDV (EUR)</t>
  </si>
  <si>
    <t>VREDNOST ZA OCENJENO KOLIČINO BREZ DDV (EUR)</t>
  </si>
  <si>
    <t>DDV (EUR)</t>
  </si>
  <si>
    <t>VREDNOST ZA OCENJENO KOLIČINO Z DDV (EUR)</t>
  </si>
  <si>
    <t>ŠT. ŽIVIL PO MERILU "EMBALAŽA"</t>
  </si>
  <si>
    <t>ŠT. ŽIVIL PO MERILU "VEČ EKOLOŠKIH ŽIVIL"</t>
  </si>
  <si>
    <t>7=3*6</t>
  </si>
  <si>
    <t>8=7*STOPNJA DDV</t>
  </si>
  <si>
    <t>9=7+8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</si>
  <si>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</si>
  <si>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</si>
  <si>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 xml:space="preserve">V stolpec 5 se obvezno navede blagovna ali trgovinska znamka ali vsaj proizvajalec ponujenih živil. </t>
  </si>
  <si>
    <t>V stolpec 6 se vpiše cena v EUR za ponujeno blago,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</si>
  <si>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</si>
  <si>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</si>
  <si>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</si>
  <si>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>V stolpec 10 ponudnik v posamezno celico vnese vrednost "1" za živila, katerih embalaža ustreza zahtevam po Uredbi o zelenem javnem naročanju. Za predračunski obrazec priloži izjavo - embalaža (priloga 6/3).</t>
  </si>
  <si>
    <t xml:space="preserve">V stoplec 11 ponudnik v posamezno celico vnese vrednost "1" za živila, ki jih ponuja v ekološki kvaliteti. Za predračunski obrazec priloži kopijo veljavnega certifikata, ki dokazuje ekološko kvaliteto, na katerega zapiše zaporedno številko ponujene vrste blaga iz predračunskega obrazca (priloga 6/2). Vsoto stolpca ponudnik prepiše v ponudben obrazec v polje za merilo "več ekoloških živil". </t>
  </si>
  <si>
    <t>7=4*6</t>
  </si>
  <si>
    <t>V stolpec 5 se obvezno navede blagovna ali trgovinska znamka ali vsaj proizvajalec ponujenih živil, in sicer za postavke od 21 do 33!</t>
  </si>
  <si>
    <t>BLAGOVNA ZNAMKA (obvezno za postavke od 21 do 33!)</t>
  </si>
  <si>
    <t xml:space="preserve">BLAGOVNA ZNAMKA </t>
  </si>
  <si>
    <t>V stolpec 5 se obvezno navede blagovna ali trgovinska znamka ali vsaj proizvajalec ponujenih živil.</t>
  </si>
  <si>
    <t>BLAGOVNA ZNAMKA (obvezno za postavke od 5 do 8)!</t>
  </si>
  <si>
    <t>BLAGOVNA ZNAMKA (obvezno za postavko 3)!</t>
  </si>
  <si>
    <t>V stolpec 5 se obvezno navede blagovna ali trgovinska znamka ali vsaj proizvajalec ponujenih živil, in sicev vsaj za postavke 5 do 8.</t>
  </si>
  <si>
    <t>BLAGOVNA ZNAMKA (obvezno za postavke 12 do 24)!</t>
  </si>
  <si>
    <t>V stolpec 5 se obvezno navede blagovna ali trgovinska znamka ali vsaj proizvajalec ponujenih živil, in sicev vsaj za postavko 12 do 24.</t>
  </si>
  <si>
    <t>Piščančji file bkk razreda A, v kosu</t>
  </si>
  <si>
    <t>Piščančji file razreda A, narezan na kockice 2x2 cm</t>
  </si>
  <si>
    <t>Piščančji file razreda A, narezan na zrezke 70 g</t>
  </si>
  <si>
    <t>Piščančje krače razreda A,  110 g /kos</t>
  </si>
  <si>
    <t>Piščančje stegno bkk razreda A</t>
  </si>
  <si>
    <t>Piščančja bedra razreda A, 220 g/kos</t>
  </si>
  <si>
    <t>Piščančja prsa razreda A, 440 g/kos</t>
  </si>
  <si>
    <t>Puranji file v kosu</t>
  </si>
  <si>
    <t>Puranji file narezan na kocke 2x2cm</t>
  </si>
  <si>
    <t>Puranji file narezan na zrezke 70 g</t>
  </si>
  <si>
    <t>Puranja stegna b.k.k., narezana na zrezke 70 g</t>
  </si>
  <si>
    <t>Zamrznjen paniran piščančji mini file, pakiran po 1 kg</t>
  </si>
  <si>
    <t>Zamrznjene panirane piščančje krače 1/1</t>
  </si>
  <si>
    <t>Zamrznjen paniran piščančji zrezek brez glutena</t>
  </si>
  <si>
    <t>Posebna (piščančja) salama v kosu</t>
  </si>
  <si>
    <t>Piščančje hrenovke (min. 55% piščančje meso in min.20% puranje), 60 g,  v naravnem ovoju</t>
  </si>
  <si>
    <t>Piščančja prsa v ovitku z 2-3% maščobe, narezana na 15 g</t>
  </si>
  <si>
    <t>Puranji šink, narezan na 15 g</t>
  </si>
  <si>
    <t>Piščančji šink, narezan na 15 g</t>
  </si>
  <si>
    <t>Dimljene pusto meso puranjih prsi (vsaj 60-70% pustega mesa -puranjih prsi) brez ovoja, narezano na 15 g</t>
  </si>
  <si>
    <t>Puranja šunka, narezana</t>
  </si>
  <si>
    <t>Pašteta iz piščančjega mesa (vsaj 60% mesa) in manj maščob, v ovoju, 125 g</t>
  </si>
  <si>
    <t xml:space="preserve">Piščančja jetrna pašteta v ovitku, z vsaj 60% piščančjega mesa in manj maščob,  100 g </t>
  </si>
  <si>
    <t>Kokošja jajca talne reje, I. razred (razred A), mase "L"  (teža za kom 63-73g), pakirana po 10 do 30 kom</t>
  </si>
  <si>
    <t>Eko meso mlade govedine stegno, I. kat. v kosu</t>
  </si>
  <si>
    <t>Eko meso mlade govedine stegno, I. kat., narezano na kockice 2x2 cm</t>
  </si>
  <si>
    <t>Eko meso mlade govedine stegno, I. kat., narezano na kockice 1x1 cm</t>
  </si>
  <si>
    <t>Eko meso mlade govedine pleče,II. kat., narezano na kockice 2x2 cm</t>
  </si>
  <si>
    <t>Eko meso mlade govedine pleče, II. kat., narezano na kockice 1x1 cm</t>
  </si>
  <si>
    <t>Eko telečje meso stegno  I.kat., b.k. v kosu</t>
  </si>
  <si>
    <t>Eko telečje meso stegno  I.kat., b.k., narezano na zrezke 70 g</t>
  </si>
  <si>
    <t>Eko telečje meso stegno  I.kat., b.k., narezano na kockice 2x2 cm</t>
  </si>
  <si>
    <t>Eko telečje meso stegno  I.kat., b.k., narezano na kockice 1x1 cm</t>
  </si>
  <si>
    <t>Eko telečje meso pleče  II.kat., b.k., narezano na zrezke 70 g</t>
  </si>
  <si>
    <t>Eko telečje meso pleče  II.kat., b.k., narezano na kockice 2x2 cm</t>
  </si>
  <si>
    <t>Eko telečje meso pleče  II.kat., b.k., narezano na kockice 1x1 cm</t>
  </si>
  <si>
    <t>Eko telečje hrenovke, 90% teletine z rastlinskim oljem, brez dodane svinjine ali svinjske masti v naravnem eko ovoju iz ovčjega čreva, 60 g</t>
  </si>
  <si>
    <t>Eko hrenovke, 60-70% govejega in svinjskega mesa v naravnem eko ovoju iz ovčjega čreva, 60 g</t>
  </si>
  <si>
    <t>Eko pečenice (100% eko svinjina in 100% eko začimbe), 60g</t>
  </si>
  <si>
    <t xml:space="preserve">Eko krvavice </t>
  </si>
  <si>
    <t>Eko pašteta iz svinjskih jeter in slanine v črevu</t>
  </si>
  <si>
    <t>V stolpec 5 se obvezno navede blagovna ali trgovinska znamka ali vsaj proizvajalec ponujenih živil, in sicev vsaj za postavko 13 do 18.</t>
  </si>
  <si>
    <t>BLAGOVNA ZNAMKA (obvezno za postavke 13 do 18)!</t>
  </si>
  <si>
    <t>Soja rumena</t>
  </si>
  <si>
    <t>BLAGOVNA ZNAMKA (obvezno za postavke od 19 do 27)</t>
  </si>
  <si>
    <t>BLAGOVNA ZNAMKA (obvezno za postavki 5 in 6)</t>
  </si>
  <si>
    <t>V stolpec 5 se obvezno navede blagovna ali trgovinska znamka ali vsaj proizvajalec ponujenih živil, OBVEZNO za postavke od 19 do 27.</t>
  </si>
  <si>
    <t>V stolpec 5 se obvezno navede blagovna ali trgovinska znamka ali vsaj proizvajalec ponujenih živil, OBVEZNO za postavki 5 in 6.</t>
  </si>
  <si>
    <t>V stolpec 5 se obvezno navede blagovna ali trgovinska znamka ali vsaj proizvajalec ponujenih živil, OBVEZNO za postavke 26 do 35.</t>
  </si>
  <si>
    <t>Marelični kompot manj sladek, brez umetnoh barvil, pločevinka, teža 2 – 4,5 kg</t>
  </si>
  <si>
    <r>
      <t>Džuveč</t>
    </r>
    <r>
      <rPr>
        <sz val="10"/>
        <color rgb="FFFF0000"/>
        <rFont val="Arial Narrow"/>
        <family val="2"/>
        <charset val="238"/>
      </rPr>
      <t>,</t>
    </r>
    <r>
      <rPr>
        <sz val="10"/>
        <rFont val="Arial Narrow"/>
        <family val="2"/>
        <charset val="238"/>
      </rPr>
      <t xml:space="preserve"> mešanica zelenjave, pločevinka, teža 2 – 5 kg</t>
    </r>
  </si>
  <si>
    <t>Jagodni nektar, min. 40% sadnega deleža, nepovratna embalaža (tetra, pure pack ali enakovredna embalaža) 1/1</t>
  </si>
  <si>
    <t>27. SKLOP: KRUH IN PEČENO PEKOVSKO  PECIVO</t>
  </si>
  <si>
    <t>28. SKLOP: KRUH IN PEČEN0 PEKOVSK0 PECIV0 Z MANJ SOLI IN BREZ DODANIH ADITIVOV</t>
  </si>
  <si>
    <t>30. SKLOP: SLAŠČIČARSKI IZDELKI IN KEKSI</t>
  </si>
  <si>
    <t>Jabolčni kis 5%, pakiran v plastenki po  1  liter</t>
  </si>
  <si>
    <t>Keksi,  pakirano 300-700 g PLAZMA in enakovredno</t>
  </si>
  <si>
    <t>Sveža zeliščna mešanica vrtnih zelišč, vložena v sončničnem olju, 300-400 g (kot Primerba ali enakovredno)</t>
  </si>
  <si>
    <t>Margarina za peko 70% mm, in 0,15 soli 250-500  g (Rama in enakovredno)</t>
  </si>
  <si>
    <t>Margarina namizna za kuhanje in pečenje 250-500  g (Zvijezda in enakovredno)</t>
  </si>
  <si>
    <t>Eko mesni sir, 69 % goveje in svinjsko meso</t>
  </si>
  <si>
    <t>V stolpec 5 se obvezno navede blagovna ali trgovinska znamka ali vsaj proizvajalec ponujenih živil, in sicev vsaj za postavko 3.</t>
  </si>
  <si>
    <t>9. SKLOP: SVEŽE IN ZAMRZNJENE RIBE</t>
  </si>
  <si>
    <t>Svež lososov file s kožo 1. kvaliteta</t>
  </si>
  <si>
    <t>Zamrznjen file  morskega lista – platesa. max. 30% ledene glazure 1. kvaliteta</t>
  </si>
  <si>
    <t>Zamrznjen file- vitki som (panga), max 15-20 %, velikost 17-22 g/kom, 1. kvaliteta</t>
  </si>
  <si>
    <t>Zamrznjen file rdečega okuna (škarpene), posebej zamrznjeni kosi, velikost 65 – 110 g/kos, 1. kvaliteta</t>
  </si>
  <si>
    <t>Belo vino z geografskim poreklom 12,5% vol. alk., suho, steklenica 1 lit (kot Beli pinot in podobno)</t>
  </si>
  <si>
    <t>Rdeče vino z geografskim poreklom 12,8% vol. alk., suho, steklenica 1 lit (kot Merlot in podobno)</t>
  </si>
  <si>
    <t>V stolpec 5 vpis blagovne znamke oz. trgovinske znamke ali proizvajalca ni potreben.</t>
  </si>
  <si>
    <t>Podpis.</t>
  </si>
  <si>
    <t>BLAGOVNA ZNAMKA (obvezno za postavke 26 do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</si>
</sst>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color theme="1"/>
      <name val="Arial Narrow"/>
      <family val="2"/>
      <charset val="238"/>
    </font>
    <font>
      <b/>
      <sz val="6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1" fillId="0" borderId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4" applyNumberFormat="0" applyAlignment="0" applyProtection="0"/>
    <xf numFmtId="0" fontId="14" fillId="23" borderId="5" applyNumberFormat="0" applyAlignment="0" applyProtection="0"/>
    <xf numFmtId="0" fontId="16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4" applyNumberFormat="0" applyAlignment="0" applyProtection="0"/>
    <xf numFmtId="0" fontId="23" fillId="22" borderId="9" applyNumberFormat="0" applyAlignment="0" applyProtection="0"/>
    <xf numFmtId="0" fontId="21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10" fillId="0" borderId="0"/>
    <xf numFmtId="0" fontId="10" fillId="25" borderId="11" applyNumberFormat="0" applyFont="0" applyAlignment="0" applyProtection="0"/>
    <xf numFmtId="0" fontId="9" fillId="25" borderId="11" applyNumberFormat="0" applyFont="0" applyAlignment="0" applyProtection="0"/>
    <xf numFmtId="0" fontId="26" fillId="0" borderId="0" applyNumberFormat="0" applyFill="0" applyBorder="0" applyAlignment="0" applyProtection="0"/>
    <xf numFmtId="0" fontId="23" fillId="22" borderId="9" applyNumberFormat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21" fillId="0" borderId="10" applyNumberFormat="0" applyFill="0" applyAlignment="0" applyProtection="0"/>
    <xf numFmtId="0" fontId="14" fillId="23" borderId="5" applyNumberFormat="0" applyAlignment="0" applyProtection="0"/>
    <xf numFmtId="0" fontId="13" fillId="22" borderId="4" applyNumberFormat="0" applyAlignment="0" applyProtection="0"/>
    <xf numFmtId="0" fontId="12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0" fillId="9" borderId="4" applyNumberFormat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8" fillId="0" borderId="0" xfId="0" applyFont="1"/>
    <xf numFmtId="0" fontId="32" fillId="0" borderId="0" xfId="0" applyFont="1"/>
    <xf numFmtId="0" fontId="0" fillId="0" borderId="0" xfId="0" applyAlignment="1">
      <alignment horizontal="center"/>
    </xf>
    <xf numFmtId="0" fontId="28" fillId="26" borderId="0" xfId="0" applyFont="1" applyFill="1"/>
    <xf numFmtId="0" fontId="7" fillId="0" borderId="0" xfId="0" applyFont="1" applyAlignment="1">
      <alignment wrapText="1"/>
    </xf>
    <xf numFmtId="0" fontId="4" fillId="26" borderId="0" xfId="0" applyFont="1" applyFill="1"/>
    <xf numFmtId="0" fontId="4" fillId="26" borderId="0" xfId="0" applyFont="1" applyFill="1" applyAlignment="1">
      <alignment wrapText="1"/>
    </xf>
    <xf numFmtId="3" fontId="4" fillId="26" borderId="0" xfId="0" applyNumberFormat="1" applyFont="1" applyFill="1"/>
    <xf numFmtId="0" fontId="0" fillId="26" borderId="0" xfId="0" applyFill="1"/>
    <xf numFmtId="0" fontId="2" fillId="26" borderId="0" xfId="0" applyFont="1" applyFill="1"/>
    <xf numFmtId="0" fontId="2" fillId="26" borderId="0" xfId="0" applyFont="1" applyFill="1" applyAlignment="1">
      <alignment wrapText="1"/>
    </xf>
    <xf numFmtId="3" fontId="2" fillId="26" borderId="0" xfId="0" applyNumberFormat="1" applyFont="1" applyFill="1"/>
    <xf numFmtId="0" fontId="7" fillId="26" borderId="0" xfId="0" applyFont="1" applyFill="1" applyAlignment="1">
      <alignment horizontal="center"/>
    </xf>
    <xf numFmtId="4" fontId="7" fillId="26" borderId="0" xfId="0" applyNumberFormat="1" applyFont="1" applyFill="1"/>
    <xf numFmtId="0" fontId="0" fillId="26" borderId="0" xfId="0" applyFill="1" applyAlignment="1">
      <alignment wrapText="1"/>
    </xf>
    <xf numFmtId="3" fontId="0" fillId="26" borderId="0" xfId="0" applyNumberFormat="1" applyFill="1"/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0" fontId="33" fillId="0" borderId="0" xfId="0" applyFont="1"/>
    <xf numFmtId="0" fontId="27" fillId="0" borderId="0" xfId="0" applyFont="1"/>
    <xf numFmtId="0" fontId="27" fillId="0" borderId="0" xfId="0" applyFont="1" applyAlignment="1">
      <alignment wrapText="1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/>
    <xf numFmtId="0" fontId="29" fillId="0" borderId="0" xfId="0" applyFont="1" applyAlignment="1">
      <alignment wrapText="1"/>
    </xf>
    <xf numFmtId="3" fontId="29" fillId="0" borderId="0" xfId="0" applyNumberFormat="1" applyFont="1"/>
    <xf numFmtId="4" fontId="32" fillId="0" borderId="0" xfId="0" applyNumberFormat="1" applyFont="1"/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26" borderId="0" xfId="0" applyFont="1" applyFill="1" applyAlignment="1">
      <alignment wrapText="1"/>
    </xf>
    <xf numFmtId="0" fontId="7" fillId="26" borderId="0" xfId="0" applyFont="1" applyFill="1" applyAlignment="1">
      <alignment wrapText="1"/>
    </xf>
    <xf numFmtId="0" fontId="29" fillId="26" borderId="0" xfId="0" applyFont="1" applyFill="1"/>
    <xf numFmtId="0" fontId="7" fillId="26" borderId="0" xfId="0" applyFont="1" applyFill="1"/>
    <xf numFmtId="3" fontId="7" fillId="26" borderId="0" xfId="0" applyNumberFormat="1" applyFont="1" applyFill="1"/>
    <xf numFmtId="0" fontId="33" fillId="26" borderId="0" xfId="0" applyFont="1" applyFill="1"/>
    <xf numFmtId="0" fontId="36" fillId="26" borderId="0" xfId="0" applyFont="1" applyFill="1"/>
    <xf numFmtId="0" fontId="27" fillId="26" borderId="0" xfId="0" applyFont="1" applyFill="1"/>
    <xf numFmtId="3" fontId="27" fillId="26" borderId="0" xfId="0" applyNumberFormat="1" applyFont="1" applyFill="1"/>
    <xf numFmtId="0" fontId="33" fillId="0" borderId="0" xfId="0" applyFont="1" applyBorder="1"/>
    <xf numFmtId="0" fontId="36" fillId="0" borderId="0" xfId="0" applyFont="1" applyBorder="1"/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3" fontId="33" fillId="0" borderId="0" xfId="0" applyNumberFormat="1" applyFont="1"/>
    <xf numFmtId="0" fontId="27" fillId="26" borderId="0" xfId="0" applyFont="1" applyFill="1" applyAlignment="1">
      <alignment wrapText="1"/>
    </xf>
    <xf numFmtId="0" fontId="32" fillId="26" borderId="0" xfId="0" applyFont="1" applyFill="1"/>
    <xf numFmtId="0" fontId="29" fillId="26" borderId="0" xfId="0" applyFont="1" applyFill="1" applyAlignment="1">
      <alignment wrapText="1"/>
    </xf>
    <xf numFmtId="3" fontId="29" fillId="26" borderId="0" xfId="0" applyNumberFormat="1" applyFont="1" applyFill="1"/>
    <xf numFmtId="3" fontId="7" fillId="26" borderId="0" xfId="0" applyNumberFormat="1" applyFont="1" applyFill="1" applyAlignment="1">
      <alignment horizontal="center"/>
    </xf>
    <xf numFmtId="0" fontId="29" fillId="26" borderId="0" xfId="0" applyFont="1" applyFill="1" applyBorder="1"/>
    <xf numFmtId="3" fontId="27" fillId="26" borderId="0" xfId="0" applyNumberFormat="1" applyFont="1" applyFill="1" applyAlignment="1">
      <alignment horizontal="center"/>
    </xf>
    <xf numFmtId="0" fontId="32" fillId="26" borderId="0" xfId="0" applyFont="1" applyFill="1" applyBorder="1"/>
    <xf numFmtId="0" fontId="33" fillId="26" borderId="0" xfId="0" applyFont="1" applyFill="1" applyBorder="1"/>
    <xf numFmtId="0" fontId="29" fillId="26" borderId="0" xfId="0" applyFont="1" applyFill="1" applyAlignment="1">
      <alignment horizontal="center"/>
    </xf>
    <xf numFmtId="0" fontId="3" fillId="26" borderId="0" xfId="0" applyFont="1" applyFill="1" applyBorder="1" applyAlignment="1">
      <alignment horizontal="justify" vertical="center" wrapText="1"/>
    </xf>
    <xf numFmtId="3" fontId="3" fillId="26" borderId="0" xfId="0" quotePrefix="1" applyNumberFormat="1" applyFont="1" applyFill="1" applyBorder="1" applyAlignment="1">
      <alignment horizontal="center" vertical="center"/>
    </xf>
    <xf numFmtId="2" fontId="29" fillId="0" borderId="0" xfId="0" applyNumberFormat="1" applyFont="1"/>
    <xf numFmtId="2" fontId="32" fillId="0" borderId="0" xfId="0" applyNumberFormat="1" applyFont="1"/>
    <xf numFmtId="0" fontId="7" fillId="26" borderId="0" xfId="0" applyFont="1" applyFill="1" applyAlignment="1">
      <alignment wrapText="1"/>
    </xf>
    <xf numFmtId="0" fontId="7" fillId="26" borderId="0" xfId="0" applyFont="1" applyFill="1" applyAlignment="1">
      <alignment wrapText="1"/>
    </xf>
    <xf numFmtId="0" fontId="8" fillId="26" borderId="0" xfId="0" applyFont="1" applyFill="1" applyAlignment="1">
      <alignment wrapText="1"/>
    </xf>
    <xf numFmtId="0" fontId="7" fillId="26" borderId="1" xfId="65" applyFont="1" applyFill="1" applyBorder="1" applyAlignment="1">
      <alignment vertical="top" wrapText="1"/>
    </xf>
    <xf numFmtId="0" fontId="7" fillId="26" borderId="1" xfId="65" applyFont="1" applyFill="1" applyBorder="1"/>
    <xf numFmtId="0" fontId="7" fillId="26" borderId="0" xfId="65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justify" vertical="center" wrapText="1"/>
    </xf>
    <xf numFmtId="0" fontId="37" fillId="26" borderId="0" xfId="0" applyFont="1" applyFill="1" applyAlignment="1">
      <alignment wrapText="1"/>
    </xf>
    <xf numFmtId="0" fontId="7" fillId="26" borderId="1" xfId="65" applyFont="1" applyFill="1" applyBorder="1" applyAlignment="1">
      <alignment horizontal="left" vertical="top" wrapText="1"/>
    </xf>
    <xf numFmtId="0" fontId="7" fillId="0" borderId="1" xfId="65" applyFont="1" applyBorder="1" applyAlignment="1">
      <alignment vertical="top" wrapText="1"/>
    </xf>
    <xf numFmtId="0" fontId="7" fillId="0" borderId="13" xfId="65" applyFont="1" applyBorder="1" applyAlignment="1">
      <alignment vertical="top" wrapText="1"/>
    </xf>
    <xf numFmtId="0" fontId="7" fillId="0" borderId="1" xfId="65" applyFont="1" applyBorder="1" applyAlignment="1">
      <alignment vertical="center" wrapText="1"/>
    </xf>
    <xf numFmtId="0" fontId="7" fillId="26" borderId="13" xfId="65" applyFont="1" applyFill="1" applyBorder="1" applyAlignment="1">
      <alignment vertical="top" wrapText="1"/>
    </xf>
    <xf numFmtId="0" fontId="7" fillId="2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26" borderId="0" xfId="0" applyFont="1" applyFill="1" applyAlignment="1">
      <alignment wrapText="1"/>
    </xf>
    <xf numFmtId="0" fontId="8" fillId="26" borderId="0" xfId="0" applyFont="1" applyFill="1" applyAlignment="1">
      <alignment wrapText="1"/>
    </xf>
    <xf numFmtId="0" fontId="7" fillId="26" borderId="1" xfId="0" applyFont="1" applyFill="1" applyBorder="1" applyAlignment="1">
      <alignment horizontal="justify" vertical="center" wrapText="1"/>
    </xf>
    <xf numFmtId="0" fontId="7" fillId="26" borderId="1" xfId="0" applyFont="1" applyFill="1" applyBorder="1" applyAlignment="1">
      <alignment horizontal="center" vertical="center" wrapText="1"/>
    </xf>
    <xf numFmtId="3" fontId="7" fillId="26" borderId="1" xfId="0" applyNumberFormat="1" applyFont="1" applyFill="1" applyBorder="1" applyAlignment="1">
      <alignment horizontal="center" vertical="center" wrapText="1"/>
    </xf>
    <xf numFmtId="0" fontId="7" fillId="26" borderId="1" xfId="0" applyFont="1" applyFill="1" applyBorder="1" applyAlignment="1">
      <alignment horizontal="right" vertical="center" wrapText="1"/>
    </xf>
    <xf numFmtId="4" fontId="7" fillId="26" borderId="1" xfId="0" applyNumberFormat="1" applyFont="1" applyFill="1" applyBorder="1" applyAlignment="1">
      <alignment horizontal="center" vertical="center" wrapText="1"/>
    </xf>
    <xf numFmtId="3" fontId="8" fillId="26" borderId="1" xfId="0" quotePrefix="1" applyNumberFormat="1" applyFont="1" applyFill="1" applyBorder="1" applyAlignment="1">
      <alignment horizontal="center" vertical="center"/>
    </xf>
    <xf numFmtId="0" fontId="8" fillId="26" borderId="0" xfId="0" applyFont="1" applyFill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3" fontId="8" fillId="0" borderId="1" xfId="0" quotePrefix="1" applyNumberFormat="1" applyFont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 wrapText="1"/>
    </xf>
    <xf numFmtId="4" fontId="8" fillId="26" borderId="1" xfId="0" quotePrefix="1" applyNumberFormat="1" applyFont="1" applyFill="1" applyBorder="1" applyAlignment="1">
      <alignment horizontal="center" vertical="center"/>
    </xf>
    <xf numFmtId="4" fontId="8" fillId="0" borderId="1" xfId="0" quotePrefix="1" applyNumberFormat="1" applyFont="1" applyBorder="1" applyAlignment="1">
      <alignment horizontal="center" vertical="center"/>
    </xf>
    <xf numFmtId="0" fontId="7" fillId="26" borderId="0" xfId="0" applyFont="1" applyFill="1" applyAlignment="1">
      <alignment wrapText="1"/>
    </xf>
    <xf numFmtId="0" fontId="8" fillId="26" borderId="0" xfId="0" applyFont="1" applyFill="1" applyAlignment="1">
      <alignment wrapText="1"/>
    </xf>
    <xf numFmtId="0" fontId="33" fillId="26" borderId="1" xfId="0" applyFont="1" applyFill="1" applyBorder="1" applyAlignment="1">
      <alignment horizontal="justify" vertical="center" wrapText="1"/>
    </xf>
    <xf numFmtId="0" fontId="33" fillId="26" borderId="1" xfId="65" applyFont="1" applyFill="1" applyBorder="1" applyAlignment="1">
      <alignment vertical="top" wrapText="1"/>
    </xf>
    <xf numFmtId="0" fontId="33" fillId="26" borderId="1" xfId="0" applyFont="1" applyFill="1" applyBorder="1" applyAlignment="1">
      <alignment horizontal="center" vertical="center" wrapText="1"/>
    </xf>
    <xf numFmtId="3" fontId="33" fillId="26" borderId="1" xfId="0" applyNumberFormat="1" applyFont="1" applyFill="1" applyBorder="1" applyAlignment="1">
      <alignment horizontal="center" vertical="center" wrapText="1"/>
    </xf>
    <xf numFmtId="4" fontId="33" fillId="26" borderId="1" xfId="0" applyNumberFormat="1" applyFont="1" applyFill="1" applyBorder="1" applyAlignment="1">
      <alignment horizontal="center" vertical="center" wrapText="1"/>
    </xf>
    <xf numFmtId="3" fontId="36" fillId="26" borderId="1" xfId="0" quotePrefix="1" applyNumberFormat="1" applyFont="1" applyFill="1" applyBorder="1" applyAlignment="1">
      <alignment horizontal="center" vertical="center"/>
    </xf>
    <xf numFmtId="0" fontId="36" fillId="26" borderId="1" xfId="0" applyFont="1" applyFill="1" applyBorder="1" applyAlignment="1">
      <alignment horizontal="justify" vertical="center" wrapText="1"/>
    </xf>
    <xf numFmtId="4" fontId="7" fillId="26" borderId="1" xfId="0" quotePrefix="1" applyNumberFormat="1" applyFont="1" applyFill="1" applyBorder="1" applyAlignment="1">
      <alignment horizontal="center" vertical="center"/>
    </xf>
    <xf numFmtId="49" fontId="33" fillId="26" borderId="1" xfId="0" applyNumberFormat="1" applyFont="1" applyFill="1" applyBorder="1" applyAlignment="1">
      <alignment horizontal="center" vertical="center" wrapText="1"/>
    </xf>
    <xf numFmtId="4" fontId="36" fillId="26" borderId="1" xfId="0" quotePrefix="1" applyNumberFormat="1" applyFont="1" applyFill="1" applyBorder="1" applyAlignment="1">
      <alignment horizontal="center" vertical="center"/>
    </xf>
    <xf numFmtId="4" fontId="33" fillId="26" borderId="1" xfId="0" quotePrefix="1" applyNumberFormat="1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top" wrapText="1"/>
    </xf>
    <xf numFmtId="3" fontId="39" fillId="2" borderId="1" xfId="1" applyNumberFormat="1" applyFont="1" applyFill="1" applyBorder="1" applyAlignment="1">
      <alignment horizontal="center" vertical="top" wrapText="1"/>
    </xf>
    <xf numFmtId="4" fontId="39" fillId="2" borderId="1" xfId="1" applyNumberFormat="1" applyFont="1" applyFill="1" applyBorder="1" applyAlignment="1">
      <alignment horizontal="center" vertical="top" wrapText="1"/>
    </xf>
    <xf numFmtId="0" fontId="7" fillId="0" borderId="2" xfId="65" applyFont="1" applyBorder="1" applyAlignment="1">
      <alignment horizontal="center" vertical="top" wrapText="1"/>
    </xf>
    <xf numFmtId="0" fontId="7" fillId="0" borderId="1" xfId="65" applyFont="1" applyBorder="1" applyAlignment="1">
      <alignment horizontal="center" vertical="top" wrapText="1"/>
    </xf>
    <xf numFmtId="3" fontId="7" fillId="0" borderId="1" xfId="65" applyNumberFormat="1" applyFont="1" applyBorder="1" applyAlignment="1">
      <alignment horizontal="center" vertical="top" wrapText="1"/>
    </xf>
    <xf numFmtId="0" fontId="7" fillId="26" borderId="1" xfId="65" applyFont="1" applyFill="1" applyBorder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4" fontId="4" fillId="26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7" fillId="26" borderId="2" xfId="0" applyNumberFormat="1" applyFont="1" applyFill="1" applyBorder="1" applyAlignment="1">
      <alignment horizontal="center" vertical="center" wrapText="1"/>
    </xf>
    <xf numFmtId="4" fontId="4" fillId="26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7" fillId="26" borderId="3" xfId="0" applyFont="1" applyFill="1" applyBorder="1" applyAlignment="1">
      <alignment horizontal="justify" vertical="center" wrapText="1"/>
    </xf>
    <xf numFmtId="0" fontId="29" fillId="26" borderId="1" xfId="0" applyFont="1" applyFill="1" applyBorder="1"/>
    <xf numFmtId="0" fontId="8" fillId="26" borderId="1" xfId="0" applyFont="1" applyFill="1" applyBorder="1" applyAlignment="1">
      <alignment horizontal="center"/>
    </xf>
    <xf numFmtId="0" fontId="7" fillId="26" borderId="1" xfId="0" applyFont="1" applyFill="1" applyBorder="1"/>
    <xf numFmtId="0" fontId="8" fillId="26" borderId="0" xfId="0" applyFont="1" applyFill="1" applyAlignment="1">
      <alignment wrapText="1"/>
    </xf>
    <xf numFmtId="0" fontId="7" fillId="26" borderId="0" xfId="0" applyFont="1" applyFill="1" applyAlignment="1">
      <alignment wrapText="1"/>
    </xf>
    <xf numFmtId="0" fontId="8" fillId="26" borderId="0" xfId="0" applyFont="1" applyFill="1" applyAlignment="1">
      <alignment wrapText="1"/>
    </xf>
    <xf numFmtId="0" fontId="7" fillId="26" borderId="0" xfId="0" applyFont="1" applyFill="1" applyAlignment="1">
      <alignment wrapText="1"/>
    </xf>
    <xf numFmtId="0" fontId="7" fillId="26" borderId="0" xfId="0" applyFont="1" applyFill="1" applyBorder="1" applyAlignment="1">
      <alignment wrapText="1"/>
    </xf>
    <xf numFmtId="0" fontId="4" fillId="26" borderId="3" xfId="0" applyFont="1" applyFill="1" applyBorder="1" applyAlignment="1">
      <alignment horizontal="justify" vertical="center" wrapText="1"/>
    </xf>
    <xf numFmtId="0" fontId="4" fillId="26" borderId="1" xfId="0" applyFont="1" applyFill="1" applyBorder="1" applyAlignment="1">
      <alignment horizontal="center" vertical="center" wrapText="1"/>
    </xf>
    <xf numFmtId="0" fontId="40" fillId="26" borderId="1" xfId="0" applyFont="1" applyFill="1" applyBorder="1" applyAlignment="1">
      <alignment horizontal="justify" vertical="center" wrapText="1"/>
    </xf>
    <xf numFmtId="0" fontId="7" fillId="26" borderId="1" xfId="65" applyFont="1" applyFill="1" applyBorder="1" applyAlignment="1">
      <alignment vertical="center" wrapText="1"/>
    </xf>
    <xf numFmtId="4" fontId="7" fillId="26" borderId="1" xfId="0" quotePrefix="1" applyNumberFormat="1" applyFont="1" applyFill="1" applyBorder="1" applyAlignment="1">
      <alignment horizontal="center" vertical="center" wrapText="1"/>
    </xf>
    <xf numFmtId="3" fontId="7" fillId="26" borderId="1" xfId="0" applyNumberFormat="1" applyFont="1" applyFill="1" applyBorder="1" applyAlignment="1">
      <alignment horizontal="center"/>
    </xf>
    <xf numFmtId="3" fontId="7" fillId="2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26" borderId="1" xfId="0" applyFont="1" applyFill="1" applyBorder="1" applyAlignment="1">
      <alignment horizontal="center"/>
    </xf>
    <xf numFmtId="49" fontId="4" fillId="2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7" fillId="26" borderId="1" xfId="0" applyNumberFormat="1" applyFont="1" applyFill="1" applyBorder="1" applyAlignment="1">
      <alignment horizontal="center"/>
    </xf>
    <xf numFmtId="2" fontId="7" fillId="26" borderId="2" xfId="0" applyNumberFormat="1" applyFont="1" applyFill="1" applyBorder="1" applyAlignment="1">
      <alignment horizontal="center" vertical="center" wrapText="1"/>
    </xf>
    <xf numFmtId="2" fontId="8" fillId="26" borderId="1" xfId="0" quotePrefix="1" applyNumberFormat="1" applyFont="1" applyFill="1" applyBorder="1" applyAlignment="1">
      <alignment horizontal="center" vertical="center"/>
    </xf>
    <xf numFmtId="0" fontId="37" fillId="26" borderId="1" xfId="0" applyFont="1" applyFill="1" applyBorder="1"/>
    <xf numFmtId="0" fontId="7" fillId="26" borderId="0" xfId="0" applyFont="1" applyFill="1" applyAlignment="1">
      <alignment wrapText="1"/>
    </xf>
    <xf numFmtId="0" fontId="7" fillId="26" borderId="0" xfId="0" applyFont="1" applyFill="1" applyAlignment="1"/>
    <xf numFmtId="0" fontId="34" fillId="3" borderId="0" xfId="0" applyFont="1" applyFill="1" applyAlignment="1">
      <alignment horizontal="center"/>
    </xf>
    <xf numFmtId="0" fontId="7" fillId="26" borderId="0" xfId="0" applyFont="1" applyFill="1" applyAlignment="1">
      <alignment horizontal="left" wrapText="1"/>
    </xf>
    <xf numFmtId="0" fontId="7" fillId="26" borderId="0" xfId="0" applyFont="1" applyFill="1" applyBorder="1" applyAlignment="1">
      <alignment horizontal="left" wrapText="1"/>
    </xf>
    <xf numFmtId="0" fontId="35" fillId="26" borderId="0" xfId="0" applyFont="1" applyFill="1" applyAlignment="1">
      <alignment horizontal="center"/>
    </xf>
    <xf numFmtId="0" fontId="7" fillId="26" borderId="0" xfId="0" applyFont="1" applyFill="1" applyAlignment="1">
      <alignment wrapText="1"/>
    </xf>
    <xf numFmtId="0" fontId="29" fillId="26" borderId="0" xfId="0" applyFont="1" applyFill="1" applyAlignment="1"/>
    <xf numFmtId="0" fontId="7" fillId="26" borderId="0" xfId="0" applyFont="1" applyFill="1" applyAlignment="1"/>
    <xf numFmtId="0" fontId="8" fillId="26" borderId="0" xfId="0" applyFont="1" applyFill="1" applyAlignment="1">
      <alignment wrapText="1"/>
    </xf>
    <xf numFmtId="0" fontId="33" fillId="26" borderId="0" xfId="0" applyFont="1" applyFill="1" applyAlignment="1"/>
    <xf numFmtId="0" fontId="8" fillId="26" borderId="0" xfId="0" applyFont="1" applyFill="1" applyAlignment="1">
      <alignment horizontal="left" wrapText="1"/>
    </xf>
    <xf numFmtId="0" fontId="3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9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wrapText="1"/>
    </xf>
    <xf numFmtId="0" fontId="33" fillId="0" borderId="0" xfId="0" applyFont="1" applyAlignment="1"/>
    <xf numFmtId="0" fontId="8" fillId="0" borderId="0" xfId="0" applyFont="1" applyAlignment="1">
      <alignment horizontal="left" wrapText="1"/>
    </xf>
    <xf numFmtId="0" fontId="6" fillId="26" borderId="0" xfId="0" applyFont="1" applyFill="1" applyAlignment="1">
      <alignment horizontal="left" wrapText="1"/>
    </xf>
    <xf numFmtId="0" fontId="31" fillId="0" borderId="0" xfId="0" applyFont="1" applyAlignment="1">
      <alignment horizontal="center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30" fillId="0" borderId="0" xfId="0" applyFont="1" applyAlignment="1"/>
  </cellXfs>
  <cellStyles count="86">
    <cellStyle name="20 % – Poudarek1 2" xfId="3"/>
    <cellStyle name="20 % – Poudarek2 2" xfId="4"/>
    <cellStyle name="20 % – Poudarek3 2" xfId="5"/>
    <cellStyle name="20 % – Poudarek4 2" xfId="6"/>
    <cellStyle name="20 % – Poudarek5 2" xfId="7"/>
    <cellStyle name="20 % – Poudarek6 2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 % – Poudarek1 2" xfId="15"/>
    <cellStyle name="40 % – Poudarek2 2" xfId="16"/>
    <cellStyle name="40 % – Poudarek3 2" xfId="17"/>
    <cellStyle name="40 % – Poudarek4 2" xfId="18"/>
    <cellStyle name="40 % – Poudarek5 2" xfId="19"/>
    <cellStyle name="40 % – Poudarek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 % – Poudarek1 2" xfId="27"/>
    <cellStyle name="60 % – Poudarek2 2" xfId="28"/>
    <cellStyle name="60 % – Poudarek3 2" xfId="29"/>
    <cellStyle name="60 % – Poudarek4 2" xfId="30"/>
    <cellStyle name="60 % – Poudarek5 2" xfId="31"/>
    <cellStyle name="60 % – Poudarek6 2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Dobro 2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Izhod 2" xfId="56"/>
    <cellStyle name="Linked Cell" xfId="57"/>
    <cellStyle name="Naslov 1 2" xfId="59"/>
    <cellStyle name="Naslov 2 2" xfId="60"/>
    <cellStyle name="Naslov 3 2" xfId="61"/>
    <cellStyle name="Naslov 4 2" xfId="62"/>
    <cellStyle name="Naslov 5" xfId="58"/>
    <cellStyle name="Navadno" xfId="0" builtinId="0"/>
    <cellStyle name="Navadno 2" xfId="1"/>
    <cellStyle name="Navadno 3" xfId="2"/>
    <cellStyle name="Neutral" xfId="63"/>
    <cellStyle name="Nevtralno 2" xfId="64"/>
    <cellStyle name="Normal_radmila-MESO IN MESNI" xfId="65"/>
    <cellStyle name="Note" xfId="66"/>
    <cellStyle name="Opomba 2" xfId="67"/>
    <cellStyle name="Opozorilo 2" xfId="68"/>
    <cellStyle name="Output" xfId="69"/>
    <cellStyle name="Pojasnjevalno besedilo 2" xfId="70"/>
    <cellStyle name="Poudarek1 2" xfId="71"/>
    <cellStyle name="Poudarek2 2" xfId="72"/>
    <cellStyle name="Poudarek3 2" xfId="73"/>
    <cellStyle name="Poudarek4 2" xfId="74"/>
    <cellStyle name="Poudarek5 2" xfId="75"/>
    <cellStyle name="Poudarek6 2" xfId="76"/>
    <cellStyle name="Povezana celica 2" xfId="77"/>
    <cellStyle name="Preveri celico 2" xfId="78"/>
    <cellStyle name="Računanje 2" xfId="79"/>
    <cellStyle name="Slabo 2" xfId="80"/>
    <cellStyle name="Title" xfId="81"/>
    <cellStyle name="Total" xfId="82"/>
    <cellStyle name="Vnos 2" xfId="83"/>
    <cellStyle name="Vsota 2" xfId="84"/>
    <cellStyle name="Warning Text" xfId="85"/>
  </cellStyles>
  <dxfs count="0"/>
  <tableStyles count="0" defaultTableStyle="TableStyleMedium9" defaultPivotStyle="PivotStyleLight16"/>
  <colors>
    <mruColors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55" zoomScaleNormal="100" workbookViewId="0">
      <selection activeCell="K59" sqref="K59"/>
    </sheetView>
  </sheetViews>
  <sheetFormatPr defaultColWidth="8.7109375" defaultRowHeight="16.5" x14ac:dyDescent="0.3"/>
  <cols>
    <col min="1" max="1" width="4.140625" style="55" customWidth="1"/>
    <col min="2" max="2" width="40.5703125" style="62" customWidth="1"/>
    <col min="3" max="3" width="5.7109375" style="56" customWidth="1"/>
    <col min="4" max="4" width="8.7109375" style="68" customWidth="1"/>
    <col min="5" max="5" width="13.85546875" style="55" customWidth="1"/>
    <col min="6" max="6" width="9.5703125" style="55" customWidth="1"/>
    <col min="7" max="7" width="11.5703125" style="55" customWidth="1"/>
    <col min="8" max="8" width="8.5703125" style="55" customWidth="1"/>
    <col min="9" max="9" width="9.42578125" style="55" customWidth="1"/>
    <col min="10" max="10" width="10.85546875" style="55" customWidth="1"/>
    <col min="11" max="11" width="9" style="55" customWidth="1"/>
    <col min="12" max="16384" width="8.7109375" style="53"/>
  </cols>
  <sheetData>
    <row r="1" spans="1:11" x14ac:dyDescent="0.3">
      <c r="A1" s="51" t="s">
        <v>6</v>
      </c>
      <c r="B1" s="77"/>
      <c r="C1" s="52"/>
      <c r="D1" s="66"/>
      <c r="E1" s="51"/>
      <c r="F1" s="51"/>
      <c r="G1" s="51"/>
      <c r="H1" s="51" t="s">
        <v>259</v>
      </c>
      <c r="I1" s="51"/>
      <c r="J1" s="51"/>
      <c r="K1" s="51"/>
    </row>
    <row r="3" spans="1:11" x14ac:dyDescent="0.3">
      <c r="A3" s="161" t="s">
        <v>44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63.75" x14ac:dyDescent="0.3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3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3">
      <c r="A7" s="94" t="s">
        <v>95</v>
      </c>
      <c r="B7" s="89" t="s">
        <v>664</v>
      </c>
      <c r="C7" s="95" t="s">
        <v>316</v>
      </c>
      <c r="D7" s="96">
        <v>30000</v>
      </c>
      <c r="E7" s="97"/>
      <c r="F7" s="104"/>
      <c r="G7" s="98">
        <f>D7*F7</f>
        <v>0</v>
      </c>
      <c r="H7" s="98">
        <f>G7*0.095</f>
        <v>0</v>
      </c>
      <c r="I7" s="98">
        <f>+G7+H7</f>
        <v>0</v>
      </c>
      <c r="J7" s="98"/>
      <c r="K7" s="98"/>
    </row>
    <row r="8" spans="1:11" ht="38.25" x14ac:dyDescent="0.3">
      <c r="A8" s="94" t="s">
        <v>96</v>
      </c>
      <c r="B8" s="89" t="s">
        <v>665</v>
      </c>
      <c r="C8" s="95" t="s">
        <v>316</v>
      </c>
      <c r="D8" s="96">
        <v>3560</v>
      </c>
      <c r="E8" s="97"/>
      <c r="F8" s="104"/>
      <c r="G8" s="98">
        <f t="shared" ref="G8:G58" si="0">D8*F8</f>
        <v>0</v>
      </c>
      <c r="H8" s="98">
        <f t="shared" ref="H8:H59" si="1">G8*0.095</f>
        <v>0</v>
      </c>
      <c r="I8" s="98">
        <f t="shared" ref="I8:I59" si="2">+G8+H8</f>
        <v>0</v>
      </c>
      <c r="J8" s="98"/>
      <c r="K8" s="98"/>
    </row>
    <row r="9" spans="1:11" ht="38.25" x14ac:dyDescent="0.3">
      <c r="A9" s="94" t="s">
        <v>20</v>
      </c>
      <c r="B9" s="89" t="s">
        <v>666</v>
      </c>
      <c r="C9" s="95" t="s">
        <v>316</v>
      </c>
      <c r="D9" s="96">
        <v>26</v>
      </c>
      <c r="E9" s="97"/>
      <c r="F9" s="104"/>
      <c r="G9" s="98">
        <f t="shared" si="0"/>
        <v>0</v>
      </c>
      <c r="H9" s="98">
        <f t="shared" si="1"/>
        <v>0</v>
      </c>
      <c r="I9" s="98">
        <f t="shared" si="2"/>
        <v>0</v>
      </c>
      <c r="J9" s="98"/>
      <c r="K9" s="98"/>
    </row>
    <row r="10" spans="1:11" ht="25.5" x14ac:dyDescent="0.3">
      <c r="A10" s="94" t="s">
        <v>97</v>
      </c>
      <c r="B10" s="89" t="s">
        <v>667</v>
      </c>
      <c r="C10" s="95" t="s">
        <v>316</v>
      </c>
      <c r="D10" s="96">
        <v>292</v>
      </c>
      <c r="E10" s="97"/>
      <c r="F10" s="104"/>
      <c r="G10" s="98">
        <f t="shared" si="0"/>
        <v>0</v>
      </c>
      <c r="H10" s="98">
        <f t="shared" si="1"/>
        <v>0</v>
      </c>
      <c r="I10" s="98">
        <f t="shared" si="2"/>
        <v>0</v>
      </c>
      <c r="J10" s="98"/>
      <c r="K10" s="98"/>
    </row>
    <row r="11" spans="1:11" ht="38.25" x14ac:dyDescent="0.3">
      <c r="A11" s="94" t="s">
        <v>21</v>
      </c>
      <c r="B11" s="89" t="s">
        <v>27</v>
      </c>
      <c r="C11" s="95" t="s">
        <v>316</v>
      </c>
      <c r="D11" s="96">
        <v>2202</v>
      </c>
      <c r="E11" s="97"/>
      <c r="F11" s="104"/>
      <c r="G11" s="98">
        <f t="shared" si="0"/>
        <v>0</v>
      </c>
      <c r="H11" s="98">
        <f t="shared" si="1"/>
        <v>0</v>
      </c>
      <c r="I11" s="98">
        <f t="shared" si="2"/>
        <v>0</v>
      </c>
      <c r="J11" s="98"/>
      <c r="K11" s="98"/>
    </row>
    <row r="12" spans="1:11" ht="38.25" x14ac:dyDescent="0.3">
      <c r="A12" s="94" t="s">
        <v>22</v>
      </c>
      <c r="B12" s="89" t="s">
        <v>14</v>
      </c>
      <c r="C12" s="95" t="s">
        <v>316</v>
      </c>
      <c r="D12" s="96">
        <v>168</v>
      </c>
      <c r="E12" s="97"/>
      <c r="F12" s="104"/>
      <c r="G12" s="98">
        <f t="shared" si="0"/>
        <v>0</v>
      </c>
      <c r="H12" s="98">
        <f t="shared" si="1"/>
        <v>0</v>
      </c>
      <c r="I12" s="98">
        <f t="shared" si="2"/>
        <v>0</v>
      </c>
      <c r="J12" s="98"/>
      <c r="K12" s="98"/>
    </row>
    <row r="13" spans="1:11" ht="30.75" customHeight="1" x14ac:dyDescent="0.3">
      <c r="A13" s="94" t="s">
        <v>23</v>
      </c>
      <c r="B13" s="89" t="s">
        <v>392</v>
      </c>
      <c r="C13" s="95" t="s">
        <v>316</v>
      </c>
      <c r="D13" s="96">
        <v>852</v>
      </c>
      <c r="E13" s="97"/>
      <c r="F13" s="104"/>
      <c r="G13" s="98">
        <f t="shared" si="0"/>
        <v>0</v>
      </c>
      <c r="H13" s="98">
        <f t="shared" si="1"/>
        <v>0</v>
      </c>
      <c r="I13" s="98">
        <f t="shared" si="2"/>
        <v>0</v>
      </c>
      <c r="J13" s="98"/>
      <c r="K13" s="98"/>
    </row>
    <row r="14" spans="1:11" ht="38.25" x14ac:dyDescent="0.3">
      <c r="A14" s="94" t="s">
        <v>24</v>
      </c>
      <c r="B14" s="89" t="s">
        <v>668</v>
      </c>
      <c r="C14" s="95" t="s">
        <v>316</v>
      </c>
      <c r="D14" s="96">
        <v>328</v>
      </c>
      <c r="E14" s="97"/>
      <c r="F14" s="104"/>
      <c r="G14" s="98">
        <f t="shared" si="0"/>
        <v>0</v>
      </c>
      <c r="H14" s="98">
        <f t="shared" si="1"/>
        <v>0</v>
      </c>
      <c r="I14" s="98">
        <f t="shared" si="2"/>
        <v>0</v>
      </c>
      <c r="J14" s="98"/>
      <c r="K14" s="98"/>
    </row>
    <row r="15" spans="1:11" ht="38.25" x14ac:dyDescent="0.3">
      <c r="A15" s="94" t="s">
        <v>25</v>
      </c>
      <c r="B15" s="89" t="s">
        <v>669</v>
      </c>
      <c r="C15" s="95" t="s">
        <v>316</v>
      </c>
      <c r="D15" s="96">
        <v>800</v>
      </c>
      <c r="E15" s="97"/>
      <c r="F15" s="104"/>
      <c r="G15" s="98">
        <f t="shared" si="0"/>
        <v>0</v>
      </c>
      <c r="H15" s="98">
        <f t="shared" si="1"/>
        <v>0</v>
      </c>
      <c r="I15" s="98">
        <f t="shared" si="2"/>
        <v>0</v>
      </c>
      <c r="J15" s="98"/>
      <c r="K15" s="98"/>
    </row>
    <row r="16" spans="1:11" ht="51" x14ac:dyDescent="0.3">
      <c r="A16" s="94" t="s">
        <v>26</v>
      </c>
      <c r="B16" s="89" t="s">
        <v>670</v>
      </c>
      <c r="C16" s="95" t="s">
        <v>316</v>
      </c>
      <c r="D16" s="96">
        <v>160</v>
      </c>
      <c r="E16" s="97"/>
      <c r="F16" s="104"/>
      <c r="G16" s="98">
        <f t="shared" si="0"/>
        <v>0</v>
      </c>
      <c r="H16" s="98">
        <f t="shared" si="1"/>
        <v>0</v>
      </c>
      <c r="I16" s="98">
        <f t="shared" si="2"/>
        <v>0</v>
      </c>
      <c r="J16" s="98"/>
      <c r="K16" s="98"/>
    </row>
    <row r="17" spans="1:11" ht="38.25" x14ac:dyDescent="0.3">
      <c r="A17" s="94" t="s">
        <v>46</v>
      </c>
      <c r="B17" s="89" t="s">
        <v>298</v>
      </c>
      <c r="C17" s="95" t="s">
        <v>316</v>
      </c>
      <c r="D17" s="96">
        <v>530</v>
      </c>
      <c r="E17" s="97"/>
      <c r="F17" s="104"/>
      <c r="G17" s="98">
        <f t="shared" si="0"/>
        <v>0</v>
      </c>
      <c r="H17" s="98">
        <f t="shared" si="1"/>
        <v>0</v>
      </c>
      <c r="I17" s="98">
        <f t="shared" si="2"/>
        <v>0</v>
      </c>
      <c r="J17" s="98"/>
      <c r="K17" s="98"/>
    </row>
    <row r="18" spans="1:11" ht="25.5" x14ac:dyDescent="0.3">
      <c r="A18" s="94" t="s">
        <v>47</v>
      </c>
      <c r="B18" s="89" t="s">
        <v>297</v>
      </c>
      <c r="C18" s="95" t="s">
        <v>0</v>
      </c>
      <c r="D18" s="96">
        <v>830</v>
      </c>
      <c r="E18" s="97"/>
      <c r="F18" s="104"/>
      <c r="G18" s="98">
        <f t="shared" si="0"/>
        <v>0</v>
      </c>
      <c r="H18" s="98">
        <f t="shared" si="1"/>
        <v>0</v>
      </c>
      <c r="I18" s="98">
        <f t="shared" si="2"/>
        <v>0</v>
      </c>
      <c r="J18" s="98"/>
      <c r="K18" s="98"/>
    </row>
    <row r="19" spans="1:11" ht="25.5" x14ac:dyDescent="0.3">
      <c r="A19" s="94" t="s">
        <v>48</v>
      </c>
      <c r="B19" s="89" t="s">
        <v>15</v>
      </c>
      <c r="C19" s="95" t="s">
        <v>0</v>
      </c>
      <c r="D19" s="96">
        <v>662</v>
      </c>
      <c r="E19" s="97"/>
      <c r="F19" s="104"/>
      <c r="G19" s="98">
        <f t="shared" si="0"/>
        <v>0</v>
      </c>
      <c r="H19" s="98">
        <f t="shared" si="1"/>
        <v>0</v>
      </c>
      <c r="I19" s="98">
        <f t="shared" si="2"/>
        <v>0</v>
      </c>
      <c r="J19" s="98"/>
      <c r="K19" s="98"/>
    </row>
    <row r="20" spans="1:11" ht="25.5" x14ac:dyDescent="0.3">
      <c r="A20" s="94" t="s">
        <v>49</v>
      </c>
      <c r="B20" s="89" t="s">
        <v>16</v>
      </c>
      <c r="C20" s="95" t="s">
        <v>0</v>
      </c>
      <c r="D20" s="96">
        <v>84</v>
      </c>
      <c r="E20" s="97"/>
      <c r="F20" s="104"/>
      <c r="G20" s="98">
        <f t="shared" si="0"/>
        <v>0</v>
      </c>
      <c r="H20" s="98">
        <f t="shared" si="1"/>
        <v>0</v>
      </c>
      <c r="I20" s="98">
        <f t="shared" si="2"/>
        <v>0</v>
      </c>
      <c r="J20" s="98"/>
      <c r="K20" s="98"/>
    </row>
    <row r="21" spans="1:11" ht="27.95" customHeight="1" x14ac:dyDescent="0.3">
      <c r="A21" s="94" t="s">
        <v>50</v>
      </c>
      <c r="B21" s="89" t="s">
        <v>17</v>
      </c>
      <c r="C21" s="95" t="s">
        <v>0</v>
      </c>
      <c r="D21" s="96">
        <v>60</v>
      </c>
      <c r="E21" s="97"/>
      <c r="F21" s="104"/>
      <c r="G21" s="98">
        <f t="shared" si="0"/>
        <v>0</v>
      </c>
      <c r="H21" s="98">
        <f t="shared" si="1"/>
        <v>0</v>
      </c>
      <c r="I21" s="98">
        <f t="shared" si="2"/>
        <v>0</v>
      </c>
      <c r="J21" s="98"/>
      <c r="K21" s="98"/>
    </row>
    <row r="22" spans="1:11" ht="31.5" customHeight="1" x14ac:dyDescent="0.3">
      <c r="A22" s="94" t="s">
        <v>51</v>
      </c>
      <c r="B22" s="89" t="s">
        <v>28</v>
      </c>
      <c r="C22" s="95" t="s">
        <v>0</v>
      </c>
      <c r="D22" s="96">
        <v>20</v>
      </c>
      <c r="E22" s="97"/>
      <c r="F22" s="104"/>
      <c r="G22" s="98">
        <f t="shared" si="0"/>
        <v>0</v>
      </c>
      <c r="H22" s="98">
        <f t="shared" si="1"/>
        <v>0</v>
      </c>
      <c r="I22" s="98">
        <f t="shared" si="2"/>
        <v>0</v>
      </c>
      <c r="J22" s="98"/>
      <c r="K22" s="98"/>
    </row>
    <row r="23" spans="1:11" ht="25.5" x14ac:dyDescent="0.3">
      <c r="A23" s="94" t="s">
        <v>52</v>
      </c>
      <c r="B23" s="89" t="s">
        <v>299</v>
      </c>
      <c r="C23" s="95" t="s">
        <v>0</v>
      </c>
      <c r="D23" s="96">
        <v>90</v>
      </c>
      <c r="E23" s="97"/>
      <c r="F23" s="104"/>
      <c r="G23" s="98">
        <f t="shared" si="0"/>
        <v>0</v>
      </c>
      <c r="H23" s="98">
        <f t="shared" si="1"/>
        <v>0</v>
      </c>
      <c r="I23" s="98">
        <f t="shared" si="2"/>
        <v>0</v>
      </c>
      <c r="J23" s="98"/>
      <c r="K23" s="98"/>
    </row>
    <row r="24" spans="1:11" ht="25.5" x14ac:dyDescent="0.3">
      <c r="A24" s="94" t="s">
        <v>53</v>
      </c>
      <c r="B24" s="89" t="s">
        <v>300</v>
      </c>
      <c r="C24" s="95" t="s">
        <v>0</v>
      </c>
      <c r="D24" s="96">
        <v>126</v>
      </c>
      <c r="E24" s="97"/>
      <c r="F24" s="104"/>
      <c r="G24" s="98">
        <f t="shared" si="0"/>
        <v>0</v>
      </c>
      <c r="H24" s="98">
        <f t="shared" si="1"/>
        <v>0</v>
      </c>
      <c r="I24" s="98">
        <f t="shared" si="2"/>
        <v>0</v>
      </c>
      <c r="J24" s="98"/>
      <c r="K24" s="98"/>
    </row>
    <row r="25" spans="1:11" x14ac:dyDescent="0.3">
      <c r="A25" s="94" t="s">
        <v>54</v>
      </c>
      <c r="B25" s="89" t="s">
        <v>301</v>
      </c>
      <c r="C25" s="95" t="s">
        <v>0</v>
      </c>
      <c r="D25" s="96">
        <v>1080</v>
      </c>
      <c r="E25" s="97"/>
      <c r="F25" s="104"/>
      <c r="G25" s="98">
        <f t="shared" si="0"/>
        <v>0</v>
      </c>
      <c r="H25" s="98">
        <f t="shared" si="1"/>
        <v>0</v>
      </c>
      <c r="I25" s="98">
        <f t="shared" si="2"/>
        <v>0</v>
      </c>
      <c r="J25" s="98"/>
      <c r="K25" s="98"/>
    </row>
    <row r="26" spans="1:11" ht="25.5" x14ac:dyDescent="0.3">
      <c r="A26" s="94" t="s">
        <v>55</v>
      </c>
      <c r="B26" s="89" t="s">
        <v>29</v>
      </c>
      <c r="C26" s="95" t="s">
        <v>0</v>
      </c>
      <c r="D26" s="96">
        <v>400</v>
      </c>
      <c r="E26" s="97"/>
      <c r="F26" s="104"/>
      <c r="G26" s="98">
        <f t="shared" si="0"/>
        <v>0</v>
      </c>
      <c r="H26" s="98">
        <f t="shared" si="1"/>
        <v>0</v>
      </c>
      <c r="I26" s="98">
        <f t="shared" si="2"/>
        <v>0</v>
      </c>
      <c r="J26" s="98"/>
      <c r="K26" s="98"/>
    </row>
    <row r="27" spans="1:11" x14ac:dyDescent="0.3">
      <c r="A27" s="94" t="s">
        <v>56</v>
      </c>
      <c r="B27" s="89" t="s">
        <v>30</v>
      </c>
      <c r="C27" s="95" t="s">
        <v>0</v>
      </c>
      <c r="D27" s="96">
        <v>1318</v>
      </c>
      <c r="E27" s="97"/>
      <c r="F27" s="104"/>
      <c r="G27" s="98">
        <f t="shared" si="0"/>
        <v>0</v>
      </c>
      <c r="H27" s="98">
        <f t="shared" si="1"/>
        <v>0</v>
      </c>
      <c r="I27" s="98">
        <f t="shared" si="2"/>
        <v>0</v>
      </c>
      <c r="J27" s="98"/>
      <c r="K27" s="98"/>
    </row>
    <row r="28" spans="1:11" x14ac:dyDescent="0.3">
      <c r="A28" s="94" t="s">
        <v>57</v>
      </c>
      <c r="B28" s="89" t="s">
        <v>31</v>
      </c>
      <c r="C28" s="95" t="s">
        <v>0</v>
      </c>
      <c r="D28" s="96">
        <v>232</v>
      </c>
      <c r="E28" s="97"/>
      <c r="F28" s="104"/>
      <c r="G28" s="98">
        <f t="shared" si="0"/>
        <v>0</v>
      </c>
      <c r="H28" s="98">
        <f t="shared" si="1"/>
        <v>0</v>
      </c>
      <c r="I28" s="98">
        <f t="shared" si="2"/>
        <v>0</v>
      </c>
      <c r="J28" s="98"/>
      <c r="K28" s="98"/>
    </row>
    <row r="29" spans="1:11" ht="25.5" x14ac:dyDescent="0.3">
      <c r="A29" s="94" t="s">
        <v>58</v>
      </c>
      <c r="B29" s="89" t="s">
        <v>32</v>
      </c>
      <c r="C29" s="95" t="s">
        <v>316</v>
      </c>
      <c r="D29" s="96">
        <v>902</v>
      </c>
      <c r="E29" s="97"/>
      <c r="F29" s="104"/>
      <c r="G29" s="98">
        <f t="shared" si="0"/>
        <v>0</v>
      </c>
      <c r="H29" s="98">
        <f t="shared" si="1"/>
        <v>0</v>
      </c>
      <c r="I29" s="98">
        <f t="shared" si="2"/>
        <v>0</v>
      </c>
      <c r="J29" s="98"/>
      <c r="K29" s="98"/>
    </row>
    <row r="30" spans="1:11" x14ac:dyDescent="0.3">
      <c r="A30" s="94" t="s">
        <v>59</v>
      </c>
      <c r="B30" s="89" t="s">
        <v>33</v>
      </c>
      <c r="C30" s="95" t="s">
        <v>0</v>
      </c>
      <c r="D30" s="96">
        <v>1510</v>
      </c>
      <c r="E30" s="97"/>
      <c r="F30" s="104"/>
      <c r="G30" s="98">
        <f t="shared" si="0"/>
        <v>0</v>
      </c>
      <c r="H30" s="98">
        <f t="shared" si="1"/>
        <v>0</v>
      </c>
      <c r="I30" s="98">
        <f t="shared" si="2"/>
        <v>0</v>
      </c>
      <c r="J30" s="98"/>
      <c r="K30" s="98"/>
    </row>
    <row r="31" spans="1:11" x14ac:dyDescent="0.3">
      <c r="A31" s="94" t="s">
        <v>60</v>
      </c>
      <c r="B31" s="89" t="s">
        <v>34</v>
      </c>
      <c r="C31" s="95" t="s">
        <v>0</v>
      </c>
      <c r="D31" s="96">
        <v>134</v>
      </c>
      <c r="E31" s="97"/>
      <c r="F31" s="104"/>
      <c r="G31" s="98">
        <f t="shared" si="0"/>
        <v>0</v>
      </c>
      <c r="H31" s="98">
        <f t="shared" si="1"/>
        <v>0</v>
      </c>
      <c r="I31" s="98">
        <f t="shared" si="2"/>
        <v>0</v>
      </c>
      <c r="J31" s="98"/>
      <c r="K31" s="98"/>
    </row>
    <row r="32" spans="1:11" ht="38.25" x14ac:dyDescent="0.3">
      <c r="A32" s="94" t="s">
        <v>61</v>
      </c>
      <c r="B32" s="89" t="s">
        <v>304</v>
      </c>
      <c r="C32" s="95" t="s">
        <v>0</v>
      </c>
      <c r="D32" s="96">
        <v>190</v>
      </c>
      <c r="E32" s="97"/>
      <c r="F32" s="104"/>
      <c r="G32" s="98">
        <f t="shared" si="0"/>
        <v>0</v>
      </c>
      <c r="H32" s="98">
        <f t="shared" si="1"/>
        <v>0</v>
      </c>
      <c r="I32" s="98">
        <f t="shared" si="2"/>
        <v>0</v>
      </c>
      <c r="J32" s="98"/>
      <c r="K32" s="98"/>
    </row>
    <row r="33" spans="1:11" ht="38.25" x14ac:dyDescent="0.3">
      <c r="A33" s="94" t="s">
        <v>193</v>
      </c>
      <c r="B33" s="89" t="s">
        <v>303</v>
      </c>
      <c r="C33" s="95" t="s">
        <v>0</v>
      </c>
      <c r="D33" s="96">
        <v>78</v>
      </c>
      <c r="E33" s="97"/>
      <c r="F33" s="104"/>
      <c r="G33" s="98">
        <f t="shared" si="0"/>
        <v>0</v>
      </c>
      <c r="H33" s="98">
        <f t="shared" si="1"/>
        <v>0</v>
      </c>
      <c r="I33" s="98">
        <f t="shared" si="2"/>
        <v>0</v>
      </c>
      <c r="J33" s="98"/>
      <c r="K33" s="98"/>
    </row>
    <row r="34" spans="1:11" ht="38.25" x14ac:dyDescent="0.3">
      <c r="A34" s="94" t="s">
        <v>62</v>
      </c>
      <c r="B34" s="89" t="s">
        <v>302</v>
      </c>
      <c r="C34" s="95" t="s">
        <v>0</v>
      </c>
      <c r="D34" s="96">
        <v>138</v>
      </c>
      <c r="E34" s="97"/>
      <c r="F34" s="104"/>
      <c r="G34" s="98">
        <f t="shared" si="0"/>
        <v>0</v>
      </c>
      <c r="H34" s="98">
        <f t="shared" si="1"/>
        <v>0</v>
      </c>
      <c r="I34" s="98">
        <f t="shared" si="2"/>
        <v>0</v>
      </c>
      <c r="J34" s="98"/>
      <c r="K34" s="98"/>
    </row>
    <row r="35" spans="1:11" ht="25.5" x14ac:dyDescent="0.3">
      <c r="A35" s="94" t="s">
        <v>63</v>
      </c>
      <c r="B35" s="89" t="s">
        <v>18</v>
      </c>
      <c r="C35" s="95" t="s">
        <v>0</v>
      </c>
      <c r="D35" s="96">
        <v>4</v>
      </c>
      <c r="E35" s="97"/>
      <c r="F35" s="104"/>
      <c r="G35" s="98">
        <f t="shared" si="0"/>
        <v>0</v>
      </c>
      <c r="H35" s="98">
        <f t="shared" si="1"/>
        <v>0</v>
      </c>
      <c r="I35" s="98">
        <f t="shared" si="2"/>
        <v>0</v>
      </c>
      <c r="J35" s="98"/>
      <c r="K35" s="98"/>
    </row>
    <row r="36" spans="1:11" ht="25.5" x14ac:dyDescent="0.3">
      <c r="A36" s="94" t="s">
        <v>64</v>
      </c>
      <c r="B36" s="89" t="s">
        <v>35</v>
      </c>
      <c r="C36" s="95" t="s">
        <v>0</v>
      </c>
      <c r="D36" s="96">
        <v>302</v>
      </c>
      <c r="E36" s="97"/>
      <c r="F36" s="104"/>
      <c r="G36" s="98">
        <f t="shared" si="0"/>
        <v>0</v>
      </c>
      <c r="H36" s="98">
        <f t="shared" si="1"/>
        <v>0</v>
      </c>
      <c r="I36" s="98">
        <f t="shared" si="2"/>
        <v>0</v>
      </c>
      <c r="J36" s="98"/>
      <c r="K36" s="98"/>
    </row>
    <row r="37" spans="1:11" ht="38.25" x14ac:dyDescent="0.3">
      <c r="A37" s="94" t="s">
        <v>65</v>
      </c>
      <c r="B37" s="89" t="s">
        <v>36</v>
      </c>
      <c r="C37" s="95" t="s">
        <v>0</v>
      </c>
      <c r="D37" s="96">
        <v>14</v>
      </c>
      <c r="E37" s="97"/>
      <c r="F37" s="104"/>
      <c r="G37" s="98">
        <f t="shared" si="0"/>
        <v>0</v>
      </c>
      <c r="H37" s="98">
        <f t="shared" si="1"/>
        <v>0</v>
      </c>
      <c r="I37" s="98">
        <f t="shared" si="2"/>
        <v>0</v>
      </c>
      <c r="J37" s="98"/>
      <c r="K37" s="98"/>
    </row>
    <row r="38" spans="1:11" x14ac:dyDescent="0.3">
      <c r="A38" s="94" t="s">
        <v>66</v>
      </c>
      <c r="B38" s="89" t="s">
        <v>37</v>
      </c>
      <c r="C38" s="95" t="s">
        <v>0</v>
      </c>
      <c r="D38" s="96">
        <v>4</v>
      </c>
      <c r="E38" s="97"/>
      <c r="F38" s="104"/>
      <c r="G38" s="98">
        <f t="shared" si="0"/>
        <v>0</v>
      </c>
      <c r="H38" s="98">
        <f t="shared" si="1"/>
        <v>0</v>
      </c>
      <c r="I38" s="98">
        <f t="shared" si="2"/>
        <v>0</v>
      </c>
      <c r="J38" s="98"/>
      <c r="K38" s="98"/>
    </row>
    <row r="39" spans="1:11" x14ac:dyDescent="0.3">
      <c r="A39" s="94" t="s">
        <v>67</v>
      </c>
      <c r="B39" s="89" t="s">
        <v>19</v>
      </c>
      <c r="C39" s="95" t="s">
        <v>0</v>
      </c>
      <c r="D39" s="96">
        <v>524</v>
      </c>
      <c r="E39" s="97"/>
      <c r="F39" s="104"/>
      <c r="G39" s="98">
        <f t="shared" si="0"/>
        <v>0</v>
      </c>
      <c r="H39" s="98">
        <f t="shared" si="1"/>
        <v>0</v>
      </c>
      <c r="I39" s="98">
        <f t="shared" si="2"/>
        <v>0</v>
      </c>
      <c r="J39" s="98"/>
      <c r="K39" s="98"/>
    </row>
    <row r="40" spans="1:11" ht="25.5" x14ac:dyDescent="0.3">
      <c r="A40" s="94" t="s">
        <v>68</v>
      </c>
      <c r="B40" s="89" t="s">
        <v>305</v>
      </c>
      <c r="C40" s="95" t="s">
        <v>0</v>
      </c>
      <c r="D40" s="96">
        <v>40</v>
      </c>
      <c r="E40" s="97"/>
      <c r="F40" s="104"/>
      <c r="G40" s="98">
        <f t="shared" si="0"/>
        <v>0</v>
      </c>
      <c r="H40" s="98">
        <f t="shared" si="1"/>
        <v>0</v>
      </c>
      <c r="I40" s="98">
        <f t="shared" si="2"/>
        <v>0</v>
      </c>
      <c r="J40" s="98"/>
      <c r="K40" s="98"/>
    </row>
    <row r="41" spans="1:11" ht="25.5" x14ac:dyDescent="0.3">
      <c r="A41" s="94" t="s">
        <v>69</v>
      </c>
      <c r="B41" s="89" t="s">
        <v>306</v>
      </c>
      <c r="C41" s="95" t="s">
        <v>0</v>
      </c>
      <c r="D41" s="96">
        <v>30</v>
      </c>
      <c r="E41" s="97"/>
      <c r="F41" s="104"/>
      <c r="G41" s="98">
        <f t="shared" si="0"/>
        <v>0</v>
      </c>
      <c r="H41" s="98">
        <f t="shared" si="1"/>
        <v>0</v>
      </c>
      <c r="I41" s="98">
        <f t="shared" si="2"/>
        <v>0</v>
      </c>
      <c r="J41" s="98"/>
      <c r="K41" s="98"/>
    </row>
    <row r="42" spans="1:11" x14ac:dyDescent="0.3">
      <c r="A42" s="94" t="s">
        <v>70</v>
      </c>
      <c r="B42" s="89" t="s">
        <v>307</v>
      </c>
      <c r="C42" s="95" t="s">
        <v>0</v>
      </c>
      <c r="D42" s="96">
        <v>38</v>
      </c>
      <c r="E42" s="97"/>
      <c r="F42" s="104"/>
      <c r="G42" s="98">
        <f t="shared" si="0"/>
        <v>0</v>
      </c>
      <c r="H42" s="98">
        <f t="shared" si="1"/>
        <v>0</v>
      </c>
      <c r="I42" s="98">
        <f t="shared" si="2"/>
        <v>0</v>
      </c>
      <c r="J42" s="98"/>
      <c r="K42" s="98"/>
    </row>
    <row r="43" spans="1:11" ht="25.5" x14ac:dyDescent="0.3">
      <c r="A43" s="94" t="s">
        <v>71</v>
      </c>
      <c r="B43" s="89" t="s">
        <v>308</v>
      </c>
      <c r="C43" s="95" t="s">
        <v>0</v>
      </c>
      <c r="D43" s="96">
        <v>44</v>
      </c>
      <c r="E43" s="97"/>
      <c r="F43" s="104"/>
      <c r="G43" s="98">
        <f t="shared" si="0"/>
        <v>0</v>
      </c>
      <c r="H43" s="98">
        <f t="shared" si="1"/>
        <v>0</v>
      </c>
      <c r="I43" s="98">
        <f t="shared" si="2"/>
        <v>0</v>
      </c>
      <c r="J43" s="98"/>
      <c r="K43" s="98"/>
    </row>
    <row r="44" spans="1:11" ht="25.5" x14ac:dyDescent="0.3">
      <c r="A44" s="94" t="s">
        <v>72</v>
      </c>
      <c r="B44" s="89" t="s">
        <v>309</v>
      </c>
      <c r="C44" s="95" t="s">
        <v>0</v>
      </c>
      <c r="D44" s="96">
        <v>40</v>
      </c>
      <c r="E44" s="97"/>
      <c r="F44" s="104"/>
      <c r="G44" s="98">
        <f t="shared" si="0"/>
        <v>0</v>
      </c>
      <c r="H44" s="98">
        <f t="shared" si="1"/>
        <v>0</v>
      </c>
      <c r="I44" s="98">
        <f t="shared" si="2"/>
        <v>0</v>
      </c>
      <c r="J44" s="98"/>
      <c r="K44" s="98"/>
    </row>
    <row r="45" spans="1:11" x14ac:dyDescent="0.3">
      <c r="A45" s="94" t="s">
        <v>73</v>
      </c>
      <c r="B45" s="89" t="s">
        <v>310</v>
      </c>
      <c r="C45" s="95" t="s">
        <v>0</v>
      </c>
      <c r="D45" s="96">
        <v>28</v>
      </c>
      <c r="E45" s="97"/>
      <c r="F45" s="104"/>
      <c r="G45" s="98">
        <f t="shared" si="0"/>
        <v>0</v>
      </c>
      <c r="H45" s="98">
        <f t="shared" si="1"/>
        <v>0</v>
      </c>
      <c r="I45" s="98">
        <f t="shared" si="2"/>
        <v>0</v>
      </c>
      <c r="J45" s="98"/>
      <c r="K45" s="98"/>
    </row>
    <row r="46" spans="1:11" ht="25.5" x14ac:dyDescent="0.3">
      <c r="A46" s="94" t="s">
        <v>74</v>
      </c>
      <c r="B46" s="89" t="s">
        <v>94</v>
      </c>
      <c r="C46" s="95" t="s">
        <v>0</v>
      </c>
      <c r="D46" s="96">
        <v>60</v>
      </c>
      <c r="E46" s="97"/>
      <c r="F46" s="104"/>
      <c r="G46" s="98">
        <f t="shared" si="0"/>
        <v>0</v>
      </c>
      <c r="H46" s="98">
        <f t="shared" si="1"/>
        <v>0</v>
      </c>
      <c r="I46" s="98">
        <f t="shared" si="2"/>
        <v>0</v>
      </c>
      <c r="J46" s="98"/>
      <c r="K46" s="98"/>
    </row>
    <row r="47" spans="1:11" ht="25.5" x14ac:dyDescent="0.3">
      <c r="A47" s="94" t="s">
        <v>75</v>
      </c>
      <c r="B47" s="89" t="s">
        <v>311</v>
      </c>
      <c r="C47" s="95" t="s">
        <v>0</v>
      </c>
      <c r="D47" s="96">
        <v>132</v>
      </c>
      <c r="E47" s="97"/>
      <c r="F47" s="104"/>
      <c r="G47" s="98">
        <f t="shared" si="0"/>
        <v>0</v>
      </c>
      <c r="H47" s="98">
        <f t="shared" si="1"/>
        <v>0</v>
      </c>
      <c r="I47" s="98">
        <f t="shared" si="2"/>
        <v>0</v>
      </c>
      <c r="J47" s="98"/>
      <c r="K47" s="98"/>
    </row>
    <row r="48" spans="1:11" ht="25.5" x14ac:dyDescent="0.3">
      <c r="A48" s="94" t="s">
        <v>76</v>
      </c>
      <c r="B48" s="89" t="s">
        <v>312</v>
      </c>
      <c r="C48" s="95" t="s">
        <v>0</v>
      </c>
      <c r="D48" s="96">
        <v>90</v>
      </c>
      <c r="E48" s="97"/>
      <c r="F48" s="104"/>
      <c r="G48" s="98">
        <f t="shared" si="0"/>
        <v>0</v>
      </c>
      <c r="H48" s="98">
        <f t="shared" si="1"/>
        <v>0</v>
      </c>
      <c r="I48" s="98">
        <f t="shared" si="2"/>
        <v>0</v>
      </c>
      <c r="J48" s="98"/>
      <c r="K48" s="98"/>
    </row>
    <row r="49" spans="1:11" ht="25.5" x14ac:dyDescent="0.3">
      <c r="A49" s="94" t="s">
        <v>77</v>
      </c>
      <c r="B49" s="89" t="s">
        <v>313</v>
      </c>
      <c r="C49" s="95" t="s">
        <v>0</v>
      </c>
      <c r="D49" s="96">
        <v>32</v>
      </c>
      <c r="E49" s="97"/>
      <c r="F49" s="104"/>
      <c r="G49" s="98">
        <f t="shared" si="0"/>
        <v>0</v>
      </c>
      <c r="H49" s="98">
        <f t="shared" si="1"/>
        <v>0</v>
      </c>
      <c r="I49" s="98">
        <f t="shared" si="2"/>
        <v>0</v>
      </c>
      <c r="J49" s="98"/>
      <c r="K49" s="98"/>
    </row>
    <row r="50" spans="1:11" ht="25.5" x14ac:dyDescent="0.3">
      <c r="A50" s="94" t="s">
        <v>78</v>
      </c>
      <c r="B50" s="89" t="s">
        <v>38</v>
      </c>
      <c r="C50" s="95" t="s">
        <v>0</v>
      </c>
      <c r="D50" s="96">
        <v>54</v>
      </c>
      <c r="E50" s="97"/>
      <c r="F50" s="104"/>
      <c r="G50" s="98">
        <f t="shared" si="0"/>
        <v>0</v>
      </c>
      <c r="H50" s="98">
        <f t="shared" si="1"/>
        <v>0</v>
      </c>
      <c r="I50" s="98">
        <f t="shared" si="2"/>
        <v>0</v>
      </c>
      <c r="J50" s="98"/>
      <c r="K50" s="98"/>
    </row>
    <row r="51" spans="1:11" ht="33.75" customHeight="1" x14ac:dyDescent="0.3">
      <c r="A51" s="94" t="s">
        <v>79</v>
      </c>
      <c r="B51" s="89" t="s">
        <v>39</v>
      </c>
      <c r="C51" s="95" t="s">
        <v>0</v>
      </c>
      <c r="D51" s="96">
        <v>42</v>
      </c>
      <c r="E51" s="97"/>
      <c r="F51" s="104"/>
      <c r="G51" s="98">
        <f t="shared" si="0"/>
        <v>0</v>
      </c>
      <c r="H51" s="98">
        <f t="shared" si="1"/>
        <v>0</v>
      </c>
      <c r="I51" s="98">
        <f t="shared" si="2"/>
        <v>0</v>
      </c>
      <c r="J51" s="98"/>
      <c r="K51" s="98"/>
    </row>
    <row r="52" spans="1:11" ht="25.5" x14ac:dyDescent="0.3">
      <c r="A52" s="94" t="s">
        <v>80</v>
      </c>
      <c r="B52" s="89" t="s">
        <v>314</v>
      </c>
      <c r="C52" s="95" t="s">
        <v>0</v>
      </c>
      <c r="D52" s="96">
        <v>334</v>
      </c>
      <c r="E52" s="97"/>
      <c r="F52" s="104"/>
      <c r="G52" s="98">
        <f t="shared" si="0"/>
        <v>0</v>
      </c>
      <c r="H52" s="98">
        <f t="shared" si="1"/>
        <v>0</v>
      </c>
      <c r="I52" s="98">
        <f t="shared" si="2"/>
        <v>0</v>
      </c>
      <c r="J52" s="98"/>
      <c r="K52" s="98"/>
    </row>
    <row r="53" spans="1:11" ht="25.5" x14ac:dyDescent="0.3">
      <c r="A53" s="94" t="s">
        <v>81</v>
      </c>
      <c r="B53" s="89" t="s">
        <v>40</v>
      </c>
      <c r="C53" s="95" t="s">
        <v>0</v>
      </c>
      <c r="D53" s="96">
        <v>52</v>
      </c>
      <c r="E53" s="97"/>
      <c r="F53" s="104"/>
      <c r="G53" s="98">
        <f t="shared" si="0"/>
        <v>0</v>
      </c>
      <c r="H53" s="98">
        <f t="shared" si="1"/>
        <v>0</v>
      </c>
      <c r="I53" s="98">
        <f t="shared" si="2"/>
        <v>0</v>
      </c>
      <c r="J53" s="98"/>
      <c r="K53" s="98"/>
    </row>
    <row r="54" spans="1:11" ht="25.5" x14ac:dyDescent="0.3">
      <c r="A54" s="94" t="s">
        <v>82</v>
      </c>
      <c r="B54" s="89" t="s">
        <v>315</v>
      </c>
      <c r="C54" s="95" t="s">
        <v>0</v>
      </c>
      <c r="D54" s="96">
        <v>500</v>
      </c>
      <c r="E54" s="97"/>
      <c r="F54" s="104"/>
      <c r="G54" s="98">
        <f t="shared" si="0"/>
        <v>0</v>
      </c>
      <c r="H54" s="98">
        <f t="shared" si="1"/>
        <v>0</v>
      </c>
      <c r="I54" s="98">
        <f t="shared" si="2"/>
        <v>0</v>
      </c>
      <c r="J54" s="98"/>
      <c r="K54" s="98"/>
    </row>
    <row r="55" spans="1:11" x14ac:dyDescent="0.3">
      <c r="A55" s="94" t="s">
        <v>83</v>
      </c>
      <c r="B55" s="89" t="s">
        <v>393</v>
      </c>
      <c r="C55" s="95" t="s">
        <v>0</v>
      </c>
      <c r="D55" s="96">
        <v>200</v>
      </c>
      <c r="E55" s="97"/>
      <c r="F55" s="104"/>
      <c r="G55" s="98">
        <f t="shared" si="0"/>
        <v>0</v>
      </c>
      <c r="H55" s="98">
        <f t="shared" si="1"/>
        <v>0</v>
      </c>
      <c r="I55" s="98">
        <f t="shared" si="2"/>
        <v>0</v>
      </c>
      <c r="J55" s="98"/>
      <c r="K55" s="98"/>
    </row>
    <row r="56" spans="1:11" ht="25.5" x14ac:dyDescent="0.3">
      <c r="A56" s="94" t="s">
        <v>84</v>
      </c>
      <c r="B56" s="89" t="s">
        <v>41</v>
      </c>
      <c r="C56" s="95" t="s">
        <v>0</v>
      </c>
      <c r="D56" s="96">
        <v>350</v>
      </c>
      <c r="E56" s="97"/>
      <c r="F56" s="104"/>
      <c r="G56" s="98">
        <f t="shared" si="0"/>
        <v>0</v>
      </c>
      <c r="H56" s="98">
        <f t="shared" si="1"/>
        <v>0</v>
      </c>
      <c r="I56" s="98">
        <f t="shared" si="2"/>
        <v>0</v>
      </c>
      <c r="J56" s="98"/>
      <c r="K56" s="98"/>
    </row>
    <row r="57" spans="1:11" ht="38.25" x14ac:dyDescent="0.3">
      <c r="A57" s="94" t="s">
        <v>85</v>
      </c>
      <c r="B57" s="89" t="s">
        <v>42</v>
      </c>
      <c r="C57" s="95" t="s">
        <v>316</v>
      </c>
      <c r="D57" s="96">
        <v>452</v>
      </c>
      <c r="E57" s="97"/>
      <c r="F57" s="104"/>
      <c r="G57" s="98">
        <f t="shared" si="0"/>
        <v>0</v>
      </c>
      <c r="H57" s="98">
        <f t="shared" si="1"/>
        <v>0</v>
      </c>
      <c r="I57" s="98">
        <f t="shared" si="2"/>
        <v>0</v>
      </c>
      <c r="J57" s="98"/>
      <c r="K57" s="98"/>
    </row>
    <row r="58" spans="1:11" ht="25.5" x14ac:dyDescent="0.3">
      <c r="A58" s="94" t="s">
        <v>86</v>
      </c>
      <c r="B58" s="89" t="s">
        <v>43</v>
      </c>
      <c r="C58" s="95" t="s">
        <v>316</v>
      </c>
      <c r="D58" s="96">
        <v>20</v>
      </c>
      <c r="E58" s="97"/>
      <c r="F58" s="104"/>
      <c r="G58" s="98">
        <f t="shared" si="0"/>
        <v>0</v>
      </c>
      <c r="H58" s="98">
        <f t="shared" si="1"/>
        <v>0</v>
      </c>
      <c r="I58" s="98">
        <f t="shared" si="2"/>
        <v>0</v>
      </c>
      <c r="J58" s="98"/>
      <c r="K58" s="98"/>
    </row>
    <row r="59" spans="1:11" s="54" customFormat="1" x14ac:dyDescent="0.3">
      <c r="A59" s="82"/>
      <c r="B59" s="82" t="s">
        <v>45</v>
      </c>
      <c r="C59" s="99" t="s">
        <v>11</v>
      </c>
      <c r="D59" s="99" t="s">
        <v>11</v>
      </c>
      <c r="E59" s="99" t="s">
        <v>11</v>
      </c>
      <c r="F59" s="99" t="s">
        <v>11</v>
      </c>
      <c r="G59" s="105">
        <f>SUM(G7:G58)</f>
        <v>0</v>
      </c>
      <c r="H59" s="105">
        <f t="shared" si="1"/>
        <v>0</v>
      </c>
      <c r="I59" s="105">
        <f t="shared" si="2"/>
        <v>0</v>
      </c>
      <c r="J59" s="99">
        <f>SUM(J7:J58)</f>
        <v>0</v>
      </c>
      <c r="K59" s="99">
        <f>SUM(K7:K58)</f>
        <v>0</v>
      </c>
    </row>
    <row r="61" spans="1:11" x14ac:dyDescent="0.3">
      <c r="A61" s="100" t="s">
        <v>838</v>
      </c>
      <c r="B61" s="78"/>
      <c r="C61" s="52"/>
      <c r="D61" s="66"/>
      <c r="E61" s="51"/>
      <c r="F61" s="51"/>
      <c r="G61" s="51"/>
      <c r="H61" s="51"/>
      <c r="I61" s="51"/>
      <c r="J61" s="51"/>
      <c r="K61" s="51"/>
    </row>
    <row r="62" spans="1:11" x14ac:dyDescent="0.3">
      <c r="A62" s="51" t="s">
        <v>839</v>
      </c>
      <c r="B62" s="77"/>
      <c r="C62" s="52"/>
      <c r="D62" s="66"/>
      <c r="E62" s="51"/>
      <c r="F62" s="51"/>
      <c r="G62" s="51"/>
      <c r="H62" s="51"/>
      <c r="I62" s="51"/>
      <c r="J62" s="51"/>
      <c r="K62" s="51"/>
    </row>
    <row r="63" spans="1:11" x14ac:dyDescent="0.3">
      <c r="A63" s="51" t="s">
        <v>840</v>
      </c>
      <c r="B63" s="77"/>
      <c r="C63" s="52"/>
      <c r="D63" s="66"/>
      <c r="E63" s="51"/>
      <c r="F63" s="51"/>
      <c r="G63" s="51"/>
      <c r="H63" s="51"/>
      <c r="I63" s="51"/>
      <c r="J63" s="51"/>
      <c r="K63" s="51"/>
    </row>
    <row r="64" spans="1:11" x14ac:dyDescent="0.3">
      <c r="A64" s="51" t="s">
        <v>841</v>
      </c>
      <c r="B64" s="77"/>
      <c r="C64" s="52"/>
      <c r="D64" s="66"/>
      <c r="E64" s="51"/>
      <c r="F64" s="51"/>
      <c r="G64" s="51"/>
      <c r="H64" s="51"/>
      <c r="I64" s="51"/>
      <c r="J64" s="51"/>
      <c r="K64" s="51"/>
    </row>
    <row r="65" spans="1:12" x14ac:dyDescent="0.3">
      <c r="A65" s="51" t="s">
        <v>842</v>
      </c>
      <c r="B65" s="77"/>
      <c r="C65" s="52"/>
      <c r="D65" s="66"/>
      <c r="E65" s="51"/>
      <c r="F65" s="51"/>
      <c r="G65" s="51"/>
      <c r="H65" s="51"/>
      <c r="I65" s="51"/>
      <c r="J65" s="51"/>
      <c r="K65" s="51"/>
    </row>
    <row r="66" spans="1:12" x14ac:dyDescent="0.3">
      <c r="A66" s="51" t="s">
        <v>843</v>
      </c>
      <c r="B66" s="77"/>
      <c r="C66" s="52"/>
      <c r="D66" s="66"/>
      <c r="E66" s="51"/>
      <c r="F66" s="51"/>
      <c r="G66" s="51"/>
      <c r="H66" s="51"/>
      <c r="I66" s="51"/>
      <c r="J66" s="51"/>
      <c r="K66" s="51"/>
    </row>
    <row r="67" spans="1:12" x14ac:dyDescent="0.3">
      <c r="A67" s="51" t="s">
        <v>844</v>
      </c>
      <c r="B67" s="77"/>
      <c r="C67" s="52"/>
      <c r="D67" s="66"/>
      <c r="E67" s="51"/>
      <c r="F67" s="51"/>
      <c r="G67" s="51"/>
      <c r="H67" s="51"/>
      <c r="I67" s="51"/>
      <c r="J67" s="51"/>
      <c r="K67" s="51"/>
    </row>
    <row r="68" spans="1:12" ht="27" customHeight="1" x14ac:dyDescent="0.3">
      <c r="A68" s="163" t="s">
        <v>845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42"/>
    </row>
    <row r="69" spans="1:12" ht="30.75" customHeight="1" x14ac:dyDescent="0.3">
      <c r="A69" s="162" t="s">
        <v>846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39"/>
    </row>
    <row r="71" spans="1:12" x14ac:dyDescent="0.3">
      <c r="A71" s="162" t="s">
        <v>1</v>
      </c>
      <c r="B71" s="162"/>
      <c r="C71" s="30"/>
      <c r="D71" s="31"/>
      <c r="E71" s="31" t="s">
        <v>12</v>
      </c>
      <c r="F71" s="31"/>
      <c r="G71" s="31"/>
      <c r="H71" s="31"/>
      <c r="I71" s="31"/>
      <c r="J71" s="31"/>
      <c r="K71" s="31" t="s">
        <v>2</v>
      </c>
      <c r="L71" s="31"/>
    </row>
  </sheetData>
  <mergeCells count="4">
    <mergeCell ref="A3:K3"/>
    <mergeCell ref="A71:B71"/>
    <mergeCell ref="A68:K68"/>
    <mergeCell ref="A69:K69"/>
  </mergeCells>
  <dataValidations count="1">
    <dataValidation type="whole" operator="equal" allowBlank="1" showInputMessage="1" showErrorMessage="1" sqref="J7:K58">
      <formula1>1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3" zoomScaleNormal="100" workbookViewId="0">
      <selection activeCell="B42" sqref="B42"/>
    </sheetView>
  </sheetViews>
  <sheetFormatPr defaultRowHeight="15" x14ac:dyDescent="0.25"/>
  <cols>
    <col min="1" max="1" width="4.85546875" customWidth="1"/>
    <col min="2" max="2" width="36.7109375" style="13" customWidth="1"/>
    <col min="3" max="3" width="8.140625" style="20" customWidth="1"/>
    <col min="4" max="4" width="9.7109375" style="8" customWidth="1"/>
    <col min="5" max="5" width="13.7109375" customWidth="1"/>
    <col min="6" max="6" width="9.42578125" customWidth="1"/>
    <col min="7" max="7" width="9.5703125" customWidth="1"/>
    <col min="8" max="8" width="7.7109375" customWidth="1"/>
    <col min="9" max="9" width="11.42578125" customWidth="1"/>
    <col min="10" max="10" width="9.5703125" customWidth="1"/>
  </cols>
  <sheetData>
    <row r="1" spans="1:10" x14ac:dyDescent="0.25">
      <c r="A1" s="6" t="s">
        <v>6</v>
      </c>
      <c r="B1" s="11"/>
      <c r="C1" s="14"/>
      <c r="D1" s="7"/>
      <c r="E1" s="6"/>
      <c r="F1" s="34" t="s">
        <v>259</v>
      </c>
      <c r="G1" s="6"/>
      <c r="H1" s="6"/>
      <c r="I1" s="6"/>
      <c r="J1" s="6"/>
    </row>
    <row r="2" spans="1:10" ht="15.75" x14ac:dyDescent="0.3">
      <c r="A2" s="1"/>
      <c r="B2" s="12"/>
      <c r="C2" s="15"/>
      <c r="D2" s="5"/>
      <c r="E2" s="1"/>
      <c r="F2" s="1"/>
      <c r="G2" s="1"/>
      <c r="H2" s="1"/>
      <c r="I2" s="1"/>
      <c r="J2" s="1"/>
    </row>
    <row r="3" spans="1:10" ht="15.75" x14ac:dyDescent="0.25">
      <c r="A3" s="182" t="s">
        <v>133</v>
      </c>
      <c r="B3" s="182"/>
      <c r="C3" s="182"/>
      <c r="D3" s="182"/>
      <c r="E3" s="182"/>
      <c r="F3" s="182"/>
      <c r="G3" s="182"/>
      <c r="H3" s="182"/>
      <c r="I3" s="182"/>
      <c r="J3" s="182"/>
    </row>
    <row r="5" spans="1:10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901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x14ac:dyDescent="0.25">
      <c r="A7" s="127" t="s">
        <v>95</v>
      </c>
      <c r="B7" s="90" t="s">
        <v>815</v>
      </c>
      <c r="C7" s="101" t="s">
        <v>0</v>
      </c>
      <c r="D7" s="130">
        <v>600</v>
      </c>
      <c r="E7" s="103" t="s">
        <v>11</v>
      </c>
      <c r="F7" s="128"/>
      <c r="G7" s="128">
        <f>D7*F7</f>
        <v>0</v>
      </c>
      <c r="H7" s="116">
        <f>+G7*0.095</f>
        <v>0</v>
      </c>
      <c r="I7" s="128">
        <f>+G7+H7</f>
        <v>0</v>
      </c>
      <c r="J7" s="128"/>
    </row>
    <row r="8" spans="1:10" x14ac:dyDescent="0.25">
      <c r="A8" s="127" t="s">
        <v>96</v>
      </c>
      <c r="B8" s="90" t="s">
        <v>816</v>
      </c>
      <c r="C8" s="101" t="s">
        <v>0</v>
      </c>
      <c r="D8" s="130">
        <v>500</v>
      </c>
      <c r="E8" s="103" t="s">
        <v>11</v>
      </c>
      <c r="F8" s="128"/>
      <c r="G8" s="128">
        <f t="shared" ref="G8:G35" si="0">D8*F8</f>
        <v>0</v>
      </c>
      <c r="H8" s="116">
        <f t="shared" ref="H8:H36" si="1">+G8*0.095</f>
        <v>0</v>
      </c>
      <c r="I8" s="128">
        <f t="shared" ref="I8:I36" si="2">+G8+H8</f>
        <v>0</v>
      </c>
      <c r="J8" s="128"/>
    </row>
    <row r="9" spans="1:10" x14ac:dyDescent="0.25">
      <c r="A9" s="127" t="s">
        <v>20</v>
      </c>
      <c r="B9" s="90" t="s">
        <v>106</v>
      </c>
      <c r="C9" s="101" t="s">
        <v>0</v>
      </c>
      <c r="D9" s="130">
        <v>500</v>
      </c>
      <c r="E9" s="103" t="s">
        <v>11</v>
      </c>
      <c r="F9" s="128"/>
      <c r="G9" s="128">
        <f t="shared" si="0"/>
        <v>0</v>
      </c>
      <c r="H9" s="116">
        <f t="shared" si="1"/>
        <v>0</v>
      </c>
      <c r="I9" s="128">
        <f t="shared" si="2"/>
        <v>0</v>
      </c>
      <c r="J9" s="128"/>
    </row>
    <row r="10" spans="1:10" x14ac:dyDescent="0.25">
      <c r="A10" s="127" t="s">
        <v>97</v>
      </c>
      <c r="B10" s="90" t="s">
        <v>107</v>
      </c>
      <c r="C10" s="101" t="s">
        <v>0</v>
      </c>
      <c r="D10" s="130">
        <v>200</v>
      </c>
      <c r="E10" s="103" t="s">
        <v>11</v>
      </c>
      <c r="F10" s="128"/>
      <c r="G10" s="128">
        <f t="shared" si="0"/>
        <v>0</v>
      </c>
      <c r="H10" s="116">
        <f t="shared" si="1"/>
        <v>0</v>
      </c>
      <c r="I10" s="128">
        <f t="shared" si="2"/>
        <v>0</v>
      </c>
      <c r="J10" s="128"/>
    </row>
    <row r="11" spans="1:10" x14ac:dyDescent="0.25">
      <c r="A11" s="127" t="s">
        <v>21</v>
      </c>
      <c r="B11" s="90" t="s">
        <v>108</v>
      </c>
      <c r="C11" s="101" t="s">
        <v>0</v>
      </c>
      <c r="D11" s="130">
        <v>2000</v>
      </c>
      <c r="E11" s="103" t="s">
        <v>11</v>
      </c>
      <c r="F11" s="128"/>
      <c r="G11" s="128">
        <f t="shared" si="0"/>
        <v>0</v>
      </c>
      <c r="H11" s="116">
        <f t="shared" si="1"/>
        <v>0</v>
      </c>
      <c r="I11" s="128">
        <f t="shared" si="2"/>
        <v>0</v>
      </c>
      <c r="J11" s="128"/>
    </row>
    <row r="12" spans="1:10" x14ac:dyDescent="0.25">
      <c r="A12" s="127" t="s">
        <v>22</v>
      </c>
      <c r="B12" s="90" t="s">
        <v>109</v>
      </c>
      <c r="C12" s="101" t="s">
        <v>0</v>
      </c>
      <c r="D12" s="130">
        <v>500</v>
      </c>
      <c r="E12" s="103" t="s">
        <v>11</v>
      </c>
      <c r="F12" s="128"/>
      <c r="G12" s="128">
        <f t="shared" si="0"/>
        <v>0</v>
      </c>
      <c r="H12" s="116">
        <f t="shared" si="1"/>
        <v>0</v>
      </c>
      <c r="I12" s="128">
        <f t="shared" si="2"/>
        <v>0</v>
      </c>
      <c r="J12" s="128"/>
    </row>
    <row r="13" spans="1:10" x14ac:dyDescent="0.25">
      <c r="A13" s="127" t="s">
        <v>23</v>
      </c>
      <c r="B13" s="90" t="s">
        <v>110</v>
      </c>
      <c r="C13" s="101" t="s">
        <v>0</v>
      </c>
      <c r="D13" s="130">
        <v>60</v>
      </c>
      <c r="E13" s="103" t="s">
        <v>11</v>
      </c>
      <c r="F13" s="128"/>
      <c r="G13" s="128">
        <f t="shared" si="0"/>
        <v>0</v>
      </c>
      <c r="H13" s="116">
        <f t="shared" si="1"/>
        <v>0</v>
      </c>
      <c r="I13" s="128">
        <f t="shared" si="2"/>
        <v>0</v>
      </c>
      <c r="J13" s="128"/>
    </row>
    <row r="14" spans="1:10" x14ac:dyDescent="0.25">
      <c r="A14" s="127" t="s">
        <v>24</v>
      </c>
      <c r="B14" s="90" t="s">
        <v>111</v>
      </c>
      <c r="C14" s="101" t="s">
        <v>0</v>
      </c>
      <c r="D14" s="130">
        <v>1500</v>
      </c>
      <c r="E14" s="103" t="s">
        <v>11</v>
      </c>
      <c r="F14" s="128"/>
      <c r="G14" s="128">
        <f t="shared" si="0"/>
        <v>0</v>
      </c>
      <c r="H14" s="116">
        <f t="shared" si="1"/>
        <v>0</v>
      </c>
      <c r="I14" s="128">
        <f t="shared" si="2"/>
        <v>0</v>
      </c>
      <c r="J14" s="128"/>
    </row>
    <row r="15" spans="1:10" x14ac:dyDescent="0.25">
      <c r="A15" s="127" t="s">
        <v>25</v>
      </c>
      <c r="B15" s="90" t="s">
        <v>817</v>
      </c>
      <c r="C15" s="101" t="s">
        <v>0</v>
      </c>
      <c r="D15" s="130">
        <v>78</v>
      </c>
      <c r="E15" s="103" t="s">
        <v>11</v>
      </c>
      <c r="F15" s="128"/>
      <c r="G15" s="128">
        <f t="shared" si="0"/>
        <v>0</v>
      </c>
      <c r="H15" s="116">
        <f t="shared" si="1"/>
        <v>0</v>
      </c>
      <c r="I15" s="128">
        <f t="shared" si="2"/>
        <v>0</v>
      </c>
      <c r="J15" s="128"/>
    </row>
    <row r="16" spans="1:10" x14ac:dyDescent="0.25">
      <c r="A16" s="127" t="s">
        <v>26</v>
      </c>
      <c r="B16" s="90" t="s">
        <v>112</v>
      </c>
      <c r="C16" s="101" t="s">
        <v>0</v>
      </c>
      <c r="D16" s="130">
        <v>500</v>
      </c>
      <c r="E16" s="103" t="s">
        <v>11</v>
      </c>
      <c r="F16" s="128"/>
      <c r="G16" s="128">
        <f t="shared" si="0"/>
        <v>0</v>
      </c>
      <c r="H16" s="116">
        <f t="shared" si="1"/>
        <v>0</v>
      </c>
      <c r="I16" s="128">
        <f t="shared" si="2"/>
        <v>0</v>
      </c>
      <c r="J16" s="128"/>
    </row>
    <row r="17" spans="1:10" x14ac:dyDescent="0.25">
      <c r="A17" s="127" t="s">
        <v>46</v>
      </c>
      <c r="B17" s="90" t="s">
        <v>113</v>
      </c>
      <c r="C17" s="101" t="s">
        <v>0</v>
      </c>
      <c r="D17" s="130">
        <v>500</v>
      </c>
      <c r="E17" s="103" t="s">
        <v>11</v>
      </c>
      <c r="F17" s="128"/>
      <c r="G17" s="128">
        <f t="shared" si="0"/>
        <v>0</v>
      </c>
      <c r="H17" s="116">
        <f t="shared" si="1"/>
        <v>0</v>
      </c>
      <c r="I17" s="128">
        <f t="shared" si="2"/>
        <v>0</v>
      </c>
      <c r="J17" s="128"/>
    </row>
    <row r="18" spans="1:10" x14ac:dyDescent="0.25">
      <c r="A18" s="127" t="s">
        <v>47</v>
      </c>
      <c r="B18" s="90" t="s">
        <v>114</v>
      </c>
      <c r="C18" s="101" t="s">
        <v>0</v>
      </c>
      <c r="D18" s="130">
        <v>400</v>
      </c>
      <c r="E18" s="103" t="s">
        <v>11</v>
      </c>
      <c r="F18" s="128"/>
      <c r="G18" s="128">
        <f t="shared" si="0"/>
        <v>0</v>
      </c>
      <c r="H18" s="116">
        <f t="shared" si="1"/>
        <v>0</v>
      </c>
      <c r="I18" s="128">
        <f t="shared" si="2"/>
        <v>0</v>
      </c>
      <c r="J18" s="128"/>
    </row>
    <row r="19" spans="1:10" x14ac:dyDescent="0.25">
      <c r="A19" s="127" t="s">
        <v>48</v>
      </c>
      <c r="B19" s="90" t="s">
        <v>115</v>
      </c>
      <c r="C19" s="101" t="s">
        <v>0</v>
      </c>
      <c r="D19" s="130">
        <v>746</v>
      </c>
      <c r="E19" s="103" t="s">
        <v>11</v>
      </c>
      <c r="F19" s="128"/>
      <c r="G19" s="128">
        <f t="shared" si="0"/>
        <v>0</v>
      </c>
      <c r="H19" s="116">
        <f t="shared" si="1"/>
        <v>0</v>
      </c>
      <c r="I19" s="128">
        <f t="shared" si="2"/>
        <v>0</v>
      </c>
      <c r="J19" s="128"/>
    </row>
    <row r="20" spans="1:10" x14ac:dyDescent="0.25">
      <c r="A20" s="127" t="s">
        <v>49</v>
      </c>
      <c r="B20" s="90" t="s">
        <v>116</v>
      </c>
      <c r="C20" s="101" t="s">
        <v>0</v>
      </c>
      <c r="D20" s="130">
        <v>1600</v>
      </c>
      <c r="E20" s="103" t="s">
        <v>11</v>
      </c>
      <c r="F20" s="128"/>
      <c r="G20" s="128">
        <f t="shared" si="0"/>
        <v>0</v>
      </c>
      <c r="H20" s="116">
        <f t="shared" si="1"/>
        <v>0</v>
      </c>
      <c r="I20" s="128">
        <f t="shared" si="2"/>
        <v>0</v>
      </c>
      <c r="J20" s="128"/>
    </row>
    <row r="21" spans="1:10" x14ac:dyDescent="0.25">
      <c r="A21" s="127" t="s">
        <v>50</v>
      </c>
      <c r="B21" s="90" t="s">
        <v>117</v>
      </c>
      <c r="C21" s="101" t="s">
        <v>0</v>
      </c>
      <c r="D21" s="130">
        <v>94</v>
      </c>
      <c r="E21" s="103" t="s">
        <v>11</v>
      </c>
      <c r="F21" s="128"/>
      <c r="G21" s="128">
        <f t="shared" si="0"/>
        <v>0</v>
      </c>
      <c r="H21" s="116">
        <f t="shared" si="1"/>
        <v>0</v>
      </c>
      <c r="I21" s="128">
        <f t="shared" si="2"/>
        <v>0</v>
      </c>
      <c r="J21" s="128"/>
    </row>
    <row r="22" spans="1:10" x14ac:dyDescent="0.25">
      <c r="A22" s="127" t="s">
        <v>51</v>
      </c>
      <c r="B22" s="90" t="s">
        <v>118</v>
      </c>
      <c r="C22" s="101" t="s">
        <v>0</v>
      </c>
      <c r="D22" s="130">
        <v>200</v>
      </c>
      <c r="E22" s="103" t="s">
        <v>11</v>
      </c>
      <c r="F22" s="128"/>
      <c r="G22" s="128">
        <f t="shared" si="0"/>
        <v>0</v>
      </c>
      <c r="H22" s="116">
        <f t="shared" si="1"/>
        <v>0</v>
      </c>
      <c r="I22" s="128">
        <f t="shared" si="2"/>
        <v>0</v>
      </c>
      <c r="J22" s="128"/>
    </row>
    <row r="23" spans="1:10" x14ac:dyDescent="0.25">
      <c r="A23" s="127" t="s">
        <v>52</v>
      </c>
      <c r="B23" s="90" t="s">
        <v>119</v>
      </c>
      <c r="C23" s="101" t="s">
        <v>0</v>
      </c>
      <c r="D23" s="130">
        <v>100</v>
      </c>
      <c r="E23" s="103" t="s">
        <v>11</v>
      </c>
      <c r="F23" s="128"/>
      <c r="G23" s="128">
        <f t="shared" si="0"/>
        <v>0</v>
      </c>
      <c r="H23" s="116">
        <f t="shared" si="1"/>
        <v>0</v>
      </c>
      <c r="I23" s="128">
        <f t="shared" si="2"/>
        <v>0</v>
      </c>
      <c r="J23" s="128"/>
    </row>
    <row r="24" spans="1:10" x14ac:dyDescent="0.25">
      <c r="A24" s="127" t="s">
        <v>53</v>
      </c>
      <c r="B24" s="90" t="s">
        <v>120</v>
      </c>
      <c r="C24" s="101" t="s">
        <v>0</v>
      </c>
      <c r="D24" s="130">
        <v>40</v>
      </c>
      <c r="E24" s="103" t="s">
        <v>11</v>
      </c>
      <c r="F24" s="128"/>
      <c r="G24" s="128">
        <f t="shared" si="0"/>
        <v>0</v>
      </c>
      <c r="H24" s="116">
        <f t="shared" si="1"/>
        <v>0</v>
      </c>
      <c r="I24" s="128">
        <f t="shared" si="2"/>
        <v>0</v>
      </c>
      <c r="J24" s="128"/>
    </row>
    <row r="25" spans="1:10" x14ac:dyDescent="0.25">
      <c r="A25" s="127" t="s">
        <v>54</v>
      </c>
      <c r="B25" s="90" t="s">
        <v>121</v>
      </c>
      <c r="C25" s="101" t="s">
        <v>0</v>
      </c>
      <c r="D25" s="130">
        <v>580</v>
      </c>
      <c r="E25" s="128"/>
      <c r="F25" s="128"/>
      <c r="G25" s="128">
        <f t="shared" si="0"/>
        <v>0</v>
      </c>
      <c r="H25" s="116">
        <f t="shared" si="1"/>
        <v>0</v>
      </c>
      <c r="I25" s="128">
        <f t="shared" si="2"/>
        <v>0</v>
      </c>
      <c r="J25" s="128"/>
    </row>
    <row r="26" spans="1:10" x14ac:dyDescent="0.25">
      <c r="A26" s="127" t="s">
        <v>55</v>
      </c>
      <c r="B26" s="90" t="s">
        <v>900</v>
      </c>
      <c r="C26" s="101" t="s">
        <v>0</v>
      </c>
      <c r="D26" s="130">
        <v>46</v>
      </c>
      <c r="E26" s="128"/>
      <c r="F26" s="128"/>
      <c r="G26" s="128">
        <f t="shared" si="0"/>
        <v>0</v>
      </c>
      <c r="H26" s="116">
        <f t="shared" si="1"/>
        <v>0</v>
      </c>
      <c r="I26" s="128">
        <f t="shared" si="2"/>
        <v>0</v>
      </c>
      <c r="J26" s="128"/>
    </row>
    <row r="27" spans="1:10" x14ac:dyDescent="0.25">
      <c r="A27" s="127" t="s">
        <v>56</v>
      </c>
      <c r="B27" s="90" t="s">
        <v>122</v>
      </c>
      <c r="C27" s="101" t="s">
        <v>0</v>
      </c>
      <c r="D27" s="130">
        <v>80</v>
      </c>
      <c r="E27" s="128"/>
      <c r="F27" s="128"/>
      <c r="G27" s="128">
        <f t="shared" si="0"/>
        <v>0</v>
      </c>
      <c r="H27" s="116">
        <f t="shared" si="1"/>
        <v>0</v>
      </c>
      <c r="I27" s="128">
        <f t="shared" si="2"/>
        <v>0</v>
      </c>
      <c r="J27" s="128"/>
    </row>
    <row r="28" spans="1:10" x14ac:dyDescent="0.25">
      <c r="A28" s="127" t="s">
        <v>57</v>
      </c>
      <c r="B28" s="90" t="s">
        <v>123</v>
      </c>
      <c r="C28" s="101" t="s">
        <v>0</v>
      </c>
      <c r="D28" s="130">
        <v>60</v>
      </c>
      <c r="E28" s="128"/>
      <c r="F28" s="128"/>
      <c r="G28" s="128">
        <f t="shared" si="0"/>
        <v>0</v>
      </c>
      <c r="H28" s="116">
        <f t="shared" si="1"/>
        <v>0</v>
      </c>
      <c r="I28" s="128">
        <f t="shared" si="2"/>
        <v>0</v>
      </c>
      <c r="J28" s="128"/>
    </row>
    <row r="29" spans="1:10" x14ac:dyDescent="0.25">
      <c r="A29" s="127" t="s">
        <v>58</v>
      </c>
      <c r="B29" s="90" t="s">
        <v>124</v>
      </c>
      <c r="C29" s="101" t="s">
        <v>0</v>
      </c>
      <c r="D29" s="130">
        <v>60</v>
      </c>
      <c r="E29" s="128"/>
      <c r="F29" s="128"/>
      <c r="G29" s="128">
        <f t="shared" si="0"/>
        <v>0</v>
      </c>
      <c r="H29" s="116">
        <f t="shared" si="1"/>
        <v>0</v>
      </c>
      <c r="I29" s="128">
        <f t="shared" si="2"/>
        <v>0</v>
      </c>
      <c r="J29" s="128"/>
    </row>
    <row r="30" spans="1:10" x14ac:dyDescent="0.25">
      <c r="A30" s="127" t="s">
        <v>59</v>
      </c>
      <c r="B30" s="90" t="s">
        <v>125</v>
      </c>
      <c r="C30" s="101" t="s">
        <v>0</v>
      </c>
      <c r="D30" s="130">
        <v>40</v>
      </c>
      <c r="E30" s="128"/>
      <c r="F30" s="128"/>
      <c r="G30" s="128">
        <f t="shared" si="0"/>
        <v>0</v>
      </c>
      <c r="H30" s="116">
        <f t="shared" si="1"/>
        <v>0</v>
      </c>
      <c r="I30" s="128">
        <f t="shared" si="2"/>
        <v>0</v>
      </c>
      <c r="J30" s="128"/>
    </row>
    <row r="31" spans="1:10" ht="25.5" x14ac:dyDescent="0.25">
      <c r="A31" s="127" t="s">
        <v>60</v>
      </c>
      <c r="B31" s="90" t="s">
        <v>402</v>
      </c>
      <c r="C31" s="101" t="s">
        <v>0</v>
      </c>
      <c r="D31" s="130">
        <v>712</v>
      </c>
      <c r="E31" s="128"/>
      <c r="F31" s="128"/>
      <c r="G31" s="128">
        <f t="shared" si="0"/>
        <v>0</v>
      </c>
      <c r="H31" s="116">
        <f t="shared" si="1"/>
        <v>0</v>
      </c>
      <c r="I31" s="128">
        <f t="shared" si="2"/>
        <v>0</v>
      </c>
      <c r="J31" s="128"/>
    </row>
    <row r="32" spans="1:10" ht="25.5" x14ac:dyDescent="0.25">
      <c r="A32" s="127" t="s">
        <v>61</v>
      </c>
      <c r="B32" s="90" t="s">
        <v>403</v>
      </c>
      <c r="C32" s="101" t="s">
        <v>0</v>
      </c>
      <c r="D32" s="130">
        <v>500</v>
      </c>
      <c r="E32" s="128"/>
      <c r="F32" s="128"/>
      <c r="G32" s="128">
        <f t="shared" si="0"/>
        <v>0</v>
      </c>
      <c r="H32" s="116">
        <f t="shared" si="1"/>
        <v>0</v>
      </c>
      <c r="I32" s="128">
        <f t="shared" si="2"/>
        <v>0</v>
      </c>
      <c r="J32" s="128"/>
    </row>
    <row r="33" spans="1:12" x14ac:dyDescent="0.25">
      <c r="A33" s="127" t="s">
        <v>193</v>
      </c>
      <c r="B33" s="90" t="s">
        <v>404</v>
      </c>
      <c r="C33" s="101" t="s">
        <v>0</v>
      </c>
      <c r="D33" s="130">
        <v>200</v>
      </c>
      <c r="E33" s="128"/>
      <c r="F33" s="128"/>
      <c r="G33" s="128">
        <f t="shared" si="0"/>
        <v>0</v>
      </c>
      <c r="H33" s="116">
        <f t="shared" si="1"/>
        <v>0</v>
      </c>
      <c r="I33" s="128">
        <f t="shared" si="2"/>
        <v>0</v>
      </c>
      <c r="J33" s="128"/>
    </row>
    <row r="34" spans="1:12" x14ac:dyDescent="0.25">
      <c r="A34" s="127" t="s">
        <v>62</v>
      </c>
      <c r="B34" s="90" t="s">
        <v>818</v>
      </c>
      <c r="C34" s="101" t="s">
        <v>0</v>
      </c>
      <c r="D34" s="130">
        <v>9000</v>
      </c>
      <c r="E34" s="103" t="s">
        <v>11</v>
      </c>
      <c r="F34" s="128"/>
      <c r="G34" s="128">
        <f t="shared" si="0"/>
        <v>0</v>
      </c>
      <c r="H34" s="116">
        <f t="shared" si="1"/>
        <v>0</v>
      </c>
      <c r="I34" s="128">
        <f t="shared" si="2"/>
        <v>0</v>
      </c>
      <c r="J34" s="128"/>
    </row>
    <row r="35" spans="1:12" x14ac:dyDescent="0.25">
      <c r="A35" s="127" t="s">
        <v>63</v>
      </c>
      <c r="B35" s="90" t="s">
        <v>126</v>
      </c>
      <c r="C35" s="101" t="s">
        <v>0</v>
      </c>
      <c r="D35" s="130">
        <v>700</v>
      </c>
      <c r="E35" s="103" t="s">
        <v>11</v>
      </c>
      <c r="F35" s="128"/>
      <c r="G35" s="128">
        <f t="shared" si="0"/>
        <v>0</v>
      </c>
      <c r="H35" s="116">
        <f t="shared" si="1"/>
        <v>0</v>
      </c>
      <c r="I35" s="128">
        <f t="shared" si="2"/>
        <v>0</v>
      </c>
      <c r="J35" s="128"/>
    </row>
    <row r="36" spans="1:12" s="18" customFormat="1" x14ac:dyDescent="0.25">
      <c r="A36" s="129"/>
      <c r="B36" s="129" t="s">
        <v>380</v>
      </c>
      <c r="C36" s="103" t="s">
        <v>11</v>
      </c>
      <c r="D36" s="103" t="s">
        <v>11</v>
      </c>
      <c r="E36" s="103" t="s">
        <v>11</v>
      </c>
      <c r="F36" s="103" t="s">
        <v>11</v>
      </c>
      <c r="G36" s="106">
        <f>SUM(G7:G35)</f>
        <v>0</v>
      </c>
      <c r="H36" s="106">
        <f t="shared" si="1"/>
        <v>0</v>
      </c>
      <c r="I36" s="106">
        <f t="shared" si="2"/>
        <v>0</v>
      </c>
      <c r="J36" s="103">
        <f>SUM(J7:J35)</f>
        <v>0</v>
      </c>
    </row>
    <row r="38" spans="1:12" ht="16.5" x14ac:dyDescent="0.3">
      <c r="A38" s="100" t="s">
        <v>838</v>
      </c>
      <c r="B38" s="93"/>
      <c r="C38" s="52"/>
      <c r="D38" s="66"/>
      <c r="E38" s="51"/>
      <c r="F38" s="51"/>
      <c r="G38" s="51"/>
      <c r="H38" s="51"/>
      <c r="I38" s="51"/>
      <c r="J38" s="51"/>
      <c r="K38" s="51"/>
      <c r="L38" s="53"/>
    </row>
    <row r="39" spans="1:12" ht="16.5" x14ac:dyDescent="0.3">
      <c r="A39" s="51" t="s">
        <v>839</v>
      </c>
      <c r="B39" s="92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16.5" x14ac:dyDescent="0.3">
      <c r="A40" s="51" t="s">
        <v>903</v>
      </c>
      <c r="B40" s="92"/>
      <c r="C40" s="52"/>
      <c r="D40" s="66"/>
      <c r="E40" s="51"/>
      <c r="F40" s="51"/>
      <c r="G40" s="51"/>
      <c r="H40" s="51"/>
      <c r="I40" s="51"/>
      <c r="J40" s="51"/>
      <c r="K40" s="51"/>
      <c r="L40" s="53"/>
    </row>
    <row r="41" spans="1:12" ht="16.5" x14ac:dyDescent="0.3">
      <c r="A41" s="51" t="s">
        <v>841</v>
      </c>
      <c r="B41" s="92"/>
      <c r="C41" s="52"/>
      <c r="D41" s="66"/>
      <c r="E41" s="51"/>
      <c r="F41" s="51"/>
      <c r="G41" s="51"/>
      <c r="H41" s="51"/>
      <c r="I41" s="51"/>
      <c r="J41" s="51"/>
      <c r="K41" s="51"/>
      <c r="L41" s="53"/>
    </row>
    <row r="42" spans="1:12" ht="16.5" x14ac:dyDescent="0.3">
      <c r="A42" s="51" t="s">
        <v>842</v>
      </c>
      <c r="B42" s="92"/>
      <c r="C42" s="52"/>
      <c r="D42" s="66"/>
      <c r="E42" s="51"/>
      <c r="F42" s="51"/>
      <c r="G42" s="51"/>
      <c r="H42" s="51"/>
      <c r="I42" s="51"/>
      <c r="J42" s="51"/>
      <c r="K42" s="51"/>
      <c r="L42" s="53"/>
    </row>
    <row r="43" spans="1:12" ht="16.5" x14ac:dyDescent="0.3">
      <c r="A43" s="51" t="s">
        <v>843</v>
      </c>
      <c r="B43" s="92"/>
      <c r="C43" s="52"/>
      <c r="D43" s="66"/>
      <c r="E43" s="51"/>
      <c r="F43" s="51"/>
      <c r="G43" s="51"/>
      <c r="H43" s="51"/>
      <c r="I43" s="51"/>
      <c r="J43" s="51"/>
      <c r="K43" s="51"/>
      <c r="L43" s="53"/>
    </row>
    <row r="44" spans="1:12" ht="16.5" x14ac:dyDescent="0.3">
      <c r="A44" s="51" t="s">
        <v>844</v>
      </c>
      <c r="B44" s="92"/>
      <c r="C44" s="52"/>
      <c r="D44" s="66"/>
      <c r="E44" s="51"/>
      <c r="F44" s="51"/>
      <c r="G44" s="51"/>
      <c r="H44" s="51"/>
      <c r="I44" s="51"/>
      <c r="J44" s="51"/>
      <c r="K44" s="51"/>
      <c r="L44" s="53"/>
    </row>
    <row r="45" spans="1:12" ht="30.75" customHeight="1" x14ac:dyDescent="0.25">
      <c r="A45" s="162" t="s">
        <v>845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59"/>
    </row>
    <row r="46" spans="1:12" ht="16.5" x14ac:dyDescent="0.3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53"/>
    </row>
    <row r="47" spans="1:12" x14ac:dyDescent="0.25">
      <c r="A47" s="162" t="s">
        <v>1</v>
      </c>
      <c r="B47" s="162"/>
      <c r="C47" s="30"/>
      <c r="D47" s="31"/>
      <c r="E47" s="31" t="s">
        <v>12</v>
      </c>
      <c r="F47" s="31"/>
      <c r="G47" s="31"/>
      <c r="H47" s="31"/>
      <c r="I47" s="31"/>
      <c r="J47" s="31"/>
      <c r="K47" s="31" t="s">
        <v>2</v>
      </c>
      <c r="L47" s="31"/>
    </row>
    <row r="48" spans="1:12" x14ac:dyDescent="0.25">
      <c r="A48" s="173"/>
      <c r="B48" s="181"/>
      <c r="C48" s="181"/>
      <c r="D48" s="181"/>
      <c r="E48" s="181"/>
      <c r="F48" s="181"/>
      <c r="G48" s="181"/>
      <c r="H48" s="181"/>
      <c r="I48" s="181"/>
      <c r="J48" s="181"/>
    </row>
    <row r="49" spans="1:10" x14ac:dyDescent="0.25">
      <c r="A49" s="173"/>
      <c r="B49" s="181"/>
      <c r="C49" s="181"/>
      <c r="D49" s="181"/>
      <c r="E49" s="181"/>
      <c r="F49" s="181"/>
      <c r="G49" s="181"/>
      <c r="H49" s="181"/>
      <c r="I49" s="181"/>
      <c r="J49" s="181"/>
    </row>
    <row r="50" spans="1:10" x14ac:dyDescent="0.25">
      <c r="A50" s="173"/>
      <c r="B50" s="175"/>
      <c r="C50" s="175"/>
      <c r="D50" s="175"/>
      <c r="E50" s="175"/>
      <c r="F50" s="175"/>
      <c r="G50" s="175"/>
      <c r="H50" s="175"/>
      <c r="I50" s="175"/>
      <c r="J50" s="175"/>
    </row>
    <row r="51" spans="1:10" x14ac:dyDescent="0.25">
      <c r="A51" s="173"/>
      <c r="B51" s="181"/>
      <c r="C51" s="181"/>
      <c r="D51" s="181"/>
      <c r="E51" s="181"/>
      <c r="F51" s="181"/>
      <c r="G51" s="181"/>
      <c r="H51" s="181"/>
      <c r="I51" s="181"/>
      <c r="J51" s="181"/>
    </row>
    <row r="52" spans="1:10" s="17" customFormat="1" ht="16.5" x14ac:dyDescent="0.3">
      <c r="A52" s="176"/>
      <c r="B52" s="183"/>
      <c r="C52" s="183"/>
      <c r="D52" s="183"/>
      <c r="E52" s="183"/>
      <c r="F52" s="183"/>
      <c r="G52" s="183"/>
      <c r="H52" s="183"/>
      <c r="I52" s="183"/>
      <c r="J52" s="183"/>
    </row>
    <row r="53" spans="1:10" s="17" customFormat="1" ht="25.5" customHeight="1" x14ac:dyDescent="0.3">
      <c r="A53" s="178"/>
      <c r="B53" s="178"/>
      <c r="C53" s="178"/>
      <c r="D53" s="178"/>
      <c r="E53" s="178"/>
      <c r="F53" s="178"/>
      <c r="G53" s="178"/>
      <c r="H53" s="178"/>
      <c r="I53" s="178"/>
      <c r="J53" s="178"/>
    </row>
    <row r="54" spans="1:10" s="17" customFormat="1" ht="16.5" x14ac:dyDescent="0.3">
      <c r="A54" s="180"/>
      <c r="B54" s="180"/>
      <c r="C54" s="180"/>
      <c r="D54" s="180"/>
      <c r="E54" s="180"/>
      <c r="F54" s="180"/>
      <c r="G54" s="180"/>
      <c r="H54" s="180"/>
      <c r="I54" s="180"/>
      <c r="J54" s="180"/>
    </row>
    <row r="55" spans="1:10" s="17" customFormat="1" ht="16.5" x14ac:dyDescent="0.3">
      <c r="A55" s="172"/>
      <c r="B55" s="172"/>
      <c r="C55" s="9"/>
      <c r="D55" s="10"/>
      <c r="E55" s="10"/>
      <c r="F55" s="10"/>
      <c r="G55" s="10"/>
      <c r="H55" s="10"/>
      <c r="I55" s="10"/>
      <c r="J55" s="10"/>
    </row>
    <row r="56" spans="1:10" x14ac:dyDescent="0.25">
      <c r="B56"/>
      <c r="D56"/>
    </row>
  </sheetData>
  <mergeCells count="12">
    <mergeCell ref="A46:K46"/>
    <mergeCell ref="A47:B47"/>
    <mergeCell ref="A3:J3"/>
    <mergeCell ref="A52:J52"/>
    <mergeCell ref="A45:K45"/>
    <mergeCell ref="A53:J53"/>
    <mergeCell ref="A54:J54"/>
    <mergeCell ref="A55:B55"/>
    <mergeCell ref="A48:J48"/>
    <mergeCell ref="A49:J49"/>
    <mergeCell ref="A50:J50"/>
    <mergeCell ref="A51:J51"/>
  </mergeCells>
  <dataValidations count="1">
    <dataValidation type="whole" operator="equal" allowBlank="1" showInputMessage="1" showErrorMessage="1" sqref="J7:J35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A18" sqref="A18:L18"/>
    </sheetView>
  </sheetViews>
  <sheetFormatPr defaultRowHeight="15" x14ac:dyDescent="0.25"/>
  <cols>
    <col min="1" max="1" width="4.85546875" customWidth="1"/>
    <col min="2" max="2" width="29.28515625" style="13" customWidth="1"/>
    <col min="3" max="3" width="7.85546875" style="20" customWidth="1"/>
    <col min="4" max="4" width="9.28515625" style="8" customWidth="1"/>
    <col min="5" max="5" width="11.85546875" customWidth="1"/>
    <col min="6" max="6" width="11.28515625" customWidth="1"/>
    <col min="7" max="7" width="9.5703125" customWidth="1"/>
    <col min="8" max="8" width="10.140625" customWidth="1"/>
    <col min="9" max="9" width="7.42578125" customWidth="1"/>
    <col min="10" max="10" width="9.5703125" customWidth="1"/>
  </cols>
  <sheetData>
    <row r="1" spans="1:10" x14ac:dyDescent="0.25">
      <c r="A1" s="6" t="s">
        <v>6</v>
      </c>
      <c r="B1" s="11"/>
      <c r="C1" s="14"/>
      <c r="D1" s="7"/>
      <c r="E1" s="6"/>
      <c r="F1" s="6"/>
      <c r="G1" s="34" t="s">
        <v>259</v>
      </c>
      <c r="H1" s="6"/>
      <c r="I1" s="6"/>
      <c r="J1" s="6"/>
    </row>
    <row r="2" spans="1:10" ht="15.75" x14ac:dyDescent="0.3">
      <c r="A2" s="1"/>
      <c r="B2" s="12"/>
      <c r="C2" s="15"/>
      <c r="D2" s="5"/>
      <c r="E2" s="1"/>
      <c r="F2" s="1"/>
      <c r="G2" s="1"/>
      <c r="H2" s="1"/>
      <c r="I2" s="1"/>
      <c r="J2" s="1"/>
    </row>
    <row r="3" spans="1:10" ht="15.75" x14ac:dyDescent="0.25">
      <c r="A3" s="182" t="s">
        <v>824</v>
      </c>
      <c r="B3" s="182"/>
      <c r="C3" s="182"/>
      <c r="D3" s="182"/>
      <c r="E3" s="182"/>
      <c r="F3" s="182"/>
      <c r="G3" s="182"/>
      <c r="H3" s="182"/>
      <c r="I3" s="182"/>
      <c r="J3" s="182"/>
    </row>
    <row r="6" spans="1:10" ht="89.25" x14ac:dyDescent="0.25">
      <c r="A6" s="120" t="s">
        <v>7</v>
      </c>
      <c r="B6" s="120" t="s">
        <v>8</v>
      </c>
      <c r="C6" s="121" t="s">
        <v>828</v>
      </c>
      <c r="D6" s="121" t="s">
        <v>9</v>
      </c>
      <c r="E6" s="122" t="s">
        <v>902</v>
      </c>
      <c r="F6" s="122" t="s">
        <v>829</v>
      </c>
      <c r="G6" s="122" t="s">
        <v>830</v>
      </c>
      <c r="H6" s="122" t="s">
        <v>831</v>
      </c>
      <c r="I6" s="122" t="s">
        <v>832</v>
      </c>
      <c r="J6" s="122" t="s">
        <v>833</v>
      </c>
    </row>
    <row r="7" spans="1:10" ht="25.5" x14ac:dyDescent="0.25">
      <c r="A7" s="120">
        <v>1</v>
      </c>
      <c r="B7" s="120">
        <v>2</v>
      </c>
      <c r="C7" s="121">
        <v>3</v>
      </c>
      <c r="D7" s="121">
        <v>4</v>
      </c>
      <c r="E7" s="121">
        <v>5</v>
      </c>
      <c r="F7" s="121">
        <v>6</v>
      </c>
      <c r="G7" s="122" t="s">
        <v>847</v>
      </c>
      <c r="H7" s="121" t="s">
        <v>836</v>
      </c>
      <c r="I7" s="121" t="s">
        <v>837</v>
      </c>
      <c r="J7" s="121">
        <v>10</v>
      </c>
    </row>
    <row r="8" spans="1:10" s="16" customFormat="1" x14ac:dyDescent="0.25">
      <c r="A8" s="127" t="s">
        <v>95</v>
      </c>
      <c r="B8" s="90" t="s">
        <v>127</v>
      </c>
      <c r="C8" s="101" t="s">
        <v>0</v>
      </c>
      <c r="D8" s="101">
        <v>20</v>
      </c>
      <c r="E8" s="103" t="s">
        <v>11</v>
      </c>
      <c r="F8" s="98"/>
      <c r="G8" s="98">
        <f>D8*F8</f>
        <v>0</v>
      </c>
      <c r="H8" s="116">
        <f>+G8*0.095</f>
        <v>0</v>
      </c>
      <c r="I8" s="98">
        <f>+G8+H8</f>
        <v>0</v>
      </c>
      <c r="J8" s="98"/>
    </row>
    <row r="9" spans="1:10" s="16" customFormat="1" x14ac:dyDescent="0.25">
      <c r="A9" s="127" t="s">
        <v>96</v>
      </c>
      <c r="B9" s="90" t="s">
        <v>128</v>
      </c>
      <c r="C9" s="101" t="s">
        <v>0</v>
      </c>
      <c r="D9" s="101">
        <v>20</v>
      </c>
      <c r="E9" s="103" t="s">
        <v>11</v>
      </c>
      <c r="F9" s="98"/>
      <c r="G9" s="98">
        <f t="shared" ref="G9:G14" si="0">D9*F9</f>
        <v>0</v>
      </c>
      <c r="H9" s="116">
        <f t="shared" ref="H9:H15" si="1">+G9*0.095</f>
        <v>0</v>
      </c>
      <c r="I9" s="98">
        <f t="shared" ref="I9:I15" si="2">+G9+H9</f>
        <v>0</v>
      </c>
      <c r="J9" s="98"/>
    </row>
    <row r="10" spans="1:10" s="16" customFormat="1" x14ac:dyDescent="0.25">
      <c r="A10" s="127" t="s">
        <v>20</v>
      </c>
      <c r="B10" s="90" t="s">
        <v>381</v>
      </c>
      <c r="C10" s="101" t="s">
        <v>0</v>
      </c>
      <c r="D10" s="101">
        <v>20</v>
      </c>
      <c r="E10" s="103" t="s">
        <v>11</v>
      </c>
      <c r="F10" s="98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</row>
    <row r="11" spans="1:10" s="16" customFormat="1" x14ac:dyDescent="0.25">
      <c r="A11" s="127" t="s">
        <v>97</v>
      </c>
      <c r="B11" s="90" t="s">
        <v>129</v>
      </c>
      <c r="C11" s="101" t="s">
        <v>0</v>
      </c>
      <c r="D11" s="101">
        <v>80</v>
      </c>
      <c r="E11" s="103" t="s">
        <v>11</v>
      </c>
      <c r="F11" s="98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</row>
    <row r="12" spans="1:10" s="16" customFormat="1" x14ac:dyDescent="0.25">
      <c r="A12" s="127" t="s">
        <v>21</v>
      </c>
      <c r="B12" s="90" t="s">
        <v>130</v>
      </c>
      <c r="C12" s="101" t="s">
        <v>0</v>
      </c>
      <c r="D12" s="101">
        <v>130</v>
      </c>
      <c r="E12" s="131"/>
      <c r="F12" s="98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</row>
    <row r="13" spans="1:10" s="16" customFormat="1" x14ac:dyDescent="0.25">
      <c r="A13" s="127" t="s">
        <v>22</v>
      </c>
      <c r="B13" s="90" t="s">
        <v>131</v>
      </c>
      <c r="C13" s="101" t="s">
        <v>0</v>
      </c>
      <c r="D13" s="101">
        <v>70</v>
      </c>
      <c r="E13" s="131"/>
      <c r="F13" s="98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</row>
    <row r="14" spans="1:10" s="16" customFormat="1" ht="15" customHeight="1" x14ac:dyDescent="0.25">
      <c r="A14" s="127" t="s">
        <v>23</v>
      </c>
      <c r="B14" s="90" t="s">
        <v>132</v>
      </c>
      <c r="C14" s="101" t="s">
        <v>0</v>
      </c>
      <c r="D14" s="101">
        <v>400</v>
      </c>
      <c r="E14" s="103" t="s">
        <v>11</v>
      </c>
      <c r="F14" s="98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</row>
    <row r="15" spans="1:10" s="19" customFormat="1" x14ac:dyDescent="0.25">
      <c r="A15" s="102"/>
      <c r="B15" s="102" t="s">
        <v>394</v>
      </c>
      <c r="C15" s="103" t="s">
        <v>11</v>
      </c>
      <c r="D15" s="103" t="s">
        <v>11</v>
      </c>
      <c r="E15" s="103" t="s">
        <v>11</v>
      </c>
      <c r="F15" s="103" t="s">
        <v>11</v>
      </c>
      <c r="G15" s="106">
        <f>SUM(G8:G14)</f>
        <v>0</v>
      </c>
      <c r="H15" s="106">
        <f t="shared" si="1"/>
        <v>0</v>
      </c>
      <c r="I15" s="106">
        <f t="shared" si="2"/>
        <v>0</v>
      </c>
      <c r="J15" s="103">
        <f>SUM(J8:J14)</f>
        <v>0</v>
      </c>
    </row>
    <row r="17" spans="1:12" ht="16.5" x14ac:dyDescent="0.3">
      <c r="A17" s="100" t="s">
        <v>838</v>
      </c>
      <c r="B17" s="93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26.25" customHeight="1" x14ac:dyDescent="0.25">
      <c r="A18" s="162" t="s">
        <v>839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6.5" x14ac:dyDescent="0.3">
      <c r="A19" s="51" t="s">
        <v>904</v>
      </c>
      <c r="B19" s="92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16.5" x14ac:dyDescent="0.3">
      <c r="A20" s="51" t="s">
        <v>841</v>
      </c>
      <c r="B20" s="92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ht="16.5" x14ac:dyDescent="0.3">
      <c r="A21" s="51" t="s">
        <v>842</v>
      </c>
      <c r="B21" s="92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ht="16.5" x14ac:dyDescent="0.3">
      <c r="A22" s="51" t="s">
        <v>843</v>
      </c>
      <c r="B22" s="92"/>
      <c r="C22" s="52"/>
      <c r="D22" s="66"/>
      <c r="E22" s="51"/>
      <c r="F22" s="51"/>
      <c r="G22" s="51"/>
      <c r="H22" s="51"/>
      <c r="I22" s="51"/>
      <c r="J22" s="51"/>
      <c r="K22" s="51"/>
      <c r="L22" s="53"/>
    </row>
    <row r="23" spans="1:12" ht="16.5" x14ac:dyDescent="0.3">
      <c r="A23" s="51" t="s">
        <v>844</v>
      </c>
      <c r="B23" s="92"/>
      <c r="C23" s="52"/>
      <c r="D23" s="66"/>
      <c r="E23" s="51"/>
      <c r="F23" s="51"/>
      <c r="G23" s="51"/>
      <c r="H23" s="51"/>
      <c r="I23" s="51"/>
      <c r="J23" s="51"/>
      <c r="K23" s="51"/>
      <c r="L23" s="53"/>
    </row>
    <row r="24" spans="1:12" ht="24.75" customHeight="1" x14ac:dyDescent="0.25">
      <c r="A24" s="162" t="s">
        <v>845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1:12" ht="16.5" x14ac:dyDescent="0.3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53"/>
    </row>
    <row r="26" spans="1:12" x14ac:dyDescent="0.25">
      <c r="A26" s="162" t="s">
        <v>1</v>
      </c>
      <c r="B26" s="162"/>
      <c r="C26" s="30"/>
      <c r="D26" s="31"/>
      <c r="E26" s="31" t="s">
        <v>12</v>
      </c>
      <c r="F26" s="31"/>
      <c r="G26" s="31"/>
      <c r="H26" s="31"/>
      <c r="I26" s="31"/>
      <c r="J26" s="31"/>
      <c r="K26" s="31" t="s">
        <v>2</v>
      </c>
      <c r="L26" s="31"/>
    </row>
    <row r="27" spans="1:12" x14ac:dyDescent="0.25">
      <c r="A27" s="173"/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2" x14ac:dyDescent="0.25">
      <c r="A28" s="173"/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2" x14ac:dyDescent="0.25">
      <c r="A29" s="173"/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2" x14ac:dyDescent="0.25">
      <c r="A30" s="173"/>
      <c r="B30" s="175"/>
      <c r="C30" s="175"/>
      <c r="D30" s="175"/>
      <c r="E30" s="175"/>
      <c r="F30" s="175"/>
      <c r="G30" s="175"/>
      <c r="H30" s="175"/>
      <c r="I30" s="175"/>
      <c r="J30" s="175"/>
    </row>
    <row r="31" spans="1:12" x14ac:dyDescent="0.25">
      <c r="A31" s="173"/>
      <c r="B31" s="181"/>
      <c r="C31" s="181"/>
      <c r="D31" s="181"/>
      <c r="E31" s="181"/>
      <c r="F31" s="181"/>
      <c r="G31" s="181"/>
      <c r="H31" s="181"/>
      <c r="I31" s="181"/>
      <c r="J31" s="181"/>
    </row>
    <row r="32" spans="1:12" s="17" customFormat="1" ht="16.5" x14ac:dyDescent="0.3">
      <c r="A32" s="176"/>
      <c r="B32" s="183"/>
      <c r="C32" s="183"/>
      <c r="D32" s="183"/>
      <c r="E32" s="183"/>
      <c r="F32" s="183"/>
      <c r="G32" s="183"/>
      <c r="H32" s="183"/>
      <c r="I32" s="183"/>
      <c r="J32" s="183"/>
    </row>
    <row r="33" spans="1:10" s="17" customFormat="1" ht="25.5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</row>
    <row r="34" spans="1:10" s="17" customFormat="1" ht="16.5" x14ac:dyDescent="0.3">
      <c r="A34" s="180"/>
      <c r="B34" s="180"/>
      <c r="C34" s="180"/>
      <c r="D34" s="180"/>
      <c r="E34" s="180"/>
      <c r="F34" s="180"/>
      <c r="G34" s="180"/>
      <c r="H34" s="180"/>
      <c r="I34" s="180"/>
      <c r="J34" s="180"/>
    </row>
    <row r="35" spans="1:10" s="17" customFormat="1" ht="16.5" x14ac:dyDescent="0.3">
      <c r="A35" s="172"/>
      <c r="B35" s="172"/>
      <c r="C35" s="9"/>
      <c r="D35" s="10"/>
      <c r="E35" s="10"/>
      <c r="F35" s="10"/>
      <c r="G35" s="10"/>
      <c r="H35" s="10"/>
      <c r="I35" s="10"/>
      <c r="J35" s="10"/>
    </row>
    <row r="36" spans="1:10" x14ac:dyDescent="0.25">
      <c r="B36"/>
      <c r="D36"/>
    </row>
  </sheetData>
  <mergeCells count="14">
    <mergeCell ref="A26:B26"/>
    <mergeCell ref="A3:J3"/>
    <mergeCell ref="A24:L24"/>
    <mergeCell ref="A25:K25"/>
    <mergeCell ref="A32:J32"/>
    <mergeCell ref="A18:L18"/>
    <mergeCell ref="A33:J33"/>
    <mergeCell ref="A34:J34"/>
    <mergeCell ref="A35:B35"/>
    <mergeCell ref="A27:J27"/>
    <mergeCell ref="A28:J28"/>
    <mergeCell ref="A29:J29"/>
    <mergeCell ref="A30:J30"/>
    <mergeCell ref="A31:J31"/>
  </mergeCells>
  <dataValidations count="1">
    <dataValidation type="whole" operator="equal" allowBlank="1" showInputMessage="1" showErrorMessage="1" sqref="J8:J1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16" zoomScaleNormal="100" workbookViewId="0">
      <selection activeCell="E6" sqref="E6"/>
    </sheetView>
  </sheetViews>
  <sheetFormatPr defaultRowHeight="15" x14ac:dyDescent="0.25"/>
  <cols>
    <col min="1" max="1" width="4.85546875" customWidth="1"/>
    <col min="2" max="2" width="34.85546875" style="13" customWidth="1"/>
    <col min="3" max="3" width="7.140625" style="20" customWidth="1"/>
    <col min="4" max="4" width="9" style="8" customWidth="1"/>
    <col min="5" max="6" width="9.5703125" customWidth="1"/>
    <col min="7" max="7" width="10.7109375" customWidth="1"/>
    <col min="8" max="8" width="10.42578125" customWidth="1"/>
    <col min="9" max="9" width="10.5703125" customWidth="1"/>
    <col min="10" max="10" width="9.5703125" customWidth="1"/>
  </cols>
  <sheetData>
    <row r="1" spans="1:10" x14ac:dyDescent="0.25">
      <c r="A1" s="6" t="s">
        <v>6</v>
      </c>
      <c r="B1" s="11"/>
      <c r="C1" s="14"/>
      <c r="D1" s="7"/>
      <c r="E1" s="6"/>
      <c r="F1" s="6"/>
      <c r="G1" s="34" t="s">
        <v>259</v>
      </c>
      <c r="H1" s="6"/>
      <c r="I1" s="6"/>
      <c r="J1" s="6"/>
    </row>
    <row r="2" spans="1:10" ht="15.75" x14ac:dyDescent="0.3">
      <c r="A2" s="1"/>
      <c r="B2" s="12"/>
      <c r="C2" s="15"/>
      <c r="D2" s="5"/>
      <c r="E2" s="1"/>
      <c r="F2" s="1"/>
      <c r="G2" s="1"/>
      <c r="H2" s="1"/>
      <c r="I2" s="1"/>
      <c r="J2" s="1"/>
    </row>
    <row r="3" spans="1:10" ht="15.75" x14ac:dyDescent="0.25">
      <c r="A3" s="182" t="s">
        <v>151</v>
      </c>
      <c r="B3" s="182"/>
      <c r="C3" s="182"/>
      <c r="D3" s="182"/>
      <c r="E3" s="182"/>
      <c r="F3" s="182"/>
      <c r="G3" s="182"/>
      <c r="H3" s="182"/>
      <c r="I3" s="182"/>
      <c r="J3" s="182"/>
    </row>
    <row r="5" spans="1:10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928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x14ac:dyDescent="0.25">
      <c r="A7" s="127" t="s">
        <v>95</v>
      </c>
      <c r="B7" s="90" t="s">
        <v>136</v>
      </c>
      <c r="C7" s="101" t="s">
        <v>0</v>
      </c>
      <c r="D7" s="130">
        <v>208</v>
      </c>
      <c r="E7" s="103" t="s">
        <v>11</v>
      </c>
      <c r="F7" s="128"/>
      <c r="G7" s="128">
        <f>D7*F7</f>
        <v>0</v>
      </c>
      <c r="H7" s="116">
        <f>G7*0.095</f>
        <v>0</v>
      </c>
      <c r="I7" s="128">
        <f>+G7+H7</f>
        <v>0</v>
      </c>
      <c r="J7" s="128"/>
    </row>
    <row r="8" spans="1:10" x14ac:dyDescent="0.25">
      <c r="A8" s="127" t="s">
        <v>96</v>
      </c>
      <c r="B8" s="90" t="s">
        <v>134</v>
      </c>
      <c r="C8" s="101" t="s">
        <v>0</v>
      </c>
      <c r="D8" s="130">
        <v>200</v>
      </c>
      <c r="E8" s="103" t="s">
        <v>11</v>
      </c>
      <c r="F8" s="128"/>
      <c r="G8" s="128">
        <f t="shared" ref="G8:G41" si="0">D8*F8</f>
        <v>0</v>
      </c>
      <c r="H8" s="116">
        <f t="shared" ref="H8:H42" si="1">G8*0.095</f>
        <v>0</v>
      </c>
      <c r="I8" s="128">
        <f t="shared" ref="I8:I42" si="2">+G8+H8</f>
        <v>0</v>
      </c>
      <c r="J8" s="128"/>
    </row>
    <row r="9" spans="1:10" x14ac:dyDescent="0.25">
      <c r="A9" s="127" t="s">
        <v>20</v>
      </c>
      <c r="B9" s="90" t="s">
        <v>135</v>
      </c>
      <c r="C9" s="101" t="s">
        <v>0</v>
      </c>
      <c r="D9" s="130">
        <v>846</v>
      </c>
      <c r="E9" s="103" t="s">
        <v>11</v>
      </c>
      <c r="F9" s="128"/>
      <c r="G9" s="128">
        <f t="shared" si="0"/>
        <v>0</v>
      </c>
      <c r="H9" s="116">
        <f t="shared" si="1"/>
        <v>0</v>
      </c>
      <c r="I9" s="128">
        <f t="shared" si="2"/>
        <v>0</v>
      </c>
      <c r="J9" s="128"/>
    </row>
    <row r="10" spans="1:10" x14ac:dyDescent="0.25">
      <c r="A10" s="127" t="s">
        <v>97</v>
      </c>
      <c r="B10" s="90" t="s">
        <v>808</v>
      </c>
      <c r="C10" s="101" t="s">
        <v>0</v>
      </c>
      <c r="D10" s="130">
        <v>900</v>
      </c>
      <c r="E10" s="103" t="s">
        <v>11</v>
      </c>
      <c r="F10" s="128"/>
      <c r="G10" s="128">
        <f t="shared" si="0"/>
        <v>0</v>
      </c>
      <c r="H10" s="116">
        <f t="shared" si="1"/>
        <v>0</v>
      </c>
      <c r="I10" s="128">
        <f t="shared" si="2"/>
        <v>0</v>
      </c>
      <c r="J10" s="128"/>
    </row>
    <row r="11" spans="1:10" x14ac:dyDescent="0.25">
      <c r="A11" s="127" t="s">
        <v>21</v>
      </c>
      <c r="B11" s="90" t="s">
        <v>807</v>
      </c>
      <c r="C11" s="101"/>
      <c r="D11" s="130">
        <v>800</v>
      </c>
      <c r="E11" s="103" t="s">
        <v>11</v>
      </c>
      <c r="F11" s="128"/>
      <c r="G11" s="128">
        <f t="shared" si="0"/>
        <v>0</v>
      </c>
      <c r="H11" s="116">
        <f t="shared" si="1"/>
        <v>0</v>
      </c>
      <c r="I11" s="128">
        <f t="shared" si="2"/>
        <v>0</v>
      </c>
      <c r="J11" s="128"/>
    </row>
    <row r="12" spans="1:10" x14ac:dyDescent="0.25">
      <c r="A12" s="127" t="s">
        <v>22</v>
      </c>
      <c r="B12" s="90" t="s">
        <v>137</v>
      </c>
      <c r="C12" s="101" t="s">
        <v>0</v>
      </c>
      <c r="D12" s="130">
        <v>320</v>
      </c>
      <c r="E12" s="103" t="s">
        <v>11</v>
      </c>
      <c r="F12" s="128"/>
      <c r="G12" s="128">
        <f t="shared" si="0"/>
        <v>0</v>
      </c>
      <c r="H12" s="116">
        <f t="shared" si="1"/>
        <v>0</v>
      </c>
      <c r="I12" s="128">
        <f t="shared" si="2"/>
        <v>0</v>
      </c>
      <c r="J12" s="128"/>
    </row>
    <row r="13" spans="1:10" x14ac:dyDescent="0.25">
      <c r="A13" s="127" t="s">
        <v>23</v>
      </c>
      <c r="B13" s="90" t="s">
        <v>138</v>
      </c>
      <c r="C13" s="101" t="s">
        <v>0</v>
      </c>
      <c r="D13" s="130">
        <v>200</v>
      </c>
      <c r="E13" s="103" t="s">
        <v>11</v>
      </c>
      <c r="F13" s="128"/>
      <c r="G13" s="128">
        <f t="shared" si="0"/>
        <v>0</v>
      </c>
      <c r="H13" s="116">
        <f t="shared" si="1"/>
        <v>0</v>
      </c>
      <c r="I13" s="128">
        <f t="shared" si="2"/>
        <v>0</v>
      </c>
      <c r="J13" s="128"/>
    </row>
    <row r="14" spans="1:10" x14ac:dyDescent="0.25">
      <c r="A14" s="127" t="s">
        <v>24</v>
      </c>
      <c r="B14" s="90" t="s">
        <v>139</v>
      </c>
      <c r="C14" s="101" t="s">
        <v>0</v>
      </c>
      <c r="D14" s="130">
        <v>200</v>
      </c>
      <c r="E14" s="103" t="s">
        <v>11</v>
      </c>
      <c r="F14" s="128"/>
      <c r="G14" s="128">
        <f t="shared" si="0"/>
        <v>0</v>
      </c>
      <c r="H14" s="116">
        <f t="shared" si="1"/>
        <v>0</v>
      </c>
      <c r="I14" s="128">
        <f t="shared" si="2"/>
        <v>0</v>
      </c>
      <c r="J14" s="128"/>
    </row>
    <row r="15" spans="1:10" ht="26.25" customHeight="1" x14ac:dyDescent="0.25">
      <c r="A15" s="127" t="s">
        <v>25</v>
      </c>
      <c r="B15" s="90" t="s">
        <v>140</v>
      </c>
      <c r="C15" s="101" t="s">
        <v>0</v>
      </c>
      <c r="D15" s="130">
        <v>200</v>
      </c>
      <c r="E15" s="103" t="s">
        <v>11</v>
      </c>
      <c r="F15" s="128"/>
      <c r="G15" s="128">
        <f t="shared" si="0"/>
        <v>0</v>
      </c>
      <c r="H15" s="116">
        <f t="shared" si="1"/>
        <v>0</v>
      </c>
      <c r="I15" s="128">
        <f t="shared" si="2"/>
        <v>0</v>
      </c>
      <c r="J15" s="128"/>
    </row>
    <row r="16" spans="1:10" ht="27.75" customHeight="1" x14ac:dyDescent="0.25">
      <c r="A16" s="127" t="s">
        <v>26</v>
      </c>
      <c r="B16" s="90" t="s">
        <v>141</v>
      </c>
      <c r="C16" s="101" t="s">
        <v>0</v>
      </c>
      <c r="D16" s="130">
        <v>410</v>
      </c>
      <c r="E16" s="103" t="s">
        <v>11</v>
      </c>
      <c r="F16" s="128"/>
      <c r="G16" s="128">
        <f t="shared" si="0"/>
        <v>0</v>
      </c>
      <c r="H16" s="116">
        <f t="shared" si="1"/>
        <v>0</v>
      </c>
      <c r="I16" s="128">
        <f t="shared" si="2"/>
        <v>0</v>
      </c>
      <c r="J16" s="128"/>
    </row>
    <row r="17" spans="1:10" x14ac:dyDescent="0.25">
      <c r="A17" s="127" t="s">
        <v>46</v>
      </c>
      <c r="B17" s="90" t="s">
        <v>142</v>
      </c>
      <c r="C17" s="101" t="s">
        <v>0</v>
      </c>
      <c r="D17" s="130">
        <v>1500</v>
      </c>
      <c r="E17" s="103" t="s">
        <v>11</v>
      </c>
      <c r="F17" s="128"/>
      <c r="G17" s="128">
        <f t="shared" si="0"/>
        <v>0</v>
      </c>
      <c r="H17" s="116">
        <f t="shared" si="1"/>
        <v>0</v>
      </c>
      <c r="I17" s="128">
        <f t="shared" si="2"/>
        <v>0</v>
      </c>
      <c r="J17" s="128"/>
    </row>
    <row r="18" spans="1:10" x14ac:dyDescent="0.25">
      <c r="A18" s="127" t="s">
        <v>47</v>
      </c>
      <c r="B18" s="90" t="s">
        <v>143</v>
      </c>
      <c r="C18" s="101" t="s">
        <v>0</v>
      </c>
      <c r="D18" s="130">
        <v>1200</v>
      </c>
      <c r="E18" s="103" t="s">
        <v>11</v>
      </c>
      <c r="F18" s="128"/>
      <c r="G18" s="128">
        <f t="shared" si="0"/>
        <v>0</v>
      </c>
      <c r="H18" s="116">
        <f t="shared" si="1"/>
        <v>0</v>
      </c>
      <c r="I18" s="128">
        <f t="shared" si="2"/>
        <v>0</v>
      </c>
      <c r="J18" s="128"/>
    </row>
    <row r="19" spans="1:10" x14ac:dyDescent="0.25">
      <c r="A19" s="127" t="s">
        <v>48</v>
      </c>
      <c r="B19" s="90" t="s">
        <v>144</v>
      </c>
      <c r="C19" s="101" t="s">
        <v>0</v>
      </c>
      <c r="D19" s="130">
        <v>980</v>
      </c>
      <c r="E19" s="103" t="s">
        <v>11</v>
      </c>
      <c r="F19" s="128"/>
      <c r="G19" s="128">
        <f t="shared" si="0"/>
        <v>0</v>
      </c>
      <c r="H19" s="116">
        <f t="shared" si="1"/>
        <v>0</v>
      </c>
      <c r="I19" s="128">
        <f t="shared" si="2"/>
        <v>0</v>
      </c>
      <c r="J19" s="128"/>
    </row>
    <row r="20" spans="1:10" x14ac:dyDescent="0.25">
      <c r="A20" s="127" t="s">
        <v>49</v>
      </c>
      <c r="B20" s="90" t="s">
        <v>145</v>
      </c>
      <c r="C20" s="101" t="s">
        <v>0</v>
      </c>
      <c r="D20" s="130">
        <v>870</v>
      </c>
      <c r="E20" s="103" t="s">
        <v>11</v>
      </c>
      <c r="F20" s="128"/>
      <c r="G20" s="128">
        <f t="shared" si="0"/>
        <v>0</v>
      </c>
      <c r="H20" s="116">
        <f t="shared" si="1"/>
        <v>0</v>
      </c>
      <c r="I20" s="128">
        <f t="shared" si="2"/>
        <v>0</v>
      </c>
      <c r="J20" s="128"/>
    </row>
    <row r="21" spans="1:10" x14ac:dyDescent="0.25">
      <c r="A21" s="127" t="s">
        <v>50</v>
      </c>
      <c r="B21" s="90" t="s">
        <v>146</v>
      </c>
      <c r="C21" s="101" t="s">
        <v>0</v>
      </c>
      <c r="D21" s="130">
        <v>320</v>
      </c>
      <c r="E21" s="103" t="s">
        <v>11</v>
      </c>
      <c r="F21" s="128"/>
      <c r="G21" s="128">
        <f t="shared" si="0"/>
        <v>0</v>
      </c>
      <c r="H21" s="116">
        <f t="shared" si="1"/>
        <v>0</v>
      </c>
      <c r="I21" s="128">
        <f t="shared" si="2"/>
        <v>0</v>
      </c>
      <c r="J21" s="128"/>
    </row>
    <row r="22" spans="1:10" ht="38.25" x14ac:dyDescent="0.25">
      <c r="A22" s="127" t="s">
        <v>51</v>
      </c>
      <c r="B22" s="90" t="s">
        <v>147</v>
      </c>
      <c r="C22" s="101" t="s">
        <v>0</v>
      </c>
      <c r="D22" s="130">
        <v>3456</v>
      </c>
      <c r="E22" s="103" t="s">
        <v>11</v>
      </c>
      <c r="F22" s="128"/>
      <c r="G22" s="128">
        <f t="shared" si="0"/>
        <v>0</v>
      </c>
      <c r="H22" s="116">
        <f t="shared" si="1"/>
        <v>0</v>
      </c>
      <c r="I22" s="128">
        <f t="shared" si="2"/>
        <v>0</v>
      </c>
      <c r="J22" s="128"/>
    </row>
    <row r="23" spans="1:10" ht="38.25" x14ac:dyDescent="0.25">
      <c r="A23" s="127" t="s">
        <v>52</v>
      </c>
      <c r="B23" s="90" t="s">
        <v>148</v>
      </c>
      <c r="C23" s="101" t="s">
        <v>0</v>
      </c>
      <c r="D23" s="130">
        <v>2014</v>
      </c>
      <c r="E23" s="103" t="s">
        <v>11</v>
      </c>
      <c r="F23" s="128"/>
      <c r="G23" s="128">
        <f t="shared" si="0"/>
        <v>0</v>
      </c>
      <c r="H23" s="116">
        <f t="shared" si="1"/>
        <v>0</v>
      </c>
      <c r="I23" s="128">
        <f t="shared" si="2"/>
        <v>0</v>
      </c>
      <c r="J23" s="128"/>
    </row>
    <row r="24" spans="1:10" ht="30.75" customHeight="1" x14ac:dyDescent="0.25">
      <c r="A24" s="127" t="s">
        <v>53</v>
      </c>
      <c r="B24" s="90" t="s">
        <v>149</v>
      </c>
      <c r="C24" s="101" t="s">
        <v>0</v>
      </c>
      <c r="D24" s="130">
        <v>1516</v>
      </c>
      <c r="E24" s="103" t="s">
        <v>11</v>
      </c>
      <c r="F24" s="128"/>
      <c r="G24" s="128">
        <f t="shared" si="0"/>
        <v>0</v>
      </c>
      <c r="H24" s="116">
        <f t="shared" si="1"/>
        <v>0</v>
      </c>
      <c r="I24" s="128">
        <f t="shared" si="2"/>
        <v>0</v>
      </c>
      <c r="J24" s="128"/>
    </row>
    <row r="25" spans="1:10" ht="26.25" customHeight="1" x14ac:dyDescent="0.25">
      <c r="A25" s="127" t="s">
        <v>54</v>
      </c>
      <c r="B25" s="90" t="s">
        <v>150</v>
      </c>
      <c r="C25" s="101" t="s">
        <v>0</v>
      </c>
      <c r="D25" s="130">
        <v>1422</v>
      </c>
      <c r="E25" s="103" t="s">
        <v>11</v>
      </c>
      <c r="F25" s="128"/>
      <c r="G25" s="128">
        <f t="shared" si="0"/>
        <v>0</v>
      </c>
      <c r="H25" s="116">
        <f t="shared" si="1"/>
        <v>0</v>
      </c>
      <c r="I25" s="128">
        <f t="shared" si="2"/>
        <v>0</v>
      </c>
      <c r="J25" s="128"/>
    </row>
    <row r="26" spans="1:10" ht="15.75" customHeight="1" x14ac:dyDescent="0.25">
      <c r="A26" s="127" t="s">
        <v>55</v>
      </c>
      <c r="B26" s="90" t="s">
        <v>152</v>
      </c>
      <c r="C26" s="101" t="s">
        <v>0</v>
      </c>
      <c r="D26" s="130">
        <v>444</v>
      </c>
      <c r="E26" s="103" t="s">
        <v>11</v>
      </c>
      <c r="F26" s="128"/>
      <c r="G26" s="128">
        <f t="shared" si="0"/>
        <v>0</v>
      </c>
      <c r="H26" s="116">
        <f t="shared" si="1"/>
        <v>0</v>
      </c>
      <c r="I26" s="128">
        <f t="shared" si="2"/>
        <v>0</v>
      </c>
      <c r="J26" s="128"/>
    </row>
    <row r="27" spans="1:10" x14ac:dyDescent="0.25">
      <c r="A27" s="127" t="s">
        <v>56</v>
      </c>
      <c r="B27" s="90" t="s">
        <v>153</v>
      </c>
      <c r="C27" s="101" t="s">
        <v>0</v>
      </c>
      <c r="D27" s="130">
        <v>10</v>
      </c>
      <c r="E27" s="103" t="s">
        <v>11</v>
      </c>
      <c r="F27" s="128"/>
      <c r="G27" s="128">
        <f t="shared" si="0"/>
        <v>0</v>
      </c>
      <c r="H27" s="116">
        <f t="shared" si="1"/>
        <v>0</v>
      </c>
      <c r="I27" s="128">
        <f t="shared" si="2"/>
        <v>0</v>
      </c>
      <c r="J27" s="128"/>
    </row>
    <row r="28" spans="1:10" x14ac:dyDescent="0.25">
      <c r="A28" s="127" t="s">
        <v>57</v>
      </c>
      <c r="B28" s="90" t="s">
        <v>154</v>
      </c>
      <c r="C28" s="101" t="s">
        <v>0</v>
      </c>
      <c r="D28" s="130">
        <v>4800</v>
      </c>
      <c r="E28" s="103" t="s">
        <v>11</v>
      </c>
      <c r="F28" s="128"/>
      <c r="G28" s="128">
        <f t="shared" si="0"/>
        <v>0</v>
      </c>
      <c r="H28" s="116">
        <f t="shared" si="1"/>
        <v>0</v>
      </c>
      <c r="I28" s="128">
        <f t="shared" si="2"/>
        <v>0</v>
      </c>
      <c r="J28" s="128"/>
    </row>
    <row r="29" spans="1:10" x14ac:dyDescent="0.25">
      <c r="A29" s="127" t="s">
        <v>58</v>
      </c>
      <c r="B29" s="90" t="s">
        <v>155</v>
      </c>
      <c r="C29" s="101" t="s">
        <v>0</v>
      </c>
      <c r="D29" s="130">
        <v>200</v>
      </c>
      <c r="E29" s="103" t="s">
        <v>11</v>
      </c>
      <c r="F29" s="128"/>
      <c r="G29" s="128">
        <f t="shared" si="0"/>
        <v>0</v>
      </c>
      <c r="H29" s="116">
        <f t="shared" si="1"/>
        <v>0</v>
      </c>
      <c r="I29" s="128">
        <f t="shared" si="2"/>
        <v>0</v>
      </c>
      <c r="J29" s="128"/>
    </row>
    <row r="30" spans="1:10" x14ac:dyDescent="0.25">
      <c r="A30" s="127" t="s">
        <v>59</v>
      </c>
      <c r="B30" s="90" t="s">
        <v>156</v>
      </c>
      <c r="C30" s="101" t="s">
        <v>0</v>
      </c>
      <c r="D30" s="130">
        <v>220</v>
      </c>
      <c r="E30" s="103" t="s">
        <v>11</v>
      </c>
      <c r="F30" s="128"/>
      <c r="G30" s="128">
        <f t="shared" si="0"/>
        <v>0</v>
      </c>
      <c r="H30" s="116">
        <f t="shared" si="1"/>
        <v>0</v>
      </c>
      <c r="I30" s="128">
        <f t="shared" si="2"/>
        <v>0</v>
      </c>
      <c r="J30" s="128"/>
    </row>
    <row r="31" spans="1:10" x14ac:dyDescent="0.25">
      <c r="A31" s="127" t="s">
        <v>60</v>
      </c>
      <c r="B31" s="90" t="s">
        <v>157</v>
      </c>
      <c r="C31" s="101" t="s">
        <v>0</v>
      </c>
      <c r="D31" s="130">
        <v>20</v>
      </c>
      <c r="E31" s="103" t="s">
        <v>11</v>
      </c>
      <c r="F31" s="128"/>
      <c r="G31" s="128">
        <f t="shared" si="0"/>
        <v>0</v>
      </c>
      <c r="H31" s="116">
        <f t="shared" si="1"/>
        <v>0</v>
      </c>
      <c r="I31" s="128">
        <f t="shared" si="2"/>
        <v>0</v>
      </c>
      <c r="J31" s="128"/>
    </row>
    <row r="32" spans="1:10" x14ac:dyDescent="0.25">
      <c r="A32" s="127" t="s">
        <v>61</v>
      </c>
      <c r="B32" s="90" t="s">
        <v>158</v>
      </c>
      <c r="C32" s="101" t="s">
        <v>0</v>
      </c>
      <c r="D32" s="130">
        <v>152</v>
      </c>
      <c r="E32" s="103"/>
      <c r="F32" s="128"/>
      <c r="G32" s="128">
        <f t="shared" si="0"/>
        <v>0</v>
      </c>
      <c r="H32" s="116">
        <f t="shared" si="1"/>
        <v>0</v>
      </c>
      <c r="I32" s="128">
        <f t="shared" si="2"/>
        <v>0</v>
      </c>
      <c r="J32" s="128"/>
    </row>
    <row r="33" spans="1:12" x14ac:dyDescent="0.25">
      <c r="A33" s="127" t="s">
        <v>193</v>
      </c>
      <c r="B33" s="90" t="s">
        <v>159</v>
      </c>
      <c r="C33" s="101" t="s">
        <v>0</v>
      </c>
      <c r="D33" s="130">
        <v>91</v>
      </c>
      <c r="E33" s="103"/>
      <c r="F33" s="128"/>
      <c r="G33" s="128">
        <f t="shared" si="0"/>
        <v>0</v>
      </c>
      <c r="H33" s="116">
        <f t="shared" si="1"/>
        <v>0</v>
      </c>
      <c r="I33" s="128">
        <f t="shared" si="2"/>
        <v>0</v>
      </c>
      <c r="J33" s="128"/>
    </row>
    <row r="34" spans="1:12" x14ac:dyDescent="0.25">
      <c r="A34" s="127" t="s">
        <v>62</v>
      </c>
      <c r="B34" s="90" t="s">
        <v>160</v>
      </c>
      <c r="C34" s="101" t="s">
        <v>0</v>
      </c>
      <c r="D34" s="130">
        <v>8</v>
      </c>
      <c r="E34" s="103"/>
      <c r="F34" s="128"/>
      <c r="G34" s="128">
        <f t="shared" si="0"/>
        <v>0</v>
      </c>
      <c r="H34" s="116">
        <f t="shared" si="1"/>
        <v>0</v>
      </c>
      <c r="I34" s="128">
        <f t="shared" si="2"/>
        <v>0</v>
      </c>
      <c r="J34" s="128"/>
    </row>
    <row r="35" spans="1:12" ht="25.5" x14ac:dyDescent="0.25">
      <c r="A35" s="127" t="s">
        <v>63</v>
      </c>
      <c r="B35" s="90" t="s">
        <v>161</v>
      </c>
      <c r="C35" s="101" t="s">
        <v>0</v>
      </c>
      <c r="D35" s="130">
        <v>75</v>
      </c>
      <c r="E35" s="103"/>
      <c r="F35" s="128"/>
      <c r="G35" s="128">
        <f t="shared" si="0"/>
        <v>0</v>
      </c>
      <c r="H35" s="116">
        <f t="shared" si="1"/>
        <v>0</v>
      </c>
      <c r="I35" s="128">
        <f t="shared" si="2"/>
        <v>0</v>
      </c>
      <c r="J35" s="128"/>
    </row>
    <row r="36" spans="1:12" x14ac:dyDescent="0.25">
      <c r="A36" s="127" t="s">
        <v>64</v>
      </c>
      <c r="B36" s="90" t="s">
        <v>162</v>
      </c>
      <c r="C36" s="101" t="s">
        <v>0</v>
      </c>
      <c r="D36" s="130">
        <v>45</v>
      </c>
      <c r="E36" s="103"/>
      <c r="F36" s="128"/>
      <c r="G36" s="128">
        <f t="shared" si="0"/>
        <v>0</v>
      </c>
      <c r="H36" s="116">
        <f t="shared" si="1"/>
        <v>0</v>
      </c>
      <c r="I36" s="128">
        <f t="shared" si="2"/>
        <v>0</v>
      </c>
      <c r="J36" s="128"/>
    </row>
    <row r="37" spans="1:12" x14ac:dyDescent="0.25">
      <c r="A37" s="127" t="s">
        <v>65</v>
      </c>
      <c r="B37" s="90" t="s">
        <v>163</v>
      </c>
      <c r="C37" s="101" t="s">
        <v>0</v>
      </c>
      <c r="D37" s="130">
        <v>55</v>
      </c>
      <c r="E37" s="103"/>
      <c r="F37" s="128"/>
      <c r="G37" s="128">
        <f t="shared" si="0"/>
        <v>0</v>
      </c>
      <c r="H37" s="116">
        <f t="shared" si="1"/>
        <v>0</v>
      </c>
      <c r="I37" s="128">
        <f t="shared" si="2"/>
        <v>0</v>
      </c>
      <c r="J37" s="128"/>
    </row>
    <row r="38" spans="1:12" x14ac:dyDescent="0.25">
      <c r="A38" s="127" t="s">
        <v>66</v>
      </c>
      <c r="B38" s="90" t="s">
        <v>390</v>
      </c>
      <c r="C38" s="101" t="s">
        <v>0</v>
      </c>
      <c r="D38" s="130">
        <v>15</v>
      </c>
      <c r="E38" s="103"/>
      <c r="F38" s="128"/>
      <c r="G38" s="128">
        <f t="shared" si="0"/>
        <v>0</v>
      </c>
      <c r="H38" s="116">
        <f t="shared" si="1"/>
        <v>0</v>
      </c>
      <c r="I38" s="128">
        <f t="shared" si="2"/>
        <v>0</v>
      </c>
      <c r="J38" s="128"/>
    </row>
    <row r="39" spans="1:12" x14ac:dyDescent="0.25">
      <c r="A39" s="127" t="s">
        <v>67</v>
      </c>
      <c r="B39" s="90" t="s">
        <v>165</v>
      </c>
      <c r="C39" s="101" t="s">
        <v>0</v>
      </c>
      <c r="D39" s="130">
        <v>150</v>
      </c>
      <c r="E39" s="103"/>
      <c r="F39" s="128"/>
      <c r="G39" s="128">
        <f t="shared" si="0"/>
        <v>0</v>
      </c>
      <c r="H39" s="116">
        <f t="shared" si="1"/>
        <v>0</v>
      </c>
      <c r="I39" s="128">
        <f t="shared" si="2"/>
        <v>0</v>
      </c>
      <c r="J39" s="128"/>
    </row>
    <row r="40" spans="1:12" x14ac:dyDescent="0.25">
      <c r="A40" s="127" t="s">
        <v>68</v>
      </c>
      <c r="B40" s="90" t="s">
        <v>166</v>
      </c>
      <c r="C40" s="101" t="s">
        <v>0</v>
      </c>
      <c r="D40" s="130">
        <v>22</v>
      </c>
      <c r="E40" s="103"/>
      <c r="F40" s="128"/>
      <c r="G40" s="128">
        <f t="shared" si="0"/>
        <v>0</v>
      </c>
      <c r="H40" s="116">
        <f t="shared" si="1"/>
        <v>0</v>
      </c>
      <c r="I40" s="128">
        <f t="shared" si="2"/>
        <v>0</v>
      </c>
      <c r="J40" s="128"/>
    </row>
    <row r="41" spans="1:12" ht="25.5" x14ac:dyDescent="0.25">
      <c r="A41" s="127" t="s">
        <v>69</v>
      </c>
      <c r="B41" s="90" t="s">
        <v>167</v>
      </c>
      <c r="C41" s="101" t="s">
        <v>0</v>
      </c>
      <c r="D41" s="130">
        <v>110</v>
      </c>
      <c r="E41" s="103"/>
      <c r="F41" s="128"/>
      <c r="G41" s="128">
        <f t="shared" si="0"/>
        <v>0</v>
      </c>
      <c r="H41" s="116">
        <f t="shared" si="1"/>
        <v>0</v>
      </c>
      <c r="I41" s="128">
        <f t="shared" si="2"/>
        <v>0</v>
      </c>
      <c r="J41" s="128"/>
    </row>
    <row r="42" spans="1:12" s="18" customFormat="1" x14ac:dyDescent="0.25">
      <c r="A42" s="129"/>
      <c r="B42" s="129" t="s">
        <v>382</v>
      </c>
      <c r="C42" s="103" t="s">
        <v>11</v>
      </c>
      <c r="D42" s="103" t="s">
        <v>11</v>
      </c>
      <c r="E42" s="103" t="s">
        <v>11</v>
      </c>
      <c r="F42" s="103" t="s">
        <v>11</v>
      </c>
      <c r="G42" s="106">
        <f>SUM(G7:G41)</f>
        <v>0</v>
      </c>
      <c r="H42" s="106">
        <f t="shared" si="1"/>
        <v>0</v>
      </c>
      <c r="I42" s="106">
        <f t="shared" si="2"/>
        <v>0</v>
      </c>
      <c r="J42" s="103">
        <f>SUM(J7:J41)</f>
        <v>0</v>
      </c>
    </row>
    <row r="44" spans="1:12" ht="16.5" x14ac:dyDescent="0.3">
      <c r="A44" s="100" t="s">
        <v>838</v>
      </c>
      <c r="B44" s="93"/>
      <c r="C44" s="52"/>
      <c r="D44" s="66"/>
      <c r="E44" s="51"/>
      <c r="F44" s="51"/>
      <c r="G44" s="51"/>
      <c r="H44" s="51"/>
      <c r="I44" s="51"/>
      <c r="J44" s="51"/>
      <c r="K44" s="51"/>
      <c r="L44" s="53"/>
    </row>
    <row r="45" spans="1:12" ht="27" customHeight="1" x14ac:dyDescent="0.3">
      <c r="A45" s="162" t="s">
        <v>839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53"/>
    </row>
    <row r="46" spans="1:12" ht="16.5" x14ac:dyDescent="0.3">
      <c r="A46" s="51" t="s">
        <v>905</v>
      </c>
      <c r="B46" s="92"/>
      <c r="C46" s="52"/>
      <c r="D46" s="66"/>
      <c r="E46" s="51"/>
      <c r="F46" s="51"/>
      <c r="G46" s="51"/>
      <c r="H46" s="51"/>
      <c r="I46" s="51"/>
      <c r="J46" s="51"/>
      <c r="K46" s="51"/>
      <c r="L46" s="53"/>
    </row>
    <row r="47" spans="1:12" ht="16.5" x14ac:dyDescent="0.3">
      <c r="A47" s="51" t="s">
        <v>841</v>
      </c>
      <c r="B47" s="92"/>
      <c r="C47" s="52"/>
      <c r="D47" s="66"/>
      <c r="E47" s="51"/>
      <c r="F47" s="51"/>
      <c r="G47" s="51"/>
      <c r="H47" s="51"/>
      <c r="I47" s="51"/>
      <c r="J47" s="51"/>
      <c r="K47" s="51"/>
      <c r="L47" s="53"/>
    </row>
    <row r="48" spans="1:12" ht="16.5" x14ac:dyDescent="0.3">
      <c r="A48" s="51" t="s">
        <v>842</v>
      </c>
      <c r="B48" s="92"/>
      <c r="C48" s="52"/>
      <c r="D48" s="66"/>
      <c r="E48" s="51"/>
      <c r="F48" s="51"/>
      <c r="G48" s="51"/>
      <c r="H48" s="51"/>
      <c r="I48" s="51"/>
      <c r="J48" s="51"/>
      <c r="K48" s="51"/>
      <c r="L48" s="53"/>
    </row>
    <row r="49" spans="1:12" ht="16.5" x14ac:dyDescent="0.3">
      <c r="A49" s="51" t="s">
        <v>843</v>
      </c>
      <c r="B49" s="92"/>
      <c r="C49" s="52"/>
      <c r="D49" s="66"/>
      <c r="E49" s="51"/>
      <c r="F49" s="51"/>
      <c r="G49" s="51"/>
      <c r="H49" s="51"/>
      <c r="I49" s="51"/>
      <c r="J49" s="51"/>
      <c r="K49" s="51"/>
      <c r="L49" s="53"/>
    </row>
    <row r="50" spans="1:12" ht="16.5" x14ac:dyDescent="0.3">
      <c r="A50" s="51" t="s">
        <v>844</v>
      </c>
      <c r="B50" s="92"/>
      <c r="C50" s="52"/>
      <c r="D50" s="66"/>
      <c r="E50" s="51"/>
      <c r="F50" s="51"/>
      <c r="G50" s="51"/>
      <c r="H50" s="51"/>
      <c r="I50" s="51"/>
      <c r="J50" s="51"/>
      <c r="K50" s="51"/>
      <c r="L50" s="53"/>
    </row>
    <row r="51" spans="1:12" ht="31.5" customHeight="1" x14ac:dyDescent="0.25">
      <c r="A51" s="162" t="s">
        <v>845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59"/>
    </row>
    <row r="52" spans="1:12" ht="16.5" x14ac:dyDescent="0.3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53"/>
    </row>
    <row r="53" spans="1:12" x14ac:dyDescent="0.25">
      <c r="A53" s="162" t="s">
        <v>1</v>
      </c>
      <c r="B53" s="162"/>
      <c r="C53" s="30"/>
      <c r="D53" s="31"/>
      <c r="E53" s="31" t="s">
        <v>12</v>
      </c>
      <c r="F53" s="31"/>
      <c r="G53" s="31"/>
      <c r="H53" s="31"/>
      <c r="I53" s="31"/>
      <c r="J53" s="31"/>
      <c r="K53" s="31" t="s">
        <v>2</v>
      </c>
      <c r="L53" s="31"/>
    </row>
    <row r="54" spans="1:12" x14ac:dyDescent="0.25">
      <c r="A54" s="173"/>
      <c r="B54" s="181"/>
      <c r="C54" s="181"/>
      <c r="D54" s="181"/>
      <c r="E54" s="181"/>
      <c r="F54" s="181"/>
      <c r="G54" s="181"/>
      <c r="H54" s="181"/>
      <c r="I54" s="181"/>
      <c r="J54" s="181"/>
    </row>
    <row r="55" spans="1:12" x14ac:dyDescent="0.25">
      <c r="A55" s="173"/>
      <c r="B55" s="181"/>
      <c r="C55" s="181"/>
      <c r="D55" s="181"/>
      <c r="E55" s="181"/>
      <c r="F55" s="181"/>
      <c r="G55" s="181"/>
      <c r="H55" s="181"/>
      <c r="I55" s="181"/>
      <c r="J55" s="181"/>
    </row>
    <row r="56" spans="1:12" x14ac:dyDescent="0.25">
      <c r="A56" s="173"/>
      <c r="B56" s="181"/>
      <c r="C56" s="181"/>
      <c r="D56" s="181"/>
      <c r="E56" s="181"/>
      <c r="F56" s="181"/>
      <c r="G56" s="181"/>
      <c r="H56" s="181"/>
      <c r="I56" s="181"/>
      <c r="J56" s="181"/>
    </row>
    <row r="57" spans="1:12" x14ac:dyDescent="0.25">
      <c r="A57" s="173"/>
      <c r="B57" s="175"/>
      <c r="C57" s="175"/>
      <c r="D57" s="175"/>
      <c r="E57" s="175"/>
      <c r="F57" s="175"/>
      <c r="G57" s="175"/>
      <c r="H57" s="175"/>
      <c r="I57" s="175"/>
      <c r="J57" s="175"/>
    </row>
    <row r="58" spans="1:12" x14ac:dyDescent="0.25">
      <c r="A58" s="173"/>
      <c r="B58" s="181"/>
      <c r="C58" s="181"/>
      <c r="D58" s="181"/>
      <c r="E58" s="181"/>
      <c r="F58" s="181"/>
      <c r="G58" s="181"/>
      <c r="H58" s="181"/>
      <c r="I58" s="181"/>
      <c r="J58" s="181"/>
    </row>
    <row r="59" spans="1:12" s="17" customFormat="1" ht="16.5" x14ac:dyDescent="0.3">
      <c r="A59" s="176"/>
      <c r="B59" s="183"/>
      <c r="C59" s="183"/>
      <c r="D59" s="183"/>
      <c r="E59" s="183"/>
      <c r="F59" s="183"/>
      <c r="G59" s="183"/>
      <c r="H59" s="183"/>
      <c r="I59" s="183"/>
      <c r="J59" s="183"/>
    </row>
    <row r="60" spans="1:12" s="17" customFormat="1" ht="25.5" customHeight="1" x14ac:dyDescent="0.3">
      <c r="A60" s="178"/>
      <c r="B60" s="178"/>
      <c r="C60" s="178"/>
      <c r="D60" s="178"/>
      <c r="E60" s="178"/>
      <c r="F60" s="178"/>
      <c r="G60" s="178"/>
      <c r="H60" s="178"/>
      <c r="I60" s="178"/>
      <c r="J60" s="178"/>
    </row>
    <row r="61" spans="1:12" s="17" customFormat="1" ht="16.5" x14ac:dyDescent="0.3">
      <c r="A61" s="180"/>
      <c r="B61" s="180"/>
      <c r="C61" s="180"/>
      <c r="D61" s="180"/>
      <c r="E61" s="180"/>
      <c r="F61" s="180"/>
      <c r="G61" s="180"/>
      <c r="H61" s="180"/>
      <c r="I61" s="180"/>
      <c r="J61" s="180"/>
    </row>
    <row r="62" spans="1:12" s="17" customFormat="1" ht="16.5" x14ac:dyDescent="0.3">
      <c r="A62" s="172"/>
      <c r="B62" s="172"/>
      <c r="C62" s="9"/>
      <c r="D62" s="10"/>
      <c r="E62" s="10"/>
      <c r="F62" s="10"/>
      <c r="G62" s="10"/>
      <c r="H62" s="10"/>
      <c r="I62" s="10"/>
      <c r="J62" s="10"/>
    </row>
    <row r="63" spans="1:12" x14ac:dyDescent="0.25">
      <c r="D63"/>
    </row>
  </sheetData>
  <mergeCells count="14">
    <mergeCell ref="A53:B53"/>
    <mergeCell ref="A3:J3"/>
    <mergeCell ref="A52:K52"/>
    <mergeCell ref="A59:J59"/>
    <mergeCell ref="A45:K45"/>
    <mergeCell ref="A51:K51"/>
    <mergeCell ref="A60:J60"/>
    <mergeCell ref="A61:J61"/>
    <mergeCell ref="A62:B62"/>
    <mergeCell ref="A54:J54"/>
    <mergeCell ref="A55:J55"/>
    <mergeCell ref="A56:J56"/>
    <mergeCell ref="A57:J57"/>
    <mergeCell ref="A58:J58"/>
  </mergeCells>
  <dataValidations count="1">
    <dataValidation type="whole" operator="equal" allowBlank="1" showInputMessage="1" showErrorMessage="1" sqref="J7:J41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18" sqref="A18:K18"/>
    </sheetView>
  </sheetViews>
  <sheetFormatPr defaultRowHeight="15" x14ac:dyDescent="0.25"/>
  <cols>
    <col min="1" max="1" width="4.85546875" customWidth="1"/>
    <col min="2" max="2" width="30.85546875" style="13" customWidth="1"/>
    <col min="3" max="3" width="9" style="20" customWidth="1"/>
    <col min="4" max="4" width="10.140625" style="8" customWidth="1"/>
    <col min="5" max="6" width="10.5703125" customWidth="1"/>
    <col min="7" max="7" width="9.5703125" customWidth="1"/>
    <col min="8" max="8" width="10.28515625" customWidth="1"/>
    <col min="9" max="9" width="12.7109375" customWidth="1"/>
    <col min="10" max="10" width="9.5703125" customWidth="1"/>
  </cols>
  <sheetData>
    <row r="1" spans="1:10" x14ac:dyDescent="0.25">
      <c r="A1" s="6" t="s">
        <v>6</v>
      </c>
      <c r="B1" s="11"/>
      <c r="C1" s="14"/>
      <c r="D1" s="7"/>
      <c r="E1" s="6"/>
      <c r="F1" s="6"/>
      <c r="G1" s="34" t="s">
        <v>259</v>
      </c>
      <c r="H1" s="6"/>
      <c r="I1" s="6"/>
      <c r="J1" s="6"/>
    </row>
    <row r="2" spans="1:10" ht="15.75" x14ac:dyDescent="0.3">
      <c r="A2" s="1"/>
      <c r="B2" s="12"/>
      <c r="C2" s="15"/>
      <c r="D2" s="5"/>
      <c r="E2" s="1"/>
      <c r="F2" s="1"/>
      <c r="G2" s="1"/>
      <c r="H2" s="1"/>
      <c r="I2" s="1"/>
      <c r="J2" s="1"/>
    </row>
    <row r="3" spans="1:10" ht="15.75" x14ac:dyDescent="0.25">
      <c r="A3" s="182" t="s">
        <v>386</v>
      </c>
      <c r="B3" s="182"/>
      <c r="C3" s="182"/>
      <c r="D3" s="182"/>
      <c r="E3" s="182"/>
      <c r="F3" s="182"/>
      <c r="G3" s="182"/>
      <c r="H3" s="182"/>
      <c r="I3" s="182"/>
      <c r="J3" s="182"/>
    </row>
    <row r="5" spans="1:10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ht="38.25" x14ac:dyDescent="0.25">
      <c r="A7" s="127" t="s">
        <v>95</v>
      </c>
      <c r="B7" s="90" t="s">
        <v>168</v>
      </c>
      <c r="C7" s="101" t="s">
        <v>0</v>
      </c>
      <c r="D7" s="101">
        <v>498</v>
      </c>
      <c r="E7" s="103" t="s">
        <v>11</v>
      </c>
      <c r="F7" s="128"/>
      <c r="G7" s="128">
        <f>D7*F7</f>
        <v>0</v>
      </c>
      <c r="H7" s="116">
        <f>+G7*0.095</f>
        <v>0</v>
      </c>
      <c r="I7" s="128">
        <f>+G7+H7</f>
        <v>0</v>
      </c>
      <c r="J7" s="128"/>
    </row>
    <row r="8" spans="1:10" ht="38.25" x14ac:dyDescent="0.25">
      <c r="A8" s="133" t="s">
        <v>96</v>
      </c>
      <c r="B8" s="90" t="s">
        <v>169</v>
      </c>
      <c r="C8" s="101" t="s">
        <v>0</v>
      </c>
      <c r="D8" s="101">
        <v>290</v>
      </c>
      <c r="E8" s="103" t="s">
        <v>11</v>
      </c>
      <c r="F8" s="128"/>
      <c r="G8" s="128">
        <f t="shared" ref="G8:G14" si="0">D8*F8</f>
        <v>0</v>
      </c>
      <c r="H8" s="116">
        <f t="shared" ref="H8:H15" si="1">+G8*0.095</f>
        <v>0</v>
      </c>
      <c r="I8" s="128">
        <f t="shared" ref="I8:I15" si="2">+G8+H8</f>
        <v>0</v>
      </c>
      <c r="J8" s="128"/>
    </row>
    <row r="9" spans="1:10" x14ac:dyDescent="0.25">
      <c r="A9" s="133" t="s">
        <v>20</v>
      </c>
      <c r="B9" s="90" t="s">
        <v>809</v>
      </c>
      <c r="C9" s="101" t="s">
        <v>0</v>
      </c>
      <c r="D9" s="101">
        <v>400</v>
      </c>
      <c r="E9" s="103" t="s">
        <v>11</v>
      </c>
      <c r="F9" s="128"/>
      <c r="G9" s="128">
        <f t="shared" si="0"/>
        <v>0</v>
      </c>
      <c r="H9" s="116">
        <f t="shared" si="1"/>
        <v>0</v>
      </c>
      <c r="I9" s="128">
        <f t="shared" si="2"/>
        <v>0</v>
      </c>
      <c r="J9" s="128"/>
    </row>
    <row r="10" spans="1:10" x14ac:dyDescent="0.25">
      <c r="A10" s="133" t="s">
        <v>97</v>
      </c>
      <c r="B10" s="90" t="s">
        <v>810</v>
      </c>
      <c r="C10" s="101" t="s">
        <v>0</v>
      </c>
      <c r="D10" s="101">
        <v>300</v>
      </c>
      <c r="E10" s="103" t="s">
        <v>11</v>
      </c>
      <c r="F10" s="128"/>
      <c r="G10" s="128">
        <f t="shared" si="0"/>
        <v>0</v>
      </c>
      <c r="H10" s="116">
        <f t="shared" si="1"/>
        <v>0</v>
      </c>
      <c r="I10" s="128">
        <f t="shared" si="2"/>
        <v>0</v>
      </c>
      <c r="J10" s="128"/>
    </row>
    <row r="11" spans="1:10" x14ac:dyDescent="0.25">
      <c r="A11" s="133" t="s">
        <v>21</v>
      </c>
      <c r="B11" s="90" t="s">
        <v>811</v>
      </c>
      <c r="C11" s="101" t="s">
        <v>0</v>
      </c>
      <c r="D11" s="101">
        <v>70</v>
      </c>
      <c r="E11" s="103" t="s">
        <v>11</v>
      </c>
      <c r="F11" s="128"/>
      <c r="G11" s="128">
        <f t="shared" si="0"/>
        <v>0</v>
      </c>
      <c r="H11" s="116">
        <f t="shared" si="1"/>
        <v>0</v>
      </c>
      <c r="I11" s="128">
        <f t="shared" si="2"/>
        <v>0</v>
      </c>
      <c r="J11" s="128"/>
    </row>
    <row r="12" spans="1:10" x14ac:dyDescent="0.25">
      <c r="A12" s="133" t="s">
        <v>22</v>
      </c>
      <c r="B12" s="90" t="s">
        <v>812</v>
      </c>
      <c r="C12" s="101" t="s">
        <v>0</v>
      </c>
      <c r="D12" s="101">
        <v>280</v>
      </c>
      <c r="E12" s="103" t="s">
        <v>11</v>
      </c>
      <c r="F12" s="128"/>
      <c r="G12" s="128">
        <f t="shared" si="0"/>
        <v>0</v>
      </c>
      <c r="H12" s="116">
        <f t="shared" si="1"/>
        <v>0</v>
      </c>
      <c r="I12" s="128">
        <f t="shared" si="2"/>
        <v>0</v>
      </c>
      <c r="J12" s="128"/>
    </row>
    <row r="13" spans="1:10" x14ac:dyDescent="0.25">
      <c r="A13" s="133" t="s">
        <v>23</v>
      </c>
      <c r="B13" s="90" t="s">
        <v>813</v>
      </c>
      <c r="C13" s="101" t="s">
        <v>0</v>
      </c>
      <c r="D13" s="101">
        <v>95</v>
      </c>
      <c r="E13" s="103" t="s">
        <v>11</v>
      </c>
      <c r="F13" s="128"/>
      <c r="G13" s="128">
        <f t="shared" si="0"/>
        <v>0</v>
      </c>
      <c r="H13" s="116">
        <f t="shared" si="1"/>
        <v>0</v>
      </c>
      <c r="I13" s="128">
        <f t="shared" si="2"/>
        <v>0</v>
      </c>
      <c r="J13" s="128"/>
    </row>
    <row r="14" spans="1:10" x14ac:dyDescent="0.25">
      <c r="A14" s="133" t="s">
        <v>24</v>
      </c>
      <c r="B14" s="90" t="s">
        <v>814</v>
      </c>
      <c r="C14" s="101" t="s">
        <v>0</v>
      </c>
      <c r="D14" s="101">
        <v>100</v>
      </c>
      <c r="E14" s="103" t="s">
        <v>11</v>
      </c>
      <c r="F14" s="128"/>
      <c r="G14" s="128">
        <f t="shared" si="0"/>
        <v>0</v>
      </c>
      <c r="H14" s="116">
        <f t="shared" si="1"/>
        <v>0</v>
      </c>
      <c r="I14" s="128">
        <f t="shared" si="2"/>
        <v>0</v>
      </c>
      <c r="J14" s="128"/>
    </row>
    <row r="15" spans="1:10" s="18" customFormat="1" ht="14.45" x14ac:dyDescent="0.35">
      <c r="A15" s="129"/>
      <c r="B15" s="129" t="s">
        <v>389</v>
      </c>
      <c r="C15" s="103" t="s">
        <v>11</v>
      </c>
      <c r="D15" s="103" t="s">
        <v>11</v>
      </c>
      <c r="E15" s="103" t="s">
        <v>11</v>
      </c>
      <c r="F15" s="103" t="s">
        <v>11</v>
      </c>
      <c r="G15" s="106">
        <f>SUM(G7:G14)</f>
        <v>0</v>
      </c>
      <c r="H15" s="106">
        <f t="shared" si="1"/>
        <v>0</v>
      </c>
      <c r="I15" s="106">
        <f t="shared" si="2"/>
        <v>0</v>
      </c>
      <c r="J15" s="103">
        <f>SUM(J7:J14)</f>
        <v>0</v>
      </c>
    </row>
    <row r="17" spans="1:12" ht="16.5" x14ac:dyDescent="0.3">
      <c r="A17" s="100" t="s">
        <v>838</v>
      </c>
      <c r="B17" s="93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33" customHeight="1" x14ac:dyDescent="0.3">
      <c r="A18" s="162" t="s">
        <v>839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53"/>
    </row>
    <row r="19" spans="1:12" ht="16.5" x14ac:dyDescent="0.3">
      <c r="A19" s="51" t="s">
        <v>926</v>
      </c>
      <c r="B19" s="92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16.5" x14ac:dyDescent="0.3">
      <c r="A20" s="51" t="s">
        <v>841</v>
      </c>
      <c r="B20" s="92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ht="16.5" x14ac:dyDescent="0.3">
      <c r="A21" s="51" t="s">
        <v>842</v>
      </c>
      <c r="B21" s="92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ht="16.5" x14ac:dyDescent="0.3">
      <c r="A22" s="51" t="s">
        <v>843</v>
      </c>
      <c r="B22" s="92"/>
      <c r="C22" s="52"/>
      <c r="D22" s="66"/>
      <c r="E22" s="51"/>
      <c r="F22" s="51"/>
      <c r="G22" s="51"/>
      <c r="H22" s="51"/>
      <c r="I22" s="51"/>
      <c r="J22" s="51"/>
      <c r="K22" s="51"/>
      <c r="L22" s="53"/>
    </row>
    <row r="23" spans="1:12" ht="16.5" x14ac:dyDescent="0.3">
      <c r="A23" s="51" t="s">
        <v>844</v>
      </c>
      <c r="B23" s="92"/>
      <c r="C23" s="52"/>
      <c r="D23" s="66"/>
      <c r="E23" s="51"/>
      <c r="F23" s="51"/>
      <c r="G23" s="51"/>
      <c r="H23" s="51"/>
      <c r="I23" s="51"/>
      <c r="J23" s="51"/>
      <c r="K23" s="51"/>
      <c r="L23" s="53"/>
    </row>
    <row r="24" spans="1:12" ht="30.75" customHeight="1" x14ac:dyDescent="0.25">
      <c r="A24" s="162" t="s">
        <v>845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59"/>
    </row>
    <row r="25" spans="1:12" ht="16.5" x14ac:dyDescent="0.3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53"/>
    </row>
    <row r="26" spans="1:12" x14ac:dyDescent="0.25">
      <c r="A26" s="162" t="s">
        <v>1</v>
      </c>
      <c r="B26" s="162"/>
      <c r="C26" s="30"/>
      <c r="D26" s="31"/>
      <c r="E26" s="31" t="s">
        <v>12</v>
      </c>
      <c r="F26" s="31"/>
      <c r="G26" s="31"/>
      <c r="H26" s="31"/>
      <c r="I26" s="31"/>
      <c r="J26" s="31"/>
      <c r="K26" s="31" t="s">
        <v>2</v>
      </c>
      <c r="L26" s="31"/>
    </row>
  </sheetData>
  <mergeCells count="5">
    <mergeCell ref="A26:B26"/>
    <mergeCell ref="A3:J3"/>
    <mergeCell ref="A25:K25"/>
    <mergeCell ref="A18:K18"/>
    <mergeCell ref="A24:K24"/>
  </mergeCells>
  <dataValidations count="1">
    <dataValidation type="whole" operator="equal" allowBlank="1" showInputMessage="1" showErrorMessage="1" sqref="J7:J1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8" sqref="D18"/>
    </sheetView>
  </sheetViews>
  <sheetFormatPr defaultRowHeight="15" x14ac:dyDescent="0.25"/>
  <cols>
    <col min="1" max="1" width="4.85546875" customWidth="1"/>
    <col min="2" max="2" width="28.5703125" style="13" customWidth="1"/>
    <col min="3" max="3" width="7" style="20" customWidth="1"/>
    <col min="4" max="4" width="9.42578125" style="8" customWidth="1"/>
    <col min="5" max="5" width="9.85546875" customWidth="1"/>
    <col min="6" max="6" width="8.5703125" customWidth="1"/>
    <col min="7" max="7" width="9.5703125" customWidth="1"/>
    <col min="8" max="8" width="8.28515625" customWidth="1"/>
    <col min="9" max="9" width="7.42578125" customWidth="1"/>
    <col min="10" max="10" width="9.5703125" customWidth="1"/>
  </cols>
  <sheetData>
    <row r="1" spans="1:12" x14ac:dyDescent="0.25">
      <c r="A1" s="6" t="s">
        <v>6</v>
      </c>
      <c r="B1" s="11"/>
      <c r="C1" s="14"/>
      <c r="D1" s="7"/>
      <c r="E1" s="6"/>
      <c r="F1" s="6"/>
      <c r="G1" s="6" t="s">
        <v>259</v>
      </c>
      <c r="H1" s="6"/>
      <c r="I1" s="6"/>
      <c r="J1" s="6"/>
    </row>
    <row r="2" spans="1:12" ht="15.75" x14ac:dyDescent="0.3">
      <c r="A2" s="1"/>
      <c r="B2" s="12"/>
      <c r="C2" s="15"/>
      <c r="D2" s="5"/>
      <c r="E2" s="1"/>
      <c r="F2" s="1"/>
      <c r="G2" s="1"/>
      <c r="H2" s="1"/>
      <c r="I2" s="1"/>
      <c r="J2" s="1"/>
    </row>
    <row r="3" spans="1:12" ht="15.75" x14ac:dyDescent="0.25">
      <c r="A3" s="182" t="s">
        <v>387</v>
      </c>
      <c r="B3" s="182"/>
      <c r="C3" s="182"/>
      <c r="D3" s="182"/>
      <c r="E3" s="182"/>
      <c r="F3" s="182"/>
      <c r="G3" s="182"/>
      <c r="H3" s="182"/>
      <c r="I3" s="182"/>
      <c r="J3" s="182"/>
    </row>
    <row r="6" spans="1:12" ht="89.25" x14ac:dyDescent="0.25">
      <c r="A6" s="120" t="s">
        <v>7</v>
      </c>
      <c r="B6" s="120" t="s">
        <v>8</v>
      </c>
      <c r="C6" s="121" t="s">
        <v>828</v>
      </c>
      <c r="D6" s="121" t="s">
        <v>9</v>
      </c>
      <c r="E6" s="122" t="s">
        <v>10</v>
      </c>
      <c r="F6" s="122" t="s">
        <v>829</v>
      </c>
      <c r="G6" s="122" t="s">
        <v>830</v>
      </c>
      <c r="H6" s="122" t="s">
        <v>831</v>
      </c>
      <c r="I6" s="122" t="s">
        <v>832</v>
      </c>
      <c r="J6" s="122" t="s">
        <v>833</v>
      </c>
    </row>
    <row r="7" spans="1:12" ht="25.5" x14ac:dyDescent="0.25">
      <c r="A7" s="120">
        <v>1</v>
      </c>
      <c r="B7" s="120">
        <v>2</v>
      </c>
      <c r="C7" s="121">
        <v>3</v>
      </c>
      <c r="D7" s="121">
        <v>4</v>
      </c>
      <c r="E7" s="121">
        <v>5</v>
      </c>
      <c r="F7" s="121">
        <v>6</v>
      </c>
      <c r="G7" s="122" t="s">
        <v>847</v>
      </c>
      <c r="H7" s="121" t="s">
        <v>836</v>
      </c>
      <c r="I7" s="121" t="s">
        <v>837</v>
      </c>
      <c r="J7" s="121">
        <v>10</v>
      </c>
    </row>
    <row r="8" spans="1:12" x14ac:dyDescent="0.25">
      <c r="A8" s="127" t="s">
        <v>95</v>
      </c>
      <c r="B8" s="90" t="s">
        <v>383</v>
      </c>
      <c r="C8" s="101" t="s">
        <v>0</v>
      </c>
      <c r="D8" s="101">
        <v>30</v>
      </c>
      <c r="E8" s="132"/>
      <c r="F8" s="153"/>
      <c r="G8" s="128">
        <f>D8*F8</f>
        <v>0</v>
      </c>
      <c r="H8" s="116">
        <f>+G8*0.095</f>
        <v>0</v>
      </c>
      <c r="I8" s="128">
        <f>+G8+H8</f>
        <v>0</v>
      </c>
      <c r="J8" s="128"/>
    </row>
    <row r="9" spans="1:12" x14ac:dyDescent="0.25">
      <c r="A9" s="127" t="s">
        <v>96</v>
      </c>
      <c r="B9" s="90" t="s">
        <v>384</v>
      </c>
      <c r="C9" s="101" t="s">
        <v>0</v>
      </c>
      <c r="D9" s="101">
        <v>10</v>
      </c>
      <c r="E9" s="132"/>
      <c r="F9" s="153"/>
      <c r="G9" s="128">
        <f>D9*F9</f>
        <v>0</v>
      </c>
      <c r="H9" s="116">
        <f>+G9*0.095</f>
        <v>0</v>
      </c>
      <c r="I9" s="128">
        <f>+G9+H9</f>
        <v>0</v>
      </c>
      <c r="J9" s="128"/>
    </row>
    <row r="10" spans="1:12" x14ac:dyDescent="0.25">
      <c r="A10" s="127" t="s">
        <v>20</v>
      </c>
      <c r="B10" s="90" t="s">
        <v>385</v>
      </c>
      <c r="C10" s="101" t="s">
        <v>0</v>
      </c>
      <c r="D10" s="101">
        <v>48</v>
      </c>
      <c r="E10" s="132"/>
      <c r="F10" s="153"/>
      <c r="G10" s="128">
        <f>D10*F10</f>
        <v>0</v>
      </c>
      <c r="H10" s="116">
        <f>+G10*0.095</f>
        <v>0</v>
      </c>
      <c r="I10" s="128">
        <f>+G10+H10</f>
        <v>0</v>
      </c>
      <c r="J10" s="128"/>
    </row>
    <row r="11" spans="1:12" s="18" customFormat="1" x14ac:dyDescent="0.25">
      <c r="A11" s="129"/>
      <c r="B11" s="129" t="s">
        <v>391</v>
      </c>
      <c r="C11" s="103" t="s">
        <v>11</v>
      </c>
      <c r="D11" s="103" t="s">
        <v>11</v>
      </c>
      <c r="E11" s="103" t="s">
        <v>11</v>
      </c>
      <c r="F11" s="103" t="s">
        <v>11</v>
      </c>
      <c r="G11" s="106">
        <f>SUM(G8:G10)</f>
        <v>0</v>
      </c>
      <c r="H11" s="106">
        <f>SUM(H8:H10)</f>
        <v>0</v>
      </c>
      <c r="I11" s="106">
        <f>SUM(I8:I10)</f>
        <v>0</v>
      </c>
      <c r="J11" s="103">
        <f>SUM(J8:J10)</f>
        <v>0</v>
      </c>
    </row>
    <row r="13" spans="1:12" ht="16.5" x14ac:dyDescent="0.3">
      <c r="A13" s="100" t="s">
        <v>838</v>
      </c>
      <c r="B13" s="93"/>
      <c r="C13" s="52"/>
      <c r="D13" s="66"/>
      <c r="E13" s="51"/>
      <c r="F13" s="51"/>
      <c r="G13" s="51"/>
      <c r="H13" s="51"/>
      <c r="I13" s="51"/>
      <c r="J13" s="51"/>
      <c r="K13" s="51"/>
      <c r="L13" s="53"/>
    </row>
    <row r="14" spans="1:12" ht="16.5" x14ac:dyDescent="0.3">
      <c r="A14" s="51" t="s">
        <v>839</v>
      </c>
      <c r="B14" s="92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851</v>
      </c>
      <c r="B15" s="92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841</v>
      </c>
      <c r="B16" s="92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16.5" x14ac:dyDescent="0.3">
      <c r="A17" s="51" t="s">
        <v>842</v>
      </c>
      <c r="B17" s="92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843</v>
      </c>
      <c r="B18" s="92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16.5" x14ac:dyDescent="0.3">
      <c r="A19" s="51" t="s">
        <v>844</v>
      </c>
      <c r="B19" s="92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24.75" customHeight="1" x14ac:dyDescent="0.25">
      <c r="A20" s="162" t="s">
        <v>845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spans="1:12" ht="16.5" x14ac:dyDescent="0.3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53"/>
    </row>
    <row r="22" spans="1:12" x14ac:dyDescent="0.25">
      <c r="A22" s="162" t="s">
        <v>1</v>
      </c>
      <c r="B22" s="162"/>
      <c r="C22" s="30"/>
      <c r="D22" s="31"/>
      <c r="E22" s="31" t="s">
        <v>12</v>
      </c>
      <c r="F22" s="31"/>
      <c r="G22" s="31"/>
      <c r="H22" s="31"/>
      <c r="I22" s="31"/>
      <c r="J22" s="31"/>
      <c r="K22" s="31" t="s">
        <v>2</v>
      </c>
      <c r="L22" s="31"/>
    </row>
    <row r="23" spans="1:12" x14ac:dyDescent="0.25">
      <c r="A23" s="173"/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12" x14ac:dyDescent="0.25">
      <c r="A24" s="173"/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2" x14ac:dyDescent="0.25">
      <c r="A25" s="173"/>
      <c r="B25" s="181"/>
      <c r="C25" s="181"/>
      <c r="D25" s="181"/>
      <c r="E25" s="181"/>
      <c r="F25" s="181"/>
      <c r="G25" s="181"/>
      <c r="H25" s="181"/>
      <c r="I25" s="181"/>
      <c r="J25" s="181"/>
    </row>
    <row r="26" spans="1:12" x14ac:dyDescent="0.25">
      <c r="A26" s="173"/>
      <c r="B26" s="175"/>
      <c r="C26" s="175"/>
      <c r="D26" s="175"/>
      <c r="E26" s="175"/>
      <c r="F26" s="175"/>
      <c r="G26" s="175"/>
      <c r="H26" s="175"/>
      <c r="I26" s="175"/>
      <c r="J26" s="175"/>
    </row>
    <row r="27" spans="1:12" x14ac:dyDescent="0.25">
      <c r="A27" s="173"/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2" s="17" customFormat="1" ht="16.5" x14ac:dyDescent="0.3">
      <c r="A28" s="176"/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2" s="17" customFormat="1" ht="16.5" x14ac:dyDescent="0.3">
      <c r="A29" s="178"/>
      <c r="B29" s="178"/>
      <c r="C29" s="178"/>
      <c r="D29" s="178"/>
      <c r="E29" s="178"/>
      <c r="F29" s="178"/>
      <c r="G29" s="178"/>
      <c r="H29" s="178"/>
      <c r="I29" s="178"/>
      <c r="J29" s="178"/>
    </row>
    <row r="30" spans="1:12" s="17" customFormat="1" ht="16.5" x14ac:dyDescent="0.3">
      <c r="A30" s="180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2" s="17" customFormat="1" ht="16.5" x14ac:dyDescent="0.3">
      <c r="A31" s="172" t="s">
        <v>1</v>
      </c>
      <c r="B31" s="172"/>
      <c r="C31" s="9"/>
      <c r="D31" s="10"/>
      <c r="E31" s="10"/>
      <c r="F31" s="10"/>
      <c r="G31" s="10" t="s">
        <v>12</v>
      </c>
      <c r="H31" s="10"/>
      <c r="I31" s="10"/>
      <c r="J31" s="10"/>
    </row>
    <row r="32" spans="1:12" x14ac:dyDescent="0.25">
      <c r="B32"/>
      <c r="D32"/>
    </row>
  </sheetData>
  <mergeCells count="13">
    <mergeCell ref="A30:J30"/>
    <mergeCell ref="A31:B31"/>
    <mergeCell ref="A23:J23"/>
    <mergeCell ref="A24:J24"/>
    <mergeCell ref="A25:J25"/>
    <mergeCell ref="A26:J26"/>
    <mergeCell ref="A27:J27"/>
    <mergeCell ref="A3:J3"/>
    <mergeCell ref="A20:L20"/>
    <mergeCell ref="A21:K21"/>
    <mergeCell ref="A28:J28"/>
    <mergeCell ref="A29:J29"/>
    <mergeCell ref="A22:B22"/>
  </mergeCells>
  <dataValidations count="1">
    <dataValidation type="whole" operator="equal" allowBlank="1" showInputMessage="1" showErrorMessage="1" sqref="J8:J1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A47" sqref="A47:K47"/>
    </sheetView>
  </sheetViews>
  <sheetFormatPr defaultColWidth="8.7109375" defaultRowHeight="15" x14ac:dyDescent="0.25"/>
  <cols>
    <col min="1" max="1" width="4.85546875" style="50" customWidth="1"/>
    <col min="2" max="2" width="37" style="64" customWidth="1"/>
    <col min="3" max="3" width="6.42578125" style="71" customWidth="1"/>
    <col min="4" max="4" width="8.5703125" style="65" customWidth="1"/>
    <col min="5" max="5" width="10.42578125" style="50" customWidth="1"/>
    <col min="6" max="6" width="8.7109375" style="50" customWidth="1"/>
    <col min="7" max="7" width="11.5703125" style="50" customWidth="1"/>
    <col min="8" max="8" width="10" style="50" customWidth="1"/>
    <col min="9" max="9" width="11.140625" style="50" customWidth="1"/>
    <col min="10" max="10" width="12.140625" style="50" customWidth="1"/>
    <col min="11" max="16384" width="8.7109375" style="50"/>
  </cols>
  <sheetData>
    <row r="1" spans="1:11" x14ac:dyDescent="0.25">
      <c r="A1" s="51" t="s">
        <v>6</v>
      </c>
      <c r="B1" s="48"/>
      <c r="C1" s="66"/>
      <c r="D1" s="52"/>
      <c r="E1" s="51"/>
      <c r="F1" s="51"/>
      <c r="G1" s="6" t="s">
        <v>259</v>
      </c>
      <c r="H1" s="51"/>
      <c r="I1" s="51"/>
      <c r="J1" s="51"/>
    </row>
    <row r="2" spans="1:11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</row>
    <row r="3" spans="1:11" ht="15.75" x14ac:dyDescent="0.25">
      <c r="A3" s="161" t="s">
        <v>388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134" t="s">
        <v>95</v>
      </c>
      <c r="B7" s="89" t="s">
        <v>398</v>
      </c>
      <c r="C7" s="95" t="s">
        <v>0</v>
      </c>
      <c r="D7" s="96">
        <v>400</v>
      </c>
      <c r="E7" s="131"/>
      <c r="F7" s="104"/>
      <c r="G7" s="98">
        <f>D7*F7</f>
        <v>0</v>
      </c>
      <c r="H7" s="116">
        <f>G7*0.095</f>
        <v>0</v>
      </c>
      <c r="I7" s="98">
        <f>+G7+H7</f>
        <v>0</v>
      </c>
      <c r="J7" s="98"/>
      <c r="K7" s="135"/>
    </row>
    <row r="8" spans="1:11" x14ac:dyDescent="0.25">
      <c r="A8" s="134" t="s">
        <v>96</v>
      </c>
      <c r="B8" s="89" t="s">
        <v>170</v>
      </c>
      <c r="C8" s="95" t="s">
        <v>0</v>
      </c>
      <c r="D8" s="96">
        <v>624</v>
      </c>
      <c r="E8" s="131"/>
      <c r="F8" s="104"/>
      <c r="G8" s="98">
        <f t="shared" ref="G8:G36" si="0">D8*F8</f>
        <v>0</v>
      </c>
      <c r="H8" s="116">
        <f t="shared" ref="H8:H36" si="1">G8*0.095</f>
        <v>0</v>
      </c>
      <c r="I8" s="98">
        <f t="shared" ref="I8:I37" si="2">+G8+H8</f>
        <v>0</v>
      </c>
      <c r="J8" s="98"/>
      <c r="K8" s="135"/>
    </row>
    <row r="9" spans="1:11" ht="26.25" customHeight="1" x14ac:dyDescent="0.25">
      <c r="A9" s="134" t="s">
        <v>20</v>
      </c>
      <c r="B9" s="89" t="s">
        <v>171</v>
      </c>
      <c r="C9" s="95" t="s">
        <v>0</v>
      </c>
      <c r="D9" s="96">
        <v>1284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135"/>
    </row>
    <row r="10" spans="1:11" ht="25.5" x14ac:dyDescent="0.25">
      <c r="A10" s="134" t="s">
        <v>97</v>
      </c>
      <c r="B10" s="89" t="s">
        <v>172</v>
      </c>
      <c r="C10" s="95" t="s">
        <v>0</v>
      </c>
      <c r="D10" s="96">
        <v>300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135"/>
    </row>
    <row r="11" spans="1:11" x14ac:dyDescent="0.25">
      <c r="A11" s="134" t="s">
        <v>21</v>
      </c>
      <c r="B11" s="89" t="s">
        <v>396</v>
      </c>
      <c r="C11" s="95" t="s">
        <v>0</v>
      </c>
      <c r="D11" s="96">
        <v>100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135"/>
    </row>
    <row r="12" spans="1:11" x14ac:dyDescent="0.25">
      <c r="A12" s="134" t="s">
        <v>22</v>
      </c>
      <c r="B12" s="89" t="s">
        <v>173</v>
      </c>
      <c r="C12" s="95" t="s">
        <v>0</v>
      </c>
      <c r="D12" s="96">
        <v>100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135"/>
    </row>
    <row r="13" spans="1:11" ht="25.5" x14ac:dyDescent="0.25">
      <c r="A13" s="134" t="s">
        <v>23</v>
      </c>
      <c r="B13" s="89" t="s">
        <v>397</v>
      </c>
      <c r="C13" s="95" t="s">
        <v>0</v>
      </c>
      <c r="D13" s="96">
        <v>60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135"/>
    </row>
    <row r="14" spans="1:11" x14ac:dyDescent="0.25">
      <c r="A14" s="134" t="s">
        <v>24</v>
      </c>
      <c r="B14" s="89" t="s">
        <v>475</v>
      </c>
      <c r="C14" s="95" t="s">
        <v>0</v>
      </c>
      <c r="D14" s="96">
        <v>550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135"/>
    </row>
    <row r="15" spans="1:11" ht="25.5" x14ac:dyDescent="0.25">
      <c r="A15" s="134" t="s">
        <v>25</v>
      </c>
      <c r="B15" s="89" t="s">
        <v>476</v>
      </c>
      <c r="C15" s="95" t="s">
        <v>0</v>
      </c>
      <c r="D15" s="96">
        <v>550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135"/>
    </row>
    <row r="16" spans="1:11" ht="25.5" x14ac:dyDescent="0.25">
      <c r="A16" s="134" t="s">
        <v>26</v>
      </c>
      <c r="B16" s="89" t="s">
        <v>477</v>
      </c>
      <c r="C16" s="95" t="s">
        <v>0</v>
      </c>
      <c r="D16" s="96">
        <v>500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135"/>
    </row>
    <row r="17" spans="1:11" ht="25.5" x14ac:dyDescent="0.25">
      <c r="A17" s="134" t="s">
        <v>46</v>
      </c>
      <c r="B17" s="89" t="s">
        <v>478</v>
      </c>
      <c r="C17" s="95" t="s">
        <v>0</v>
      </c>
      <c r="D17" s="96">
        <v>50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135"/>
    </row>
    <row r="18" spans="1:11" ht="25.5" x14ac:dyDescent="0.25">
      <c r="A18" s="134" t="s">
        <v>47</v>
      </c>
      <c r="B18" s="89" t="s">
        <v>479</v>
      </c>
      <c r="C18" s="95" t="s">
        <v>0</v>
      </c>
      <c r="D18" s="96">
        <v>90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135"/>
    </row>
    <row r="19" spans="1:11" x14ac:dyDescent="0.25">
      <c r="A19" s="134" t="s">
        <v>48</v>
      </c>
      <c r="B19" s="89" t="s">
        <v>480</v>
      </c>
      <c r="C19" s="95" t="s">
        <v>0</v>
      </c>
      <c r="D19" s="96">
        <v>50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135"/>
    </row>
    <row r="20" spans="1:11" x14ac:dyDescent="0.25">
      <c r="A20" s="134" t="s">
        <v>49</v>
      </c>
      <c r="B20" s="89" t="s">
        <v>481</v>
      </c>
      <c r="C20" s="95" t="s">
        <v>0</v>
      </c>
      <c r="D20" s="96">
        <v>154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135"/>
    </row>
    <row r="21" spans="1:11" ht="24.75" customHeight="1" x14ac:dyDescent="0.25">
      <c r="A21" s="134" t="s">
        <v>50</v>
      </c>
      <c r="B21" s="89" t="s">
        <v>482</v>
      </c>
      <c r="C21" s="95" t="s">
        <v>0</v>
      </c>
      <c r="D21" s="96">
        <v>874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135"/>
    </row>
    <row r="22" spans="1:11" ht="25.5" x14ac:dyDescent="0.25">
      <c r="A22" s="134" t="s">
        <v>51</v>
      </c>
      <c r="B22" s="89" t="s">
        <v>483</v>
      </c>
      <c r="C22" s="95" t="s">
        <v>0</v>
      </c>
      <c r="D22" s="96">
        <v>1020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135"/>
    </row>
    <row r="23" spans="1:11" ht="38.25" x14ac:dyDescent="0.25">
      <c r="A23" s="134" t="s">
        <v>52</v>
      </c>
      <c r="B23" s="89" t="s">
        <v>484</v>
      </c>
      <c r="C23" s="95" t="s">
        <v>0</v>
      </c>
      <c r="D23" s="96">
        <v>560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135"/>
    </row>
    <row r="24" spans="1:11" ht="38.25" x14ac:dyDescent="0.25">
      <c r="A24" s="134" t="s">
        <v>53</v>
      </c>
      <c r="B24" s="89" t="s">
        <v>485</v>
      </c>
      <c r="C24" s="95" t="s">
        <v>0</v>
      </c>
      <c r="D24" s="96">
        <v>700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135"/>
    </row>
    <row r="25" spans="1:11" ht="38.25" x14ac:dyDescent="0.25">
      <c r="A25" s="134" t="s">
        <v>54</v>
      </c>
      <c r="B25" s="89" t="s">
        <v>486</v>
      </c>
      <c r="C25" s="95" t="s">
        <v>0</v>
      </c>
      <c r="D25" s="96">
        <v>600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135"/>
    </row>
    <row r="26" spans="1:11" ht="18.75" customHeight="1" x14ac:dyDescent="0.25">
      <c r="A26" s="134" t="s">
        <v>55</v>
      </c>
      <c r="B26" s="89" t="s">
        <v>487</v>
      </c>
      <c r="C26" s="95" t="s">
        <v>0</v>
      </c>
      <c r="D26" s="96">
        <v>100</v>
      </c>
      <c r="E26" s="131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135"/>
    </row>
    <row r="27" spans="1:11" x14ac:dyDescent="0.25">
      <c r="A27" s="134" t="s">
        <v>56</v>
      </c>
      <c r="B27" s="89" t="s">
        <v>488</v>
      </c>
      <c r="C27" s="95" t="s">
        <v>0</v>
      </c>
      <c r="D27" s="96">
        <v>680</v>
      </c>
      <c r="E27" s="131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135"/>
    </row>
    <row r="28" spans="1:11" x14ac:dyDescent="0.25">
      <c r="A28" s="134" t="s">
        <v>57</v>
      </c>
      <c r="B28" s="89" t="s">
        <v>489</v>
      </c>
      <c r="C28" s="95" t="s">
        <v>0</v>
      </c>
      <c r="D28" s="96">
        <v>70</v>
      </c>
      <c r="E28" s="131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135"/>
    </row>
    <row r="29" spans="1:11" x14ac:dyDescent="0.25">
      <c r="A29" s="134" t="s">
        <v>58</v>
      </c>
      <c r="B29" s="89" t="s">
        <v>490</v>
      </c>
      <c r="C29" s="95" t="s">
        <v>0</v>
      </c>
      <c r="D29" s="96">
        <v>90</v>
      </c>
      <c r="E29" s="131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135"/>
    </row>
    <row r="30" spans="1:11" x14ac:dyDescent="0.25">
      <c r="A30" s="134" t="s">
        <v>59</v>
      </c>
      <c r="B30" s="89" t="s">
        <v>491</v>
      </c>
      <c r="C30" s="95" t="s">
        <v>0</v>
      </c>
      <c r="D30" s="96">
        <v>50</v>
      </c>
      <c r="E30" s="131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135"/>
    </row>
    <row r="31" spans="1:11" ht="12" customHeight="1" x14ac:dyDescent="0.25">
      <c r="A31" s="134" t="s">
        <v>60</v>
      </c>
      <c r="B31" s="89" t="s">
        <v>174</v>
      </c>
      <c r="C31" s="95" t="s">
        <v>0</v>
      </c>
      <c r="D31" s="96">
        <v>130</v>
      </c>
      <c r="E31" s="131"/>
      <c r="F31" s="104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135"/>
    </row>
    <row r="32" spans="1:11" ht="15" customHeight="1" x14ac:dyDescent="0.25">
      <c r="A32" s="134" t="s">
        <v>61</v>
      </c>
      <c r="B32" s="89" t="s">
        <v>175</v>
      </c>
      <c r="C32" s="95" t="s">
        <v>0</v>
      </c>
      <c r="D32" s="96">
        <v>60</v>
      </c>
      <c r="E32" s="131"/>
      <c r="F32" s="104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135"/>
    </row>
    <row r="33" spans="1:12" ht="25.5" x14ac:dyDescent="0.25">
      <c r="A33" s="134" t="s">
        <v>193</v>
      </c>
      <c r="B33" s="89" t="s">
        <v>176</v>
      </c>
      <c r="C33" s="95" t="s">
        <v>0</v>
      </c>
      <c r="D33" s="96">
        <v>150</v>
      </c>
      <c r="E33" s="131"/>
      <c r="F33" s="104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135"/>
    </row>
    <row r="34" spans="1:12" x14ac:dyDescent="0.25">
      <c r="A34" s="134" t="s">
        <v>62</v>
      </c>
      <c r="B34" s="89" t="s">
        <v>177</v>
      </c>
      <c r="C34" s="95" t="s">
        <v>0</v>
      </c>
      <c r="D34" s="96">
        <v>50</v>
      </c>
      <c r="E34" s="131"/>
      <c r="F34" s="104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135"/>
    </row>
    <row r="35" spans="1:12" x14ac:dyDescent="0.25">
      <c r="A35" s="134" t="s">
        <v>63</v>
      </c>
      <c r="B35" s="89" t="s">
        <v>178</v>
      </c>
      <c r="C35" s="95" t="s">
        <v>0</v>
      </c>
      <c r="D35" s="96">
        <v>80</v>
      </c>
      <c r="E35" s="131"/>
      <c r="F35" s="104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135"/>
    </row>
    <row r="36" spans="1:12" x14ac:dyDescent="0.25">
      <c r="A36" s="134" t="s">
        <v>64</v>
      </c>
      <c r="B36" s="89" t="s">
        <v>738</v>
      </c>
      <c r="C36" s="95" t="s">
        <v>0</v>
      </c>
      <c r="D36" s="95">
        <v>20</v>
      </c>
      <c r="E36" s="131"/>
      <c r="F36" s="104"/>
      <c r="G36" s="98">
        <f t="shared" si="0"/>
        <v>0</v>
      </c>
      <c r="H36" s="116">
        <f t="shared" si="1"/>
        <v>0</v>
      </c>
      <c r="I36" s="98">
        <f t="shared" si="2"/>
        <v>0</v>
      </c>
      <c r="J36" s="98"/>
      <c r="K36" s="135"/>
    </row>
    <row r="37" spans="1:12" s="63" customFormat="1" x14ac:dyDescent="0.25">
      <c r="A37" s="82"/>
      <c r="B37" s="82" t="s">
        <v>395</v>
      </c>
      <c r="C37" s="99" t="s">
        <v>11</v>
      </c>
      <c r="D37" s="99" t="s">
        <v>11</v>
      </c>
      <c r="E37" s="99"/>
      <c r="F37" s="99" t="s">
        <v>11</v>
      </c>
      <c r="G37" s="105">
        <f>SUM(G7:G36)</f>
        <v>0</v>
      </c>
      <c r="H37" s="105">
        <f>G37*0.095</f>
        <v>0</v>
      </c>
      <c r="I37" s="105">
        <f t="shared" si="2"/>
        <v>0</v>
      </c>
      <c r="J37" s="99">
        <f>SUM(J7:J36)</f>
        <v>0</v>
      </c>
      <c r="K37" s="99">
        <f>SUM(K7:K36)</f>
        <v>0</v>
      </c>
    </row>
    <row r="39" spans="1:12" ht="16.5" x14ac:dyDescent="0.3">
      <c r="A39" s="100" t="s">
        <v>838</v>
      </c>
      <c r="B39" s="93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30.75" customHeight="1" x14ac:dyDescent="0.3">
      <c r="A40" s="162" t="s">
        <v>839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53"/>
    </row>
    <row r="41" spans="1:12" ht="16.5" x14ac:dyDescent="0.3">
      <c r="A41" s="51" t="s">
        <v>840</v>
      </c>
      <c r="B41" s="92"/>
      <c r="C41" s="52"/>
      <c r="D41" s="66"/>
      <c r="E41" s="51"/>
      <c r="F41" s="51"/>
      <c r="G41" s="51"/>
      <c r="H41" s="51"/>
      <c r="I41" s="51"/>
      <c r="J41" s="51"/>
      <c r="K41" s="51"/>
      <c r="L41" s="53"/>
    </row>
    <row r="42" spans="1:12" ht="16.5" x14ac:dyDescent="0.3">
      <c r="A42" s="51" t="s">
        <v>841</v>
      </c>
      <c r="B42" s="92"/>
      <c r="C42" s="52"/>
      <c r="D42" s="66"/>
      <c r="E42" s="51"/>
      <c r="F42" s="51"/>
      <c r="G42" s="51"/>
      <c r="H42" s="51"/>
      <c r="I42" s="51"/>
      <c r="J42" s="51"/>
      <c r="K42" s="51"/>
      <c r="L42" s="53"/>
    </row>
    <row r="43" spans="1:12" ht="16.5" x14ac:dyDescent="0.3">
      <c r="A43" s="51" t="s">
        <v>842</v>
      </c>
      <c r="B43" s="92"/>
      <c r="C43" s="52"/>
      <c r="D43" s="66"/>
      <c r="E43" s="51"/>
      <c r="F43" s="51"/>
      <c r="G43" s="51"/>
      <c r="H43" s="51"/>
      <c r="I43" s="51"/>
      <c r="J43" s="51"/>
      <c r="K43" s="51"/>
      <c r="L43" s="53"/>
    </row>
    <row r="44" spans="1:12" ht="16.5" x14ac:dyDescent="0.3">
      <c r="A44" s="51" t="s">
        <v>843</v>
      </c>
      <c r="B44" s="92"/>
      <c r="C44" s="52"/>
      <c r="D44" s="66"/>
      <c r="E44" s="51"/>
      <c r="F44" s="51"/>
      <c r="G44" s="51"/>
      <c r="H44" s="51"/>
      <c r="I44" s="51"/>
      <c r="J44" s="51"/>
      <c r="K44" s="51"/>
      <c r="L44" s="53"/>
    </row>
    <row r="45" spans="1:12" ht="16.5" x14ac:dyDescent="0.3">
      <c r="A45" s="51" t="s">
        <v>844</v>
      </c>
      <c r="B45" s="92"/>
      <c r="C45" s="52"/>
      <c r="D45" s="66"/>
      <c r="E45" s="51"/>
      <c r="F45" s="51"/>
      <c r="G45" s="51"/>
      <c r="H45" s="51"/>
      <c r="I45" s="51"/>
      <c r="J45" s="51"/>
      <c r="K45" s="51"/>
      <c r="L45" s="53"/>
    </row>
    <row r="46" spans="1:12" ht="25.5" customHeight="1" x14ac:dyDescent="0.25">
      <c r="A46" s="162" t="s">
        <v>845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59"/>
    </row>
    <row r="47" spans="1:12" ht="39.75" customHeight="1" x14ac:dyDescent="0.25">
      <c r="A47" s="162" t="s">
        <v>846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59"/>
    </row>
    <row r="48" spans="1:12" ht="16.5" x14ac:dyDescent="0.3">
      <c r="A48" s="55"/>
      <c r="B48" s="62"/>
      <c r="C48" s="56"/>
      <c r="D48" s="68"/>
      <c r="E48" s="55"/>
      <c r="F48" s="55"/>
      <c r="G48" s="55"/>
      <c r="H48" s="55"/>
      <c r="I48" s="55"/>
      <c r="J48" s="55"/>
      <c r="K48" s="55"/>
      <c r="L48" s="53"/>
    </row>
    <row r="49" spans="1:12" x14ac:dyDescent="0.25">
      <c r="A49" s="162" t="s">
        <v>1</v>
      </c>
      <c r="B49" s="162"/>
      <c r="C49" s="30"/>
      <c r="D49" s="31"/>
      <c r="E49" s="31" t="s">
        <v>12</v>
      </c>
      <c r="F49" s="31"/>
      <c r="G49" s="31"/>
      <c r="H49" s="31"/>
      <c r="I49" s="31"/>
      <c r="J49" s="31"/>
      <c r="K49" s="31" t="s">
        <v>2</v>
      </c>
      <c r="L49" s="31"/>
    </row>
    <row r="50" spans="1:12" x14ac:dyDescent="0.25">
      <c r="A50" s="165"/>
      <c r="B50" s="166"/>
      <c r="C50" s="166"/>
      <c r="D50" s="166"/>
      <c r="E50" s="166"/>
      <c r="F50" s="166"/>
      <c r="G50" s="166"/>
      <c r="H50" s="166"/>
      <c r="I50" s="166"/>
      <c r="J50" s="166"/>
    </row>
    <row r="51" spans="1:12" x14ac:dyDescent="0.25">
      <c r="A51" s="165"/>
      <c r="B51" s="166"/>
      <c r="C51" s="166"/>
      <c r="D51" s="166"/>
      <c r="E51" s="166"/>
      <c r="F51" s="166"/>
      <c r="G51" s="166"/>
      <c r="H51" s="166"/>
      <c r="I51" s="166"/>
      <c r="J51" s="166"/>
    </row>
    <row r="52" spans="1:12" x14ac:dyDescent="0.25">
      <c r="A52" s="165"/>
      <c r="B52" s="167"/>
      <c r="C52" s="167"/>
      <c r="D52" s="167"/>
      <c r="E52" s="167"/>
      <c r="F52" s="167"/>
      <c r="G52" s="167"/>
      <c r="H52" s="167"/>
      <c r="I52" s="167"/>
      <c r="J52" s="167"/>
    </row>
    <row r="53" spans="1:12" x14ac:dyDescent="0.25">
      <c r="A53" s="165"/>
      <c r="B53" s="166"/>
      <c r="C53" s="166"/>
      <c r="D53" s="166"/>
      <c r="E53" s="166"/>
      <c r="F53" s="166"/>
      <c r="G53" s="166"/>
      <c r="H53" s="166"/>
      <c r="I53" s="166"/>
      <c r="J53" s="166"/>
    </row>
    <row r="54" spans="1:12" s="53" customFormat="1" ht="16.5" x14ac:dyDescent="0.3">
      <c r="A54" s="168"/>
      <c r="B54" s="169"/>
      <c r="C54" s="169"/>
      <c r="D54" s="169"/>
      <c r="E54" s="169"/>
      <c r="F54" s="169"/>
      <c r="G54" s="169"/>
      <c r="H54" s="169"/>
      <c r="I54" s="169"/>
      <c r="J54" s="169"/>
    </row>
    <row r="55" spans="1:12" s="53" customFormat="1" ht="25.5" customHeight="1" x14ac:dyDescent="0.3">
      <c r="A55" s="170"/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s="53" customFormat="1" ht="16.5" x14ac:dyDescent="0.3">
      <c r="A56" s="164"/>
      <c r="B56" s="164"/>
      <c r="C56" s="164"/>
      <c r="D56" s="164"/>
      <c r="E56" s="164"/>
      <c r="F56" s="164"/>
      <c r="G56" s="164"/>
      <c r="H56" s="164"/>
      <c r="I56" s="164"/>
      <c r="J56" s="164"/>
    </row>
    <row r="57" spans="1:12" s="53" customFormat="1" ht="16.5" x14ac:dyDescent="0.3">
      <c r="A57" s="162"/>
      <c r="B57" s="162"/>
      <c r="C57" s="30"/>
      <c r="D57" s="31"/>
      <c r="E57" s="31"/>
      <c r="F57" s="31"/>
      <c r="G57" s="31"/>
      <c r="H57" s="31"/>
      <c r="I57" s="31"/>
      <c r="J57" s="31"/>
    </row>
    <row r="58" spans="1:12" x14ac:dyDescent="0.25">
      <c r="B58" s="50"/>
      <c r="D58" s="50"/>
    </row>
  </sheetData>
  <mergeCells count="13">
    <mergeCell ref="A49:B49"/>
    <mergeCell ref="A3:K3"/>
    <mergeCell ref="A54:J54"/>
    <mergeCell ref="A40:K40"/>
    <mergeCell ref="A46:K46"/>
    <mergeCell ref="A47:K47"/>
    <mergeCell ref="A55:J55"/>
    <mergeCell ref="A56:J56"/>
    <mergeCell ref="A57:B57"/>
    <mergeCell ref="A50:J50"/>
    <mergeCell ref="A51:J51"/>
    <mergeCell ref="A52:J52"/>
    <mergeCell ref="A53:J53"/>
  </mergeCells>
  <dataValidations count="1">
    <dataValidation type="whole" operator="equal" allowBlank="1" showInputMessage="1" showErrorMessage="1" sqref="J7:K36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5" zoomScaleNormal="100" workbookViewId="0">
      <selection activeCell="A39" sqref="A39:L39"/>
    </sheetView>
  </sheetViews>
  <sheetFormatPr defaultColWidth="8.7109375" defaultRowHeight="15" x14ac:dyDescent="0.25"/>
  <cols>
    <col min="1" max="1" width="4.85546875" style="50" customWidth="1"/>
    <col min="2" max="2" width="34.140625" style="64" customWidth="1"/>
    <col min="3" max="3" width="5.85546875" style="71" customWidth="1"/>
    <col min="4" max="4" width="8.140625" style="65" customWidth="1"/>
    <col min="5" max="5" width="9.5703125" style="50" customWidth="1"/>
    <col min="6" max="6" width="9" style="50" customWidth="1"/>
    <col min="7" max="7" width="12" style="50" customWidth="1"/>
    <col min="8" max="8" width="6.42578125" style="50" customWidth="1"/>
    <col min="9" max="9" width="9.7109375" style="50" customWidth="1"/>
    <col min="10" max="10" width="9.5703125" style="50" customWidth="1"/>
    <col min="11" max="11" width="10.140625" style="50" customWidth="1"/>
    <col min="12" max="16384" width="8.7109375" style="50"/>
  </cols>
  <sheetData>
    <row r="1" spans="1:11" x14ac:dyDescent="0.25">
      <c r="A1" s="51" t="s">
        <v>6</v>
      </c>
      <c r="B1" s="107"/>
      <c r="C1" s="66"/>
      <c r="D1" s="52"/>
      <c r="E1" s="51"/>
      <c r="F1" s="51"/>
      <c r="G1" s="6" t="s">
        <v>259</v>
      </c>
      <c r="H1" s="51"/>
      <c r="I1" s="51"/>
      <c r="J1" s="51"/>
      <c r="K1" s="51"/>
    </row>
    <row r="2" spans="1:11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  <c r="K2" s="55"/>
    </row>
    <row r="3" spans="1:11" ht="15.75" x14ac:dyDescent="0.25">
      <c r="A3" s="161" t="s">
        <v>399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38.2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134" t="s">
        <v>95</v>
      </c>
      <c r="B7" s="89" t="s">
        <v>724</v>
      </c>
      <c r="C7" s="95" t="s">
        <v>0</v>
      </c>
      <c r="D7" s="95">
        <v>300</v>
      </c>
      <c r="E7" s="131"/>
      <c r="F7" s="104"/>
      <c r="G7" s="98">
        <f>D7*F7</f>
        <v>0</v>
      </c>
      <c r="H7" s="116">
        <f>G7*0.095</f>
        <v>0</v>
      </c>
      <c r="I7" s="98">
        <f>+G7+H7</f>
        <v>0</v>
      </c>
      <c r="J7" s="98"/>
      <c r="K7" s="98"/>
    </row>
    <row r="8" spans="1:11" ht="25.5" x14ac:dyDescent="0.25">
      <c r="A8" s="134" t="s">
        <v>96</v>
      </c>
      <c r="B8" s="89" t="s">
        <v>729</v>
      </c>
      <c r="C8" s="95" t="s">
        <v>0</v>
      </c>
      <c r="D8" s="95">
        <v>280</v>
      </c>
      <c r="E8" s="131"/>
      <c r="F8" s="104"/>
      <c r="G8" s="98">
        <f t="shared" ref="G8:G35" si="0">D8*F8</f>
        <v>0</v>
      </c>
      <c r="H8" s="116">
        <f t="shared" ref="H8:H36" si="1">G8*0.095</f>
        <v>0</v>
      </c>
      <c r="I8" s="98">
        <f t="shared" ref="I8:I36" si="2">+G8+H8</f>
        <v>0</v>
      </c>
      <c r="J8" s="98"/>
      <c r="K8" s="98"/>
    </row>
    <row r="9" spans="1:11" ht="25.5" x14ac:dyDescent="0.25">
      <c r="A9" s="134" t="s">
        <v>20</v>
      </c>
      <c r="B9" s="89" t="s">
        <v>728</v>
      </c>
      <c r="C9" s="95" t="s">
        <v>0</v>
      </c>
      <c r="D9" s="95">
        <v>300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ht="25.5" x14ac:dyDescent="0.25">
      <c r="A10" s="134" t="s">
        <v>97</v>
      </c>
      <c r="B10" s="89" t="s">
        <v>906</v>
      </c>
      <c r="C10" s="95" t="s">
        <v>0</v>
      </c>
      <c r="D10" s="95">
        <v>300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25.5" x14ac:dyDescent="0.25">
      <c r="A11" s="134" t="s">
        <v>21</v>
      </c>
      <c r="B11" s="89" t="s">
        <v>727</v>
      </c>
      <c r="C11" s="95" t="s">
        <v>0</v>
      </c>
      <c r="D11" s="95">
        <v>100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134" t="s">
        <v>22</v>
      </c>
      <c r="B12" s="89" t="s">
        <v>726</v>
      </c>
      <c r="C12" s="95" t="s">
        <v>0</v>
      </c>
      <c r="D12" s="95">
        <v>95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ht="25.5" x14ac:dyDescent="0.25">
      <c r="A13" s="134" t="s">
        <v>23</v>
      </c>
      <c r="B13" s="89" t="s">
        <v>725</v>
      </c>
      <c r="C13" s="95" t="s">
        <v>0</v>
      </c>
      <c r="D13" s="95">
        <v>350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ht="25.5" x14ac:dyDescent="0.25">
      <c r="A14" s="134" t="s">
        <v>24</v>
      </c>
      <c r="B14" s="89" t="s">
        <v>474</v>
      </c>
      <c r="C14" s="95" t="s">
        <v>0</v>
      </c>
      <c r="D14" s="95">
        <v>210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ht="25.5" x14ac:dyDescent="0.25">
      <c r="A15" s="134" t="s">
        <v>25</v>
      </c>
      <c r="B15" s="89" t="s">
        <v>472</v>
      </c>
      <c r="C15" s="95" t="s">
        <v>0</v>
      </c>
      <c r="D15" s="95">
        <v>200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25.5" x14ac:dyDescent="0.25">
      <c r="A16" s="134" t="s">
        <v>26</v>
      </c>
      <c r="B16" s="89" t="s">
        <v>473</v>
      </c>
      <c r="C16" s="95" t="s">
        <v>0</v>
      </c>
      <c r="D16" s="95">
        <v>80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ht="25.5" x14ac:dyDescent="0.25">
      <c r="A17" s="134" t="s">
        <v>46</v>
      </c>
      <c r="B17" s="89" t="s">
        <v>182</v>
      </c>
      <c r="C17" s="95" t="s">
        <v>0</v>
      </c>
      <c r="D17" s="95">
        <v>50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ht="39.75" customHeight="1" x14ac:dyDescent="0.25">
      <c r="A18" s="134" t="s">
        <v>47</v>
      </c>
      <c r="B18" s="89" t="s">
        <v>678</v>
      </c>
      <c r="C18" s="95" t="s">
        <v>0</v>
      </c>
      <c r="D18" s="95">
        <v>90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ht="38.25" x14ac:dyDescent="0.25">
      <c r="A19" s="134" t="s">
        <v>48</v>
      </c>
      <c r="B19" s="89" t="s">
        <v>685</v>
      </c>
      <c r="C19" s="95" t="s">
        <v>0</v>
      </c>
      <c r="D19" s="95">
        <v>75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ht="40.5" customHeight="1" x14ac:dyDescent="0.25">
      <c r="A20" s="134" t="s">
        <v>49</v>
      </c>
      <c r="B20" s="89" t="s">
        <v>679</v>
      </c>
      <c r="C20" s="95" t="s">
        <v>0</v>
      </c>
      <c r="D20" s="95">
        <v>80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ht="39.75" customHeight="1" x14ac:dyDescent="0.25">
      <c r="A21" s="134" t="s">
        <v>50</v>
      </c>
      <c r="B21" s="89" t="s">
        <v>686</v>
      </c>
      <c r="C21" s="95" t="s">
        <v>0</v>
      </c>
      <c r="D21" s="95">
        <v>120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ht="41.25" customHeight="1" x14ac:dyDescent="0.25">
      <c r="A22" s="134" t="s">
        <v>51</v>
      </c>
      <c r="B22" s="89" t="s">
        <v>680</v>
      </c>
      <c r="C22" s="95" t="s">
        <v>0</v>
      </c>
      <c r="D22" s="95">
        <v>44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ht="37.5" customHeight="1" x14ac:dyDescent="0.25">
      <c r="A23" s="134" t="s">
        <v>52</v>
      </c>
      <c r="B23" s="89" t="s">
        <v>681</v>
      </c>
      <c r="C23" s="95" t="s">
        <v>0</v>
      </c>
      <c r="D23" s="95">
        <v>12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ht="25.5" x14ac:dyDescent="0.25">
      <c r="A24" s="134" t="s">
        <v>53</v>
      </c>
      <c r="B24" s="89" t="s">
        <v>734</v>
      </c>
      <c r="C24" s="95" t="s">
        <v>0</v>
      </c>
      <c r="D24" s="95">
        <v>160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ht="25.5" x14ac:dyDescent="0.25">
      <c r="A25" s="134" t="s">
        <v>54</v>
      </c>
      <c r="B25" s="89" t="s">
        <v>733</v>
      </c>
      <c r="C25" s="95" t="s">
        <v>0</v>
      </c>
      <c r="D25" s="95">
        <v>25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ht="25.5" x14ac:dyDescent="0.25">
      <c r="A26" s="134" t="s">
        <v>55</v>
      </c>
      <c r="B26" s="89" t="s">
        <v>907</v>
      </c>
      <c r="C26" s="95" t="s">
        <v>0</v>
      </c>
      <c r="D26" s="95">
        <v>270</v>
      </c>
      <c r="E26" s="131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ht="25.5" x14ac:dyDescent="0.25">
      <c r="A27" s="134" t="s">
        <v>56</v>
      </c>
      <c r="B27" s="89" t="s">
        <v>735</v>
      </c>
      <c r="C27" s="95" t="s">
        <v>0</v>
      </c>
      <c r="D27" s="95">
        <v>880</v>
      </c>
      <c r="E27" s="131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ht="25.5" x14ac:dyDescent="0.25">
      <c r="A28" s="134" t="s">
        <v>57</v>
      </c>
      <c r="B28" s="89" t="s">
        <v>736</v>
      </c>
      <c r="C28" s="95" t="s">
        <v>0</v>
      </c>
      <c r="D28" s="95">
        <v>440</v>
      </c>
      <c r="E28" s="131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x14ac:dyDescent="0.25">
      <c r="A29" s="134" t="s">
        <v>58</v>
      </c>
      <c r="B29" s="89" t="s">
        <v>682</v>
      </c>
      <c r="C29" s="95" t="s">
        <v>0</v>
      </c>
      <c r="D29" s="95">
        <v>12</v>
      </c>
      <c r="E29" s="131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x14ac:dyDescent="0.25">
      <c r="A30" s="134" t="s">
        <v>59</v>
      </c>
      <c r="B30" s="89" t="s">
        <v>408</v>
      </c>
      <c r="C30" s="95" t="s">
        <v>0</v>
      </c>
      <c r="D30" s="95">
        <v>82</v>
      </c>
      <c r="E30" s="131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x14ac:dyDescent="0.25">
      <c r="A31" s="134" t="s">
        <v>60</v>
      </c>
      <c r="B31" s="89" t="s">
        <v>407</v>
      </c>
      <c r="C31" s="95" t="s">
        <v>0</v>
      </c>
      <c r="D31" s="95">
        <v>30</v>
      </c>
      <c r="E31" s="131"/>
      <c r="F31" s="104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</row>
    <row r="32" spans="1:11" ht="25.5" x14ac:dyDescent="0.25">
      <c r="A32" s="134" t="s">
        <v>61</v>
      </c>
      <c r="B32" s="89" t="s">
        <v>179</v>
      </c>
      <c r="C32" s="95" t="s">
        <v>0</v>
      </c>
      <c r="D32" s="95">
        <v>168</v>
      </c>
      <c r="E32" s="131"/>
      <c r="F32" s="104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</row>
    <row r="33" spans="1:12" x14ac:dyDescent="0.25">
      <c r="A33" s="134" t="s">
        <v>193</v>
      </c>
      <c r="B33" s="89" t="s">
        <v>180</v>
      </c>
      <c r="C33" s="95" t="s">
        <v>0</v>
      </c>
      <c r="D33" s="95">
        <v>365</v>
      </c>
      <c r="E33" s="131"/>
      <c r="F33" s="104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</row>
    <row r="34" spans="1:12" ht="25.5" x14ac:dyDescent="0.25">
      <c r="A34" s="134" t="s">
        <v>62</v>
      </c>
      <c r="B34" s="89" t="s">
        <v>181</v>
      </c>
      <c r="C34" s="95" t="s">
        <v>0</v>
      </c>
      <c r="D34" s="95">
        <v>150</v>
      </c>
      <c r="E34" s="131"/>
      <c r="F34" s="104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</row>
    <row r="35" spans="1:12" x14ac:dyDescent="0.25">
      <c r="A35" s="134" t="s">
        <v>63</v>
      </c>
      <c r="B35" s="89" t="s">
        <v>406</v>
      </c>
      <c r="C35" s="95" t="s">
        <v>0</v>
      </c>
      <c r="D35" s="95">
        <v>5</v>
      </c>
      <c r="E35" s="131"/>
      <c r="F35" s="104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98"/>
    </row>
    <row r="36" spans="1:12" s="63" customFormat="1" x14ac:dyDescent="0.25">
      <c r="A36" s="82"/>
      <c r="B36" s="82" t="s">
        <v>400</v>
      </c>
      <c r="C36" s="99" t="s">
        <v>11</v>
      </c>
      <c r="D36" s="99" t="s">
        <v>11</v>
      </c>
      <c r="E36" s="99" t="s">
        <v>11</v>
      </c>
      <c r="F36" s="99" t="s">
        <v>11</v>
      </c>
      <c r="G36" s="105">
        <f>SUM(G7:G35)</f>
        <v>0</v>
      </c>
      <c r="H36" s="105">
        <f t="shared" si="1"/>
        <v>0</v>
      </c>
      <c r="I36" s="105">
        <f t="shared" si="2"/>
        <v>0</v>
      </c>
      <c r="J36" s="99">
        <f>SUM(J7:J35)</f>
        <v>0</v>
      </c>
      <c r="K36" s="99">
        <f>SUM(K7:K35)</f>
        <v>0</v>
      </c>
    </row>
    <row r="38" spans="1:12" ht="15" customHeight="1" x14ac:dyDescent="0.3">
      <c r="A38" s="100" t="s">
        <v>838</v>
      </c>
      <c r="B38" s="108"/>
      <c r="C38" s="52"/>
      <c r="D38" s="66"/>
      <c r="E38" s="51"/>
      <c r="F38" s="51"/>
      <c r="G38" s="51"/>
      <c r="H38" s="51"/>
      <c r="I38" s="51"/>
      <c r="J38" s="51"/>
      <c r="K38" s="51"/>
      <c r="L38" s="53"/>
    </row>
    <row r="39" spans="1:12" ht="31.5" customHeight="1" x14ac:dyDescent="0.25">
      <c r="A39" s="162" t="s">
        <v>839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</row>
    <row r="40" spans="1:12" ht="16.5" x14ac:dyDescent="0.3">
      <c r="A40" s="51" t="s">
        <v>840</v>
      </c>
      <c r="B40" s="107"/>
      <c r="C40" s="52"/>
      <c r="D40" s="66"/>
      <c r="E40" s="51"/>
      <c r="F40" s="51"/>
      <c r="G40" s="51"/>
      <c r="H40" s="51"/>
      <c r="I40" s="51"/>
      <c r="J40" s="51"/>
      <c r="K40" s="51"/>
      <c r="L40" s="53"/>
    </row>
    <row r="41" spans="1:12" ht="16.5" x14ac:dyDescent="0.3">
      <c r="A41" s="51" t="s">
        <v>841</v>
      </c>
      <c r="B41" s="107"/>
      <c r="C41" s="52"/>
      <c r="D41" s="66"/>
      <c r="E41" s="51"/>
      <c r="F41" s="51"/>
      <c r="G41" s="51"/>
      <c r="H41" s="51"/>
      <c r="I41" s="51"/>
      <c r="J41" s="51"/>
      <c r="K41" s="51"/>
      <c r="L41" s="53"/>
    </row>
    <row r="42" spans="1:12" ht="16.5" x14ac:dyDescent="0.3">
      <c r="A42" s="51" t="s">
        <v>842</v>
      </c>
      <c r="B42" s="107"/>
      <c r="C42" s="52"/>
      <c r="D42" s="66"/>
      <c r="E42" s="51"/>
      <c r="F42" s="51"/>
      <c r="G42" s="51"/>
      <c r="H42" s="51"/>
      <c r="I42" s="51"/>
      <c r="J42" s="51"/>
      <c r="K42" s="51"/>
      <c r="L42" s="53"/>
    </row>
    <row r="43" spans="1:12" ht="15" customHeight="1" x14ac:dyDescent="0.3">
      <c r="A43" s="51" t="s">
        <v>843</v>
      </c>
      <c r="B43" s="107"/>
      <c r="C43" s="52"/>
      <c r="D43" s="66"/>
      <c r="E43" s="51"/>
      <c r="F43" s="51"/>
      <c r="G43" s="51"/>
      <c r="H43" s="51"/>
      <c r="I43" s="51"/>
      <c r="J43" s="51"/>
      <c r="K43" s="51"/>
      <c r="L43" s="53"/>
    </row>
    <row r="44" spans="1:12" ht="15" customHeight="1" x14ac:dyDescent="0.3">
      <c r="A44" s="51" t="s">
        <v>844</v>
      </c>
      <c r="B44" s="107"/>
      <c r="C44" s="52"/>
      <c r="D44" s="66"/>
      <c r="E44" s="51"/>
      <c r="F44" s="51"/>
      <c r="G44" s="51"/>
      <c r="H44" s="51"/>
      <c r="I44" s="51"/>
      <c r="J44" s="51"/>
      <c r="K44" s="51"/>
      <c r="L44" s="53"/>
    </row>
    <row r="45" spans="1:12" ht="30" customHeight="1" x14ac:dyDescent="0.25">
      <c r="A45" s="162" t="s">
        <v>845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</row>
    <row r="46" spans="1:12" ht="39.75" customHeight="1" x14ac:dyDescent="0.25">
      <c r="A46" s="162" t="s">
        <v>846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</row>
    <row r="47" spans="1:12" ht="15" customHeight="1" x14ac:dyDescent="0.3">
      <c r="A47" s="55"/>
      <c r="B47" s="62"/>
      <c r="C47" s="56"/>
      <c r="D47" s="68"/>
      <c r="E47" s="55"/>
      <c r="F47" s="55"/>
      <c r="G47" s="55"/>
      <c r="H47" s="55"/>
      <c r="I47" s="55"/>
      <c r="J47" s="55"/>
      <c r="K47" s="55"/>
      <c r="L47" s="53"/>
    </row>
    <row r="48" spans="1:12" ht="15" customHeight="1" x14ac:dyDescent="0.25">
      <c r="A48" s="162" t="s">
        <v>1</v>
      </c>
      <c r="B48" s="162"/>
      <c r="C48" s="30"/>
      <c r="D48" s="31"/>
      <c r="E48" s="31" t="s">
        <v>12</v>
      </c>
      <c r="F48" s="31"/>
      <c r="G48" s="31"/>
      <c r="H48" s="31"/>
      <c r="I48" s="31"/>
      <c r="J48" s="31"/>
      <c r="K48" s="31" t="s">
        <v>2</v>
      </c>
      <c r="L48" s="31"/>
    </row>
    <row r="49" spans="1:11" ht="15" customHeight="1" x14ac:dyDescent="0.25"/>
    <row r="50" spans="1:11" ht="15" customHeight="1" x14ac:dyDescent="0.25"/>
    <row r="51" spans="1:11" ht="15" customHeight="1" x14ac:dyDescent="0.25"/>
    <row r="52" spans="1:11" ht="15" customHeight="1" x14ac:dyDescent="0.25"/>
    <row r="53" spans="1:11" s="53" customFormat="1" ht="16.5" customHeight="1" x14ac:dyDescent="0.3">
      <c r="A53" s="50"/>
      <c r="B53" s="64"/>
      <c r="C53" s="71"/>
      <c r="D53" s="65"/>
      <c r="E53" s="50"/>
      <c r="F53" s="50"/>
      <c r="G53" s="50"/>
      <c r="H53" s="50"/>
      <c r="I53" s="50"/>
      <c r="J53" s="50"/>
      <c r="K53" s="50"/>
    </row>
    <row r="54" spans="1:11" s="53" customFormat="1" ht="25.5" customHeight="1" x14ac:dyDescent="0.3">
      <c r="A54" s="50"/>
      <c r="B54" s="64"/>
      <c r="C54" s="71"/>
      <c r="D54" s="65"/>
      <c r="E54" s="50"/>
      <c r="F54" s="50"/>
      <c r="G54" s="50"/>
      <c r="H54" s="50"/>
      <c r="I54" s="50"/>
      <c r="J54" s="50"/>
      <c r="K54" s="50"/>
    </row>
    <row r="55" spans="1:11" s="53" customFormat="1" ht="16.5" x14ac:dyDescent="0.3">
      <c r="A55" s="50"/>
      <c r="B55" s="64"/>
      <c r="C55" s="71"/>
      <c r="D55" s="65"/>
      <c r="E55" s="50"/>
      <c r="F55" s="50"/>
      <c r="G55" s="50"/>
      <c r="H55" s="50"/>
      <c r="I55" s="50"/>
      <c r="J55" s="50"/>
      <c r="K55" s="50"/>
    </row>
    <row r="56" spans="1:11" s="53" customFormat="1" ht="16.5" customHeight="1" x14ac:dyDescent="0.3">
      <c r="A56" s="50"/>
      <c r="B56" s="64"/>
      <c r="C56" s="71"/>
      <c r="D56" s="65"/>
      <c r="E56" s="50"/>
      <c r="F56" s="50"/>
      <c r="G56" s="50"/>
      <c r="H56" s="50"/>
      <c r="I56" s="50"/>
      <c r="J56" s="50"/>
      <c r="K56" s="50"/>
    </row>
  </sheetData>
  <mergeCells count="5">
    <mergeCell ref="A3:K3"/>
    <mergeCell ref="A45:L45"/>
    <mergeCell ref="A46:L46"/>
    <mergeCell ref="A48:B48"/>
    <mergeCell ref="A39:L39"/>
  </mergeCells>
  <dataValidations count="1">
    <dataValidation type="whole" operator="equal" allowBlank="1" showInputMessage="1" showErrorMessage="1" sqref="J7:K35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workbookViewId="0">
      <selection activeCell="A18" sqref="A18:L18"/>
    </sheetView>
  </sheetViews>
  <sheetFormatPr defaultColWidth="8.7109375" defaultRowHeight="15" x14ac:dyDescent="0.25"/>
  <cols>
    <col min="1" max="1" width="4.85546875" style="26" customWidth="1"/>
    <col min="2" max="2" width="33.42578125" style="32" customWidth="1"/>
    <col min="3" max="3" width="5.28515625" style="26" customWidth="1"/>
    <col min="4" max="4" width="8.5703125" style="33" customWidth="1"/>
    <col min="5" max="5" width="9.140625" style="26" customWidth="1"/>
    <col min="6" max="6" width="8.85546875" style="26" customWidth="1"/>
    <col min="7" max="7" width="11" style="26" customWidth="1"/>
    <col min="8" max="9" width="8" style="26" customWidth="1"/>
    <col min="10" max="10" width="9.5703125" style="26" customWidth="1"/>
    <col min="11" max="11" width="9.7109375" style="26" customWidth="1"/>
    <col min="12" max="16384" width="8.7109375" style="26"/>
  </cols>
  <sheetData>
    <row r="1" spans="1:12" x14ac:dyDescent="0.25">
      <c r="A1" s="23" t="s">
        <v>6</v>
      </c>
      <c r="B1" s="24"/>
      <c r="C1" s="25"/>
      <c r="D1" s="25"/>
      <c r="E1" s="23"/>
      <c r="F1" s="23"/>
      <c r="G1" s="23"/>
      <c r="H1" s="23" t="s">
        <v>259</v>
      </c>
      <c r="I1" s="23"/>
      <c r="J1" s="23"/>
      <c r="K1" s="23"/>
    </row>
    <row r="2" spans="1:12" ht="15.75" x14ac:dyDescent="0.3">
      <c r="A2" s="27"/>
      <c r="B2" s="28"/>
      <c r="C2" s="29"/>
      <c r="D2" s="29"/>
      <c r="E2" s="27"/>
      <c r="F2" s="27"/>
      <c r="G2" s="27"/>
      <c r="H2" s="27"/>
      <c r="I2" s="27"/>
      <c r="J2" s="27"/>
      <c r="K2" s="27"/>
    </row>
    <row r="3" spans="1:12" ht="15.75" x14ac:dyDescent="0.25">
      <c r="A3" s="182" t="s">
        <v>671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5" spans="1:12" ht="89.2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2" ht="51" x14ac:dyDescent="0.25">
      <c r="A7" s="143" t="s">
        <v>95</v>
      </c>
      <c r="B7" s="89" t="s">
        <v>421</v>
      </c>
      <c r="C7" s="144" t="s">
        <v>0</v>
      </c>
      <c r="D7" s="95">
        <v>930</v>
      </c>
      <c r="E7" s="132"/>
      <c r="F7" s="128"/>
      <c r="G7" s="128">
        <f>D7*F7</f>
        <v>0</v>
      </c>
      <c r="H7" s="116">
        <f>G7*0.095</f>
        <v>0</v>
      </c>
      <c r="I7" s="128">
        <f>+G7+H7</f>
        <v>0</v>
      </c>
      <c r="J7" s="128"/>
      <c r="K7" s="128"/>
    </row>
    <row r="8" spans="1:12" s="21" customFormat="1" x14ac:dyDescent="0.25">
      <c r="A8" s="145"/>
      <c r="B8" s="145" t="s">
        <v>401</v>
      </c>
      <c r="C8" s="99" t="s">
        <v>11</v>
      </c>
      <c r="D8" s="99" t="s">
        <v>11</v>
      </c>
      <c r="E8" s="99" t="s">
        <v>11</v>
      </c>
      <c r="F8" s="99" t="s">
        <v>11</v>
      </c>
      <c r="G8" s="105">
        <f>+G7</f>
        <v>0</v>
      </c>
      <c r="H8" s="105">
        <f>+H7</f>
        <v>0</v>
      </c>
      <c r="I8" s="105">
        <f>+I7</f>
        <v>0</v>
      </c>
      <c r="J8" s="99">
        <f>+J7</f>
        <v>0</v>
      </c>
      <c r="K8" s="99">
        <f>+K7</f>
        <v>0</v>
      </c>
    </row>
    <row r="10" spans="1:12" ht="16.5" x14ac:dyDescent="0.3">
      <c r="A10" s="100" t="s">
        <v>838</v>
      </c>
      <c r="B10" s="138"/>
      <c r="C10" s="52"/>
      <c r="D10" s="66"/>
      <c r="E10" s="51"/>
      <c r="F10" s="51"/>
      <c r="G10" s="51"/>
      <c r="H10" s="51"/>
      <c r="I10" s="51"/>
      <c r="J10" s="51"/>
      <c r="K10" s="51"/>
      <c r="L10" s="53"/>
    </row>
    <row r="11" spans="1:12" ht="30.75" customHeight="1" x14ac:dyDescent="0.25">
      <c r="A11" s="162" t="s">
        <v>839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ht="16.5" x14ac:dyDescent="0.3">
      <c r="A12" s="51" t="s">
        <v>840</v>
      </c>
      <c r="B12" s="139"/>
      <c r="C12" s="52"/>
      <c r="D12" s="66"/>
      <c r="E12" s="51"/>
      <c r="F12" s="51"/>
      <c r="G12" s="51"/>
      <c r="H12" s="51"/>
      <c r="I12" s="51"/>
      <c r="J12" s="51"/>
      <c r="K12" s="51"/>
      <c r="L12" s="53"/>
    </row>
    <row r="13" spans="1:12" ht="16.5" x14ac:dyDescent="0.3">
      <c r="A13" s="51" t="s">
        <v>841</v>
      </c>
      <c r="B13" s="139"/>
      <c r="C13" s="52"/>
      <c r="D13" s="66"/>
      <c r="E13" s="51"/>
      <c r="F13" s="51"/>
      <c r="G13" s="51"/>
      <c r="H13" s="51"/>
      <c r="I13" s="51"/>
      <c r="J13" s="51"/>
      <c r="K13" s="51"/>
      <c r="L13" s="53"/>
    </row>
    <row r="14" spans="1:12" ht="16.5" x14ac:dyDescent="0.3">
      <c r="A14" s="51" t="s">
        <v>842</v>
      </c>
      <c r="B14" s="139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843</v>
      </c>
      <c r="B15" s="139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844</v>
      </c>
      <c r="B16" s="139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27" customHeight="1" x14ac:dyDescent="0.25">
      <c r="A17" s="162" t="s">
        <v>845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2" ht="37.5" customHeight="1" x14ac:dyDescent="0.25">
      <c r="A18" s="162" t="s">
        <v>846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6.5" x14ac:dyDescent="0.3">
      <c r="A19" s="55"/>
      <c r="B19" s="62"/>
      <c r="C19" s="56"/>
      <c r="D19" s="68"/>
      <c r="E19" s="55"/>
      <c r="F19" s="55"/>
      <c r="G19" s="55"/>
      <c r="H19" s="55"/>
      <c r="I19" s="55"/>
      <c r="J19" s="55"/>
      <c r="K19" s="55"/>
      <c r="L19" s="53"/>
    </row>
    <row r="20" spans="1:12" x14ac:dyDescent="0.25">
      <c r="A20" s="162" t="s">
        <v>1</v>
      </c>
      <c r="B20" s="162"/>
      <c r="C20" s="30"/>
      <c r="D20" s="31"/>
      <c r="E20" s="31" t="s">
        <v>12</v>
      </c>
      <c r="F20" s="31"/>
      <c r="G20" s="31"/>
      <c r="H20" s="31"/>
      <c r="I20" s="31"/>
      <c r="J20" s="31"/>
      <c r="K20" s="31" t="s">
        <v>2</v>
      </c>
      <c r="L20" s="31"/>
    </row>
  </sheetData>
  <mergeCells count="5">
    <mergeCell ref="A20:B20"/>
    <mergeCell ref="A3:K3"/>
    <mergeCell ref="A17:L17"/>
    <mergeCell ref="A18:L18"/>
    <mergeCell ref="A11:L11"/>
  </mergeCells>
  <dataValidations count="1">
    <dataValidation type="whole" operator="equal" allowBlank="1" showInputMessage="1" showErrorMessage="1" sqref="J7:K7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9" zoomScaleNormal="100" workbookViewId="0">
      <selection activeCell="K31" sqref="K31"/>
    </sheetView>
  </sheetViews>
  <sheetFormatPr defaultColWidth="8.7109375" defaultRowHeight="22.5" customHeight="1" x14ac:dyDescent="0.25"/>
  <cols>
    <col min="1" max="1" width="4.85546875" style="50" customWidth="1"/>
    <col min="2" max="2" width="37" style="64" customWidth="1"/>
    <col min="3" max="3" width="7.85546875" style="71" customWidth="1"/>
    <col min="4" max="4" width="10.7109375" style="65" customWidth="1"/>
    <col min="5" max="5" width="10.7109375" style="50" customWidth="1"/>
    <col min="6" max="6" width="9.85546875" style="50" customWidth="1"/>
    <col min="7" max="7" width="8.7109375" style="50" customWidth="1"/>
    <col min="8" max="8" width="7.5703125" style="50" customWidth="1"/>
    <col min="9" max="9" width="9.42578125" style="50" customWidth="1"/>
    <col min="10" max="10" width="9.5703125" style="50" customWidth="1"/>
    <col min="11" max="11" width="9.140625" style="50" customWidth="1"/>
    <col min="12" max="16384" width="8.7109375" style="50"/>
  </cols>
  <sheetData>
    <row r="1" spans="1:11" ht="22.5" customHeight="1" x14ac:dyDescent="0.25">
      <c r="A1" s="51" t="s">
        <v>6</v>
      </c>
      <c r="B1" s="48"/>
      <c r="C1" s="66"/>
      <c r="D1" s="52"/>
      <c r="E1" s="51"/>
      <c r="F1" s="51"/>
      <c r="G1" s="51" t="s">
        <v>259</v>
      </c>
      <c r="H1" s="51"/>
      <c r="I1" s="51"/>
      <c r="J1" s="51"/>
      <c r="K1" s="51"/>
    </row>
    <row r="2" spans="1:11" ht="22.5" customHeight="1" x14ac:dyDescent="0.3">
      <c r="A2" s="55"/>
      <c r="B2" s="62"/>
      <c r="C2" s="68"/>
      <c r="D2" s="56"/>
      <c r="E2" s="55"/>
      <c r="F2" s="55"/>
      <c r="G2" s="55"/>
      <c r="H2" s="55"/>
      <c r="I2" s="55"/>
      <c r="J2" s="55"/>
      <c r="K2" s="55"/>
    </row>
    <row r="3" spans="1:11" ht="22.5" customHeight="1" x14ac:dyDescent="0.25">
      <c r="A3" s="161" t="s">
        <v>688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7.75" customHeight="1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38.25" x14ac:dyDescent="0.25">
      <c r="A7" s="134" t="s">
        <v>95</v>
      </c>
      <c r="B7" s="89" t="s">
        <v>183</v>
      </c>
      <c r="C7" s="95" t="s">
        <v>316</v>
      </c>
      <c r="D7" s="96">
        <v>250</v>
      </c>
      <c r="E7" s="131"/>
      <c r="F7" s="104"/>
      <c r="G7" s="98">
        <f>D7*F7</f>
        <v>0</v>
      </c>
      <c r="H7" s="116">
        <f>G7*0.095</f>
        <v>0</v>
      </c>
      <c r="I7" s="98">
        <f>+G7+H7</f>
        <v>0</v>
      </c>
      <c r="J7" s="98"/>
      <c r="K7" s="98"/>
    </row>
    <row r="8" spans="1:11" ht="38.25" x14ac:dyDescent="0.25">
      <c r="A8" s="134" t="s">
        <v>96</v>
      </c>
      <c r="B8" s="89" t="s">
        <v>184</v>
      </c>
      <c r="C8" s="95" t="s">
        <v>316</v>
      </c>
      <c r="D8" s="96">
        <v>640</v>
      </c>
      <c r="E8" s="131"/>
      <c r="F8" s="104"/>
      <c r="G8" s="98">
        <f t="shared" ref="G8:G30" si="0">D8*F8</f>
        <v>0</v>
      </c>
      <c r="H8" s="116">
        <f t="shared" ref="H8:H31" si="1">G8*0.095</f>
        <v>0</v>
      </c>
      <c r="I8" s="98">
        <f t="shared" ref="I8:I31" si="2">+G8+H8</f>
        <v>0</v>
      </c>
      <c r="J8" s="98"/>
      <c r="K8" s="98"/>
    </row>
    <row r="9" spans="1:11" ht="38.25" x14ac:dyDescent="0.25">
      <c r="A9" s="134" t="s">
        <v>20</v>
      </c>
      <c r="B9" s="89" t="s">
        <v>492</v>
      </c>
      <c r="C9" s="95" t="s">
        <v>316</v>
      </c>
      <c r="D9" s="96">
        <v>520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ht="38.25" x14ac:dyDescent="0.25">
      <c r="A10" s="134" t="s">
        <v>97</v>
      </c>
      <c r="B10" s="89" t="s">
        <v>493</v>
      </c>
      <c r="C10" s="95" t="s">
        <v>316</v>
      </c>
      <c r="D10" s="96">
        <v>500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38.25" x14ac:dyDescent="0.25">
      <c r="A11" s="134" t="s">
        <v>21</v>
      </c>
      <c r="B11" s="89" t="s">
        <v>185</v>
      </c>
      <c r="C11" s="95" t="s">
        <v>316</v>
      </c>
      <c r="D11" s="96">
        <v>900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38.25" x14ac:dyDescent="0.25">
      <c r="A12" s="134" t="s">
        <v>22</v>
      </c>
      <c r="B12" s="89" t="s">
        <v>672</v>
      </c>
      <c r="C12" s="95" t="s">
        <v>316</v>
      </c>
      <c r="D12" s="96">
        <v>1600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ht="38.25" x14ac:dyDescent="0.25">
      <c r="A13" s="134" t="s">
        <v>23</v>
      </c>
      <c r="B13" s="89" t="s">
        <v>186</v>
      </c>
      <c r="C13" s="95" t="s">
        <v>316</v>
      </c>
      <c r="D13" s="96">
        <v>700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ht="38.25" x14ac:dyDescent="0.25">
      <c r="A14" s="134" t="s">
        <v>24</v>
      </c>
      <c r="B14" s="89" t="s">
        <v>409</v>
      </c>
      <c r="C14" s="95" t="s">
        <v>316</v>
      </c>
      <c r="D14" s="96">
        <v>1040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ht="38.25" x14ac:dyDescent="0.25">
      <c r="A15" s="134" t="s">
        <v>25</v>
      </c>
      <c r="B15" s="89" t="s">
        <v>410</v>
      </c>
      <c r="C15" s="95" t="s">
        <v>316</v>
      </c>
      <c r="D15" s="96">
        <v>36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38.25" x14ac:dyDescent="0.25">
      <c r="A16" s="134" t="s">
        <v>26</v>
      </c>
      <c r="B16" s="89" t="s">
        <v>908</v>
      </c>
      <c r="C16" s="95" t="s">
        <v>316</v>
      </c>
      <c r="D16" s="96">
        <v>300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ht="25.5" x14ac:dyDescent="0.25">
      <c r="A17" s="134" t="s">
        <v>46</v>
      </c>
      <c r="B17" s="89" t="s">
        <v>411</v>
      </c>
      <c r="C17" s="95" t="s">
        <v>316</v>
      </c>
      <c r="D17" s="96">
        <v>240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ht="45" customHeight="1" x14ac:dyDescent="0.25">
      <c r="A18" s="134" t="s">
        <v>47</v>
      </c>
      <c r="B18" s="89" t="s">
        <v>494</v>
      </c>
      <c r="C18" s="95" t="s">
        <v>316</v>
      </c>
      <c r="D18" s="96">
        <v>160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ht="25.5" x14ac:dyDescent="0.25">
      <c r="A19" s="134" t="s">
        <v>48</v>
      </c>
      <c r="B19" s="89" t="s">
        <v>187</v>
      </c>
      <c r="C19" s="95" t="s">
        <v>164</v>
      </c>
      <c r="D19" s="96">
        <v>700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ht="38.25" x14ac:dyDescent="0.25">
      <c r="A20" s="134" t="s">
        <v>49</v>
      </c>
      <c r="B20" s="89" t="s">
        <v>412</v>
      </c>
      <c r="C20" s="95" t="s">
        <v>164</v>
      </c>
      <c r="D20" s="96">
        <v>1960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ht="25.5" x14ac:dyDescent="0.25">
      <c r="A21" s="134" t="s">
        <v>50</v>
      </c>
      <c r="B21" s="89" t="s">
        <v>413</v>
      </c>
      <c r="C21" s="95" t="s">
        <v>164</v>
      </c>
      <c r="D21" s="96">
        <v>700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ht="22.5" customHeight="1" x14ac:dyDescent="0.25">
      <c r="A22" s="134" t="s">
        <v>51</v>
      </c>
      <c r="B22" s="89" t="s">
        <v>414</v>
      </c>
      <c r="C22" s="95" t="s">
        <v>164</v>
      </c>
      <c r="D22" s="96">
        <v>1400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ht="22.5" customHeight="1" x14ac:dyDescent="0.25">
      <c r="A23" s="134" t="s">
        <v>52</v>
      </c>
      <c r="B23" s="89" t="s">
        <v>419</v>
      </c>
      <c r="C23" s="95" t="s">
        <v>164</v>
      </c>
      <c r="D23" s="96">
        <v>4500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ht="30" customHeight="1" x14ac:dyDescent="0.25">
      <c r="A24" s="134" t="s">
        <v>53</v>
      </c>
      <c r="B24" s="89" t="s">
        <v>188</v>
      </c>
      <c r="C24" s="95" t="s">
        <v>164</v>
      </c>
      <c r="D24" s="96">
        <v>1960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ht="30.75" customHeight="1" x14ac:dyDescent="0.25">
      <c r="A25" s="134" t="s">
        <v>54</v>
      </c>
      <c r="B25" s="89" t="s">
        <v>415</v>
      </c>
      <c r="C25" s="95" t="s">
        <v>164</v>
      </c>
      <c r="D25" s="96">
        <v>940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ht="25.5" x14ac:dyDescent="0.25">
      <c r="A26" s="134" t="s">
        <v>55</v>
      </c>
      <c r="B26" s="89" t="s">
        <v>189</v>
      </c>
      <c r="C26" s="95" t="s">
        <v>164</v>
      </c>
      <c r="D26" s="96">
        <v>1400</v>
      </c>
      <c r="E26" s="131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ht="25.5" x14ac:dyDescent="0.25">
      <c r="A27" s="134" t="s">
        <v>56</v>
      </c>
      <c r="B27" s="89" t="s">
        <v>416</v>
      </c>
      <c r="C27" s="95" t="s">
        <v>164</v>
      </c>
      <c r="D27" s="96">
        <v>2000</v>
      </c>
      <c r="E27" s="131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ht="25.5" x14ac:dyDescent="0.25">
      <c r="A28" s="134" t="s">
        <v>57</v>
      </c>
      <c r="B28" s="89" t="s">
        <v>417</v>
      </c>
      <c r="C28" s="95" t="s">
        <v>164</v>
      </c>
      <c r="D28" s="96">
        <v>900</v>
      </c>
      <c r="E28" s="131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ht="38.25" x14ac:dyDescent="0.25">
      <c r="A29" s="134" t="s">
        <v>58</v>
      </c>
      <c r="B29" s="89" t="s">
        <v>418</v>
      </c>
      <c r="C29" s="95" t="s">
        <v>164</v>
      </c>
      <c r="D29" s="96">
        <v>700</v>
      </c>
      <c r="E29" s="131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ht="25.5" x14ac:dyDescent="0.25">
      <c r="A30" s="134" t="s">
        <v>59</v>
      </c>
      <c r="B30" s="89" t="s">
        <v>190</v>
      </c>
      <c r="C30" s="95" t="s">
        <v>13</v>
      </c>
      <c r="D30" s="96">
        <v>30</v>
      </c>
      <c r="E30" s="131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s="63" customFormat="1" ht="22.5" customHeight="1" x14ac:dyDescent="0.25">
      <c r="A31" s="82"/>
      <c r="B31" s="82" t="s">
        <v>405</v>
      </c>
      <c r="C31" s="99" t="s">
        <v>11</v>
      </c>
      <c r="D31" s="99" t="s">
        <v>11</v>
      </c>
      <c r="E31" s="99" t="s">
        <v>11</v>
      </c>
      <c r="F31" s="99" t="s">
        <v>11</v>
      </c>
      <c r="G31" s="105">
        <f>SUM(G7:G30)</f>
        <v>0</v>
      </c>
      <c r="H31" s="105">
        <f t="shared" si="1"/>
        <v>0</v>
      </c>
      <c r="I31" s="105">
        <f t="shared" si="2"/>
        <v>0</v>
      </c>
      <c r="J31" s="99">
        <f>SUM(J7:J30)</f>
        <v>0</v>
      </c>
      <c r="K31" s="99">
        <f>SUM(K7:K30)</f>
        <v>0</v>
      </c>
    </row>
    <row r="33" spans="1:12" ht="16.5" x14ac:dyDescent="0.3">
      <c r="A33" s="100" t="s">
        <v>838</v>
      </c>
      <c r="B33" s="138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22.5" customHeight="1" x14ac:dyDescent="0.3">
      <c r="A34" s="51" t="s">
        <v>839</v>
      </c>
      <c r="B34" s="139"/>
      <c r="C34" s="52"/>
      <c r="D34" s="66"/>
      <c r="E34" s="51"/>
      <c r="F34" s="51"/>
      <c r="G34" s="51"/>
      <c r="H34" s="51"/>
      <c r="I34" s="51"/>
      <c r="J34" s="51"/>
      <c r="K34" s="51"/>
      <c r="L34" s="53"/>
    </row>
    <row r="35" spans="1:12" ht="15.75" customHeight="1" x14ac:dyDescent="0.3">
      <c r="A35" s="51" t="s">
        <v>840</v>
      </c>
      <c r="B35" s="139"/>
      <c r="C35" s="52"/>
      <c r="D35" s="66"/>
      <c r="E35" s="51"/>
      <c r="F35" s="51"/>
      <c r="G35" s="51"/>
      <c r="H35" s="51"/>
      <c r="I35" s="51"/>
      <c r="J35" s="51"/>
      <c r="K35" s="51"/>
      <c r="L35" s="53"/>
    </row>
    <row r="36" spans="1:12" ht="16.5" customHeight="1" x14ac:dyDescent="0.3">
      <c r="A36" s="51" t="s">
        <v>841</v>
      </c>
      <c r="B36" s="139"/>
      <c r="C36" s="52"/>
      <c r="D36" s="66"/>
      <c r="E36" s="51"/>
      <c r="F36" s="51"/>
      <c r="G36" s="51"/>
      <c r="H36" s="51"/>
      <c r="I36" s="51"/>
      <c r="J36" s="51"/>
      <c r="K36" s="51"/>
      <c r="L36" s="53"/>
    </row>
    <row r="37" spans="1:12" ht="13.5" customHeight="1" x14ac:dyDescent="0.3">
      <c r="A37" s="51" t="s">
        <v>842</v>
      </c>
      <c r="B37" s="139"/>
      <c r="C37" s="52"/>
      <c r="D37" s="66"/>
      <c r="E37" s="51"/>
      <c r="F37" s="51"/>
      <c r="G37" s="51"/>
      <c r="H37" s="51"/>
      <c r="I37" s="51"/>
      <c r="J37" s="51"/>
      <c r="K37" s="51"/>
      <c r="L37" s="53"/>
    </row>
    <row r="38" spans="1:12" ht="15" customHeight="1" x14ac:dyDescent="0.3">
      <c r="A38" s="51" t="s">
        <v>843</v>
      </c>
      <c r="B38" s="139"/>
      <c r="C38" s="52"/>
      <c r="D38" s="66"/>
      <c r="E38" s="51"/>
      <c r="F38" s="51"/>
      <c r="G38" s="51"/>
      <c r="H38" s="51"/>
      <c r="I38" s="51"/>
      <c r="J38" s="51"/>
      <c r="K38" s="51"/>
      <c r="L38" s="53"/>
    </row>
    <row r="39" spans="1:12" ht="15" customHeight="1" x14ac:dyDescent="0.3">
      <c r="A39" s="51" t="s">
        <v>844</v>
      </c>
      <c r="B39" s="139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27" customHeight="1" x14ac:dyDescent="0.25">
      <c r="A40" s="162" t="s">
        <v>845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1:12" ht="32.25" customHeight="1" x14ac:dyDescent="0.25">
      <c r="A41" s="162" t="s">
        <v>846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</row>
    <row r="42" spans="1:12" ht="18.75" customHeight="1" x14ac:dyDescent="0.3">
      <c r="A42" s="55"/>
      <c r="B42" s="62"/>
      <c r="C42" s="56"/>
      <c r="D42" s="68"/>
      <c r="E42" s="55"/>
      <c r="F42" s="55"/>
      <c r="G42" s="55"/>
      <c r="H42" s="55"/>
      <c r="I42" s="55"/>
      <c r="J42" s="55"/>
      <c r="K42" s="55"/>
      <c r="L42" s="53"/>
    </row>
    <row r="43" spans="1:12" ht="22.5" customHeight="1" x14ac:dyDescent="0.25">
      <c r="A43" s="162" t="s">
        <v>1</v>
      </c>
      <c r="B43" s="162"/>
      <c r="C43" s="30"/>
      <c r="D43" s="31"/>
      <c r="E43" s="31" t="s">
        <v>12</v>
      </c>
      <c r="F43" s="31"/>
      <c r="G43" s="31"/>
      <c r="H43" s="31"/>
      <c r="I43" s="31"/>
      <c r="J43" s="31"/>
      <c r="K43" s="31" t="s">
        <v>2</v>
      </c>
      <c r="L43" s="31"/>
    </row>
    <row r="44" spans="1:12" ht="22.5" customHeight="1" x14ac:dyDescent="0.25">
      <c r="A44" s="165"/>
      <c r="B44" s="166"/>
      <c r="C44" s="166"/>
      <c r="D44" s="166"/>
      <c r="E44" s="166"/>
      <c r="F44" s="166"/>
      <c r="G44" s="166"/>
      <c r="H44" s="166"/>
      <c r="I44" s="166"/>
      <c r="J44" s="166"/>
      <c r="K44" s="166"/>
    </row>
    <row r="45" spans="1:12" ht="22.5" customHeight="1" x14ac:dyDescent="0.25">
      <c r="A45" s="165"/>
      <c r="B45" s="166"/>
      <c r="C45" s="166"/>
      <c r="D45" s="166"/>
      <c r="E45" s="166"/>
      <c r="F45" s="166"/>
      <c r="G45" s="166"/>
      <c r="H45" s="166"/>
      <c r="I45" s="166"/>
      <c r="J45" s="166"/>
      <c r="K45" s="166"/>
    </row>
    <row r="46" spans="1:12" ht="22.5" customHeight="1" x14ac:dyDescent="0.25">
      <c r="A46" s="165"/>
      <c r="B46" s="167"/>
      <c r="C46" s="167"/>
      <c r="D46" s="167"/>
      <c r="E46" s="167"/>
      <c r="F46" s="167"/>
      <c r="G46" s="167"/>
      <c r="H46" s="167"/>
      <c r="I46" s="167"/>
      <c r="J46" s="167"/>
      <c r="K46" s="167"/>
    </row>
    <row r="47" spans="1:12" ht="22.5" customHeight="1" x14ac:dyDescent="0.25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166"/>
    </row>
    <row r="48" spans="1:12" s="53" customFormat="1" ht="22.5" customHeight="1" x14ac:dyDescent="0.3">
      <c r="A48" s="168"/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s="53" customFormat="1" ht="22.5" customHeight="1" x14ac:dyDescent="0.3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</row>
    <row r="50" spans="1:11" s="53" customFormat="1" ht="22.5" customHeight="1" x14ac:dyDescent="0.3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  <row r="51" spans="1:11" s="53" customFormat="1" ht="22.5" customHeight="1" x14ac:dyDescent="0.3">
      <c r="A51" s="162"/>
      <c r="B51" s="162"/>
      <c r="C51" s="30"/>
      <c r="D51" s="31"/>
      <c r="E51" s="31"/>
      <c r="F51" s="31"/>
      <c r="G51" s="31"/>
      <c r="H51" s="31"/>
      <c r="I51" s="31"/>
      <c r="J51" s="31"/>
      <c r="K51" s="31"/>
    </row>
    <row r="52" spans="1:11" ht="22.5" customHeight="1" x14ac:dyDescent="0.25">
      <c r="B52" s="50"/>
      <c r="D52" s="50"/>
    </row>
  </sheetData>
  <mergeCells count="12">
    <mergeCell ref="A43:B43"/>
    <mergeCell ref="A3:K3"/>
    <mergeCell ref="A40:L40"/>
    <mergeCell ref="A41:L41"/>
    <mergeCell ref="A48:K48"/>
    <mergeCell ref="A49:K49"/>
    <mergeCell ref="A50:K50"/>
    <mergeCell ref="A51:B51"/>
    <mergeCell ref="A44:K44"/>
    <mergeCell ref="A45:K45"/>
    <mergeCell ref="A46:K46"/>
    <mergeCell ref="A47:K47"/>
  </mergeCells>
  <dataValidations count="1">
    <dataValidation type="whole" operator="equal" allowBlank="1" showInputMessage="1" showErrorMessage="1" sqref="J7:K3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A17" sqref="A17:L17"/>
    </sheetView>
  </sheetViews>
  <sheetFormatPr defaultColWidth="8.7109375" defaultRowHeight="15" x14ac:dyDescent="0.25"/>
  <cols>
    <col min="1" max="1" width="4.85546875" style="50" customWidth="1"/>
    <col min="2" max="2" width="31.140625" style="64" customWidth="1"/>
    <col min="3" max="3" width="6.85546875" style="50" customWidth="1"/>
    <col min="4" max="4" width="9.140625" style="65" customWidth="1"/>
    <col min="5" max="5" width="9.42578125" style="50" customWidth="1"/>
    <col min="6" max="6" width="9" style="50" customWidth="1"/>
    <col min="7" max="7" width="10.28515625" style="50" customWidth="1"/>
    <col min="8" max="8" width="6.42578125" style="50" customWidth="1"/>
    <col min="9" max="9" width="9.140625" style="50" customWidth="1"/>
    <col min="10" max="10" width="9.5703125" style="50" customWidth="1"/>
    <col min="11" max="16384" width="8.7109375" style="50"/>
  </cols>
  <sheetData>
    <row r="1" spans="1:12" x14ac:dyDescent="0.25">
      <c r="A1" s="51" t="s">
        <v>6</v>
      </c>
      <c r="B1" s="48"/>
      <c r="C1" s="52"/>
      <c r="D1" s="52"/>
      <c r="E1" s="51"/>
      <c r="F1" s="51"/>
      <c r="G1" s="51" t="s">
        <v>259</v>
      </c>
      <c r="H1" s="51"/>
      <c r="I1" s="51"/>
      <c r="J1" s="51"/>
    </row>
    <row r="2" spans="1:12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</row>
    <row r="3" spans="1:12" ht="15.75" x14ac:dyDescent="0.25">
      <c r="A3" s="161" t="s">
        <v>687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2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2" ht="38.2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2" ht="25.5" x14ac:dyDescent="0.25">
      <c r="A7" s="94" t="s">
        <v>95</v>
      </c>
      <c r="B7" s="146" t="s">
        <v>495</v>
      </c>
      <c r="C7" s="95" t="s">
        <v>316</v>
      </c>
      <c r="D7" s="96">
        <v>1100</v>
      </c>
      <c r="E7" s="98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</row>
    <row r="8" spans="1:12" s="63" customFormat="1" x14ac:dyDescent="0.25">
      <c r="A8" s="82"/>
      <c r="B8" s="82" t="s">
        <v>420</v>
      </c>
      <c r="C8" s="99" t="s">
        <v>11</v>
      </c>
      <c r="D8" s="99" t="s">
        <v>11</v>
      </c>
      <c r="E8" s="99" t="s">
        <v>11</v>
      </c>
      <c r="F8" s="99" t="s">
        <v>11</v>
      </c>
      <c r="G8" s="105">
        <f>+G7</f>
        <v>0</v>
      </c>
      <c r="H8" s="105">
        <f>+H7</f>
        <v>0</v>
      </c>
      <c r="I8" s="105">
        <f>+I7</f>
        <v>0</v>
      </c>
      <c r="J8" s="99">
        <f>+J7</f>
        <v>0</v>
      </c>
    </row>
    <row r="10" spans="1:12" ht="16.5" x14ac:dyDescent="0.3">
      <c r="A10" s="100" t="s">
        <v>838</v>
      </c>
      <c r="B10" s="138"/>
      <c r="C10" s="52"/>
      <c r="D10" s="66"/>
      <c r="E10" s="51"/>
      <c r="F10" s="51"/>
      <c r="G10" s="51"/>
      <c r="H10" s="51"/>
      <c r="I10" s="51"/>
      <c r="J10" s="51"/>
      <c r="K10" s="51"/>
      <c r="L10" s="53"/>
    </row>
    <row r="11" spans="1:12" ht="25.5" customHeight="1" x14ac:dyDescent="0.25">
      <c r="A11" s="162" t="s">
        <v>839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ht="15.75" customHeight="1" x14ac:dyDescent="0.3">
      <c r="A12" s="51" t="s">
        <v>840</v>
      </c>
      <c r="B12" s="139"/>
      <c r="C12" s="52"/>
      <c r="D12" s="66"/>
      <c r="E12" s="51"/>
      <c r="F12" s="51"/>
      <c r="G12" s="51"/>
      <c r="H12" s="51"/>
      <c r="I12" s="51"/>
      <c r="J12" s="51"/>
      <c r="K12" s="51"/>
      <c r="L12" s="53"/>
    </row>
    <row r="13" spans="1:12" ht="16.5" customHeight="1" x14ac:dyDescent="0.3">
      <c r="A13" s="51" t="s">
        <v>841</v>
      </c>
      <c r="B13" s="139"/>
      <c r="C13" s="52"/>
      <c r="D13" s="66"/>
      <c r="E13" s="51"/>
      <c r="F13" s="51"/>
      <c r="G13" s="51"/>
      <c r="H13" s="51"/>
      <c r="I13" s="51"/>
      <c r="J13" s="51"/>
      <c r="K13" s="51"/>
      <c r="L13" s="53"/>
    </row>
    <row r="14" spans="1:12" ht="13.5" customHeight="1" x14ac:dyDescent="0.3">
      <c r="A14" s="51" t="s">
        <v>842</v>
      </c>
      <c r="B14" s="139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5" customHeight="1" x14ac:dyDescent="0.3">
      <c r="A15" s="51" t="s">
        <v>843</v>
      </c>
      <c r="B15" s="139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5" customHeight="1" x14ac:dyDescent="0.3">
      <c r="A16" s="51" t="s">
        <v>844</v>
      </c>
      <c r="B16" s="139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27" customHeight="1" x14ac:dyDescent="0.25">
      <c r="A17" s="162" t="s">
        <v>845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2" ht="18.75" customHeight="1" x14ac:dyDescent="0.3">
      <c r="A18" s="55"/>
      <c r="B18" s="62"/>
      <c r="C18" s="56"/>
      <c r="D18" s="68"/>
      <c r="E18" s="55"/>
      <c r="F18" s="55"/>
      <c r="G18" s="55"/>
      <c r="H18" s="55"/>
      <c r="I18" s="55"/>
      <c r="J18" s="55"/>
      <c r="K18" s="55"/>
      <c r="L18" s="53"/>
    </row>
    <row r="19" spans="1:12" ht="12" customHeight="1" x14ac:dyDescent="0.25">
      <c r="A19" s="162" t="s">
        <v>1</v>
      </c>
      <c r="B19" s="162"/>
      <c r="C19" s="30"/>
      <c r="D19" s="31"/>
      <c r="E19" s="31" t="s">
        <v>12</v>
      </c>
      <c r="F19" s="31"/>
      <c r="G19" s="31"/>
      <c r="H19" s="31"/>
      <c r="I19" s="31"/>
      <c r="J19" s="31"/>
      <c r="K19" s="31" t="s">
        <v>2</v>
      </c>
      <c r="L19" s="31"/>
    </row>
    <row r="20" spans="1:12" ht="15" customHeight="1" x14ac:dyDescent="0.25">
      <c r="B20" s="50"/>
      <c r="D20" s="50"/>
    </row>
    <row r="21" spans="1:12" ht="15" customHeight="1" x14ac:dyDescent="0.25">
      <c r="B21" s="50"/>
      <c r="D21" s="50"/>
    </row>
    <row r="22" spans="1:12" ht="15" customHeight="1" x14ac:dyDescent="0.25">
      <c r="B22" s="50"/>
      <c r="D22" s="50"/>
    </row>
    <row r="23" spans="1:12" ht="15" customHeight="1" x14ac:dyDescent="0.25">
      <c r="B23" s="50"/>
      <c r="D23" s="50"/>
    </row>
    <row r="24" spans="1:12" s="53" customFormat="1" ht="16.5" customHeight="1" x14ac:dyDescent="0.3"/>
    <row r="25" spans="1:12" s="53" customFormat="1" ht="25.5" customHeight="1" x14ac:dyDescent="0.3"/>
    <row r="26" spans="1:12" s="53" customFormat="1" ht="16.5" x14ac:dyDescent="0.3"/>
    <row r="27" spans="1:12" s="53" customFormat="1" ht="16.5" customHeight="1" x14ac:dyDescent="0.3"/>
    <row r="28" spans="1:12" x14ac:dyDescent="0.25">
      <c r="B28" s="50"/>
      <c r="D28" s="50"/>
    </row>
  </sheetData>
  <mergeCells count="4">
    <mergeCell ref="A19:B19"/>
    <mergeCell ref="A3:J3"/>
    <mergeCell ref="A17:L17"/>
    <mergeCell ref="A11:L11"/>
  </mergeCells>
  <dataValidations count="1">
    <dataValidation type="whole" operator="equal" allowBlank="1" showInputMessage="1" showErrorMessage="1" sqref="J7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J17" sqref="J17"/>
    </sheetView>
  </sheetViews>
  <sheetFormatPr defaultColWidth="8.7109375" defaultRowHeight="16.5" x14ac:dyDescent="0.3"/>
  <cols>
    <col min="1" max="1" width="4.85546875" style="37" customWidth="1"/>
    <col min="2" max="2" width="48.85546875" style="59" customWidth="1"/>
    <col min="3" max="3" width="5.7109375" style="60" customWidth="1"/>
    <col min="4" max="4" width="8.140625" style="61" customWidth="1"/>
    <col min="5" max="5" width="13.42578125" style="37" customWidth="1"/>
    <col min="6" max="6" width="8.28515625" style="37" customWidth="1"/>
    <col min="7" max="8" width="9.5703125" style="37" customWidth="1"/>
    <col min="9" max="9" width="8.7109375" style="37" customWidth="1"/>
    <col min="10" max="10" width="9.5703125" style="37" customWidth="1"/>
    <col min="11" max="16384" width="8.7109375" style="37"/>
  </cols>
  <sheetData>
    <row r="1" spans="1:10" x14ac:dyDescent="0.3">
      <c r="A1" s="34" t="s">
        <v>6</v>
      </c>
      <c r="B1" s="47"/>
      <c r="C1" s="35"/>
      <c r="D1" s="36"/>
      <c r="E1" s="34"/>
      <c r="F1" s="34"/>
      <c r="G1" s="51" t="s">
        <v>259</v>
      </c>
      <c r="H1" s="51"/>
      <c r="I1" s="34"/>
      <c r="J1" s="34"/>
    </row>
    <row r="2" spans="1:10" x14ac:dyDescent="0.3">
      <c r="A2" s="38"/>
      <c r="B2" s="39"/>
      <c r="C2" s="40"/>
      <c r="D2" s="41"/>
      <c r="E2" s="38"/>
      <c r="F2" s="38"/>
      <c r="G2" s="38"/>
      <c r="H2" s="38"/>
      <c r="I2" s="38"/>
      <c r="J2" s="38"/>
    </row>
    <row r="3" spans="1:10" x14ac:dyDescent="0.3">
      <c r="A3" s="161" t="s">
        <v>326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0" ht="76.5" x14ac:dyDescent="0.3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s="57" customFormat="1" ht="25.5" x14ac:dyDescent="0.3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835</v>
      </c>
      <c r="H6" s="121" t="s">
        <v>836</v>
      </c>
      <c r="I6" s="121" t="s">
        <v>837</v>
      </c>
      <c r="J6" s="121">
        <v>10</v>
      </c>
    </row>
    <row r="7" spans="1:10" s="57" customFormat="1" x14ac:dyDescent="0.3">
      <c r="A7" s="91" t="s">
        <v>95</v>
      </c>
      <c r="B7" s="90" t="s">
        <v>663</v>
      </c>
      <c r="C7" s="101" t="s">
        <v>316</v>
      </c>
      <c r="D7" s="101">
        <v>600</v>
      </c>
      <c r="E7" s="98"/>
      <c r="F7" s="104"/>
      <c r="G7" s="98">
        <f>D7*F7</f>
        <v>0</v>
      </c>
      <c r="H7" s="98">
        <f>G7*0.095</f>
        <v>0</v>
      </c>
      <c r="I7" s="98">
        <f>+G7+H7</f>
        <v>0</v>
      </c>
      <c r="J7" s="98"/>
    </row>
    <row r="8" spans="1:10" s="57" customFormat="1" x14ac:dyDescent="0.3">
      <c r="A8" s="91" t="s">
        <v>96</v>
      </c>
      <c r="B8" s="90" t="s">
        <v>317</v>
      </c>
      <c r="C8" s="101" t="s">
        <v>316</v>
      </c>
      <c r="D8" s="101">
        <v>100</v>
      </c>
      <c r="E8" s="98"/>
      <c r="F8" s="104"/>
      <c r="G8" s="98">
        <f t="shared" ref="G8:G16" si="0">D8*F8</f>
        <v>0</v>
      </c>
      <c r="H8" s="98">
        <f t="shared" ref="H8:H17" si="1">G8*0.095</f>
        <v>0</v>
      </c>
      <c r="I8" s="98">
        <f t="shared" ref="I8:I17" si="2">+G8+H8</f>
        <v>0</v>
      </c>
      <c r="J8" s="98"/>
    </row>
    <row r="9" spans="1:10" s="57" customFormat="1" ht="25.5" x14ac:dyDescent="0.3">
      <c r="A9" s="91" t="s">
        <v>20</v>
      </c>
      <c r="B9" s="90" t="s">
        <v>318</v>
      </c>
      <c r="C9" s="101" t="s">
        <v>0</v>
      </c>
      <c r="D9" s="101">
        <v>10</v>
      </c>
      <c r="E9" s="98"/>
      <c r="F9" s="104"/>
      <c r="G9" s="98">
        <f t="shared" si="0"/>
        <v>0</v>
      </c>
      <c r="H9" s="98">
        <f t="shared" si="1"/>
        <v>0</v>
      </c>
      <c r="I9" s="98">
        <f t="shared" si="2"/>
        <v>0</v>
      </c>
      <c r="J9" s="98"/>
    </row>
    <row r="10" spans="1:10" s="57" customFormat="1" ht="25.5" x14ac:dyDescent="0.3">
      <c r="A10" s="91" t="s">
        <v>97</v>
      </c>
      <c r="B10" s="90" t="s">
        <v>319</v>
      </c>
      <c r="C10" s="101" t="s">
        <v>0</v>
      </c>
      <c r="D10" s="101">
        <v>10</v>
      </c>
      <c r="E10" s="98"/>
      <c r="F10" s="104"/>
      <c r="G10" s="98">
        <f t="shared" si="0"/>
        <v>0</v>
      </c>
      <c r="H10" s="98">
        <f t="shared" si="1"/>
        <v>0</v>
      </c>
      <c r="I10" s="98">
        <f t="shared" si="2"/>
        <v>0</v>
      </c>
      <c r="J10" s="98"/>
    </row>
    <row r="11" spans="1:10" s="57" customFormat="1" ht="25.5" x14ac:dyDescent="0.3">
      <c r="A11" s="91" t="s">
        <v>21</v>
      </c>
      <c r="B11" s="90" t="s">
        <v>320</v>
      </c>
      <c r="C11" s="101" t="s">
        <v>0</v>
      </c>
      <c r="D11" s="101">
        <v>10</v>
      </c>
      <c r="E11" s="98"/>
      <c r="F11" s="104"/>
      <c r="G11" s="98">
        <f t="shared" si="0"/>
        <v>0</v>
      </c>
      <c r="H11" s="98">
        <f t="shared" si="1"/>
        <v>0</v>
      </c>
      <c r="I11" s="98">
        <f t="shared" si="2"/>
        <v>0</v>
      </c>
      <c r="J11" s="98"/>
    </row>
    <row r="12" spans="1:10" s="57" customFormat="1" ht="25.5" x14ac:dyDescent="0.3">
      <c r="A12" s="91" t="s">
        <v>22</v>
      </c>
      <c r="B12" s="90" t="s">
        <v>328</v>
      </c>
      <c r="C12" s="101" t="s">
        <v>0</v>
      </c>
      <c r="D12" s="101">
        <v>8</v>
      </c>
      <c r="E12" s="98"/>
      <c r="F12" s="104"/>
      <c r="G12" s="98">
        <f t="shared" si="0"/>
        <v>0</v>
      </c>
      <c r="H12" s="98">
        <f t="shared" si="1"/>
        <v>0</v>
      </c>
      <c r="I12" s="98">
        <f t="shared" si="2"/>
        <v>0</v>
      </c>
      <c r="J12" s="98"/>
    </row>
    <row r="13" spans="1:10" s="57" customFormat="1" ht="25.5" x14ac:dyDescent="0.3">
      <c r="A13" s="91" t="s">
        <v>23</v>
      </c>
      <c r="B13" s="90" t="s">
        <v>321</v>
      </c>
      <c r="C13" s="101" t="s">
        <v>0</v>
      </c>
      <c r="D13" s="101">
        <v>650</v>
      </c>
      <c r="E13" s="98"/>
      <c r="F13" s="104"/>
      <c r="G13" s="98">
        <f t="shared" si="0"/>
        <v>0</v>
      </c>
      <c r="H13" s="98">
        <f t="shared" si="1"/>
        <v>0</v>
      </c>
      <c r="I13" s="98">
        <f t="shared" si="2"/>
        <v>0</v>
      </c>
      <c r="J13" s="98"/>
    </row>
    <row r="14" spans="1:10" s="57" customFormat="1" x14ac:dyDescent="0.3">
      <c r="A14" s="91" t="s">
        <v>25</v>
      </c>
      <c r="B14" s="90" t="s">
        <v>322</v>
      </c>
      <c r="C14" s="101" t="s">
        <v>0</v>
      </c>
      <c r="D14" s="101">
        <v>810</v>
      </c>
      <c r="E14" s="98"/>
      <c r="F14" s="104"/>
      <c r="G14" s="98">
        <f t="shared" si="0"/>
        <v>0</v>
      </c>
      <c r="H14" s="98">
        <f t="shared" si="1"/>
        <v>0</v>
      </c>
      <c r="I14" s="98">
        <f t="shared" si="2"/>
        <v>0</v>
      </c>
      <c r="J14" s="98"/>
    </row>
    <row r="15" spans="1:10" s="57" customFormat="1" x14ac:dyDescent="0.3">
      <c r="A15" s="91" t="s">
        <v>26</v>
      </c>
      <c r="B15" s="90" t="s">
        <v>323</v>
      </c>
      <c r="C15" s="101" t="s">
        <v>0</v>
      </c>
      <c r="D15" s="101">
        <v>300</v>
      </c>
      <c r="E15" s="98"/>
      <c r="F15" s="104"/>
      <c r="G15" s="98">
        <f t="shared" si="0"/>
        <v>0</v>
      </c>
      <c r="H15" s="98">
        <f t="shared" si="1"/>
        <v>0</v>
      </c>
      <c r="I15" s="98">
        <f t="shared" si="2"/>
        <v>0</v>
      </c>
      <c r="J15" s="98"/>
    </row>
    <row r="16" spans="1:10" s="57" customFormat="1" ht="25.5" x14ac:dyDescent="0.3">
      <c r="A16" s="91" t="s">
        <v>46</v>
      </c>
      <c r="B16" s="90" t="s">
        <v>324</v>
      </c>
      <c r="C16" s="101" t="s">
        <v>0</v>
      </c>
      <c r="D16" s="101">
        <v>300</v>
      </c>
      <c r="E16" s="98"/>
      <c r="F16" s="104"/>
      <c r="G16" s="98">
        <f t="shared" si="0"/>
        <v>0</v>
      </c>
      <c r="H16" s="98">
        <f t="shared" si="1"/>
        <v>0</v>
      </c>
      <c r="I16" s="98">
        <f t="shared" si="2"/>
        <v>0</v>
      </c>
      <c r="J16" s="98"/>
    </row>
    <row r="17" spans="1:12" s="58" customFormat="1" x14ac:dyDescent="0.3">
      <c r="A17" s="102"/>
      <c r="B17" s="102" t="s">
        <v>325</v>
      </c>
      <c r="C17" s="103" t="s">
        <v>11</v>
      </c>
      <c r="D17" s="103" t="s">
        <v>11</v>
      </c>
      <c r="E17" s="103" t="s">
        <v>11</v>
      </c>
      <c r="F17" s="103" t="s">
        <v>11</v>
      </c>
      <c r="G17" s="106">
        <f>SUM(G7:G16)</f>
        <v>0</v>
      </c>
      <c r="H17" s="106">
        <f t="shared" si="1"/>
        <v>0</v>
      </c>
      <c r="I17" s="106">
        <f t="shared" si="2"/>
        <v>0</v>
      </c>
      <c r="J17" s="103">
        <f>SUM(J7:J16)</f>
        <v>0</v>
      </c>
    </row>
    <row r="19" spans="1:12" x14ac:dyDescent="0.3">
      <c r="A19" s="100" t="s">
        <v>838</v>
      </c>
      <c r="B19" s="78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x14ac:dyDescent="0.3">
      <c r="A20" s="51" t="s">
        <v>839</v>
      </c>
      <c r="B20" s="77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x14ac:dyDescent="0.3">
      <c r="A21" s="51" t="s">
        <v>840</v>
      </c>
      <c r="B21" s="77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x14ac:dyDescent="0.3">
      <c r="A22" s="51" t="s">
        <v>841</v>
      </c>
      <c r="B22" s="77"/>
      <c r="C22" s="52"/>
      <c r="D22" s="66"/>
      <c r="E22" s="51"/>
      <c r="F22" s="51"/>
      <c r="G22" s="51"/>
      <c r="H22" s="51"/>
      <c r="I22" s="51"/>
      <c r="J22" s="51"/>
      <c r="K22" s="51"/>
      <c r="L22" s="53"/>
    </row>
    <row r="23" spans="1:12" x14ac:dyDescent="0.3">
      <c r="A23" s="51" t="s">
        <v>842</v>
      </c>
      <c r="B23" s="77"/>
      <c r="C23" s="52"/>
      <c r="D23" s="66"/>
      <c r="E23" s="51"/>
      <c r="F23" s="51"/>
      <c r="G23" s="51"/>
      <c r="H23" s="51"/>
      <c r="I23" s="51"/>
      <c r="J23" s="51"/>
      <c r="K23" s="51"/>
      <c r="L23" s="53"/>
    </row>
    <row r="24" spans="1:12" x14ac:dyDescent="0.3">
      <c r="A24" s="51" t="s">
        <v>843</v>
      </c>
      <c r="B24" s="77"/>
      <c r="C24" s="52"/>
      <c r="D24" s="66"/>
      <c r="E24" s="51"/>
      <c r="F24" s="51"/>
      <c r="G24" s="51"/>
      <c r="H24" s="51"/>
      <c r="I24" s="51"/>
      <c r="J24" s="51"/>
      <c r="K24" s="51"/>
      <c r="L24" s="53"/>
    </row>
    <row r="25" spans="1:12" x14ac:dyDescent="0.3">
      <c r="A25" s="51" t="s">
        <v>844</v>
      </c>
      <c r="B25" s="77"/>
      <c r="C25" s="52"/>
      <c r="D25" s="66"/>
      <c r="E25" s="51"/>
      <c r="F25" s="51"/>
      <c r="G25" s="51"/>
      <c r="H25" s="51"/>
      <c r="I25" s="51"/>
      <c r="J25" s="51"/>
      <c r="K25" s="51"/>
      <c r="L25" s="53"/>
    </row>
    <row r="26" spans="1:12" ht="16.5" customHeight="1" x14ac:dyDescent="0.3">
      <c r="A26" s="162" t="s">
        <v>845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8" spans="1:12" x14ac:dyDescent="0.3">
      <c r="A28" s="162" t="s">
        <v>1</v>
      </c>
      <c r="B28" s="162"/>
      <c r="C28" s="30"/>
      <c r="D28" s="31"/>
      <c r="E28" s="31" t="s">
        <v>12</v>
      </c>
      <c r="F28" s="31"/>
      <c r="G28" s="31"/>
      <c r="H28" s="31"/>
      <c r="I28" s="31"/>
      <c r="J28" s="31"/>
      <c r="K28" s="31" t="s">
        <v>2</v>
      </c>
      <c r="L28" s="31"/>
    </row>
  </sheetData>
  <mergeCells count="3">
    <mergeCell ref="A3:J3"/>
    <mergeCell ref="A26:L26"/>
    <mergeCell ref="A28:B28"/>
  </mergeCells>
  <dataValidations count="1">
    <dataValidation type="whole" operator="equal" allowBlank="1" showInputMessage="1" showErrorMessage="1" sqref="J7:J16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zoomScaleNormal="100" workbookViewId="0">
      <selection activeCell="A41" sqref="A41:K41"/>
    </sheetView>
  </sheetViews>
  <sheetFormatPr defaultColWidth="8.7109375" defaultRowHeight="15" x14ac:dyDescent="0.25"/>
  <cols>
    <col min="1" max="1" width="4.85546875" style="50" customWidth="1"/>
    <col min="2" max="2" width="39.140625" style="64" customWidth="1"/>
    <col min="3" max="3" width="6" style="71" customWidth="1"/>
    <col min="4" max="4" width="8.7109375" style="65" customWidth="1"/>
    <col min="5" max="5" width="8.28515625" style="50" customWidth="1"/>
    <col min="6" max="6" width="8.85546875" style="50" customWidth="1"/>
    <col min="7" max="7" width="10.42578125" style="50" customWidth="1"/>
    <col min="8" max="8" width="9.140625" style="50" customWidth="1"/>
    <col min="9" max="9" width="9.28515625" style="50" customWidth="1"/>
    <col min="10" max="10" width="9.5703125" style="50" customWidth="1"/>
    <col min="11" max="16384" width="8.7109375" style="50"/>
  </cols>
  <sheetData>
    <row r="1" spans="1:11" x14ac:dyDescent="0.25">
      <c r="A1" s="51" t="s">
        <v>6</v>
      </c>
      <c r="B1" s="49"/>
      <c r="C1" s="66"/>
      <c r="D1" s="52"/>
      <c r="E1" s="51"/>
      <c r="F1" s="51"/>
      <c r="G1" s="51" t="s">
        <v>259</v>
      </c>
      <c r="H1" s="51"/>
      <c r="I1" s="51"/>
      <c r="J1" s="51"/>
    </row>
    <row r="2" spans="1:11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</row>
    <row r="3" spans="1:11" ht="15.75" x14ac:dyDescent="0.25">
      <c r="A3" s="161" t="s">
        <v>422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x14ac:dyDescent="0.25">
      <c r="A7" s="134" t="s">
        <v>95</v>
      </c>
      <c r="B7" s="89" t="s">
        <v>496</v>
      </c>
      <c r="C7" s="95" t="s">
        <v>0</v>
      </c>
      <c r="D7" s="96">
        <v>1600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135"/>
    </row>
    <row r="8" spans="1:11" x14ac:dyDescent="0.25">
      <c r="A8" s="134" t="s">
        <v>96</v>
      </c>
      <c r="B8" s="89" t="s">
        <v>718</v>
      </c>
      <c r="C8" s="95" t="s">
        <v>0</v>
      </c>
      <c r="D8" s="96">
        <v>500</v>
      </c>
      <c r="E8" s="131"/>
      <c r="F8" s="104"/>
      <c r="G8" s="98">
        <f t="shared" ref="G8:G30" si="0">D8*F8</f>
        <v>0</v>
      </c>
      <c r="H8" s="116">
        <f t="shared" ref="H8:H31" si="1">+G8*0.095</f>
        <v>0</v>
      </c>
      <c r="I8" s="98">
        <f t="shared" ref="I8:I31" si="2">+G8+H8</f>
        <v>0</v>
      </c>
      <c r="J8" s="98"/>
      <c r="K8" s="135"/>
    </row>
    <row r="9" spans="1:11" x14ac:dyDescent="0.25">
      <c r="A9" s="134" t="s">
        <v>20</v>
      </c>
      <c r="B9" s="89" t="s">
        <v>497</v>
      </c>
      <c r="C9" s="95" t="s">
        <v>0</v>
      </c>
      <c r="D9" s="96">
        <v>150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135"/>
    </row>
    <row r="10" spans="1:11" ht="25.5" x14ac:dyDescent="0.25">
      <c r="A10" s="134" t="s">
        <v>97</v>
      </c>
      <c r="B10" s="89" t="s">
        <v>498</v>
      </c>
      <c r="C10" s="95" t="s">
        <v>0</v>
      </c>
      <c r="D10" s="96">
        <v>120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135"/>
    </row>
    <row r="11" spans="1:11" x14ac:dyDescent="0.25">
      <c r="A11" s="134" t="s">
        <v>21</v>
      </c>
      <c r="B11" s="89" t="s">
        <v>717</v>
      </c>
      <c r="C11" s="95" t="s">
        <v>0</v>
      </c>
      <c r="D11" s="96">
        <v>105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135"/>
    </row>
    <row r="12" spans="1:11" x14ac:dyDescent="0.25">
      <c r="A12" s="134" t="s">
        <v>22</v>
      </c>
      <c r="B12" s="89" t="s">
        <v>499</v>
      </c>
      <c r="C12" s="95" t="s">
        <v>0</v>
      </c>
      <c r="D12" s="96">
        <v>120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135"/>
    </row>
    <row r="13" spans="1:11" x14ac:dyDescent="0.25">
      <c r="A13" s="134" t="s">
        <v>23</v>
      </c>
      <c r="B13" s="89" t="s">
        <v>500</v>
      </c>
      <c r="C13" s="95" t="s">
        <v>0</v>
      </c>
      <c r="D13" s="96">
        <v>160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135"/>
    </row>
    <row r="14" spans="1:11" x14ac:dyDescent="0.25">
      <c r="A14" s="134" t="s">
        <v>24</v>
      </c>
      <c r="B14" s="89" t="s">
        <v>501</v>
      </c>
      <c r="C14" s="95" t="s">
        <v>0</v>
      </c>
      <c r="D14" s="96">
        <v>90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135"/>
    </row>
    <row r="15" spans="1:11" x14ac:dyDescent="0.25">
      <c r="A15" s="134" t="s">
        <v>25</v>
      </c>
      <c r="B15" s="89" t="s">
        <v>502</v>
      </c>
      <c r="C15" s="95" t="s">
        <v>0</v>
      </c>
      <c r="D15" s="96">
        <v>180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135"/>
    </row>
    <row r="16" spans="1:11" x14ac:dyDescent="0.25">
      <c r="A16" s="134" t="s">
        <v>26</v>
      </c>
      <c r="B16" s="89" t="s">
        <v>503</v>
      </c>
      <c r="C16" s="95" t="s">
        <v>0</v>
      </c>
      <c r="D16" s="96">
        <v>290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135"/>
    </row>
    <row r="17" spans="1:11" x14ac:dyDescent="0.25">
      <c r="A17" s="134" t="s">
        <v>46</v>
      </c>
      <c r="B17" s="89" t="s">
        <v>504</v>
      </c>
      <c r="C17" s="95" t="s">
        <v>0</v>
      </c>
      <c r="D17" s="96">
        <v>200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135"/>
    </row>
    <row r="18" spans="1:11" x14ac:dyDescent="0.25">
      <c r="A18" s="134" t="s">
        <v>47</v>
      </c>
      <c r="B18" s="89" t="s">
        <v>505</v>
      </c>
      <c r="C18" s="95" t="s">
        <v>0</v>
      </c>
      <c r="D18" s="96">
        <v>280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135"/>
    </row>
    <row r="19" spans="1:11" x14ac:dyDescent="0.25">
      <c r="A19" s="134" t="s">
        <v>48</v>
      </c>
      <c r="B19" s="89" t="s">
        <v>506</v>
      </c>
      <c r="C19" s="95" t="s">
        <v>0</v>
      </c>
      <c r="D19" s="96">
        <v>90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135"/>
    </row>
    <row r="20" spans="1:11" x14ac:dyDescent="0.25">
      <c r="A20" s="134" t="s">
        <v>49</v>
      </c>
      <c r="B20" s="89" t="s">
        <v>507</v>
      </c>
      <c r="C20" s="95" t="s">
        <v>0</v>
      </c>
      <c r="D20" s="96">
        <v>90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135"/>
    </row>
    <row r="21" spans="1:11" ht="25.5" x14ac:dyDescent="0.25">
      <c r="A21" s="134" t="s">
        <v>50</v>
      </c>
      <c r="B21" s="89" t="s">
        <v>508</v>
      </c>
      <c r="C21" s="95" t="s">
        <v>0</v>
      </c>
      <c r="D21" s="96">
        <v>100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135"/>
    </row>
    <row r="22" spans="1:11" ht="25.5" x14ac:dyDescent="0.25">
      <c r="A22" s="134" t="s">
        <v>51</v>
      </c>
      <c r="B22" s="89" t="s">
        <v>719</v>
      </c>
      <c r="C22" s="95" t="s">
        <v>0</v>
      </c>
      <c r="D22" s="96">
        <v>100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135"/>
    </row>
    <row r="23" spans="1:11" x14ac:dyDescent="0.25">
      <c r="A23" s="134" t="s">
        <v>52</v>
      </c>
      <c r="B23" s="89" t="s">
        <v>509</v>
      </c>
      <c r="C23" s="95" t="s">
        <v>0</v>
      </c>
      <c r="D23" s="96">
        <v>70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135"/>
    </row>
    <row r="24" spans="1:11" ht="25.5" x14ac:dyDescent="0.25">
      <c r="A24" s="134" t="s">
        <v>53</v>
      </c>
      <c r="B24" s="89" t="s">
        <v>514</v>
      </c>
      <c r="C24" s="95" t="s">
        <v>0</v>
      </c>
      <c r="D24" s="96">
        <v>70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135"/>
    </row>
    <row r="25" spans="1:11" ht="25.5" x14ac:dyDescent="0.25">
      <c r="A25" s="134" t="s">
        <v>54</v>
      </c>
      <c r="B25" s="89" t="s">
        <v>290</v>
      </c>
      <c r="C25" s="95" t="s">
        <v>0</v>
      </c>
      <c r="D25" s="96">
        <v>56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135"/>
    </row>
    <row r="26" spans="1:11" ht="25.5" x14ac:dyDescent="0.25">
      <c r="A26" s="134" t="s">
        <v>55</v>
      </c>
      <c r="B26" s="89" t="s">
        <v>511</v>
      </c>
      <c r="C26" s="95" t="s">
        <v>0</v>
      </c>
      <c r="D26" s="96">
        <v>980</v>
      </c>
      <c r="E26" s="98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135"/>
    </row>
    <row r="27" spans="1:11" ht="25.5" x14ac:dyDescent="0.25">
      <c r="A27" s="134" t="s">
        <v>56</v>
      </c>
      <c r="B27" s="89" t="s">
        <v>510</v>
      </c>
      <c r="C27" s="95" t="s">
        <v>0</v>
      </c>
      <c r="D27" s="96">
        <v>90</v>
      </c>
      <c r="E27" s="98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135"/>
    </row>
    <row r="28" spans="1:11" ht="25.5" x14ac:dyDescent="0.25">
      <c r="A28" s="134" t="s">
        <v>57</v>
      </c>
      <c r="B28" s="89" t="s">
        <v>513</v>
      </c>
      <c r="C28" s="95" t="s">
        <v>0</v>
      </c>
      <c r="D28" s="96">
        <v>95</v>
      </c>
      <c r="E28" s="98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135"/>
    </row>
    <row r="29" spans="1:11" x14ac:dyDescent="0.25">
      <c r="A29" s="134" t="s">
        <v>58</v>
      </c>
      <c r="B29" s="89" t="s">
        <v>512</v>
      </c>
      <c r="C29" s="95" t="s">
        <v>0</v>
      </c>
      <c r="D29" s="96">
        <v>60</v>
      </c>
      <c r="E29" s="98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135"/>
    </row>
    <row r="30" spans="1:11" ht="25.5" x14ac:dyDescent="0.25">
      <c r="A30" s="134" t="s">
        <v>59</v>
      </c>
      <c r="B30" s="89" t="s">
        <v>716</v>
      </c>
      <c r="C30" s="95" t="s">
        <v>0</v>
      </c>
      <c r="D30" s="96">
        <v>60</v>
      </c>
      <c r="E30" s="98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135"/>
    </row>
    <row r="31" spans="1:11" s="63" customFormat="1" x14ac:dyDescent="0.25">
      <c r="A31" s="82"/>
      <c r="B31" s="82" t="s">
        <v>423</v>
      </c>
      <c r="C31" s="99" t="s">
        <v>11</v>
      </c>
      <c r="D31" s="99" t="s">
        <v>11</v>
      </c>
      <c r="E31" s="99" t="s">
        <v>11</v>
      </c>
      <c r="F31" s="99" t="s">
        <v>11</v>
      </c>
      <c r="G31" s="105">
        <f>SUM(G7:G30)</f>
        <v>0</v>
      </c>
      <c r="H31" s="105">
        <f t="shared" si="1"/>
        <v>0</v>
      </c>
      <c r="I31" s="105">
        <f t="shared" si="2"/>
        <v>0</v>
      </c>
      <c r="J31" s="99">
        <f>SUM(J7:J30)</f>
        <v>0</v>
      </c>
      <c r="K31" s="99">
        <f>SUM(K7:K30)</f>
        <v>0</v>
      </c>
    </row>
    <row r="33" spans="1:12" ht="16.5" x14ac:dyDescent="0.3">
      <c r="A33" s="100" t="s">
        <v>838</v>
      </c>
      <c r="B33" s="138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32.25" customHeight="1" x14ac:dyDescent="0.3">
      <c r="A34" s="162" t="s">
        <v>839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53"/>
    </row>
    <row r="35" spans="1:12" ht="16.5" x14ac:dyDescent="0.3">
      <c r="A35" s="51" t="s">
        <v>840</v>
      </c>
      <c r="B35" s="139"/>
      <c r="C35" s="52"/>
      <c r="D35" s="66"/>
      <c r="E35" s="51"/>
      <c r="F35" s="51"/>
      <c r="G35" s="51"/>
      <c r="H35" s="51"/>
      <c r="I35" s="51"/>
      <c r="J35" s="51"/>
      <c r="K35" s="51"/>
      <c r="L35" s="53"/>
    </row>
    <row r="36" spans="1:12" ht="16.5" x14ac:dyDescent="0.3">
      <c r="A36" s="51" t="s">
        <v>841</v>
      </c>
      <c r="B36" s="139"/>
      <c r="C36" s="52"/>
      <c r="D36" s="66"/>
      <c r="E36" s="51"/>
      <c r="F36" s="51"/>
      <c r="G36" s="51"/>
      <c r="H36" s="51"/>
      <c r="I36" s="51"/>
      <c r="J36" s="51"/>
      <c r="K36" s="51"/>
      <c r="L36" s="53"/>
    </row>
    <row r="37" spans="1:12" ht="16.5" x14ac:dyDescent="0.3">
      <c r="A37" s="51" t="s">
        <v>842</v>
      </c>
      <c r="B37" s="139"/>
      <c r="C37" s="52"/>
      <c r="D37" s="66"/>
      <c r="E37" s="51"/>
      <c r="F37" s="51"/>
      <c r="G37" s="51"/>
      <c r="H37" s="51"/>
      <c r="I37" s="51"/>
      <c r="J37" s="51"/>
      <c r="K37" s="51"/>
      <c r="L37" s="53"/>
    </row>
    <row r="38" spans="1:12" ht="16.5" x14ac:dyDescent="0.3">
      <c r="A38" s="51" t="s">
        <v>843</v>
      </c>
      <c r="B38" s="139"/>
      <c r="C38" s="52"/>
      <c r="D38" s="66"/>
      <c r="E38" s="51"/>
      <c r="F38" s="51"/>
      <c r="G38" s="51"/>
      <c r="H38" s="51"/>
      <c r="I38" s="51"/>
      <c r="J38" s="51"/>
      <c r="K38" s="51"/>
      <c r="L38" s="53"/>
    </row>
    <row r="39" spans="1:12" ht="16.5" x14ac:dyDescent="0.3">
      <c r="A39" s="51" t="s">
        <v>844</v>
      </c>
      <c r="B39" s="139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27.75" customHeight="1" x14ac:dyDescent="0.25">
      <c r="A40" s="162" t="s">
        <v>845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59"/>
    </row>
    <row r="41" spans="1:12" ht="42.75" customHeight="1" x14ac:dyDescent="0.25">
      <c r="A41" s="162" t="s">
        <v>846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59"/>
    </row>
    <row r="42" spans="1:12" ht="16.5" x14ac:dyDescent="0.3">
      <c r="A42" s="55"/>
      <c r="B42" s="62"/>
      <c r="C42" s="56"/>
      <c r="D42" s="68"/>
      <c r="E42" s="55"/>
      <c r="F42" s="55"/>
      <c r="G42" s="55"/>
      <c r="H42" s="55"/>
      <c r="I42" s="55"/>
      <c r="J42" s="55"/>
      <c r="K42" s="55"/>
      <c r="L42" s="53"/>
    </row>
    <row r="43" spans="1:12" x14ac:dyDescent="0.25">
      <c r="A43" s="162" t="s">
        <v>1</v>
      </c>
      <c r="B43" s="162"/>
      <c r="C43" s="30"/>
      <c r="D43" s="31"/>
      <c r="E43" s="31" t="s">
        <v>12</v>
      </c>
      <c r="F43" s="31"/>
      <c r="G43" s="31"/>
      <c r="H43" s="31"/>
      <c r="I43" s="31"/>
      <c r="J43" s="31"/>
      <c r="K43" s="31" t="s">
        <v>2</v>
      </c>
      <c r="L43" s="31"/>
    </row>
  </sheetData>
  <mergeCells count="5">
    <mergeCell ref="A43:B43"/>
    <mergeCell ref="A3:K3"/>
    <mergeCell ref="A34:K34"/>
    <mergeCell ref="A40:K40"/>
    <mergeCell ref="A41:K41"/>
  </mergeCells>
  <dataValidations count="1">
    <dataValidation type="whole" operator="equal" allowBlank="1" showInputMessage="1" showErrorMessage="1" sqref="J7:K3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0" zoomScaleNormal="100" workbookViewId="0">
      <selection activeCell="I37" sqref="I37"/>
    </sheetView>
  </sheetViews>
  <sheetFormatPr defaultColWidth="8.7109375" defaultRowHeight="15" x14ac:dyDescent="0.25"/>
  <cols>
    <col min="1" max="1" width="4.85546875" style="50" customWidth="1"/>
    <col min="2" max="2" width="46.140625" style="64" customWidth="1"/>
    <col min="3" max="3" width="8.42578125" style="50" customWidth="1"/>
    <col min="4" max="4" width="9.5703125" style="65" customWidth="1"/>
    <col min="5" max="5" width="14.140625" style="50" customWidth="1"/>
    <col min="6" max="6" width="8.28515625" style="50" customWidth="1"/>
    <col min="7" max="7" width="9.5703125" style="50" customWidth="1"/>
    <col min="8" max="8" width="6.42578125" style="50" customWidth="1"/>
    <col min="9" max="9" width="8.42578125" style="50" customWidth="1"/>
    <col min="10" max="10" width="9.5703125" style="50" customWidth="1"/>
    <col min="11" max="16384" width="8.7109375" style="50"/>
  </cols>
  <sheetData>
    <row r="1" spans="1:10" x14ac:dyDescent="0.25">
      <c r="A1" s="51" t="s">
        <v>6</v>
      </c>
      <c r="B1" s="48"/>
      <c r="C1" s="52"/>
      <c r="D1" s="52"/>
      <c r="E1" s="51"/>
      <c r="F1" s="51" t="s">
        <v>259</v>
      </c>
      <c r="G1" s="51"/>
      <c r="H1" s="51"/>
      <c r="I1" s="51"/>
      <c r="J1" s="51"/>
    </row>
    <row r="2" spans="1:10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</row>
    <row r="3" spans="1:10" ht="15.75" x14ac:dyDescent="0.25">
      <c r="A3" s="161" t="s">
        <v>424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0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38.2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ht="25.5" x14ac:dyDescent="0.25">
      <c r="A7" s="134" t="s">
        <v>95</v>
      </c>
      <c r="B7" s="89" t="s">
        <v>427</v>
      </c>
      <c r="C7" s="95" t="s">
        <v>0</v>
      </c>
      <c r="D7" s="95">
        <v>20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</row>
    <row r="8" spans="1:10" ht="25.5" x14ac:dyDescent="0.25">
      <c r="A8" s="134" t="s">
        <v>96</v>
      </c>
      <c r="B8" s="89" t="s">
        <v>426</v>
      </c>
      <c r="C8" s="95" t="s">
        <v>0</v>
      </c>
      <c r="D8" s="95">
        <v>20</v>
      </c>
      <c r="E8" s="131"/>
      <c r="F8" s="104"/>
      <c r="G8" s="98">
        <f t="shared" ref="G8:G24" si="0">D8*F8</f>
        <v>0</v>
      </c>
      <c r="H8" s="116">
        <f t="shared" ref="H8:H25" si="1">+G8*0.095</f>
        <v>0</v>
      </c>
      <c r="I8" s="98">
        <f t="shared" ref="I8:I25" si="2">+G8+H8</f>
        <v>0</v>
      </c>
      <c r="J8" s="98"/>
    </row>
    <row r="9" spans="1:10" ht="25.5" x14ac:dyDescent="0.25">
      <c r="A9" s="134" t="s">
        <v>20</v>
      </c>
      <c r="B9" s="89" t="s">
        <v>428</v>
      </c>
      <c r="C9" s="95" t="s">
        <v>0</v>
      </c>
      <c r="D9" s="95">
        <v>70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</row>
    <row r="10" spans="1:10" ht="18" customHeight="1" x14ac:dyDescent="0.25">
      <c r="A10" s="134" t="s">
        <v>97</v>
      </c>
      <c r="B10" s="89" t="s">
        <v>429</v>
      </c>
      <c r="C10" s="95" t="s">
        <v>0</v>
      </c>
      <c r="D10" s="95">
        <v>24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</row>
    <row r="11" spans="1:10" ht="25.5" x14ac:dyDescent="0.25">
      <c r="A11" s="134" t="s">
        <v>21</v>
      </c>
      <c r="B11" s="89" t="s">
        <v>430</v>
      </c>
      <c r="C11" s="95" t="s">
        <v>0</v>
      </c>
      <c r="D11" s="95">
        <v>105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</row>
    <row r="12" spans="1:10" ht="25.5" x14ac:dyDescent="0.25">
      <c r="A12" s="134" t="s">
        <v>22</v>
      </c>
      <c r="B12" s="89" t="s">
        <v>801</v>
      </c>
      <c r="C12" s="95" t="s">
        <v>0</v>
      </c>
      <c r="D12" s="95">
        <v>95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</row>
    <row r="13" spans="1:10" ht="25.5" x14ac:dyDescent="0.25">
      <c r="A13" s="134" t="s">
        <v>23</v>
      </c>
      <c r="B13" s="89" t="s">
        <v>431</v>
      </c>
      <c r="C13" s="95" t="s">
        <v>0</v>
      </c>
      <c r="D13" s="95">
        <v>40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</row>
    <row r="14" spans="1:10" ht="25.5" x14ac:dyDescent="0.25">
      <c r="A14" s="134" t="s">
        <v>24</v>
      </c>
      <c r="B14" s="89" t="s">
        <v>432</v>
      </c>
      <c r="C14" s="95" t="s">
        <v>0</v>
      </c>
      <c r="D14" s="95">
        <v>10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</row>
    <row r="15" spans="1:10" x14ac:dyDescent="0.25">
      <c r="A15" s="134" t="s">
        <v>25</v>
      </c>
      <c r="B15" s="89" t="s">
        <v>433</v>
      </c>
      <c r="C15" s="95" t="s">
        <v>0</v>
      </c>
      <c r="D15" s="95">
        <v>5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</row>
    <row r="16" spans="1:10" x14ac:dyDescent="0.25">
      <c r="A16" s="134" t="s">
        <v>26</v>
      </c>
      <c r="B16" s="89" t="s">
        <v>434</v>
      </c>
      <c r="C16" s="95" t="s">
        <v>0</v>
      </c>
      <c r="D16" s="95">
        <v>5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</row>
    <row r="17" spans="1:12" ht="25.5" x14ac:dyDescent="0.25">
      <c r="A17" s="134" t="s">
        <v>46</v>
      </c>
      <c r="B17" s="89" t="s">
        <v>435</v>
      </c>
      <c r="C17" s="95" t="s">
        <v>0</v>
      </c>
      <c r="D17" s="95">
        <v>30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</row>
    <row r="18" spans="1:12" ht="25.5" x14ac:dyDescent="0.25">
      <c r="A18" s="134" t="s">
        <v>47</v>
      </c>
      <c r="B18" s="89" t="s">
        <v>436</v>
      </c>
      <c r="C18" s="95" t="s">
        <v>0</v>
      </c>
      <c r="D18" s="95">
        <v>20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</row>
    <row r="19" spans="1:12" ht="17.25" customHeight="1" x14ac:dyDescent="0.25">
      <c r="A19" s="134" t="s">
        <v>48</v>
      </c>
      <c r="B19" s="89" t="s">
        <v>439</v>
      </c>
      <c r="C19" s="95" t="s">
        <v>0</v>
      </c>
      <c r="D19" s="95">
        <v>20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</row>
    <row r="20" spans="1:12" ht="25.5" x14ac:dyDescent="0.25">
      <c r="A20" s="134" t="s">
        <v>49</v>
      </c>
      <c r="B20" s="89" t="s">
        <v>712</v>
      </c>
      <c r="C20" s="95" t="s">
        <v>0</v>
      </c>
      <c r="D20" s="95">
        <v>70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</row>
    <row r="21" spans="1:12" x14ac:dyDescent="0.25">
      <c r="A21" s="134" t="s">
        <v>50</v>
      </c>
      <c r="B21" s="89" t="s">
        <v>437</v>
      </c>
      <c r="C21" s="95" t="s">
        <v>0</v>
      </c>
      <c r="D21" s="95">
        <v>20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</row>
    <row r="22" spans="1:12" ht="17.25" customHeight="1" x14ac:dyDescent="0.25">
      <c r="A22" s="134" t="s">
        <v>51</v>
      </c>
      <c r="B22" s="89" t="s">
        <v>438</v>
      </c>
      <c r="C22" s="95" t="s">
        <v>0</v>
      </c>
      <c r="D22" s="95">
        <v>20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</row>
    <row r="23" spans="1:12" x14ac:dyDescent="0.25">
      <c r="A23" s="134" t="s">
        <v>52</v>
      </c>
      <c r="B23" s="89" t="s">
        <v>515</v>
      </c>
      <c r="C23" s="95" t="s">
        <v>0</v>
      </c>
      <c r="D23" s="95">
        <v>4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</row>
    <row r="24" spans="1:12" x14ac:dyDescent="0.25">
      <c r="A24" s="134" t="s">
        <v>53</v>
      </c>
      <c r="B24" s="89" t="s">
        <v>802</v>
      </c>
      <c r="C24" s="95" t="s">
        <v>0</v>
      </c>
      <c r="D24" s="95">
        <v>20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</row>
    <row r="25" spans="1:12" s="63" customFormat="1" x14ac:dyDescent="0.25">
      <c r="A25" s="82"/>
      <c r="B25" s="82" t="s">
        <v>425</v>
      </c>
      <c r="C25" s="99" t="s">
        <v>11</v>
      </c>
      <c r="D25" s="99" t="s">
        <v>11</v>
      </c>
      <c r="E25" s="99" t="s">
        <v>11</v>
      </c>
      <c r="F25" s="99" t="s">
        <v>11</v>
      </c>
      <c r="G25" s="105">
        <f>SUM(G7:G24)</f>
        <v>0</v>
      </c>
      <c r="H25" s="105">
        <f t="shared" si="1"/>
        <v>0</v>
      </c>
      <c r="I25" s="105">
        <f t="shared" si="2"/>
        <v>0</v>
      </c>
      <c r="J25" s="99">
        <f>SUM(J7:J24)</f>
        <v>0</v>
      </c>
    </row>
    <row r="27" spans="1:12" ht="15" customHeight="1" x14ac:dyDescent="0.3">
      <c r="A27" s="100" t="s">
        <v>838</v>
      </c>
      <c r="B27" s="138"/>
      <c r="C27" s="52"/>
      <c r="D27" s="66"/>
      <c r="E27" s="51"/>
      <c r="F27" s="51"/>
      <c r="G27" s="51"/>
      <c r="H27" s="51"/>
      <c r="I27" s="51"/>
      <c r="J27" s="51"/>
      <c r="K27" s="51"/>
      <c r="L27" s="53"/>
    </row>
    <row r="28" spans="1:12" ht="29.25" customHeight="1" x14ac:dyDescent="0.3">
      <c r="A28" s="162" t="s">
        <v>839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51"/>
      <c r="L28" s="53"/>
    </row>
    <row r="29" spans="1:12" ht="16.5" x14ac:dyDescent="0.3">
      <c r="A29" s="51" t="s">
        <v>840</v>
      </c>
      <c r="B29" s="139"/>
      <c r="C29" s="52"/>
      <c r="D29" s="66"/>
      <c r="E29" s="51"/>
      <c r="F29" s="51"/>
      <c r="G29" s="51"/>
      <c r="H29" s="51"/>
      <c r="I29" s="51"/>
      <c r="J29" s="51"/>
      <c r="K29" s="51"/>
      <c r="L29" s="53"/>
    </row>
    <row r="30" spans="1:12" ht="16.5" x14ac:dyDescent="0.3">
      <c r="A30" s="51" t="s">
        <v>841</v>
      </c>
      <c r="B30" s="139"/>
      <c r="C30" s="52"/>
      <c r="D30" s="66"/>
      <c r="E30" s="51"/>
      <c r="F30" s="51"/>
      <c r="G30" s="51"/>
      <c r="H30" s="51"/>
      <c r="I30" s="51"/>
      <c r="J30" s="51"/>
      <c r="K30" s="51"/>
      <c r="L30" s="53"/>
    </row>
    <row r="31" spans="1:12" ht="16.5" x14ac:dyDescent="0.3">
      <c r="A31" s="51" t="s">
        <v>842</v>
      </c>
      <c r="B31" s="139"/>
      <c r="C31" s="52"/>
      <c r="D31" s="66"/>
      <c r="E31" s="51"/>
      <c r="F31" s="51"/>
      <c r="G31" s="51"/>
      <c r="H31" s="51"/>
      <c r="I31" s="51"/>
      <c r="J31" s="51"/>
      <c r="K31" s="51"/>
      <c r="L31" s="53"/>
    </row>
    <row r="32" spans="1:12" ht="15" customHeight="1" x14ac:dyDescent="0.3">
      <c r="A32" s="51" t="s">
        <v>843</v>
      </c>
      <c r="B32" s="139"/>
      <c r="C32" s="52"/>
      <c r="D32" s="66"/>
      <c r="E32" s="51"/>
      <c r="F32" s="51"/>
      <c r="G32" s="51"/>
      <c r="H32" s="51"/>
      <c r="I32" s="51"/>
      <c r="J32" s="51"/>
      <c r="K32" s="51"/>
      <c r="L32" s="53"/>
    </row>
    <row r="33" spans="1:12" ht="14.25" customHeight="1" x14ac:dyDescent="0.3">
      <c r="A33" s="51" t="s">
        <v>844</v>
      </c>
      <c r="B33" s="139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27" customHeight="1" x14ac:dyDescent="0.25">
      <c r="A34" s="162" t="s">
        <v>845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59"/>
      <c r="L34" s="159"/>
    </row>
    <row r="35" spans="1:12" ht="15" customHeight="1" x14ac:dyDescent="0.3">
      <c r="A35" s="55"/>
      <c r="B35" s="62"/>
      <c r="C35" s="56"/>
      <c r="D35" s="68"/>
      <c r="E35" s="55"/>
      <c r="F35" s="55"/>
      <c r="G35" s="55"/>
      <c r="H35" s="55"/>
      <c r="I35" s="55"/>
      <c r="J35" s="55"/>
      <c r="K35" s="55"/>
      <c r="L35" s="53"/>
    </row>
    <row r="36" spans="1:12" ht="15" customHeight="1" x14ac:dyDescent="0.25">
      <c r="A36" s="162" t="s">
        <v>1</v>
      </c>
      <c r="B36" s="162"/>
      <c r="C36" s="30"/>
      <c r="D36" s="31"/>
      <c r="E36" s="31" t="s">
        <v>12</v>
      </c>
      <c r="F36" s="31"/>
      <c r="G36" s="31"/>
      <c r="H36" s="31"/>
      <c r="I36" s="31" t="s">
        <v>2</v>
      </c>
      <c r="J36" s="31"/>
      <c r="K36" s="31"/>
      <c r="L36" s="31"/>
    </row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s="53" customFormat="1" ht="16.5" customHeight="1" x14ac:dyDescent="0.3">
      <c r="A42" s="50"/>
      <c r="B42" s="64"/>
      <c r="C42" s="50"/>
      <c r="D42" s="65"/>
      <c r="E42" s="50"/>
      <c r="F42" s="50"/>
      <c r="G42" s="50"/>
      <c r="H42" s="50"/>
      <c r="I42" s="50"/>
      <c r="J42" s="50"/>
    </row>
    <row r="43" spans="1:12" s="53" customFormat="1" ht="25.5" customHeight="1" x14ac:dyDescent="0.3">
      <c r="A43" s="50"/>
      <c r="B43" s="64"/>
      <c r="C43" s="50"/>
      <c r="D43" s="65"/>
      <c r="E43" s="50"/>
      <c r="F43" s="50"/>
      <c r="G43" s="50"/>
      <c r="H43" s="50"/>
      <c r="I43" s="50"/>
      <c r="J43" s="50"/>
    </row>
    <row r="44" spans="1:12" s="53" customFormat="1" ht="16.5" x14ac:dyDescent="0.3">
      <c r="A44" s="50"/>
      <c r="B44" s="64"/>
      <c r="C44" s="50"/>
      <c r="D44" s="65"/>
      <c r="E44" s="50"/>
      <c r="F44" s="50"/>
      <c r="G44" s="50"/>
      <c r="H44" s="50"/>
      <c r="I44" s="50"/>
      <c r="J44" s="50"/>
    </row>
    <row r="45" spans="1:12" s="53" customFormat="1" ht="16.5" customHeight="1" x14ac:dyDescent="0.3">
      <c r="A45" s="50"/>
      <c r="B45" s="64"/>
      <c r="C45" s="50"/>
      <c r="D45" s="65"/>
      <c r="E45" s="50"/>
      <c r="F45" s="50"/>
      <c r="G45" s="50"/>
      <c r="H45" s="50"/>
      <c r="I45" s="50"/>
      <c r="J45" s="50"/>
    </row>
  </sheetData>
  <mergeCells count="4">
    <mergeCell ref="A36:B36"/>
    <mergeCell ref="A3:J3"/>
    <mergeCell ref="A28:J28"/>
    <mergeCell ref="A34:J34"/>
  </mergeCells>
  <dataValidations count="1">
    <dataValidation type="whole" operator="equal" allowBlank="1" showInputMessage="1" showErrorMessage="1" sqref="J7:J2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3" zoomScaleNormal="100" workbookViewId="0">
      <selection activeCell="A35" sqref="A35:K35"/>
    </sheetView>
  </sheetViews>
  <sheetFormatPr defaultColWidth="8.7109375" defaultRowHeight="15" x14ac:dyDescent="0.25"/>
  <cols>
    <col min="1" max="1" width="4.85546875" style="50" customWidth="1"/>
    <col min="2" max="2" width="36.85546875" style="64" customWidth="1"/>
    <col min="3" max="3" width="5.85546875" style="71" customWidth="1"/>
    <col min="4" max="4" width="8.28515625" style="65" customWidth="1"/>
    <col min="5" max="5" width="9.140625" style="50" customWidth="1"/>
    <col min="6" max="6" width="8.85546875" style="50" customWidth="1"/>
    <col min="7" max="7" width="10.42578125" style="50" customWidth="1"/>
    <col min="8" max="8" width="11.5703125" style="50" customWidth="1"/>
    <col min="9" max="9" width="9" style="50" customWidth="1"/>
    <col min="10" max="10" width="9.5703125" style="50" customWidth="1"/>
    <col min="11" max="11" width="8.42578125" style="50" customWidth="1"/>
    <col min="12" max="16384" width="8.7109375" style="50"/>
  </cols>
  <sheetData>
    <row r="1" spans="1:11" x14ac:dyDescent="0.25">
      <c r="A1" s="51" t="s">
        <v>6</v>
      </c>
      <c r="B1" s="139"/>
      <c r="C1" s="66"/>
      <c r="D1" s="52"/>
      <c r="E1" s="51"/>
      <c r="F1" s="51"/>
      <c r="G1" s="51" t="s">
        <v>259</v>
      </c>
      <c r="H1" s="51"/>
      <c r="I1" s="51"/>
      <c r="J1" s="51"/>
      <c r="K1" s="51"/>
    </row>
    <row r="2" spans="1:11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  <c r="K2" s="55"/>
    </row>
    <row r="3" spans="1:11" ht="15.75" x14ac:dyDescent="0.25">
      <c r="A3" s="161" t="s">
        <v>444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134" t="s">
        <v>95</v>
      </c>
      <c r="B7" s="89" t="s">
        <v>517</v>
      </c>
      <c r="C7" s="95" t="s">
        <v>0</v>
      </c>
      <c r="D7" s="95">
        <v>110</v>
      </c>
      <c r="E7" s="131"/>
      <c r="F7" s="104"/>
      <c r="G7" s="98">
        <f>D7*F7</f>
        <v>0</v>
      </c>
      <c r="H7" s="147">
        <f>+G7*0.095</f>
        <v>0</v>
      </c>
      <c r="I7" s="98">
        <f>+G7+H7</f>
        <v>0</v>
      </c>
      <c r="J7" s="98"/>
      <c r="K7" s="98"/>
    </row>
    <row r="8" spans="1:11" ht="25.5" x14ac:dyDescent="0.25">
      <c r="A8" s="134" t="s">
        <v>96</v>
      </c>
      <c r="B8" s="89" t="s">
        <v>518</v>
      </c>
      <c r="C8" s="95" t="s">
        <v>0</v>
      </c>
      <c r="D8" s="95">
        <v>70</v>
      </c>
      <c r="E8" s="131"/>
      <c r="F8" s="104"/>
      <c r="G8" s="98">
        <f t="shared" ref="G8:G24" si="0">D8*F8</f>
        <v>0</v>
      </c>
      <c r="H8" s="147">
        <f t="shared" ref="H8:H25" si="1">+G8*0.095</f>
        <v>0</v>
      </c>
      <c r="I8" s="98">
        <f t="shared" ref="I8:I25" si="2">+G8+H8</f>
        <v>0</v>
      </c>
      <c r="J8" s="98"/>
      <c r="K8" s="98"/>
    </row>
    <row r="9" spans="1:11" ht="25.5" x14ac:dyDescent="0.25">
      <c r="A9" s="134" t="s">
        <v>20</v>
      </c>
      <c r="B9" s="89" t="s">
        <v>519</v>
      </c>
      <c r="C9" s="95" t="s">
        <v>0</v>
      </c>
      <c r="D9" s="95">
        <v>56</v>
      </c>
      <c r="E9" s="131"/>
      <c r="F9" s="104"/>
      <c r="G9" s="98">
        <f t="shared" si="0"/>
        <v>0</v>
      </c>
      <c r="H9" s="147">
        <f t="shared" si="1"/>
        <v>0</v>
      </c>
      <c r="I9" s="98">
        <f t="shared" si="2"/>
        <v>0</v>
      </c>
      <c r="J9" s="98"/>
      <c r="K9" s="98"/>
    </row>
    <row r="10" spans="1:11" ht="25.5" x14ac:dyDescent="0.25">
      <c r="A10" s="134" t="s">
        <v>97</v>
      </c>
      <c r="B10" s="89" t="s">
        <v>520</v>
      </c>
      <c r="C10" s="95" t="s">
        <v>0</v>
      </c>
      <c r="D10" s="95">
        <v>70</v>
      </c>
      <c r="E10" s="131"/>
      <c r="F10" s="104"/>
      <c r="G10" s="98">
        <f t="shared" si="0"/>
        <v>0</v>
      </c>
      <c r="H10" s="147">
        <f t="shared" si="1"/>
        <v>0</v>
      </c>
      <c r="I10" s="98">
        <f t="shared" si="2"/>
        <v>0</v>
      </c>
      <c r="J10" s="98"/>
      <c r="K10" s="98"/>
    </row>
    <row r="11" spans="1:11" ht="25.5" x14ac:dyDescent="0.25">
      <c r="A11" s="134" t="s">
        <v>21</v>
      </c>
      <c r="B11" s="89" t="s">
        <v>521</v>
      </c>
      <c r="C11" s="95" t="s">
        <v>0</v>
      </c>
      <c r="D11" s="95">
        <v>84</v>
      </c>
      <c r="E11" s="131"/>
      <c r="F11" s="104"/>
      <c r="G11" s="98">
        <f t="shared" si="0"/>
        <v>0</v>
      </c>
      <c r="H11" s="147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134" t="s">
        <v>22</v>
      </c>
      <c r="B12" s="89" t="s">
        <v>516</v>
      </c>
      <c r="C12" s="95" t="s">
        <v>0</v>
      </c>
      <c r="D12" s="95">
        <v>70</v>
      </c>
      <c r="E12" s="131"/>
      <c r="F12" s="104"/>
      <c r="G12" s="98">
        <f t="shared" si="0"/>
        <v>0</v>
      </c>
      <c r="H12" s="147">
        <f t="shared" si="1"/>
        <v>0</v>
      </c>
      <c r="I12" s="98">
        <f t="shared" si="2"/>
        <v>0</v>
      </c>
      <c r="J12" s="98"/>
      <c r="K12" s="98"/>
    </row>
    <row r="13" spans="1:11" ht="25.5" x14ac:dyDescent="0.25">
      <c r="A13" s="134" t="s">
        <v>23</v>
      </c>
      <c r="B13" s="89" t="s">
        <v>522</v>
      </c>
      <c r="C13" s="95" t="s">
        <v>0</v>
      </c>
      <c r="D13" s="95">
        <v>90</v>
      </c>
      <c r="E13" s="131"/>
      <c r="F13" s="104"/>
      <c r="G13" s="98">
        <f t="shared" si="0"/>
        <v>0</v>
      </c>
      <c r="H13" s="147">
        <f t="shared" si="1"/>
        <v>0</v>
      </c>
      <c r="I13" s="98">
        <f t="shared" si="2"/>
        <v>0</v>
      </c>
      <c r="J13" s="98"/>
      <c r="K13" s="98"/>
    </row>
    <row r="14" spans="1:11" ht="33" customHeight="1" x14ac:dyDescent="0.25">
      <c r="A14" s="134" t="s">
        <v>24</v>
      </c>
      <c r="B14" s="89" t="s">
        <v>523</v>
      </c>
      <c r="C14" s="95" t="s">
        <v>0</v>
      </c>
      <c r="D14" s="95">
        <v>120</v>
      </c>
      <c r="E14" s="131"/>
      <c r="F14" s="104"/>
      <c r="G14" s="98">
        <f t="shared" si="0"/>
        <v>0</v>
      </c>
      <c r="H14" s="147">
        <f t="shared" si="1"/>
        <v>0</v>
      </c>
      <c r="I14" s="98">
        <f t="shared" si="2"/>
        <v>0</v>
      </c>
      <c r="J14" s="98"/>
      <c r="K14" s="98"/>
    </row>
    <row r="15" spans="1:11" ht="44.25" customHeight="1" x14ac:dyDescent="0.25">
      <c r="A15" s="134" t="s">
        <v>25</v>
      </c>
      <c r="B15" s="89" t="s">
        <v>715</v>
      </c>
      <c r="C15" s="95" t="s">
        <v>0</v>
      </c>
      <c r="D15" s="95">
        <v>140</v>
      </c>
      <c r="E15" s="131"/>
      <c r="F15" s="104"/>
      <c r="G15" s="98">
        <f t="shared" si="0"/>
        <v>0</v>
      </c>
      <c r="H15" s="147">
        <f t="shared" si="1"/>
        <v>0</v>
      </c>
      <c r="I15" s="98">
        <f t="shared" si="2"/>
        <v>0</v>
      </c>
      <c r="J15" s="98"/>
      <c r="K15" s="98"/>
    </row>
    <row r="16" spans="1:11" ht="38.25" x14ac:dyDescent="0.25">
      <c r="A16" s="134" t="s">
        <v>26</v>
      </c>
      <c r="B16" s="89" t="s">
        <v>524</v>
      </c>
      <c r="C16" s="95" t="s">
        <v>0</v>
      </c>
      <c r="D16" s="95">
        <v>90</v>
      </c>
      <c r="E16" s="131"/>
      <c r="F16" s="104"/>
      <c r="G16" s="98">
        <f t="shared" si="0"/>
        <v>0</v>
      </c>
      <c r="H16" s="147">
        <f t="shared" si="1"/>
        <v>0</v>
      </c>
      <c r="I16" s="98">
        <f t="shared" si="2"/>
        <v>0</v>
      </c>
      <c r="J16" s="98"/>
      <c r="K16" s="98"/>
    </row>
    <row r="17" spans="1:12" ht="38.25" x14ac:dyDescent="0.25">
      <c r="A17" s="134" t="s">
        <v>46</v>
      </c>
      <c r="B17" s="89" t="s">
        <v>525</v>
      </c>
      <c r="C17" s="95" t="s">
        <v>0</v>
      </c>
      <c r="D17" s="95">
        <v>120</v>
      </c>
      <c r="E17" s="131"/>
      <c r="F17" s="104"/>
      <c r="G17" s="98">
        <f t="shared" si="0"/>
        <v>0</v>
      </c>
      <c r="H17" s="147">
        <f t="shared" si="1"/>
        <v>0</v>
      </c>
      <c r="I17" s="98">
        <f t="shared" si="2"/>
        <v>0</v>
      </c>
      <c r="J17" s="98"/>
      <c r="K17" s="98"/>
    </row>
    <row r="18" spans="1:12" ht="25.5" x14ac:dyDescent="0.25">
      <c r="A18" s="134" t="s">
        <v>47</v>
      </c>
      <c r="B18" s="89" t="s">
        <v>526</v>
      </c>
      <c r="C18" s="95" t="s">
        <v>0</v>
      </c>
      <c r="D18" s="95">
        <v>100</v>
      </c>
      <c r="E18" s="131"/>
      <c r="F18" s="104"/>
      <c r="G18" s="98">
        <f t="shared" si="0"/>
        <v>0</v>
      </c>
      <c r="H18" s="147">
        <f t="shared" si="1"/>
        <v>0</v>
      </c>
      <c r="I18" s="98">
        <f t="shared" si="2"/>
        <v>0</v>
      </c>
      <c r="J18" s="98"/>
      <c r="K18" s="98"/>
    </row>
    <row r="19" spans="1:12" ht="25.5" x14ac:dyDescent="0.25">
      <c r="A19" s="134" t="s">
        <v>48</v>
      </c>
      <c r="B19" s="89" t="s">
        <v>527</v>
      </c>
      <c r="C19" s="95" t="s">
        <v>0</v>
      </c>
      <c r="D19" s="95">
        <v>150</v>
      </c>
      <c r="E19" s="131"/>
      <c r="F19" s="104"/>
      <c r="G19" s="98">
        <f t="shared" si="0"/>
        <v>0</v>
      </c>
      <c r="H19" s="147">
        <f t="shared" si="1"/>
        <v>0</v>
      </c>
      <c r="I19" s="98">
        <f t="shared" si="2"/>
        <v>0</v>
      </c>
      <c r="J19" s="98"/>
      <c r="K19" s="98"/>
    </row>
    <row r="20" spans="1:12" ht="25.5" x14ac:dyDescent="0.25">
      <c r="A20" s="134" t="s">
        <v>49</v>
      </c>
      <c r="B20" s="89" t="s">
        <v>528</v>
      </c>
      <c r="C20" s="95" t="s">
        <v>0</v>
      </c>
      <c r="D20" s="95">
        <v>150</v>
      </c>
      <c r="E20" s="131"/>
      <c r="F20" s="104"/>
      <c r="G20" s="98">
        <f t="shared" si="0"/>
        <v>0</v>
      </c>
      <c r="H20" s="147">
        <f t="shared" si="1"/>
        <v>0</v>
      </c>
      <c r="I20" s="98">
        <f t="shared" si="2"/>
        <v>0</v>
      </c>
      <c r="J20" s="98"/>
      <c r="K20" s="98"/>
    </row>
    <row r="21" spans="1:12" ht="25.5" x14ac:dyDescent="0.25">
      <c r="A21" s="134" t="s">
        <v>50</v>
      </c>
      <c r="B21" s="89" t="s">
        <v>529</v>
      </c>
      <c r="C21" s="95" t="s">
        <v>0</v>
      </c>
      <c r="D21" s="95">
        <v>120</v>
      </c>
      <c r="E21" s="131"/>
      <c r="F21" s="104"/>
      <c r="G21" s="98">
        <f t="shared" si="0"/>
        <v>0</v>
      </c>
      <c r="H21" s="147">
        <f t="shared" si="1"/>
        <v>0</v>
      </c>
      <c r="I21" s="98">
        <f t="shared" si="2"/>
        <v>0</v>
      </c>
      <c r="J21" s="98"/>
      <c r="K21" s="98"/>
    </row>
    <row r="22" spans="1:12" ht="25.5" x14ac:dyDescent="0.25">
      <c r="A22" s="134" t="s">
        <v>51</v>
      </c>
      <c r="B22" s="89" t="s">
        <v>530</v>
      </c>
      <c r="C22" s="95" t="s">
        <v>0</v>
      </c>
      <c r="D22" s="95">
        <v>180</v>
      </c>
      <c r="E22" s="131"/>
      <c r="F22" s="104"/>
      <c r="G22" s="98">
        <f t="shared" si="0"/>
        <v>0</v>
      </c>
      <c r="H22" s="147">
        <f t="shared" si="1"/>
        <v>0</v>
      </c>
      <c r="I22" s="98">
        <f t="shared" si="2"/>
        <v>0</v>
      </c>
      <c r="J22" s="98"/>
      <c r="K22" s="98"/>
    </row>
    <row r="23" spans="1:12" ht="25.5" x14ac:dyDescent="0.25">
      <c r="A23" s="134" t="s">
        <v>52</v>
      </c>
      <c r="B23" s="89" t="s">
        <v>714</v>
      </c>
      <c r="C23" s="95" t="s">
        <v>0</v>
      </c>
      <c r="D23" s="95">
        <v>170</v>
      </c>
      <c r="E23" s="131"/>
      <c r="F23" s="104"/>
      <c r="G23" s="98">
        <f t="shared" si="0"/>
        <v>0</v>
      </c>
      <c r="H23" s="147">
        <f t="shared" si="1"/>
        <v>0</v>
      </c>
      <c r="I23" s="98">
        <f t="shared" si="2"/>
        <v>0</v>
      </c>
      <c r="J23" s="98"/>
      <c r="K23" s="98"/>
    </row>
    <row r="24" spans="1:12" ht="25.5" x14ac:dyDescent="0.25">
      <c r="A24" s="134" t="s">
        <v>53</v>
      </c>
      <c r="B24" s="89" t="s">
        <v>713</v>
      </c>
      <c r="C24" s="95" t="s">
        <v>0</v>
      </c>
      <c r="D24" s="95">
        <v>160</v>
      </c>
      <c r="E24" s="131"/>
      <c r="F24" s="104"/>
      <c r="G24" s="98">
        <f t="shared" si="0"/>
        <v>0</v>
      </c>
      <c r="H24" s="147">
        <f t="shared" si="1"/>
        <v>0</v>
      </c>
      <c r="I24" s="98">
        <f t="shared" si="2"/>
        <v>0</v>
      </c>
      <c r="J24" s="98"/>
      <c r="K24" s="98"/>
    </row>
    <row r="25" spans="1:12" s="63" customFormat="1" x14ac:dyDescent="0.25">
      <c r="A25" s="82"/>
      <c r="B25" s="82" t="s">
        <v>445</v>
      </c>
      <c r="C25" s="99" t="s">
        <v>11</v>
      </c>
      <c r="D25" s="99" t="s">
        <v>11</v>
      </c>
      <c r="E25" s="99" t="s">
        <v>11</v>
      </c>
      <c r="F25" s="99" t="s">
        <v>11</v>
      </c>
      <c r="G25" s="105">
        <f>SUM(G7:G24)</f>
        <v>0</v>
      </c>
      <c r="H25" s="105">
        <f t="shared" si="1"/>
        <v>0</v>
      </c>
      <c r="I25" s="105">
        <f t="shared" si="2"/>
        <v>0</v>
      </c>
      <c r="J25" s="99">
        <f>SUM(J7:J24)</f>
        <v>0</v>
      </c>
      <c r="K25" s="99">
        <f>SUM(K7:K24)</f>
        <v>0</v>
      </c>
    </row>
    <row r="26" spans="1:12" s="63" customFormat="1" x14ac:dyDescent="0.25">
      <c r="A26" s="72"/>
      <c r="B26" s="72"/>
      <c r="C26" s="73"/>
      <c r="D26" s="73"/>
      <c r="E26" s="73"/>
      <c r="F26" s="73"/>
      <c r="G26" s="73"/>
      <c r="H26" s="73"/>
      <c r="I26" s="73"/>
      <c r="J26" s="73"/>
      <c r="K26" s="73"/>
    </row>
    <row r="27" spans="1:12" ht="16.5" x14ac:dyDescent="0.3">
      <c r="A27" s="100" t="s">
        <v>838</v>
      </c>
      <c r="B27" s="138"/>
      <c r="C27" s="52"/>
      <c r="D27" s="66"/>
      <c r="E27" s="51"/>
      <c r="F27" s="51"/>
      <c r="G27" s="51"/>
      <c r="H27" s="51"/>
      <c r="I27" s="51"/>
      <c r="J27" s="51"/>
      <c r="K27" s="51"/>
      <c r="L27" s="53"/>
    </row>
    <row r="28" spans="1:12" ht="26.25" customHeight="1" x14ac:dyDescent="0.3">
      <c r="A28" s="162" t="s">
        <v>839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53"/>
    </row>
    <row r="29" spans="1:12" ht="16.5" x14ac:dyDescent="0.3">
      <c r="A29" s="51" t="s">
        <v>840</v>
      </c>
      <c r="B29" s="139"/>
      <c r="C29" s="52"/>
      <c r="D29" s="66"/>
      <c r="E29" s="51"/>
      <c r="F29" s="51"/>
      <c r="G29" s="51"/>
      <c r="H29" s="51"/>
      <c r="I29" s="51"/>
      <c r="J29" s="51"/>
      <c r="K29" s="51"/>
      <c r="L29" s="53"/>
    </row>
    <row r="30" spans="1:12" ht="16.5" x14ac:dyDescent="0.3">
      <c r="A30" s="51" t="s">
        <v>841</v>
      </c>
      <c r="B30" s="139"/>
      <c r="C30" s="52"/>
      <c r="D30" s="66"/>
      <c r="E30" s="51"/>
      <c r="F30" s="51"/>
      <c r="G30" s="51"/>
      <c r="H30" s="51"/>
      <c r="I30" s="51"/>
      <c r="J30" s="51"/>
      <c r="K30" s="51"/>
      <c r="L30" s="53"/>
    </row>
    <row r="31" spans="1:12" ht="16.5" x14ac:dyDescent="0.3">
      <c r="A31" s="51" t="s">
        <v>842</v>
      </c>
      <c r="B31" s="139"/>
      <c r="C31" s="52"/>
      <c r="D31" s="66"/>
      <c r="E31" s="51"/>
      <c r="F31" s="51"/>
      <c r="G31" s="51"/>
      <c r="H31" s="51"/>
      <c r="I31" s="51"/>
      <c r="J31" s="51"/>
      <c r="K31" s="51"/>
      <c r="L31" s="53"/>
    </row>
    <row r="32" spans="1:12" ht="16.5" x14ac:dyDescent="0.3">
      <c r="A32" s="51" t="s">
        <v>843</v>
      </c>
      <c r="B32" s="139"/>
      <c r="C32" s="52"/>
      <c r="D32" s="66"/>
      <c r="E32" s="51"/>
      <c r="F32" s="51"/>
      <c r="G32" s="51"/>
      <c r="H32" s="51"/>
      <c r="I32" s="51"/>
      <c r="J32" s="51"/>
      <c r="K32" s="51"/>
      <c r="L32" s="53"/>
    </row>
    <row r="33" spans="1:12" ht="16.5" x14ac:dyDescent="0.3">
      <c r="A33" s="51" t="s">
        <v>844</v>
      </c>
      <c r="B33" s="139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29.25" customHeight="1" x14ac:dyDescent="0.25">
      <c r="A34" s="162" t="s">
        <v>845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59"/>
    </row>
    <row r="35" spans="1:12" ht="42" customHeight="1" x14ac:dyDescent="0.25">
      <c r="A35" s="162" t="s">
        <v>846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59"/>
    </row>
    <row r="36" spans="1:12" ht="16.5" x14ac:dyDescent="0.3">
      <c r="A36" s="55"/>
      <c r="B36" s="62"/>
      <c r="C36" s="56"/>
      <c r="D36" s="68"/>
      <c r="E36" s="55"/>
      <c r="F36" s="55"/>
      <c r="G36" s="55"/>
      <c r="H36" s="55"/>
      <c r="I36" s="55"/>
      <c r="J36" s="55"/>
      <c r="K36" s="55"/>
      <c r="L36" s="53"/>
    </row>
    <row r="37" spans="1:12" x14ac:dyDescent="0.25">
      <c r="A37" s="162" t="s">
        <v>1</v>
      </c>
      <c r="B37" s="162"/>
      <c r="C37" s="30"/>
      <c r="D37" s="31"/>
      <c r="E37" s="31" t="s">
        <v>12</v>
      </c>
      <c r="F37" s="31"/>
      <c r="G37" s="31"/>
      <c r="H37" s="31"/>
      <c r="I37" s="31"/>
      <c r="J37" s="31"/>
      <c r="K37" s="31" t="s">
        <v>2</v>
      </c>
      <c r="L37" s="31"/>
    </row>
  </sheetData>
  <mergeCells count="5">
    <mergeCell ref="A37:B37"/>
    <mergeCell ref="A3:K3"/>
    <mergeCell ref="A28:K28"/>
    <mergeCell ref="A34:K34"/>
    <mergeCell ref="A35:K35"/>
  </mergeCells>
  <dataValidations count="1">
    <dataValidation type="whole" operator="equal" allowBlank="1" showInputMessage="1" showErrorMessage="1" sqref="J7:K2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A16" sqref="A16:L16"/>
    </sheetView>
  </sheetViews>
  <sheetFormatPr defaultColWidth="8.7109375" defaultRowHeight="15" x14ac:dyDescent="0.25"/>
  <cols>
    <col min="1" max="1" width="4.85546875" style="50" customWidth="1"/>
    <col min="2" max="2" width="35" style="64" customWidth="1"/>
    <col min="3" max="3" width="6.28515625" style="50" customWidth="1"/>
    <col min="4" max="4" width="9.140625" style="65" customWidth="1"/>
    <col min="5" max="6" width="9.85546875" style="50" customWidth="1"/>
    <col min="7" max="7" width="9.5703125" style="50" customWidth="1"/>
    <col min="8" max="8" width="8.28515625" style="50" customWidth="1"/>
    <col min="9" max="9" width="9.42578125" style="50" customWidth="1"/>
    <col min="10" max="10" width="9.5703125" style="50" customWidth="1"/>
    <col min="11" max="11" width="7" style="50" customWidth="1"/>
    <col min="12" max="16384" width="8.7109375" style="50"/>
  </cols>
  <sheetData>
    <row r="1" spans="1:12" x14ac:dyDescent="0.25">
      <c r="A1" s="51" t="s">
        <v>6</v>
      </c>
      <c r="B1" s="48"/>
      <c r="C1" s="52"/>
      <c r="D1" s="52"/>
      <c r="E1" s="51"/>
      <c r="F1" s="51"/>
      <c r="G1" s="51" t="s">
        <v>259</v>
      </c>
      <c r="H1" s="51"/>
      <c r="I1" s="51"/>
      <c r="J1" s="51"/>
      <c r="K1" s="51"/>
    </row>
    <row r="2" spans="1:12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  <c r="K2" s="55"/>
    </row>
    <row r="3" spans="1:12" ht="15.75" x14ac:dyDescent="0.25">
      <c r="A3" s="161" t="s">
        <v>532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89.2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2" ht="25.5" x14ac:dyDescent="0.25">
      <c r="A7" s="134" t="s">
        <v>95</v>
      </c>
      <c r="B7" s="89" t="s">
        <v>450</v>
      </c>
      <c r="C7" s="95" t="s">
        <v>0</v>
      </c>
      <c r="D7" s="149">
        <v>250</v>
      </c>
      <c r="E7" s="131"/>
      <c r="F7" s="104"/>
      <c r="G7" s="98">
        <f t="shared" ref="G7:G12" si="0">D7*F7</f>
        <v>0</v>
      </c>
      <c r="H7" s="147">
        <f>+G7*0.095</f>
        <v>0</v>
      </c>
      <c r="I7" s="98">
        <f>+G7+H7</f>
        <v>0</v>
      </c>
      <c r="J7" s="98"/>
      <c r="K7" s="98"/>
    </row>
    <row r="8" spans="1:12" ht="15.75" customHeight="1" x14ac:dyDescent="0.25">
      <c r="A8" s="134" t="s">
        <v>96</v>
      </c>
      <c r="B8" s="89" t="s">
        <v>449</v>
      </c>
      <c r="C8" s="95" t="s">
        <v>0</v>
      </c>
      <c r="D8" s="149">
        <v>170</v>
      </c>
      <c r="E8" s="131"/>
      <c r="F8" s="104"/>
      <c r="G8" s="98">
        <f t="shared" si="0"/>
        <v>0</v>
      </c>
      <c r="H8" s="147">
        <f t="shared" ref="H8:H13" si="1">+G8*0.095</f>
        <v>0</v>
      </c>
      <c r="I8" s="98">
        <f t="shared" ref="I8:I13" si="2">+G8+H8</f>
        <v>0</v>
      </c>
      <c r="J8" s="98"/>
      <c r="K8" s="98"/>
    </row>
    <row r="9" spans="1:12" x14ac:dyDescent="0.25">
      <c r="A9" s="134" t="s">
        <v>20</v>
      </c>
      <c r="B9" s="89" t="s">
        <v>293</v>
      </c>
      <c r="C9" s="95" t="s">
        <v>0</v>
      </c>
      <c r="D9" s="149">
        <v>190</v>
      </c>
      <c r="E9" s="131"/>
      <c r="F9" s="104"/>
      <c r="G9" s="98">
        <f t="shared" si="0"/>
        <v>0</v>
      </c>
      <c r="H9" s="147">
        <f t="shared" si="1"/>
        <v>0</v>
      </c>
      <c r="I9" s="98">
        <f t="shared" si="2"/>
        <v>0</v>
      </c>
      <c r="J9" s="98"/>
      <c r="K9" s="98"/>
    </row>
    <row r="10" spans="1:12" x14ac:dyDescent="0.25">
      <c r="A10" s="134" t="s">
        <v>97</v>
      </c>
      <c r="B10" s="89" t="s">
        <v>531</v>
      </c>
      <c r="C10" s="95" t="s">
        <v>0</v>
      </c>
      <c r="D10" s="149">
        <v>260</v>
      </c>
      <c r="E10" s="131"/>
      <c r="F10" s="104"/>
      <c r="G10" s="98">
        <f t="shared" si="0"/>
        <v>0</v>
      </c>
      <c r="H10" s="147">
        <f t="shared" si="1"/>
        <v>0</v>
      </c>
      <c r="I10" s="98">
        <f t="shared" si="2"/>
        <v>0</v>
      </c>
      <c r="J10" s="98"/>
      <c r="K10" s="98"/>
    </row>
    <row r="11" spans="1:12" x14ac:dyDescent="0.25">
      <c r="A11" s="134" t="s">
        <v>21</v>
      </c>
      <c r="B11" s="89" t="s">
        <v>447</v>
      </c>
      <c r="C11" s="95" t="s">
        <v>0</v>
      </c>
      <c r="D11" s="95">
        <v>300</v>
      </c>
      <c r="E11" s="131"/>
      <c r="F11" s="104"/>
      <c r="G11" s="98">
        <f t="shared" si="0"/>
        <v>0</v>
      </c>
      <c r="H11" s="147">
        <f t="shared" si="1"/>
        <v>0</v>
      </c>
      <c r="I11" s="98">
        <f t="shared" si="2"/>
        <v>0</v>
      </c>
      <c r="J11" s="98"/>
      <c r="K11" s="98"/>
    </row>
    <row r="12" spans="1:12" x14ac:dyDescent="0.25">
      <c r="A12" s="134" t="s">
        <v>22</v>
      </c>
      <c r="B12" s="89" t="s">
        <v>448</v>
      </c>
      <c r="C12" s="95" t="s">
        <v>0</v>
      </c>
      <c r="D12" s="95">
        <v>500</v>
      </c>
      <c r="E12" s="131"/>
      <c r="F12" s="104"/>
      <c r="G12" s="98">
        <f t="shared" si="0"/>
        <v>0</v>
      </c>
      <c r="H12" s="147">
        <f t="shared" si="1"/>
        <v>0</v>
      </c>
      <c r="I12" s="98">
        <f t="shared" si="2"/>
        <v>0</v>
      </c>
      <c r="J12" s="98"/>
      <c r="K12" s="98"/>
    </row>
    <row r="13" spans="1:12" s="63" customFormat="1" x14ac:dyDescent="0.25">
      <c r="A13" s="82"/>
      <c r="B13" s="82" t="s">
        <v>446</v>
      </c>
      <c r="C13" s="99" t="s">
        <v>11</v>
      </c>
      <c r="D13" s="99" t="s">
        <v>11</v>
      </c>
      <c r="E13" s="99" t="s">
        <v>11</v>
      </c>
      <c r="F13" s="99" t="s">
        <v>11</v>
      </c>
      <c r="G13" s="105">
        <f>SUM(G7:G12)</f>
        <v>0</v>
      </c>
      <c r="H13" s="105">
        <f t="shared" si="1"/>
        <v>0</v>
      </c>
      <c r="I13" s="105">
        <f t="shared" si="2"/>
        <v>0</v>
      </c>
      <c r="J13" s="99">
        <f>SUM(J7:J12)</f>
        <v>0</v>
      </c>
      <c r="K13" s="99">
        <f>SUM(K7:K12)</f>
        <v>0</v>
      </c>
    </row>
    <row r="15" spans="1:12" ht="16.5" x14ac:dyDescent="0.3">
      <c r="A15" s="100" t="s">
        <v>838</v>
      </c>
      <c r="B15" s="138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27.75" customHeight="1" x14ac:dyDescent="0.25">
      <c r="A16" s="162" t="s">
        <v>839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spans="1:12" ht="16.5" x14ac:dyDescent="0.3">
      <c r="A17" s="51" t="s">
        <v>840</v>
      </c>
      <c r="B17" s="139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841</v>
      </c>
      <c r="B18" s="139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16.5" x14ac:dyDescent="0.3">
      <c r="A19" s="51" t="s">
        <v>842</v>
      </c>
      <c r="B19" s="139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16.5" x14ac:dyDescent="0.3">
      <c r="A20" s="51" t="s">
        <v>843</v>
      </c>
      <c r="B20" s="139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ht="16.5" x14ac:dyDescent="0.3">
      <c r="A21" s="51" t="s">
        <v>844</v>
      </c>
      <c r="B21" s="139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ht="27" customHeight="1" x14ac:dyDescent="0.25">
      <c r="A22" s="162" t="s">
        <v>845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</row>
    <row r="23" spans="1:12" ht="38.25" customHeight="1" x14ac:dyDescent="0.25">
      <c r="A23" s="162" t="s">
        <v>846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</row>
    <row r="24" spans="1:12" ht="16.5" x14ac:dyDescent="0.3">
      <c r="A24" s="55"/>
      <c r="B24" s="62"/>
      <c r="C24" s="56"/>
      <c r="D24" s="68"/>
      <c r="E24" s="55"/>
      <c r="F24" s="55"/>
      <c r="G24" s="55"/>
      <c r="H24" s="55"/>
      <c r="I24" s="55"/>
      <c r="J24" s="55"/>
      <c r="K24" s="55"/>
      <c r="L24" s="53"/>
    </row>
    <row r="25" spans="1:12" x14ac:dyDescent="0.25">
      <c r="A25" s="162" t="s">
        <v>1</v>
      </c>
      <c r="B25" s="162"/>
      <c r="C25" s="30"/>
      <c r="D25" s="31"/>
      <c r="E25" s="31" t="s">
        <v>12</v>
      </c>
      <c r="F25" s="31"/>
      <c r="G25" s="31"/>
      <c r="H25" s="31"/>
      <c r="I25" s="31"/>
      <c r="J25" s="31"/>
      <c r="K25" s="31" t="s">
        <v>2</v>
      </c>
      <c r="L25" s="31"/>
    </row>
  </sheetData>
  <mergeCells count="5">
    <mergeCell ref="A25:B25"/>
    <mergeCell ref="A3:K3"/>
    <mergeCell ref="A22:L22"/>
    <mergeCell ref="A23:L23"/>
    <mergeCell ref="A16:L16"/>
  </mergeCells>
  <dataValidations count="1">
    <dataValidation type="whole" operator="equal" allowBlank="1" showInputMessage="1" showErrorMessage="1" sqref="J7:K12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21" sqref="A21:K21"/>
    </sheetView>
  </sheetViews>
  <sheetFormatPr defaultColWidth="8.7109375" defaultRowHeight="15" x14ac:dyDescent="0.25"/>
  <cols>
    <col min="1" max="1" width="4.85546875" style="16" customWidth="1"/>
    <col min="2" max="2" width="35.85546875" style="42" customWidth="1"/>
    <col min="3" max="3" width="6.7109375" style="16" customWidth="1"/>
    <col min="4" max="4" width="9.7109375" style="43" customWidth="1"/>
    <col min="5" max="5" width="10.7109375" style="16" customWidth="1"/>
    <col min="6" max="6" width="10.5703125" style="16" customWidth="1"/>
    <col min="7" max="7" width="11.140625" style="16" customWidth="1"/>
    <col min="8" max="8" width="8.5703125" style="16" customWidth="1"/>
    <col min="9" max="10" width="10" style="16" customWidth="1"/>
    <col min="11" max="11" width="10.140625" style="16" customWidth="1"/>
    <col min="12" max="16384" width="8.7109375" style="16"/>
  </cols>
  <sheetData>
    <row r="1" spans="1:12" x14ac:dyDescent="0.25">
      <c r="A1" s="34" t="s">
        <v>6</v>
      </c>
      <c r="B1" s="47"/>
      <c r="C1" s="36"/>
      <c r="D1" s="36"/>
      <c r="E1" s="34"/>
      <c r="F1" s="34"/>
      <c r="G1" s="34" t="s">
        <v>259</v>
      </c>
      <c r="H1" s="34"/>
      <c r="I1" s="34"/>
      <c r="J1" s="34"/>
      <c r="K1" s="34"/>
    </row>
    <row r="2" spans="1:12" ht="15.75" x14ac:dyDescent="0.3">
      <c r="A2" s="38"/>
      <c r="B2" s="39"/>
      <c r="C2" s="41"/>
      <c r="D2" s="41"/>
      <c r="E2" s="38"/>
      <c r="F2" s="38"/>
      <c r="G2" s="38"/>
      <c r="H2" s="38"/>
      <c r="I2" s="38"/>
      <c r="J2" s="38"/>
      <c r="K2" s="38"/>
    </row>
    <row r="3" spans="1:12" ht="15.75" x14ac:dyDescent="0.25">
      <c r="A3" s="161" t="s">
        <v>454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2" ht="25.5" x14ac:dyDescent="0.25">
      <c r="A7" s="127" t="s">
        <v>95</v>
      </c>
      <c r="B7" s="90" t="s">
        <v>443</v>
      </c>
      <c r="C7" s="101" t="s">
        <v>0</v>
      </c>
      <c r="D7" s="101">
        <v>84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2" ht="25.5" x14ac:dyDescent="0.25">
      <c r="A8" s="127" t="s">
        <v>96</v>
      </c>
      <c r="B8" s="90" t="s">
        <v>442</v>
      </c>
      <c r="C8" s="101" t="s">
        <v>0</v>
      </c>
      <c r="D8" s="101">
        <v>70</v>
      </c>
      <c r="E8" s="131"/>
      <c r="F8" s="104"/>
      <c r="G8" s="98">
        <f>D8*F8</f>
        <v>0</v>
      </c>
      <c r="H8" s="116">
        <f>+G8*0.095</f>
        <v>0</v>
      </c>
      <c r="I8" s="98">
        <f>+G8+H8</f>
        <v>0</v>
      </c>
      <c r="J8" s="98"/>
      <c r="K8" s="98"/>
    </row>
    <row r="9" spans="1:12" ht="25.5" x14ac:dyDescent="0.25">
      <c r="A9" s="127" t="s">
        <v>20</v>
      </c>
      <c r="B9" s="90" t="s">
        <v>675</v>
      </c>
      <c r="C9" s="101" t="s">
        <v>0</v>
      </c>
      <c r="D9" s="101">
        <v>75</v>
      </c>
      <c r="E9" s="131"/>
      <c r="F9" s="104"/>
      <c r="G9" s="98">
        <f>D9*F9</f>
        <v>0</v>
      </c>
      <c r="H9" s="116">
        <f>+G9*0.095</f>
        <v>0</v>
      </c>
      <c r="I9" s="98">
        <f>+G9+H9</f>
        <v>0</v>
      </c>
      <c r="J9" s="98"/>
      <c r="K9" s="98"/>
    </row>
    <row r="10" spans="1:12" x14ac:dyDescent="0.25">
      <c r="A10" s="127" t="s">
        <v>97</v>
      </c>
      <c r="B10" s="89" t="s">
        <v>708</v>
      </c>
      <c r="C10" s="95" t="s">
        <v>0</v>
      </c>
      <c r="D10" s="95">
        <v>60</v>
      </c>
      <c r="E10" s="131"/>
      <c r="F10" s="104"/>
      <c r="G10" s="98">
        <f>D10*F10</f>
        <v>0</v>
      </c>
      <c r="H10" s="116">
        <f>+G10*0.095</f>
        <v>0</v>
      </c>
      <c r="I10" s="98">
        <f>+G10+H10</f>
        <v>0</v>
      </c>
      <c r="J10" s="98"/>
      <c r="K10" s="98"/>
    </row>
    <row r="11" spans="1:12" s="19" customFormat="1" x14ac:dyDescent="0.25">
      <c r="A11" s="102"/>
      <c r="B11" s="102" t="s">
        <v>451</v>
      </c>
      <c r="C11" s="103" t="s">
        <v>11</v>
      </c>
      <c r="D11" s="103" t="s">
        <v>11</v>
      </c>
      <c r="E11" s="103" t="s">
        <v>11</v>
      </c>
      <c r="F11" s="103" t="s">
        <v>11</v>
      </c>
      <c r="G11" s="106">
        <f>SUM(G7:G10)</f>
        <v>0</v>
      </c>
      <c r="H11" s="106">
        <f>SUM(H7:H10)</f>
        <v>0</v>
      </c>
      <c r="I11" s="106">
        <f>SUM(I7:I10)</f>
        <v>0</v>
      </c>
      <c r="J11" s="103">
        <f>SUM(J7:J10)</f>
        <v>0</v>
      </c>
      <c r="K11" s="103">
        <f>SUM(K7:K10)</f>
        <v>0</v>
      </c>
    </row>
    <row r="13" spans="1:12" ht="16.5" x14ac:dyDescent="0.3">
      <c r="A13" s="100" t="s">
        <v>838</v>
      </c>
      <c r="B13" s="138"/>
      <c r="C13" s="52"/>
      <c r="D13" s="66"/>
      <c r="E13" s="51"/>
      <c r="F13" s="51"/>
      <c r="G13" s="51"/>
      <c r="H13" s="51"/>
      <c r="I13" s="51"/>
      <c r="J13" s="51"/>
      <c r="K13" s="51"/>
      <c r="L13" s="53"/>
    </row>
    <row r="14" spans="1:12" ht="16.5" x14ac:dyDescent="0.3">
      <c r="A14" s="51" t="s">
        <v>839</v>
      </c>
      <c r="B14" s="139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840</v>
      </c>
      <c r="B15" s="139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841</v>
      </c>
      <c r="B16" s="139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16.5" x14ac:dyDescent="0.3">
      <c r="A17" s="51" t="s">
        <v>842</v>
      </c>
      <c r="B17" s="139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843</v>
      </c>
      <c r="B18" s="139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16.5" x14ac:dyDescent="0.3">
      <c r="A19" s="51" t="s">
        <v>844</v>
      </c>
      <c r="B19" s="139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28.5" customHeight="1" x14ac:dyDescent="0.25">
      <c r="A20" s="162" t="s">
        <v>845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59"/>
    </row>
    <row r="21" spans="1:12" ht="39.75" customHeight="1" x14ac:dyDescent="0.25">
      <c r="A21" s="162" t="s">
        <v>846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59"/>
    </row>
    <row r="22" spans="1:12" ht="16.5" x14ac:dyDescent="0.3">
      <c r="A22" s="55"/>
      <c r="B22" s="62"/>
      <c r="C22" s="56"/>
      <c r="D22" s="68"/>
      <c r="E22" s="55"/>
      <c r="F22" s="55"/>
      <c r="G22" s="55"/>
      <c r="H22" s="55"/>
      <c r="I22" s="55"/>
      <c r="J22" s="55"/>
      <c r="K22" s="55"/>
      <c r="L22" s="53"/>
    </row>
    <row r="23" spans="1:12" x14ac:dyDescent="0.25">
      <c r="A23" s="162" t="s">
        <v>1</v>
      </c>
      <c r="B23" s="162"/>
      <c r="C23" s="30"/>
      <c r="D23" s="31"/>
      <c r="E23" s="31" t="s">
        <v>12</v>
      </c>
      <c r="F23" s="31"/>
      <c r="G23" s="31"/>
      <c r="H23" s="31"/>
      <c r="I23" s="31"/>
      <c r="J23" s="31"/>
      <c r="K23" s="31" t="s">
        <v>2</v>
      </c>
      <c r="L23" s="31"/>
    </row>
  </sheetData>
  <mergeCells count="4">
    <mergeCell ref="A23:B23"/>
    <mergeCell ref="A3:K3"/>
    <mergeCell ref="A20:K20"/>
    <mergeCell ref="A21:K21"/>
  </mergeCells>
  <dataValidations count="1">
    <dataValidation type="whole" operator="equal" allowBlank="1" showInputMessage="1" showErrorMessage="1" sqref="J7:K1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12" sqref="A12:L12"/>
    </sheetView>
  </sheetViews>
  <sheetFormatPr defaultColWidth="8.7109375" defaultRowHeight="15" x14ac:dyDescent="0.25"/>
  <cols>
    <col min="1" max="1" width="4.85546875" style="16" customWidth="1"/>
    <col min="2" max="2" width="26.5703125" style="42" customWidth="1"/>
    <col min="3" max="3" width="7" style="16" customWidth="1"/>
    <col min="4" max="4" width="8.85546875" style="43" customWidth="1"/>
    <col min="5" max="5" width="10.42578125" style="16" customWidth="1"/>
    <col min="6" max="6" width="10.28515625" style="16" customWidth="1"/>
    <col min="7" max="7" width="10.85546875" style="16" customWidth="1"/>
    <col min="8" max="8" width="9.5703125" style="16" customWidth="1"/>
    <col min="9" max="9" width="9.7109375" style="16" customWidth="1"/>
    <col min="10" max="10" width="9.5703125" style="16" customWidth="1"/>
    <col min="11" max="16384" width="8.7109375" style="16"/>
  </cols>
  <sheetData>
    <row r="1" spans="1:12" x14ac:dyDescent="0.25">
      <c r="A1" s="34" t="s">
        <v>6</v>
      </c>
      <c r="B1" s="47"/>
      <c r="C1" s="36"/>
      <c r="D1" s="36"/>
      <c r="E1" s="34"/>
      <c r="F1" s="34"/>
      <c r="G1" s="34" t="s">
        <v>259</v>
      </c>
      <c r="H1" s="34"/>
      <c r="I1" s="34"/>
      <c r="J1" s="34"/>
    </row>
    <row r="2" spans="1:12" ht="15.75" x14ac:dyDescent="0.3">
      <c r="A2" s="38"/>
      <c r="B2" s="39"/>
      <c r="C2" s="41"/>
      <c r="D2" s="41"/>
      <c r="E2" s="38"/>
      <c r="F2" s="38"/>
      <c r="G2" s="38"/>
      <c r="H2" s="38"/>
      <c r="I2" s="38"/>
      <c r="J2" s="38"/>
    </row>
    <row r="3" spans="1:12" ht="15.75" x14ac:dyDescent="0.25">
      <c r="A3" s="161" t="s">
        <v>452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2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2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2" ht="17.25" customHeight="1" x14ac:dyDescent="0.25">
      <c r="A7" s="127" t="s">
        <v>95</v>
      </c>
      <c r="B7" s="90" t="s">
        <v>440</v>
      </c>
      <c r="C7" s="150" t="s">
        <v>0</v>
      </c>
      <c r="D7" s="151">
        <v>150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</row>
    <row r="8" spans="1:12" x14ac:dyDescent="0.25">
      <c r="A8" s="127" t="s">
        <v>96</v>
      </c>
      <c r="B8" s="90" t="s">
        <v>441</v>
      </c>
      <c r="C8" s="150" t="s">
        <v>0</v>
      </c>
      <c r="D8" s="151">
        <v>180</v>
      </c>
      <c r="E8" s="131"/>
      <c r="F8" s="104"/>
      <c r="G8" s="98">
        <f>D8*F8</f>
        <v>0</v>
      </c>
      <c r="H8" s="116">
        <f>+G8*0.095</f>
        <v>0</v>
      </c>
      <c r="I8" s="98">
        <f>+G8+H8</f>
        <v>0</v>
      </c>
      <c r="J8" s="98"/>
    </row>
    <row r="9" spans="1:12" s="19" customFormat="1" ht="19.5" customHeight="1" x14ac:dyDescent="0.25">
      <c r="A9" s="102"/>
      <c r="B9" s="102" t="s">
        <v>453</v>
      </c>
      <c r="C9" s="103" t="s">
        <v>11</v>
      </c>
      <c r="D9" s="103" t="s">
        <v>11</v>
      </c>
      <c r="E9" s="103" t="s">
        <v>11</v>
      </c>
      <c r="F9" s="103" t="s">
        <v>11</v>
      </c>
      <c r="G9" s="106">
        <f>SUM(G7:G8)</f>
        <v>0</v>
      </c>
      <c r="H9" s="106">
        <f>SUM(H7:H8)</f>
        <v>0</v>
      </c>
      <c r="I9" s="106">
        <f>SUM(I7:I8)</f>
        <v>0</v>
      </c>
      <c r="J9" s="103">
        <f>SUM(J7:J8)</f>
        <v>0</v>
      </c>
    </row>
    <row r="11" spans="1:12" ht="16.5" x14ac:dyDescent="0.3">
      <c r="A11" s="100" t="s">
        <v>838</v>
      </c>
      <c r="B11" s="138"/>
      <c r="C11" s="52"/>
      <c r="D11" s="66"/>
      <c r="E11" s="51"/>
      <c r="F11" s="51"/>
      <c r="G11" s="51"/>
      <c r="H11" s="51"/>
      <c r="I11" s="51"/>
      <c r="J11" s="51"/>
      <c r="K11" s="51"/>
      <c r="L11" s="53"/>
    </row>
    <row r="12" spans="1:12" ht="24.75" customHeight="1" x14ac:dyDescent="0.25">
      <c r="A12" s="162" t="s">
        <v>839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12" ht="16.5" x14ac:dyDescent="0.3">
      <c r="A13" s="51" t="s">
        <v>840</v>
      </c>
      <c r="B13" s="139"/>
      <c r="C13" s="52"/>
      <c r="D13" s="66"/>
      <c r="E13" s="51"/>
      <c r="F13" s="51"/>
      <c r="G13" s="51"/>
      <c r="H13" s="51"/>
      <c r="I13" s="51"/>
      <c r="J13" s="51"/>
      <c r="K13" s="51"/>
      <c r="L13" s="53"/>
    </row>
    <row r="14" spans="1:12" ht="16.5" x14ac:dyDescent="0.3">
      <c r="A14" s="51" t="s">
        <v>841</v>
      </c>
      <c r="B14" s="139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842</v>
      </c>
      <c r="B15" s="139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843</v>
      </c>
      <c r="B16" s="139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16.5" x14ac:dyDescent="0.3">
      <c r="A17" s="51" t="s">
        <v>844</v>
      </c>
      <c r="B17" s="139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24.75" customHeight="1" x14ac:dyDescent="0.25">
      <c r="A18" s="162" t="s">
        <v>845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6.5" x14ac:dyDescent="0.3">
      <c r="A19" s="55"/>
      <c r="B19" s="62"/>
      <c r="C19" s="56"/>
      <c r="D19" s="68"/>
      <c r="E19" s="55"/>
      <c r="F19" s="55"/>
      <c r="G19" s="55"/>
      <c r="H19" s="55"/>
      <c r="I19" s="55"/>
      <c r="J19" s="55"/>
      <c r="K19" s="55"/>
      <c r="L19" s="53"/>
    </row>
    <row r="20" spans="1:12" x14ac:dyDescent="0.25">
      <c r="A20" s="162" t="s">
        <v>1</v>
      </c>
      <c r="B20" s="162"/>
      <c r="C20" s="30"/>
      <c r="D20" s="31"/>
      <c r="E20" s="31" t="s">
        <v>12</v>
      </c>
      <c r="F20" s="31"/>
      <c r="G20" s="31"/>
      <c r="H20" s="31"/>
      <c r="I20" s="31"/>
      <c r="J20" s="31"/>
      <c r="K20" s="31" t="s">
        <v>2</v>
      </c>
      <c r="L20" s="31"/>
    </row>
  </sheetData>
  <mergeCells count="4">
    <mergeCell ref="A20:B20"/>
    <mergeCell ref="A3:J3"/>
    <mergeCell ref="A18:L18"/>
    <mergeCell ref="A12:L12"/>
  </mergeCells>
  <dataValidations count="1">
    <dataValidation type="whole" operator="equal" allowBlank="1" showInputMessage="1" showErrorMessage="1" sqref="J7:J8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pane ySplit="6" topLeftCell="A34" activePane="bottomLeft" state="frozen"/>
      <selection pane="bottomLeft" activeCell="A55" sqref="A55:K55"/>
    </sheetView>
  </sheetViews>
  <sheetFormatPr defaultColWidth="8.7109375" defaultRowHeight="15" x14ac:dyDescent="0.25"/>
  <cols>
    <col min="1" max="1" width="4.85546875" style="50" customWidth="1"/>
    <col min="2" max="2" width="38.5703125" style="64" customWidth="1"/>
    <col min="3" max="3" width="5.85546875" style="71" customWidth="1"/>
    <col min="4" max="4" width="8.7109375" style="65" customWidth="1"/>
    <col min="5" max="5" width="8.85546875" style="50" customWidth="1"/>
    <col min="6" max="6" width="9.42578125" style="50" customWidth="1"/>
    <col min="7" max="7" width="10.85546875" style="50" customWidth="1"/>
    <col min="8" max="8" width="8.140625" style="50" customWidth="1"/>
    <col min="9" max="9" width="10" style="50" customWidth="1"/>
    <col min="10" max="10" width="9.5703125" style="50" customWidth="1"/>
    <col min="11" max="11" width="10" style="50" customWidth="1"/>
    <col min="12" max="16384" width="8.7109375" style="50"/>
  </cols>
  <sheetData>
    <row r="1" spans="1:11" x14ac:dyDescent="0.25">
      <c r="A1" s="51" t="s">
        <v>6</v>
      </c>
      <c r="B1" s="48"/>
      <c r="C1" s="66"/>
      <c r="D1" s="52"/>
      <c r="E1" s="51"/>
      <c r="F1" s="51"/>
      <c r="G1" s="51" t="s">
        <v>259</v>
      </c>
      <c r="H1" s="51"/>
      <c r="I1" s="51"/>
      <c r="J1" s="51"/>
      <c r="K1" s="51"/>
    </row>
    <row r="2" spans="1:11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  <c r="K2" s="55"/>
    </row>
    <row r="3" spans="1:11" ht="15.75" x14ac:dyDescent="0.25">
      <c r="A3" s="161" t="s">
        <v>455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94" t="s">
        <v>95</v>
      </c>
      <c r="B7" s="89" t="s">
        <v>533</v>
      </c>
      <c r="C7" s="152" t="s">
        <v>0</v>
      </c>
      <c r="D7" s="148">
        <v>360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1" ht="25.5" x14ac:dyDescent="0.25">
      <c r="A8" s="94" t="s">
        <v>96</v>
      </c>
      <c r="B8" s="89" t="s">
        <v>534</v>
      </c>
      <c r="C8" s="95" t="s">
        <v>0</v>
      </c>
      <c r="D8" s="95">
        <v>160</v>
      </c>
      <c r="E8" s="98"/>
      <c r="F8" s="104"/>
      <c r="G8" s="98">
        <f t="shared" ref="G8:G44" si="0">D8*F8</f>
        <v>0</v>
      </c>
      <c r="H8" s="116">
        <f t="shared" ref="H8:H45" si="1">+G8*0.095</f>
        <v>0</v>
      </c>
      <c r="I8" s="98">
        <f t="shared" ref="I8:I45" si="2">+G8+H8</f>
        <v>0</v>
      </c>
      <c r="J8" s="98"/>
      <c r="K8" s="98"/>
    </row>
    <row r="9" spans="1:11" ht="25.5" x14ac:dyDescent="0.25">
      <c r="A9" s="94" t="s">
        <v>20</v>
      </c>
      <c r="B9" s="89" t="s">
        <v>535</v>
      </c>
      <c r="C9" s="95" t="s">
        <v>0</v>
      </c>
      <c r="D9" s="95">
        <v>200</v>
      </c>
      <c r="E9" s="98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x14ac:dyDescent="0.25">
      <c r="A10" s="94" t="s">
        <v>97</v>
      </c>
      <c r="B10" s="89" t="s">
        <v>536</v>
      </c>
      <c r="C10" s="95" t="s">
        <v>0</v>
      </c>
      <c r="D10" s="95">
        <v>35</v>
      </c>
      <c r="E10" s="98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25.5" x14ac:dyDescent="0.25">
      <c r="A11" s="94" t="s">
        <v>21</v>
      </c>
      <c r="B11" s="89" t="s">
        <v>537</v>
      </c>
      <c r="C11" s="95" t="s">
        <v>0</v>
      </c>
      <c r="D11" s="95">
        <v>200</v>
      </c>
      <c r="E11" s="98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94" t="s">
        <v>22</v>
      </c>
      <c r="B12" s="89" t="s">
        <v>538</v>
      </c>
      <c r="C12" s="95" t="s">
        <v>0</v>
      </c>
      <c r="D12" s="95">
        <v>100</v>
      </c>
      <c r="E12" s="98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ht="25.5" x14ac:dyDescent="0.25">
      <c r="A13" s="94" t="s">
        <v>23</v>
      </c>
      <c r="B13" s="89" t="s">
        <v>539</v>
      </c>
      <c r="C13" s="95" t="s">
        <v>0</v>
      </c>
      <c r="D13" s="95">
        <v>105</v>
      </c>
      <c r="E13" s="98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x14ac:dyDescent="0.25">
      <c r="A14" s="94" t="s">
        <v>24</v>
      </c>
      <c r="B14" s="89" t="s">
        <v>540</v>
      </c>
      <c r="C14" s="95" t="s">
        <v>0</v>
      </c>
      <c r="D14" s="95">
        <v>230</v>
      </c>
      <c r="E14" s="98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x14ac:dyDescent="0.25">
      <c r="A15" s="94" t="s">
        <v>25</v>
      </c>
      <c r="B15" s="89" t="s">
        <v>541</v>
      </c>
      <c r="C15" s="95" t="s">
        <v>0</v>
      </c>
      <c r="D15" s="95">
        <v>88</v>
      </c>
      <c r="E15" s="98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25.5" x14ac:dyDescent="0.25">
      <c r="A16" s="94" t="s">
        <v>26</v>
      </c>
      <c r="B16" s="89" t="s">
        <v>542</v>
      </c>
      <c r="C16" s="95" t="s">
        <v>0</v>
      </c>
      <c r="D16" s="95">
        <v>100</v>
      </c>
      <c r="E16" s="98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x14ac:dyDescent="0.25">
      <c r="A17" s="94" t="s">
        <v>46</v>
      </c>
      <c r="B17" s="89" t="s">
        <v>543</v>
      </c>
      <c r="C17" s="95" t="s">
        <v>0</v>
      </c>
      <c r="D17" s="95">
        <v>480</v>
      </c>
      <c r="E17" s="98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x14ac:dyDescent="0.25">
      <c r="A18" s="94" t="s">
        <v>47</v>
      </c>
      <c r="B18" s="89" t="s">
        <v>544</v>
      </c>
      <c r="C18" s="95" t="s">
        <v>0</v>
      </c>
      <c r="D18" s="95">
        <v>100</v>
      </c>
      <c r="E18" s="98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ht="25.5" x14ac:dyDescent="0.25">
      <c r="A19" s="94" t="s">
        <v>48</v>
      </c>
      <c r="B19" s="89" t="s">
        <v>705</v>
      </c>
      <c r="C19" s="95" t="s">
        <v>0</v>
      </c>
      <c r="D19" s="95">
        <v>160</v>
      </c>
      <c r="E19" s="98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ht="25.5" x14ac:dyDescent="0.25">
      <c r="A20" s="94" t="s">
        <v>49</v>
      </c>
      <c r="B20" s="89" t="s">
        <v>704</v>
      </c>
      <c r="C20" s="95" t="s">
        <v>0</v>
      </c>
      <c r="D20" s="95">
        <v>40</v>
      </c>
      <c r="E20" s="98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ht="25.5" x14ac:dyDescent="0.25">
      <c r="A21" s="94" t="s">
        <v>50</v>
      </c>
      <c r="B21" s="89" t="s">
        <v>706</v>
      </c>
      <c r="C21" s="95" t="s">
        <v>0</v>
      </c>
      <c r="D21" s="95">
        <v>40</v>
      </c>
      <c r="E21" s="98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ht="25.5" x14ac:dyDescent="0.25">
      <c r="A22" s="94" t="s">
        <v>51</v>
      </c>
      <c r="B22" s="89" t="s">
        <v>704</v>
      </c>
      <c r="C22" s="95" t="s">
        <v>0</v>
      </c>
      <c r="D22" s="95">
        <v>160</v>
      </c>
      <c r="E22" s="98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ht="18.75" customHeight="1" x14ac:dyDescent="0.25">
      <c r="A23" s="94" t="s">
        <v>52</v>
      </c>
      <c r="B23" s="89" t="s">
        <v>545</v>
      </c>
      <c r="C23" s="95" t="s">
        <v>0</v>
      </c>
      <c r="D23" s="95">
        <v>300</v>
      </c>
      <c r="E23" s="98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ht="25.5" x14ac:dyDescent="0.25">
      <c r="A24" s="94" t="s">
        <v>53</v>
      </c>
      <c r="B24" s="89" t="s">
        <v>546</v>
      </c>
      <c r="C24" s="95" t="s">
        <v>0</v>
      </c>
      <c r="D24" s="95">
        <v>20</v>
      </c>
      <c r="E24" s="98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ht="25.5" x14ac:dyDescent="0.25">
      <c r="A25" s="94" t="s">
        <v>54</v>
      </c>
      <c r="B25" s="89" t="s">
        <v>547</v>
      </c>
      <c r="C25" s="95" t="s">
        <v>0</v>
      </c>
      <c r="D25" s="95">
        <v>20</v>
      </c>
      <c r="E25" s="98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ht="25.5" x14ac:dyDescent="0.25">
      <c r="A26" s="94" t="s">
        <v>55</v>
      </c>
      <c r="B26" s="89" t="s">
        <v>550</v>
      </c>
      <c r="C26" s="95" t="s">
        <v>0</v>
      </c>
      <c r="D26" s="95">
        <v>20</v>
      </c>
      <c r="E26" s="98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ht="25.5" x14ac:dyDescent="0.25">
      <c r="A27" s="94" t="s">
        <v>56</v>
      </c>
      <c r="B27" s="89" t="s">
        <v>549</v>
      </c>
      <c r="C27" s="95" t="s">
        <v>0</v>
      </c>
      <c r="D27" s="95">
        <v>250</v>
      </c>
      <c r="E27" s="98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ht="25.5" customHeight="1" x14ac:dyDescent="0.25">
      <c r="A28" s="94" t="s">
        <v>57</v>
      </c>
      <c r="B28" s="89" t="s">
        <v>548</v>
      </c>
      <c r="C28" s="95" t="s">
        <v>0</v>
      </c>
      <c r="D28" s="95">
        <v>120</v>
      </c>
      <c r="E28" s="98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ht="22.5" customHeight="1" x14ac:dyDescent="0.25">
      <c r="A29" s="94" t="s">
        <v>58</v>
      </c>
      <c r="B29" s="89" t="s">
        <v>465</v>
      </c>
      <c r="C29" s="95" t="s">
        <v>0</v>
      </c>
      <c r="D29" s="95">
        <v>55</v>
      </c>
      <c r="E29" s="98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x14ac:dyDescent="0.25">
      <c r="A30" s="94" t="s">
        <v>59</v>
      </c>
      <c r="B30" s="89" t="s">
        <v>466</v>
      </c>
      <c r="C30" s="95" t="s">
        <v>0</v>
      </c>
      <c r="D30" s="95">
        <v>20</v>
      </c>
      <c r="E30" s="98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ht="25.5" x14ac:dyDescent="0.25">
      <c r="A31" s="94" t="s">
        <v>60</v>
      </c>
      <c r="B31" s="89" t="s">
        <v>551</v>
      </c>
      <c r="C31" s="95" t="s">
        <v>0</v>
      </c>
      <c r="D31" s="95">
        <v>300</v>
      </c>
      <c r="E31" s="98"/>
      <c r="F31" s="104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</row>
    <row r="32" spans="1:11" ht="25.5" x14ac:dyDescent="0.25">
      <c r="A32" s="94" t="s">
        <v>61</v>
      </c>
      <c r="B32" s="89" t="s">
        <v>552</v>
      </c>
      <c r="C32" s="95" t="s">
        <v>0</v>
      </c>
      <c r="D32" s="95">
        <v>80</v>
      </c>
      <c r="E32" s="98"/>
      <c r="F32" s="104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</row>
    <row r="33" spans="1:12" ht="25.5" x14ac:dyDescent="0.25">
      <c r="A33" s="94" t="s">
        <v>193</v>
      </c>
      <c r="B33" s="89" t="s">
        <v>702</v>
      </c>
      <c r="C33" s="95" t="s">
        <v>0</v>
      </c>
      <c r="D33" s="95">
        <v>230</v>
      </c>
      <c r="E33" s="98"/>
      <c r="F33" s="104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</row>
    <row r="34" spans="1:12" ht="25.5" x14ac:dyDescent="0.25">
      <c r="A34" s="94" t="s">
        <v>62</v>
      </c>
      <c r="B34" s="89" t="s">
        <v>703</v>
      </c>
      <c r="C34" s="95" t="s">
        <v>0</v>
      </c>
      <c r="D34" s="95">
        <v>90</v>
      </c>
      <c r="E34" s="98"/>
      <c r="F34" s="104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</row>
    <row r="35" spans="1:12" ht="25.5" x14ac:dyDescent="0.25">
      <c r="A35" s="94" t="s">
        <v>63</v>
      </c>
      <c r="B35" s="89" t="s">
        <v>467</v>
      </c>
      <c r="C35" s="95" t="s">
        <v>0</v>
      </c>
      <c r="D35" s="95">
        <v>84</v>
      </c>
      <c r="E35" s="98"/>
      <c r="F35" s="104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98"/>
    </row>
    <row r="36" spans="1:12" x14ac:dyDescent="0.25">
      <c r="A36" s="94" t="s">
        <v>64</v>
      </c>
      <c r="B36" s="89" t="s">
        <v>468</v>
      </c>
      <c r="C36" s="95" t="s">
        <v>0</v>
      </c>
      <c r="D36" s="95">
        <v>160</v>
      </c>
      <c r="E36" s="98"/>
      <c r="F36" s="104"/>
      <c r="G36" s="98">
        <f t="shared" si="0"/>
        <v>0</v>
      </c>
      <c r="H36" s="116">
        <f t="shared" si="1"/>
        <v>0</v>
      </c>
      <c r="I36" s="98">
        <f t="shared" si="2"/>
        <v>0</v>
      </c>
      <c r="J36" s="98"/>
      <c r="K36" s="98"/>
    </row>
    <row r="37" spans="1:12" x14ac:dyDescent="0.25">
      <c r="A37" s="94" t="s">
        <v>65</v>
      </c>
      <c r="B37" s="89" t="s">
        <v>700</v>
      </c>
      <c r="C37" s="95" t="s">
        <v>0</v>
      </c>
      <c r="D37" s="95">
        <v>56</v>
      </c>
      <c r="E37" s="98"/>
      <c r="F37" s="104"/>
      <c r="G37" s="98">
        <f t="shared" si="0"/>
        <v>0</v>
      </c>
      <c r="H37" s="116">
        <f t="shared" si="1"/>
        <v>0</v>
      </c>
      <c r="I37" s="98">
        <f t="shared" si="2"/>
        <v>0</v>
      </c>
      <c r="J37" s="98"/>
      <c r="K37" s="98"/>
    </row>
    <row r="38" spans="1:12" x14ac:dyDescent="0.25">
      <c r="A38" s="94" t="s">
        <v>66</v>
      </c>
      <c r="B38" s="89" t="s">
        <v>701</v>
      </c>
      <c r="C38" s="95" t="s">
        <v>0</v>
      </c>
      <c r="D38" s="95">
        <v>120</v>
      </c>
      <c r="E38" s="98"/>
      <c r="F38" s="104"/>
      <c r="G38" s="98">
        <f t="shared" si="0"/>
        <v>0</v>
      </c>
      <c r="H38" s="116">
        <f t="shared" si="1"/>
        <v>0</v>
      </c>
      <c r="I38" s="98">
        <f t="shared" si="2"/>
        <v>0</v>
      </c>
      <c r="J38" s="98"/>
      <c r="K38" s="98"/>
    </row>
    <row r="39" spans="1:12" ht="25.5" x14ac:dyDescent="0.25">
      <c r="A39" s="94" t="s">
        <v>67</v>
      </c>
      <c r="B39" s="89" t="s">
        <v>699</v>
      </c>
      <c r="C39" s="95" t="s">
        <v>0</v>
      </c>
      <c r="D39" s="95">
        <v>450</v>
      </c>
      <c r="E39" s="98"/>
      <c r="F39" s="104"/>
      <c r="G39" s="98">
        <f t="shared" si="0"/>
        <v>0</v>
      </c>
      <c r="H39" s="116">
        <f t="shared" si="1"/>
        <v>0</v>
      </c>
      <c r="I39" s="98">
        <f t="shared" si="2"/>
        <v>0</v>
      </c>
      <c r="J39" s="98"/>
      <c r="K39" s="98"/>
    </row>
    <row r="40" spans="1:12" ht="25.5" x14ac:dyDescent="0.25">
      <c r="A40" s="94" t="s">
        <v>68</v>
      </c>
      <c r="B40" s="89" t="s">
        <v>469</v>
      </c>
      <c r="C40" s="95" t="s">
        <v>0</v>
      </c>
      <c r="D40" s="95">
        <v>20</v>
      </c>
      <c r="E40" s="98"/>
      <c r="F40" s="104"/>
      <c r="G40" s="98">
        <f t="shared" si="0"/>
        <v>0</v>
      </c>
      <c r="H40" s="116">
        <f t="shared" si="1"/>
        <v>0</v>
      </c>
      <c r="I40" s="98">
        <f t="shared" si="2"/>
        <v>0</v>
      </c>
      <c r="J40" s="98"/>
      <c r="K40" s="98"/>
    </row>
    <row r="41" spans="1:12" ht="25.5" x14ac:dyDescent="0.25">
      <c r="A41" s="94" t="s">
        <v>69</v>
      </c>
      <c r="B41" s="89" t="s">
        <v>697</v>
      </c>
      <c r="C41" s="95" t="s">
        <v>0</v>
      </c>
      <c r="D41" s="95">
        <v>80</v>
      </c>
      <c r="E41" s="98"/>
      <c r="F41" s="104"/>
      <c r="G41" s="98">
        <f t="shared" si="0"/>
        <v>0</v>
      </c>
      <c r="H41" s="116">
        <f t="shared" si="1"/>
        <v>0</v>
      </c>
      <c r="I41" s="98">
        <f t="shared" si="2"/>
        <v>0</v>
      </c>
      <c r="J41" s="98"/>
      <c r="K41" s="98"/>
    </row>
    <row r="42" spans="1:12" ht="25.5" x14ac:dyDescent="0.25">
      <c r="A42" s="94" t="s">
        <v>70</v>
      </c>
      <c r="B42" s="89" t="s">
        <v>707</v>
      </c>
      <c r="C42" s="95" t="s">
        <v>0</v>
      </c>
      <c r="D42" s="95">
        <v>510</v>
      </c>
      <c r="E42" s="98"/>
      <c r="F42" s="104"/>
      <c r="G42" s="98">
        <f t="shared" si="0"/>
        <v>0</v>
      </c>
      <c r="H42" s="116">
        <f t="shared" si="1"/>
        <v>0</v>
      </c>
      <c r="I42" s="98">
        <f t="shared" si="2"/>
        <v>0</v>
      </c>
      <c r="J42" s="98"/>
      <c r="K42" s="98"/>
    </row>
    <row r="43" spans="1:12" ht="25.5" x14ac:dyDescent="0.25">
      <c r="A43" s="94" t="s">
        <v>71</v>
      </c>
      <c r="B43" s="89" t="s">
        <v>470</v>
      </c>
      <c r="C43" s="95" t="s">
        <v>0</v>
      </c>
      <c r="D43" s="95">
        <v>120</v>
      </c>
      <c r="E43" s="98"/>
      <c r="F43" s="104"/>
      <c r="G43" s="98">
        <f t="shared" si="0"/>
        <v>0</v>
      </c>
      <c r="H43" s="116">
        <f t="shared" si="1"/>
        <v>0</v>
      </c>
      <c r="I43" s="98">
        <f t="shared" si="2"/>
        <v>0</v>
      </c>
      <c r="J43" s="98"/>
      <c r="K43" s="98"/>
    </row>
    <row r="44" spans="1:12" ht="25.5" x14ac:dyDescent="0.25">
      <c r="A44" s="94" t="s">
        <v>72</v>
      </c>
      <c r="B44" s="89" t="s">
        <v>698</v>
      </c>
      <c r="C44" s="95" t="s">
        <v>0</v>
      </c>
      <c r="D44" s="95">
        <v>205</v>
      </c>
      <c r="E44" s="98"/>
      <c r="F44" s="104"/>
      <c r="G44" s="98">
        <f t="shared" si="0"/>
        <v>0</v>
      </c>
      <c r="H44" s="116">
        <f t="shared" si="1"/>
        <v>0</v>
      </c>
      <c r="I44" s="98">
        <f t="shared" si="2"/>
        <v>0</v>
      </c>
      <c r="J44" s="98"/>
      <c r="K44" s="98"/>
    </row>
    <row r="45" spans="1:12" s="63" customFormat="1" x14ac:dyDescent="0.25">
      <c r="A45" s="82"/>
      <c r="B45" s="82" t="s">
        <v>456</v>
      </c>
      <c r="C45" s="99" t="s">
        <v>11</v>
      </c>
      <c r="D45" s="99" t="s">
        <v>11</v>
      </c>
      <c r="E45" s="99" t="s">
        <v>11</v>
      </c>
      <c r="F45" s="99" t="s">
        <v>11</v>
      </c>
      <c r="G45" s="105">
        <f>SUM(G7:G44)</f>
        <v>0</v>
      </c>
      <c r="H45" s="105">
        <f t="shared" si="1"/>
        <v>0</v>
      </c>
      <c r="I45" s="105">
        <f t="shared" si="2"/>
        <v>0</v>
      </c>
      <c r="J45" s="99">
        <f>SUM(J7:J44)</f>
        <v>0</v>
      </c>
      <c r="K45" s="99">
        <f>SUM(K7:K44)</f>
        <v>0</v>
      </c>
    </row>
    <row r="47" spans="1:12" ht="16.5" x14ac:dyDescent="0.3">
      <c r="A47" s="100" t="s">
        <v>838</v>
      </c>
      <c r="B47" s="140"/>
      <c r="C47" s="52"/>
      <c r="D47" s="66"/>
      <c r="E47" s="51"/>
      <c r="F47" s="51"/>
      <c r="G47" s="51"/>
      <c r="H47" s="51"/>
      <c r="I47" s="51"/>
      <c r="J47" s="51"/>
      <c r="K47" s="51"/>
      <c r="L47" s="53"/>
    </row>
    <row r="48" spans="1:12" ht="28.5" customHeight="1" x14ac:dyDescent="0.25">
      <c r="A48" s="162" t="s">
        <v>839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0"/>
    </row>
    <row r="49" spans="1:12" ht="16.5" x14ac:dyDescent="0.3">
      <c r="A49" s="51" t="s">
        <v>840</v>
      </c>
      <c r="B49" s="141"/>
      <c r="C49" s="52"/>
      <c r="D49" s="66"/>
      <c r="E49" s="51"/>
      <c r="F49" s="51"/>
      <c r="G49" s="51"/>
      <c r="H49" s="51"/>
      <c r="I49" s="51"/>
      <c r="J49" s="51"/>
      <c r="K49" s="51"/>
      <c r="L49" s="53"/>
    </row>
    <row r="50" spans="1:12" ht="16.5" x14ac:dyDescent="0.3">
      <c r="A50" s="51" t="s">
        <v>841</v>
      </c>
      <c r="B50" s="141"/>
      <c r="C50" s="52"/>
      <c r="D50" s="66"/>
      <c r="E50" s="51"/>
      <c r="F50" s="51"/>
      <c r="G50" s="51"/>
      <c r="H50" s="51"/>
      <c r="I50" s="51"/>
      <c r="J50" s="51"/>
      <c r="K50" s="51"/>
      <c r="L50" s="53"/>
    </row>
    <row r="51" spans="1:12" ht="16.5" x14ac:dyDescent="0.3">
      <c r="A51" s="51" t="s">
        <v>842</v>
      </c>
      <c r="B51" s="141"/>
      <c r="C51" s="52"/>
      <c r="D51" s="66"/>
      <c r="E51" s="51"/>
      <c r="F51" s="51"/>
      <c r="G51" s="51"/>
      <c r="H51" s="51"/>
      <c r="I51" s="51"/>
      <c r="J51" s="51"/>
      <c r="K51" s="51"/>
      <c r="L51" s="53"/>
    </row>
    <row r="52" spans="1:12" ht="16.5" x14ac:dyDescent="0.3">
      <c r="A52" s="51" t="s">
        <v>843</v>
      </c>
      <c r="B52" s="141"/>
      <c r="C52" s="52"/>
      <c r="D52" s="66"/>
      <c r="E52" s="51"/>
      <c r="F52" s="51"/>
      <c r="G52" s="51"/>
      <c r="H52" s="51"/>
      <c r="I52" s="51"/>
      <c r="J52" s="51"/>
      <c r="K52" s="51"/>
      <c r="L52" s="53"/>
    </row>
    <row r="53" spans="1:12" ht="16.5" x14ac:dyDescent="0.3">
      <c r="A53" s="51" t="s">
        <v>844</v>
      </c>
      <c r="B53" s="141"/>
      <c r="C53" s="52"/>
      <c r="D53" s="66"/>
      <c r="E53" s="51"/>
      <c r="F53" s="51"/>
      <c r="G53" s="51"/>
      <c r="H53" s="51"/>
      <c r="I53" s="51"/>
      <c r="J53" s="51"/>
      <c r="K53" s="51"/>
      <c r="L53" s="53"/>
    </row>
    <row r="54" spans="1:12" ht="27" customHeight="1" x14ac:dyDescent="0.25">
      <c r="A54" s="162" t="s">
        <v>845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59"/>
    </row>
    <row r="55" spans="1:12" ht="40.5" customHeight="1" x14ac:dyDescent="0.25">
      <c r="A55" s="162" t="s">
        <v>846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59"/>
    </row>
    <row r="56" spans="1:12" ht="16.5" x14ac:dyDescent="0.3">
      <c r="A56" s="55"/>
      <c r="B56" s="62"/>
      <c r="C56" s="56"/>
      <c r="D56" s="68"/>
      <c r="E56" s="55"/>
      <c r="F56" s="55"/>
      <c r="G56" s="55"/>
      <c r="H56" s="55"/>
      <c r="I56" s="55"/>
      <c r="J56" s="55"/>
      <c r="K56" s="55"/>
      <c r="L56" s="53"/>
    </row>
    <row r="57" spans="1:12" x14ac:dyDescent="0.25">
      <c r="A57" s="162" t="s">
        <v>1</v>
      </c>
      <c r="B57" s="162"/>
      <c r="C57" s="30"/>
      <c r="D57" s="31"/>
      <c r="E57" s="31" t="s">
        <v>12</v>
      </c>
      <c r="F57" s="31"/>
      <c r="G57" s="31"/>
      <c r="H57" s="31"/>
      <c r="I57" s="31"/>
      <c r="J57" s="31"/>
      <c r="K57" s="31" t="s">
        <v>2</v>
      </c>
      <c r="L57" s="31"/>
    </row>
  </sheetData>
  <mergeCells count="5">
    <mergeCell ref="A3:K3"/>
    <mergeCell ref="A57:B57"/>
    <mergeCell ref="A48:K48"/>
    <mergeCell ref="A54:K54"/>
    <mergeCell ref="A55:K55"/>
  </mergeCells>
  <dataValidations count="1">
    <dataValidation type="whole" operator="equal" allowBlank="1" showInputMessage="1" showErrorMessage="1" sqref="J7:K4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pane ySplit="6" topLeftCell="A79" activePane="bottomLeft" state="frozen"/>
      <selection pane="bottomLeft" activeCell="A98" sqref="A98:K98"/>
    </sheetView>
  </sheetViews>
  <sheetFormatPr defaultColWidth="8.7109375" defaultRowHeight="15" x14ac:dyDescent="0.25"/>
  <cols>
    <col min="1" max="1" width="4.85546875" style="16" customWidth="1"/>
    <col min="2" max="2" width="31.7109375" style="42" customWidth="1"/>
    <col min="3" max="3" width="7.28515625" style="16" customWidth="1"/>
    <col min="4" max="4" width="10.42578125" style="43" customWidth="1"/>
    <col min="5" max="5" width="10.5703125" style="16" customWidth="1"/>
    <col min="6" max="6" width="11.5703125" style="16" customWidth="1"/>
    <col min="7" max="7" width="10.42578125" style="16" customWidth="1"/>
    <col min="8" max="8" width="8.42578125" style="16" customWidth="1"/>
    <col min="9" max="9" width="9.85546875" style="16" customWidth="1"/>
    <col min="10" max="10" width="9.5703125" style="16" customWidth="1"/>
    <col min="11" max="11" width="9" style="16" customWidth="1"/>
    <col min="12" max="12" width="9" style="16" bestFit="1" customWidth="1"/>
    <col min="13" max="16384" width="8.7109375" style="16"/>
  </cols>
  <sheetData>
    <row r="1" spans="1:11" x14ac:dyDescent="0.25">
      <c r="A1" s="34" t="s">
        <v>6</v>
      </c>
      <c r="B1" s="22"/>
      <c r="C1" s="36"/>
      <c r="D1" s="36"/>
      <c r="E1" s="34"/>
      <c r="F1" s="34"/>
      <c r="G1" s="34" t="s">
        <v>259</v>
      </c>
      <c r="H1" s="34"/>
      <c r="I1" s="34"/>
      <c r="J1" s="34"/>
      <c r="K1" s="34"/>
    </row>
    <row r="2" spans="1:11" ht="15.75" x14ac:dyDescent="0.3">
      <c r="A2" s="38"/>
      <c r="B2" s="39"/>
      <c r="C2" s="41"/>
      <c r="D2" s="41"/>
      <c r="E2" s="38"/>
      <c r="F2" s="38"/>
      <c r="G2" s="38"/>
      <c r="H2" s="38"/>
      <c r="I2" s="38"/>
      <c r="J2" s="38"/>
      <c r="K2" s="38"/>
    </row>
    <row r="3" spans="1:11" ht="15.75" x14ac:dyDescent="0.25">
      <c r="A3" s="161" t="s">
        <v>909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134" t="s">
        <v>95</v>
      </c>
      <c r="B7" s="89" t="s">
        <v>199</v>
      </c>
      <c r="C7" s="95" t="s">
        <v>0</v>
      </c>
      <c r="D7" s="96">
        <v>700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1" ht="25.5" x14ac:dyDescent="0.25">
      <c r="A8" s="134" t="s">
        <v>96</v>
      </c>
      <c r="B8" s="89" t="s">
        <v>753</v>
      </c>
      <c r="C8" s="95" t="s">
        <v>0</v>
      </c>
      <c r="D8" s="96">
        <v>48</v>
      </c>
      <c r="E8" s="131"/>
      <c r="F8" s="104"/>
      <c r="G8" s="98">
        <f t="shared" ref="G8:G71" si="0">D8*F8</f>
        <v>0</v>
      </c>
      <c r="H8" s="116">
        <f t="shared" ref="H8:H71" si="1">+G8*0.095</f>
        <v>0</v>
      </c>
      <c r="I8" s="98">
        <f t="shared" ref="I8:I71" si="2">+G8+H8</f>
        <v>0</v>
      </c>
      <c r="J8" s="98"/>
      <c r="K8" s="98"/>
    </row>
    <row r="9" spans="1:11" x14ac:dyDescent="0.25">
      <c r="A9" s="134" t="s">
        <v>20</v>
      </c>
      <c r="B9" s="89" t="s">
        <v>200</v>
      </c>
      <c r="C9" s="95" t="s">
        <v>0</v>
      </c>
      <c r="D9" s="96">
        <v>500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x14ac:dyDescent="0.25">
      <c r="A10" s="134" t="s">
        <v>97</v>
      </c>
      <c r="B10" s="89" t="s">
        <v>201</v>
      </c>
      <c r="C10" s="95" t="s">
        <v>0</v>
      </c>
      <c r="D10" s="96">
        <v>192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x14ac:dyDescent="0.25">
      <c r="A11" s="134" t="s">
        <v>21</v>
      </c>
      <c r="B11" s="89" t="s">
        <v>202</v>
      </c>
      <c r="C11" s="95" t="s">
        <v>0</v>
      </c>
      <c r="D11" s="96">
        <v>300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x14ac:dyDescent="0.25">
      <c r="A12" s="134" t="s">
        <v>22</v>
      </c>
      <c r="B12" s="89" t="s">
        <v>203</v>
      </c>
      <c r="C12" s="95" t="s">
        <v>0</v>
      </c>
      <c r="D12" s="96">
        <v>360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x14ac:dyDescent="0.25">
      <c r="A13" s="134" t="s">
        <v>23</v>
      </c>
      <c r="B13" s="89" t="s">
        <v>204</v>
      </c>
      <c r="C13" s="95" t="s">
        <v>0</v>
      </c>
      <c r="D13" s="96">
        <v>226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x14ac:dyDescent="0.25">
      <c r="A14" s="134" t="s">
        <v>24</v>
      </c>
      <c r="B14" s="89" t="s">
        <v>205</v>
      </c>
      <c r="C14" s="95" t="s">
        <v>0</v>
      </c>
      <c r="D14" s="96">
        <v>110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ht="25.5" x14ac:dyDescent="0.25">
      <c r="A15" s="134" t="s">
        <v>25</v>
      </c>
      <c r="B15" s="89" t="s">
        <v>553</v>
      </c>
      <c r="C15" s="95" t="s">
        <v>0</v>
      </c>
      <c r="D15" s="96">
        <v>290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25.5" x14ac:dyDescent="0.25">
      <c r="A16" s="134" t="s">
        <v>26</v>
      </c>
      <c r="B16" s="89" t="s">
        <v>206</v>
      </c>
      <c r="C16" s="95" t="s">
        <v>0</v>
      </c>
      <c r="D16" s="96">
        <v>210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x14ac:dyDescent="0.25">
      <c r="A17" s="134" t="s">
        <v>46</v>
      </c>
      <c r="B17" s="89" t="s">
        <v>207</v>
      </c>
      <c r="C17" s="95" t="s">
        <v>0</v>
      </c>
      <c r="D17" s="96">
        <v>82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x14ac:dyDescent="0.25">
      <c r="A18" s="134" t="s">
        <v>47</v>
      </c>
      <c r="B18" s="89" t="s">
        <v>208</v>
      </c>
      <c r="C18" s="95" t="s">
        <v>0</v>
      </c>
      <c r="D18" s="96">
        <v>900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x14ac:dyDescent="0.25">
      <c r="A19" s="134" t="s">
        <v>48</v>
      </c>
      <c r="B19" s="89" t="s">
        <v>746</v>
      </c>
      <c r="C19" s="95" t="s">
        <v>164</v>
      </c>
      <c r="D19" s="96">
        <v>90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x14ac:dyDescent="0.25">
      <c r="A20" s="134" t="s">
        <v>49</v>
      </c>
      <c r="B20" s="89" t="s">
        <v>209</v>
      </c>
      <c r="C20" s="95" t="s">
        <v>164</v>
      </c>
      <c r="D20" s="96">
        <v>426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x14ac:dyDescent="0.25">
      <c r="A21" s="134" t="s">
        <v>50</v>
      </c>
      <c r="B21" s="89" t="s">
        <v>754</v>
      </c>
      <c r="C21" s="95" t="s">
        <v>164</v>
      </c>
      <c r="D21" s="96">
        <v>1840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x14ac:dyDescent="0.25">
      <c r="A22" s="134" t="s">
        <v>51</v>
      </c>
      <c r="B22" s="89" t="s">
        <v>766</v>
      </c>
      <c r="C22" s="95" t="s">
        <v>164</v>
      </c>
      <c r="D22" s="96">
        <v>2040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x14ac:dyDescent="0.25">
      <c r="A23" s="134" t="s">
        <v>52</v>
      </c>
      <c r="B23" s="89" t="s">
        <v>767</v>
      </c>
      <c r="C23" s="95" t="s">
        <v>164</v>
      </c>
      <c r="D23" s="96">
        <v>800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x14ac:dyDescent="0.25">
      <c r="A24" s="134" t="s">
        <v>53</v>
      </c>
      <c r="B24" s="89" t="s">
        <v>210</v>
      </c>
      <c r="C24" s="95" t="s">
        <v>164</v>
      </c>
      <c r="D24" s="96">
        <v>2000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x14ac:dyDescent="0.25">
      <c r="A25" s="134" t="s">
        <v>54</v>
      </c>
      <c r="B25" s="89" t="s">
        <v>211</v>
      </c>
      <c r="C25" s="95" t="s">
        <v>164</v>
      </c>
      <c r="D25" s="96">
        <v>900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x14ac:dyDescent="0.25">
      <c r="A26" s="134" t="s">
        <v>55</v>
      </c>
      <c r="B26" s="89" t="s">
        <v>212</v>
      </c>
      <c r="C26" s="95" t="s">
        <v>164</v>
      </c>
      <c r="D26" s="96">
        <v>900</v>
      </c>
      <c r="E26" s="131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x14ac:dyDescent="0.25">
      <c r="A27" s="134" t="s">
        <v>56</v>
      </c>
      <c r="B27" s="89" t="s">
        <v>213</v>
      </c>
      <c r="C27" s="95" t="s">
        <v>164</v>
      </c>
      <c r="D27" s="96">
        <v>1900</v>
      </c>
      <c r="E27" s="131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x14ac:dyDescent="0.25">
      <c r="A28" s="134" t="s">
        <v>57</v>
      </c>
      <c r="B28" s="89" t="s">
        <v>214</v>
      </c>
      <c r="C28" s="95" t="s">
        <v>164</v>
      </c>
      <c r="D28" s="96">
        <v>3640</v>
      </c>
      <c r="E28" s="131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x14ac:dyDescent="0.25">
      <c r="A29" s="134" t="s">
        <v>58</v>
      </c>
      <c r="B29" s="89" t="s">
        <v>215</v>
      </c>
      <c r="C29" s="95" t="s">
        <v>164</v>
      </c>
      <c r="D29" s="96">
        <v>5200</v>
      </c>
      <c r="E29" s="131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x14ac:dyDescent="0.25">
      <c r="A30" s="134" t="s">
        <v>59</v>
      </c>
      <c r="B30" s="89" t="s">
        <v>216</v>
      </c>
      <c r="C30" s="95" t="s">
        <v>164</v>
      </c>
      <c r="D30" s="96">
        <v>1000</v>
      </c>
      <c r="E30" s="131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x14ac:dyDescent="0.25">
      <c r="A31" s="134" t="s">
        <v>60</v>
      </c>
      <c r="B31" s="89" t="s">
        <v>217</v>
      </c>
      <c r="C31" s="95" t="s">
        <v>164</v>
      </c>
      <c r="D31" s="96">
        <v>1180</v>
      </c>
      <c r="E31" s="131"/>
      <c r="F31" s="104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</row>
    <row r="32" spans="1:11" x14ac:dyDescent="0.25">
      <c r="A32" s="134" t="s">
        <v>61</v>
      </c>
      <c r="B32" s="89" t="s">
        <v>218</v>
      </c>
      <c r="C32" s="95" t="s">
        <v>164</v>
      </c>
      <c r="D32" s="96">
        <v>1500</v>
      </c>
      <c r="E32" s="131"/>
      <c r="F32" s="104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</row>
    <row r="33" spans="1:11" x14ac:dyDescent="0.25">
      <c r="A33" s="134" t="s">
        <v>193</v>
      </c>
      <c r="B33" s="89" t="s">
        <v>219</v>
      </c>
      <c r="C33" s="95" t="s">
        <v>164</v>
      </c>
      <c r="D33" s="96">
        <v>2800</v>
      </c>
      <c r="E33" s="131"/>
      <c r="F33" s="104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</row>
    <row r="34" spans="1:11" x14ac:dyDescent="0.25">
      <c r="A34" s="134" t="s">
        <v>62</v>
      </c>
      <c r="B34" s="89" t="s">
        <v>764</v>
      </c>
      <c r="C34" s="95" t="s">
        <v>164</v>
      </c>
      <c r="D34" s="96">
        <v>2000</v>
      </c>
      <c r="E34" s="131"/>
      <c r="F34" s="104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</row>
    <row r="35" spans="1:11" x14ac:dyDescent="0.25">
      <c r="A35" s="134" t="s">
        <v>63</v>
      </c>
      <c r="B35" s="89" t="s">
        <v>220</v>
      </c>
      <c r="C35" s="95" t="s">
        <v>164</v>
      </c>
      <c r="D35" s="96">
        <v>1020</v>
      </c>
      <c r="E35" s="131"/>
      <c r="F35" s="104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98"/>
    </row>
    <row r="36" spans="1:11" x14ac:dyDescent="0.25">
      <c r="A36" s="134" t="s">
        <v>64</v>
      </c>
      <c r="B36" s="89" t="s">
        <v>221</v>
      </c>
      <c r="C36" s="95" t="s">
        <v>164</v>
      </c>
      <c r="D36" s="96">
        <v>2000</v>
      </c>
      <c r="E36" s="131"/>
      <c r="F36" s="104"/>
      <c r="G36" s="98">
        <f t="shared" si="0"/>
        <v>0</v>
      </c>
      <c r="H36" s="116">
        <f t="shared" si="1"/>
        <v>0</v>
      </c>
      <c r="I36" s="98">
        <f t="shared" si="2"/>
        <v>0</v>
      </c>
      <c r="J36" s="98"/>
      <c r="K36" s="98"/>
    </row>
    <row r="37" spans="1:11" x14ac:dyDescent="0.25">
      <c r="A37" s="134" t="s">
        <v>65</v>
      </c>
      <c r="B37" s="89" t="s">
        <v>768</v>
      </c>
      <c r="C37" s="95" t="s">
        <v>164</v>
      </c>
      <c r="D37" s="96">
        <v>1000</v>
      </c>
      <c r="E37" s="131"/>
      <c r="F37" s="104"/>
      <c r="G37" s="98">
        <f t="shared" si="0"/>
        <v>0</v>
      </c>
      <c r="H37" s="116">
        <f t="shared" si="1"/>
        <v>0</v>
      </c>
      <c r="I37" s="98">
        <f t="shared" si="2"/>
        <v>0</v>
      </c>
      <c r="J37" s="98"/>
      <c r="K37" s="98"/>
    </row>
    <row r="38" spans="1:11" x14ac:dyDescent="0.25">
      <c r="A38" s="134" t="s">
        <v>66</v>
      </c>
      <c r="B38" s="89" t="s">
        <v>769</v>
      </c>
      <c r="C38" s="95" t="s">
        <v>164</v>
      </c>
      <c r="D38" s="96">
        <v>1000</v>
      </c>
      <c r="E38" s="131"/>
      <c r="F38" s="104"/>
      <c r="G38" s="98">
        <f t="shared" si="0"/>
        <v>0</v>
      </c>
      <c r="H38" s="116">
        <f t="shared" si="1"/>
        <v>0</v>
      </c>
      <c r="I38" s="98">
        <f t="shared" si="2"/>
        <v>0</v>
      </c>
      <c r="J38" s="98"/>
      <c r="K38" s="98"/>
    </row>
    <row r="39" spans="1:11" x14ac:dyDescent="0.25">
      <c r="A39" s="134" t="s">
        <v>67</v>
      </c>
      <c r="B39" s="89" t="s">
        <v>222</v>
      </c>
      <c r="C39" s="95" t="s">
        <v>164</v>
      </c>
      <c r="D39" s="96">
        <v>2060</v>
      </c>
      <c r="E39" s="131"/>
      <c r="F39" s="104"/>
      <c r="G39" s="98">
        <f t="shared" si="0"/>
        <v>0</v>
      </c>
      <c r="H39" s="116">
        <f t="shared" si="1"/>
        <v>0</v>
      </c>
      <c r="I39" s="98">
        <f t="shared" si="2"/>
        <v>0</v>
      </c>
      <c r="J39" s="98"/>
      <c r="K39" s="98"/>
    </row>
    <row r="40" spans="1:11" x14ac:dyDescent="0.25">
      <c r="A40" s="134" t="s">
        <v>68</v>
      </c>
      <c r="B40" s="89" t="s">
        <v>223</v>
      </c>
      <c r="C40" s="95" t="s">
        <v>164</v>
      </c>
      <c r="D40" s="96">
        <v>960</v>
      </c>
      <c r="E40" s="131"/>
      <c r="F40" s="104"/>
      <c r="G40" s="98">
        <f t="shared" si="0"/>
        <v>0</v>
      </c>
      <c r="H40" s="116">
        <f t="shared" si="1"/>
        <v>0</v>
      </c>
      <c r="I40" s="98">
        <f t="shared" si="2"/>
        <v>0</v>
      </c>
      <c r="J40" s="98"/>
      <c r="K40" s="98"/>
    </row>
    <row r="41" spans="1:11" x14ac:dyDescent="0.25">
      <c r="A41" s="134" t="s">
        <v>69</v>
      </c>
      <c r="B41" s="89" t="s">
        <v>224</v>
      </c>
      <c r="C41" s="95" t="s">
        <v>164</v>
      </c>
      <c r="D41" s="96">
        <v>1220</v>
      </c>
      <c r="E41" s="131"/>
      <c r="F41" s="104"/>
      <c r="G41" s="98">
        <f t="shared" si="0"/>
        <v>0</v>
      </c>
      <c r="H41" s="116">
        <f t="shared" si="1"/>
        <v>0</v>
      </c>
      <c r="I41" s="98">
        <f t="shared" si="2"/>
        <v>0</v>
      </c>
      <c r="J41" s="98"/>
      <c r="K41" s="98"/>
    </row>
    <row r="42" spans="1:11" x14ac:dyDescent="0.25">
      <c r="A42" s="134" t="s">
        <v>70</v>
      </c>
      <c r="B42" s="89" t="s">
        <v>227</v>
      </c>
      <c r="C42" s="95" t="s">
        <v>164</v>
      </c>
      <c r="D42" s="96">
        <v>1000</v>
      </c>
      <c r="E42" s="131"/>
      <c r="F42" s="104"/>
      <c r="G42" s="98">
        <f t="shared" si="0"/>
        <v>0</v>
      </c>
      <c r="H42" s="116">
        <f t="shared" si="1"/>
        <v>0</v>
      </c>
      <c r="I42" s="98">
        <f t="shared" si="2"/>
        <v>0</v>
      </c>
      <c r="J42" s="98"/>
      <c r="K42" s="98"/>
    </row>
    <row r="43" spans="1:11" x14ac:dyDescent="0.25">
      <c r="A43" s="134" t="s">
        <v>71</v>
      </c>
      <c r="B43" s="89" t="s">
        <v>225</v>
      </c>
      <c r="C43" s="95" t="s">
        <v>164</v>
      </c>
      <c r="D43" s="96">
        <v>1600</v>
      </c>
      <c r="E43" s="131"/>
      <c r="F43" s="104"/>
      <c r="G43" s="98">
        <f t="shared" si="0"/>
        <v>0</v>
      </c>
      <c r="H43" s="116">
        <f t="shared" si="1"/>
        <v>0</v>
      </c>
      <c r="I43" s="98">
        <f t="shared" si="2"/>
        <v>0</v>
      </c>
      <c r="J43" s="98"/>
      <c r="K43" s="98"/>
    </row>
    <row r="44" spans="1:11" x14ac:dyDescent="0.25">
      <c r="A44" s="134" t="s">
        <v>72</v>
      </c>
      <c r="B44" s="89" t="s">
        <v>226</v>
      </c>
      <c r="C44" s="95" t="s">
        <v>164</v>
      </c>
      <c r="D44" s="96">
        <v>840</v>
      </c>
      <c r="E44" s="131"/>
      <c r="F44" s="104"/>
      <c r="G44" s="98">
        <f t="shared" si="0"/>
        <v>0</v>
      </c>
      <c r="H44" s="116">
        <f t="shared" si="1"/>
        <v>0</v>
      </c>
      <c r="I44" s="98">
        <f t="shared" si="2"/>
        <v>0</v>
      </c>
      <c r="J44" s="98"/>
      <c r="K44" s="98"/>
    </row>
    <row r="45" spans="1:11" x14ac:dyDescent="0.25">
      <c r="A45" s="134" t="s">
        <v>73</v>
      </c>
      <c r="B45" s="89" t="s">
        <v>228</v>
      </c>
      <c r="C45" s="95" t="s">
        <v>164</v>
      </c>
      <c r="D45" s="96">
        <v>620</v>
      </c>
      <c r="E45" s="131"/>
      <c r="F45" s="104"/>
      <c r="G45" s="98">
        <f t="shared" si="0"/>
        <v>0</v>
      </c>
      <c r="H45" s="116">
        <f t="shared" si="1"/>
        <v>0</v>
      </c>
      <c r="I45" s="98">
        <f t="shared" si="2"/>
        <v>0</v>
      </c>
      <c r="J45" s="98"/>
      <c r="K45" s="98"/>
    </row>
    <row r="46" spans="1:11" x14ac:dyDescent="0.25">
      <c r="A46" s="134" t="s">
        <v>74</v>
      </c>
      <c r="B46" s="89" t="s">
        <v>229</v>
      </c>
      <c r="C46" s="95" t="s">
        <v>164</v>
      </c>
      <c r="D46" s="96">
        <v>400</v>
      </c>
      <c r="E46" s="131"/>
      <c r="F46" s="104"/>
      <c r="G46" s="98">
        <f t="shared" si="0"/>
        <v>0</v>
      </c>
      <c r="H46" s="116">
        <f t="shared" si="1"/>
        <v>0</v>
      </c>
      <c r="I46" s="98">
        <f t="shared" si="2"/>
        <v>0</v>
      </c>
      <c r="J46" s="98"/>
      <c r="K46" s="98"/>
    </row>
    <row r="47" spans="1:11" x14ac:dyDescent="0.25">
      <c r="A47" s="134" t="s">
        <v>75</v>
      </c>
      <c r="B47" s="89" t="s">
        <v>230</v>
      </c>
      <c r="C47" s="95" t="s">
        <v>164</v>
      </c>
      <c r="D47" s="96">
        <v>3440</v>
      </c>
      <c r="E47" s="131"/>
      <c r="F47" s="104"/>
      <c r="G47" s="98">
        <f t="shared" si="0"/>
        <v>0</v>
      </c>
      <c r="H47" s="116">
        <f t="shared" si="1"/>
        <v>0</v>
      </c>
      <c r="I47" s="98">
        <f t="shared" si="2"/>
        <v>0</v>
      </c>
      <c r="J47" s="98"/>
      <c r="K47" s="98"/>
    </row>
    <row r="48" spans="1:11" x14ac:dyDescent="0.25">
      <c r="A48" s="134" t="s">
        <v>76</v>
      </c>
      <c r="B48" s="89" t="s">
        <v>231</v>
      </c>
      <c r="C48" s="95" t="s">
        <v>164</v>
      </c>
      <c r="D48" s="96">
        <v>3000</v>
      </c>
      <c r="E48" s="131"/>
      <c r="F48" s="104"/>
      <c r="G48" s="98">
        <f t="shared" si="0"/>
        <v>0</v>
      </c>
      <c r="H48" s="116">
        <f t="shared" si="1"/>
        <v>0</v>
      </c>
      <c r="I48" s="98">
        <f t="shared" si="2"/>
        <v>0</v>
      </c>
      <c r="J48" s="98"/>
      <c r="K48" s="98"/>
    </row>
    <row r="49" spans="1:11" x14ac:dyDescent="0.25">
      <c r="A49" s="134" t="s">
        <v>77</v>
      </c>
      <c r="B49" s="89" t="s">
        <v>771</v>
      </c>
      <c r="C49" s="95" t="s">
        <v>164</v>
      </c>
      <c r="D49" s="96">
        <v>3800</v>
      </c>
      <c r="E49" s="131"/>
      <c r="F49" s="104"/>
      <c r="G49" s="98">
        <f t="shared" si="0"/>
        <v>0</v>
      </c>
      <c r="H49" s="116">
        <f t="shared" si="1"/>
        <v>0</v>
      </c>
      <c r="I49" s="98">
        <f t="shared" si="2"/>
        <v>0</v>
      </c>
      <c r="J49" s="98"/>
      <c r="K49" s="98"/>
    </row>
    <row r="50" spans="1:11" x14ac:dyDescent="0.25">
      <c r="A50" s="134" t="s">
        <v>78</v>
      </c>
      <c r="B50" s="89" t="s">
        <v>770</v>
      </c>
      <c r="C50" s="95" t="s">
        <v>164</v>
      </c>
      <c r="D50" s="96">
        <v>2100</v>
      </c>
      <c r="E50" s="131"/>
      <c r="F50" s="104"/>
      <c r="G50" s="98">
        <f t="shared" si="0"/>
        <v>0</v>
      </c>
      <c r="H50" s="116">
        <f t="shared" si="1"/>
        <v>0</v>
      </c>
      <c r="I50" s="98">
        <f t="shared" si="2"/>
        <v>0</v>
      </c>
      <c r="J50" s="98"/>
      <c r="K50" s="98"/>
    </row>
    <row r="51" spans="1:11" x14ac:dyDescent="0.25">
      <c r="A51" s="134" t="s">
        <v>79</v>
      </c>
      <c r="B51" s="89" t="s">
        <v>232</v>
      </c>
      <c r="C51" s="95" t="s">
        <v>164</v>
      </c>
      <c r="D51" s="96">
        <v>1600</v>
      </c>
      <c r="E51" s="131"/>
      <c r="F51" s="104"/>
      <c r="G51" s="98">
        <f t="shared" si="0"/>
        <v>0</v>
      </c>
      <c r="H51" s="116">
        <f t="shared" si="1"/>
        <v>0</v>
      </c>
      <c r="I51" s="98">
        <f t="shared" si="2"/>
        <v>0</v>
      </c>
      <c r="J51" s="98"/>
      <c r="K51" s="98"/>
    </row>
    <row r="52" spans="1:11" x14ac:dyDescent="0.25">
      <c r="A52" s="134" t="s">
        <v>80</v>
      </c>
      <c r="B52" s="89" t="s">
        <v>233</v>
      </c>
      <c r="C52" s="95" t="s">
        <v>164</v>
      </c>
      <c r="D52" s="96">
        <v>1100</v>
      </c>
      <c r="E52" s="131"/>
      <c r="F52" s="104"/>
      <c r="G52" s="98">
        <f t="shared" si="0"/>
        <v>0</v>
      </c>
      <c r="H52" s="116">
        <f t="shared" si="1"/>
        <v>0</v>
      </c>
      <c r="I52" s="98">
        <f t="shared" si="2"/>
        <v>0</v>
      </c>
      <c r="J52" s="98"/>
      <c r="K52" s="98"/>
    </row>
    <row r="53" spans="1:11" x14ac:dyDescent="0.25">
      <c r="A53" s="134" t="s">
        <v>81</v>
      </c>
      <c r="B53" s="89" t="s">
        <v>234</v>
      </c>
      <c r="C53" s="95" t="s">
        <v>164</v>
      </c>
      <c r="D53" s="96">
        <v>1700</v>
      </c>
      <c r="E53" s="131"/>
      <c r="F53" s="104"/>
      <c r="G53" s="98">
        <f t="shared" si="0"/>
        <v>0</v>
      </c>
      <c r="H53" s="116">
        <f t="shared" si="1"/>
        <v>0</v>
      </c>
      <c r="I53" s="98">
        <f t="shared" si="2"/>
        <v>0</v>
      </c>
      <c r="J53" s="98"/>
      <c r="K53" s="98"/>
    </row>
    <row r="54" spans="1:11" x14ac:dyDescent="0.25">
      <c r="A54" s="134" t="s">
        <v>82</v>
      </c>
      <c r="B54" s="89" t="s">
        <v>235</v>
      </c>
      <c r="C54" s="95" t="s">
        <v>164</v>
      </c>
      <c r="D54" s="96">
        <v>750</v>
      </c>
      <c r="E54" s="131"/>
      <c r="F54" s="104"/>
      <c r="G54" s="98">
        <f t="shared" si="0"/>
        <v>0</v>
      </c>
      <c r="H54" s="116">
        <f t="shared" si="1"/>
        <v>0</v>
      </c>
      <c r="I54" s="98">
        <f t="shared" si="2"/>
        <v>0</v>
      </c>
      <c r="J54" s="98"/>
      <c r="K54" s="98"/>
    </row>
    <row r="55" spans="1:11" x14ac:dyDescent="0.25">
      <c r="A55" s="134" t="s">
        <v>83</v>
      </c>
      <c r="B55" s="89" t="s">
        <v>755</v>
      </c>
      <c r="C55" s="95" t="s">
        <v>164</v>
      </c>
      <c r="D55" s="96">
        <v>800</v>
      </c>
      <c r="E55" s="131"/>
      <c r="F55" s="104"/>
      <c r="G55" s="98">
        <f t="shared" si="0"/>
        <v>0</v>
      </c>
      <c r="H55" s="116">
        <f t="shared" si="1"/>
        <v>0</v>
      </c>
      <c r="I55" s="98">
        <f t="shared" si="2"/>
        <v>0</v>
      </c>
      <c r="J55" s="98"/>
      <c r="K55" s="98"/>
    </row>
    <row r="56" spans="1:11" x14ac:dyDescent="0.25">
      <c r="A56" s="134" t="s">
        <v>84</v>
      </c>
      <c r="B56" s="89" t="s">
        <v>236</v>
      </c>
      <c r="C56" s="95" t="s">
        <v>164</v>
      </c>
      <c r="D56" s="96">
        <v>600</v>
      </c>
      <c r="E56" s="131"/>
      <c r="F56" s="104"/>
      <c r="G56" s="98">
        <f t="shared" si="0"/>
        <v>0</v>
      </c>
      <c r="H56" s="116">
        <f t="shared" si="1"/>
        <v>0</v>
      </c>
      <c r="I56" s="98">
        <f t="shared" si="2"/>
        <v>0</v>
      </c>
      <c r="J56" s="98"/>
      <c r="K56" s="98"/>
    </row>
    <row r="57" spans="1:11" x14ac:dyDescent="0.25">
      <c r="A57" s="134" t="s">
        <v>85</v>
      </c>
      <c r="B57" s="89" t="s">
        <v>756</v>
      </c>
      <c r="C57" s="95" t="s">
        <v>164</v>
      </c>
      <c r="D57" s="96">
        <v>900</v>
      </c>
      <c r="E57" s="131"/>
      <c r="F57" s="104"/>
      <c r="G57" s="98">
        <f t="shared" si="0"/>
        <v>0</v>
      </c>
      <c r="H57" s="116">
        <f t="shared" si="1"/>
        <v>0</v>
      </c>
      <c r="I57" s="98">
        <f t="shared" si="2"/>
        <v>0</v>
      </c>
      <c r="J57" s="98"/>
      <c r="K57" s="98"/>
    </row>
    <row r="58" spans="1:11" x14ac:dyDescent="0.25">
      <c r="A58" s="134" t="s">
        <v>86</v>
      </c>
      <c r="B58" s="89" t="s">
        <v>237</v>
      </c>
      <c r="C58" s="95" t="s">
        <v>164</v>
      </c>
      <c r="D58" s="96">
        <v>1410</v>
      </c>
      <c r="E58" s="131"/>
      <c r="F58" s="104"/>
      <c r="G58" s="98">
        <f t="shared" si="0"/>
        <v>0</v>
      </c>
      <c r="H58" s="116">
        <f t="shared" si="1"/>
        <v>0</v>
      </c>
      <c r="I58" s="98">
        <f t="shared" si="2"/>
        <v>0</v>
      </c>
      <c r="J58" s="98"/>
      <c r="K58" s="98"/>
    </row>
    <row r="59" spans="1:11" x14ac:dyDescent="0.25">
      <c r="A59" s="134" t="s">
        <v>87</v>
      </c>
      <c r="B59" s="89" t="s">
        <v>765</v>
      </c>
      <c r="C59" s="95" t="s">
        <v>164</v>
      </c>
      <c r="D59" s="96">
        <v>980</v>
      </c>
      <c r="E59" s="131"/>
      <c r="F59" s="104"/>
      <c r="G59" s="98">
        <f t="shared" si="0"/>
        <v>0</v>
      </c>
      <c r="H59" s="116">
        <f t="shared" si="1"/>
        <v>0</v>
      </c>
      <c r="I59" s="98">
        <f t="shared" si="2"/>
        <v>0</v>
      </c>
      <c r="J59" s="98"/>
      <c r="K59" s="98"/>
    </row>
    <row r="60" spans="1:11" x14ac:dyDescent="0.25">
      <c r="A60" s="134" t="s">
        <v>88</v>
      </c>
      <c r="B60" s="89" t="s">
        <v>238</v>
      </c>
      <c r="C60" s="95" t="s">
        <v>164</v>
      </c>
      <c r="D60" s="96">
        <v>1500</v>
      </c>
      <c r="E60" s="131"/>
      <c r="F60" s="104"/>
      <c r="G60" s="98">
        <f t="shared" si="0"/>
        <v>0</v>
      </c>
      <c r="H60" s="116">
        <f t="shared" si="1"/>
        <v>0</v>
      </c>
      <c r="I60" s="98">
        <f t="shared" si="2"/>
        <v>0</v>
      </c>
      <c r="J60" s="98"/>
      <c r="K60" s="98"/>
    </row>
    <row r="61" spans="1:11" x14ac:dyDescent="0.25">
      <c r="A61" s="134" t="s">
        <v>89</v>
      </c>
      <c r="B61" s="89" t="s">
        <v>757</v>
      </c>
      <c r="C61" s="95" t="s">
        <v>164</v>
      </c>
      <c r="D61" s="96">
        <v>1300</v>
      </c>
      <c r="E61" s="131"/>
      <c r="F61" s="104"/>
      <c r="G61" s="98">
        <f t="shared" si="0"/>
        <v>0</v>
      </c>
      <c r="H61" s="116">
        <f t="shared" si="1"/>
        <v>0</v>
      </c>
      <c r="I61" s="98">
        <f t="shared" si="2"/>
        <v>0</v>
      </c>
      <c r="J61" s="98"/>
      <c r="K61" s="98"/>
    </row>
    <row r="62" spans="1:11" x14ac:dyDescent="0.25">
      <c r="A62" s="134" t="s">
        <v>90</v>
      </c>
      <c r="B62" s="89" t="s">
        <v>760</v>
      </c>
      <c r="C62" s="95" t="s">
        <v>164</v>
      </c>
      <c r="D62" s="96">
        <v>1000</v>
      </c>
      <c r="E62" s="131"/>
      <c r="F62" s="104"/>
      <c r="G62" s="98">
        <f t="shared" si="0"/>
        <v>0</v>
      </c>
      <c r="H62" s="116">
        <f t="shared" si="1"/>
        <v>0</v>
      </c>
      <c r="I62" s="98">
        <f t="shared" si="2"/>
        <v>0</v>
      </c>
      <c r="J62" s="98"/>
      <c r="K62" s="98"/>
    </row>
    <row r="63" spans="1:11" x14ac:dyDescent="0.25">
      <c r="A63" s="134" t="s">
        <v>91</v>
      </c>
      <c r="B63" s="89" t="s">
        <v>761</v>
      </c>
      <c r="C63" s="95" t="s">
        <v>164</v>
      </c>
      <c r="D63" s="96">
        <v>1100</v>
      </c>
      <c r="E63" s="131"/>
      <c r="F63" s="104"/>
      <c r="G63" s="98">
        <f t="shared" si="0"/>
        <v>0</v>
      </c>
      <c r="H63" s="116">
        <f t="shared" si="1"/>
        <v>0</v>
      </c>
      <c r="I63" s="98">
        <f t="shared" si="2"/>
        <v>0</v>
      </c>
      <c r="J63" s="98"/>
      <c r="K63" s="98"/>
    </row>
    <row r="64" spans="1:11" x14ac:dyDescent="0.25">
      <c r="A64" s="134" t="s">
        <v>92</v>
      </c>
      <c r="B64" s="89" t="s">
        <v>763</v>
      </c>
      <c r="C64" s="95" t="s">
        <v>164</v>
      </c>
      <c r="D64" s="96">
        <v>1620</v>
      </c>
      <c r="E64" s="131"/>
      <c r="F64" s="104"/>
      <c r="G64" s="98">
        <f t="shared" si="0"/>
        <v>0</v>
      </c>
      <c r="H64" s="116">
        <f t="shared" si="1"/>
        <v>0</v>
      </c>
      <c r="I64" s="98">
        <f t="shared" si="2"/>
        <v>0</v>
      </c>
      <c r="J64" s="98"/>
      <c r="K64" s="98"/>
    </row>
    <row r="65" spans="1:11" x14ac:dyDescent="0.25">
      <c r="A65" s="134" t="s">
        <v>93</v>
      </c>
      <c r="B65" s="89" t="s">
        <v>762</v>
      </c>
      <c r="C65" s="95" t="s">
        <v>164</v>
      </c>
      <c r="D65" s="96">
        <v>400</v>
      </c>
      <c r="E65" s="131"/>
      <c r="F65" s="104"/>
      <c r="G65" s="98">
        <f t="shared" si="0"/>
        <v>0</v>
      </c>
      <c r="H65" s="116">
        <f t="shared" si="1"/>
        <v>0</v>
      </c>
      <c r="I65" s="98">
        <f t="shared" si="2"/>
        <v>0</v>
      </c>
      <c r="J65" s="98"/>
      <c r="K65" s="98"/>
    </row>
    <row r="66" spans="1:11" x14ac:dyDescent="0.25">
      <c r="A66" s="134" t="s">
        <v>194</v>
      </c>
      <c r="B66" s="89" t="s">
        <v>772</v>
      </c>
      <c r="C66" s="95" t="s">
        <v>164</v>
      </c>
      <c r="D66" s="148">
        <v>1600</v>
      </c>
      <c r="E66" s="131"/>
      <c r="F66" s="104"/>
      <c r="G66" s="98">
        <f t="shared" si="0"/>
        <v>0</v>
      </c>
      <c r="H66" s="116">
        <f t="shared" si="1"/>
        <v>0</v>
      </c>
      <c r="I66" s="98">
        <f t="shared" si="2"/>
        <v>0</v>
      </c>
      <c r="J66" s="98"/>
      <c r="K66" s="98"/>
    </row>
    <row r="67" spans="1:11" x14ac:dyDescent="0.25">
      <c r="A67" s="134" t="s">
        <v>195</v>
      </c>
      <c r="B67" s="89" t="s">
        <v>773</v>
      </c>
      <c r="C67" s="95" t="s">
        <v>164</v>
      </c>
      <c r="D67" s="148">
        <v>1500</v>
      </c>
      <c r="E67" s="131"/>
      <c r="F67" s="104"/>
      <c r="G67" s="98">
        <f t="shared" si="0"/>
        <v>0</v>
      </c>
      <c r="H67" s="116">
        <f t="shared" si="1"/>
        <v>0</v>
      </c>
      <c r="I67" s="98">
        <f t="shared" si="2"/>
        <v>0</v>
      </c>
      <c r="J67" s="98"/>
      <c r="K67" s="98"/>
    </row>
    <row r="68" spans="1:11" x14ac:dyDescent="0.25">
      <c r="A68" s="134" t="s">
        <v>196</v>
      </c>
      <c r="B68" s="89" t="s">
        <v>774</v>
      </c>
      <c r="C68" s="95" t="s">
        <v>164</v>
      </c>
      <c r="D68" s="96">
        <v>1600</v>
      </c>
      <c r="E68" s="131"/>
      <c r="F68" s="104"/>
      <c r="G68" s="98">
        <f t="shared" si="0"/>
        <v>0</v>
      </c>
      <c r="H68" s="116">
        <f t="shared" si="1"/>
        <v>0</v>
      </c>
      <c r="I68" s="98">
        <f t="shared" si="2"/>
        <v>0</v>
      </c>
      <c r="J68" s="98"/>
      <c r="K68" s="98"/>
    </row>
    <row r="69" spans="1:11" x14ac:dyDescent="0.25">
      <c r="A69" s="134" t="s">
        <v>197</v>
      </c>
      <c r="B69" s="89" t="s">
        <v>775</v>
      </c>
      <c r="C69" s="95" t="s">
        <v>164</v>
      </c>
      <c r="D69" s="96">
        <v>450</v>
      </c>
      <c r="E69" s="131"/>
      <c r="F69" s="104"/>
      <c r="G69" s="98">
        <f t="shared" si="0"/>
        <v>0</v>
      </c>
      <c r="H69" s="116">
        <f t="shared" si="1"/>
        <v>0</v>
      </c>
      <c r="I69" s="98">
        <f t="shared" si="2"/>
        <v>0</v>
      </c>
      <c r="J69" s="98"/>
      <c r="K69" s="98"/>
    </row>
    <row r="70" spans="1:11" x14ac:dyDescent="0.25">
      <c r="A70" s="134" t="s">
        <v>198</v>
      </c>
      <c r="B70" s="89" t="s">
        <v>748</v>
      </c>
      <c r="C70" s="95" t="s">
        <v>164</v>
      </c>
      <c r="D70" s="96">
        <v>1500</v>
      </c>
      <c r="E70" s="131"/>
      <c r="F70" s="104"/>
      <c r="G70" s="98">
        <f t="shared" si="0"/>
        <v>0</v>
      </c>
      <c r="H70" s="116">
        <f t="shared" si="1"/>
        <v>0</v>
      </c>
      <c r="I70" s="98">
        <f t="shared" si="2"/>
        <v>0</v>
      </c>
      <c r="J70" s="98"/>
      <c r="K70" s="98"/>
    </row>
    <row r="71" spans="1:11" x14ac:dyDescent="0.25">
      <c r="A71" s="134" t="s">
        <v>260</v>
      </c>
      <c r="B71" s="89" t="s">
        <v>750</v>
      </c>
      <c r="C71" s="95" t="s">
        <v>164</v>
      </c>
      <c r="D71" s="96">
        <v>8000</v>
      </c>
      <c r="E71" s="131"/>
      <c r="F71" s="104"/>
      <c r="G71" s="98">
        <f t="shared" si="0"/>
        <v>0</v>
      </c>
      <c r="H71" s="116">
        <f t="shared" si="1"/>
        <v>0</v>
      </c>
      <c r="I71" s="98">
        <f t="shared" si="2"/>
        <v>0</v>
      </c>
      <c r="J71" s="98"/>
      <c r="K71" s="98"/>
    </row>
    <row r="72" spans="1:11" x14ac:dyDescent="0.25">
      <c r="A72" s="134" t="s">
        <v>261</v>
      </c>
      <c r="B72" s="89" t="s">
        <v>758</v>
      </c>
      <c r="C72" s="95" t="s">
        <v>164</v>
      </c>
      <c r="D72" s="96">
        <v>8000</v>
      </c>
      <c r="E72" s="131"/>
      <c r="F72" s="104"/>
      <c r="G72" s="98">
        <f t="shared" ref="G72:G87" si="3">D72*F72</f>
        <v>0</v>
      </c>
      <c r="H72" s="116">
        <f t="shared" ref="H72:H88" si="4">+G72*0.095</f>
        <v>0</v>
      </c>
      <c r="I72" s="98">
        <f t="shared" ref="I72:I88" si="5">+G72+H72</f>
        <v>0</v>
      </c>
      <c r="J72" s="98"/>
      <c r="K72" s="98"/>
    </row>
    <row r="73" spans="1:11" x14ac:dyDescent="0.25">
      <c r="A73" s="134" t="s">
        <v>262</v>
      </c>
      <c r="B73" s="89" t="s">
        <v>242</v>
      </c>
      <c r="C73" s="95" t="s">
        <v>164</v>
      </c>
      <c r="D73" s="96">
        <v>900</v>
      </c>
      <c r="E73" s="131"/>
      <c r="F73" s="104"/>
      <c r="G73" s="98">
        <f t="shared" si="3"/>
        <v>0</v>
      </c>
      <c r="H73" s="116">
        <f t="shared" si="4"/>
        <v>0</v>
      </c>
      <c r="I73" s="98">
        <f t="shared" si="5"/>
        <v>0</v>
      </c>
      <c r="J73" s="98"/>
      <c r="K73" s="98"/>
    </row>
    <row r="74" spans="1:11" x14ac:dyDescent="0.25">
      <c r="A74" s="134" t="s">
        <v>263</v>
      </c>
      <c r="B74" s="89" t="s">
        <v>798</v>
      </c>
      <c r="C74" s="95" t="s">
        <v>164</v>
      </c>
      <c r="D74" s="96">
        <v>800</v>
      </c>
      <c r="E74" s="131"/>
      <c r="F74" s="104"/>
      <c r="G74" s="98">
        <f t="shared" si="3"/>
        <v>0</v>
      </c>
      <c r="H74" s="116">
        <f t="shared" si="4"/>
        <v>0</v>
      </c>
      <c r="I74" s="98">
        <f t="shared" si="5"/>
        <v>0</v>
      </c>
      <c r="J74" s="98"/>
      <c r="K74" s="98"/>
    </row>
    <row r="75" spans="1:11" x14ac:dyDescent="0.25">
      <c r="A75" s="134" t="s">
        <v>264</v>
      </c>
      <c r="B75" s="89" t="s">
        <v>799</v>
      </c>
      <c r="C75" s="95" t="s">
        <v>164</v>
      </c>
      <c r="D75" s="96">
        <v>800</v>
      </c>
      <c r="E75" s="131"/>
      <c r="F75" s="104"/>
      <c r="G75" s="98">
        <f t="shared" si="3"/>
        <v>0</v>
      </c>
      <c r="H75" s="116">
        <f t="shared" si="4"/>
        <v>0</v>
      </c>
      <c r="I75" s="98">
        <f t="shared" si="5"/>
        <v>0</v>
      </c>
      <c r="J75" s="98"/>
      <c r="K75" s="98"/>
    </row>
    <row r="76" spans="1:11" x14ac:dyDescent="0.25">
      <c r="A76" s="134" t="s">
        <v>265</v>
      </c>
      <c r="B76" s="89" t="s">
        <v>749</v>
      </c>
      <c r="C76" s="95" t="s">
        <v>164</v>
      </c>
      <c r="D76" s="96">
        <v>1850</v>
      </c>
      <c r="E76" s="131"/>
      <c r="F76" s="104"/>
      <c r="G76" s="98">
        <f t="shared" si="3"/>
        <v>0</v>
      </c>
      <c r="H76" s="116">
        <f t="shared" si="4"/>
        <v>0</v>
      </c>
      <c r="I76" s="98">
        <f t="shared" si="5"/>
        <v>0</v>
      </c>
      <c r="J76" s="98"/>
      <c r="K76" s="98"/>
    </row>
    <row r="77" spans="1:11" x14ac:dyDescent="0.25">
      <c r="A77" s="134" t="s">
        <v>266</v>
      </c>
      <c r="B77" s="89" t="s">
        <v>749</v>
      </c>
      <c r="C77" s="95" t="s">
        <v>164</v>
      </c>
      <c r="D77" s="96">
        <v>820</v>
      </c>
      <c r="E77" s="131"/>
      <c r="F77" s="104"/>
      <c r="G77" s="98">
        <f t="shared" si="3"/>
        <v>0</v>
      </c>
      <c r="H77" s="116">
        <f t="shared" si="4"/>
        <v>0</v>
      </c>
      <c r="I77" s="98">
        <f t="shared" si="5"/>
        <v>0</v>
      </c>
      <c r="J77" s="98"/>
      <c r="K77" s="98"/>
    </row>
    <row r="78" spans="1:11" x14ac:dyDescent="0.25">
      <c r="A78" s="134" t="s">
        <v>267</v>
      </c>
      <c r="B78" s="89" t="s">
        <v>800</v>
      </c>
      <c r="C78" s="95" t="s">
        <v>164</v>
      </c>
      <c r="D78" s="96">
        <v>900</v>
      </c>
      <c r="E78" s="131"/>
      <c r="F78" s="104"/>
      <c r="G78" s="98">
        <f t="shared" si="3"/>
        <v>0</v>
      </c>
      <c r="H78" s="116">
        <f t="shared" si="4"/>
        <v>0</v>
      </c>
      <c r="I78" s="98">
        <f t="shared" si="5"/>
        <v>0</v>
      </c>
      <c r="J78" s="98"/>
      <c r="K78" s="98"/>
    </row>
    <row r="79" spans="1:11" x14ac:dyDescent="0.25">
      <c r="A79" s="134" t="s">
        <v>268</v>
      </c>
      <c r="B79" s="89" t="s">
        <v>759</v>
      </c>
      <c r="C79" s="95" t="s">
        <v>164</v>
      </c>
      <c r="D79" s="96">
        <v>1800</v>
      </c>
      <c r="E79" s="131"/>
      <c r="F79" s="104"/>
      <c r="G79" s="98">
        <f t="shared" si="3"/>
        <v>0</v>
      </c>
      <c r="H79" s="116">
        <f t="shared" si="4"/>
        <v>0</v>
      </c>
      <c r="I79" s="98">
        <f t="shared" si="5"/>
        <v>0</v>
      </c>
      <c r="J79" s="98"/>
      <c r="K79" s="98"/>
    </row>
    <row r="80" spans="1:11" x14ac:dyDescent="0.25">
      <c r="A80" s="134" t="s">
        <v>269</v>
      </c>
      <c r="B80" s="89" t="s">
        <v>555</v>
      </c>
      <c r="C80" s="95" t="s">
        <v>164</v>
      </c>
      <c r="D80" s="96">
        <v>850</v>
      </c>
      <c r="E80" s="131"/>
      <c r="F80" s="104"/>
      <c r="G80" s="98">
        <f t="shared" si="3"/>
        <v>0</v>
      </c>
      <c r="H80" s="116">
        <f t="shared" si="4"/>
        <v>0</v>
      </c>
      <c r="I80" s="98">
        <f t="shared" si="5"/>
        <v>0</v>
      </c>
      <c r="J80" s="98"/>
      <c r="K80" s="98"/>
    </row>
    <row r="81" spans="1:12" x14ac:dyDescent="0.25">
      <c r="A81" s="134" t="s">
        <v>270</v>
      </c>
      <c r="B81" s="89" t="s">
        <v>243</v>
      </c>
      <c r="C81" s="95" t="s">
        <v>164</v>
      </c>
      <c r="D81" s="96">
        <v>1750</v>
      </c>
      <c r="E81" s="131"/>
      <c r="F81" s="104"/>
      <c r="G81" s="98">
        <f t="shared" si="3"/>
        <v>0</v>
      </c>
      <c r="H81" s="116">
        <f t="shared" si="4"/>
        <v>0</v>
      </c>
      <c r="I81" s="98">
        <f t="shared" si="5"/>
        <v>0</v>
      </c>
      <c r="J81" s="98"/>
      <c r="K81" s="98"/>
    </row>
    <row r="82" spans="1:12" x14ac:dyDescent="0.25">
      <c r="A82" s="134" t="s">
        <v>271</v>
      </c>
      <c r="B82" s="89" t="s">
        <v>239</v>
      </c>
      <c r="C82" s="95" t="s">
        <v>164</v>
      </c>
      <c r="D82" s="96">
        <v>900</v>
      </c>
      <c r="E82" s="131"/>
      <c r="F82" s="104"/>
      <c r="G82" s="98">
        <f t="shared" si="3"/>
        <v>0</v>
      </c>
      <c r="H82" s="116">
        <f t="shared" si="4"/>
        <v>0</v>
      </c>
      <c r="I82" s="98">
        <f t="shared" si="5"/>
        <v>0</v>
      </c>
      <c r="J82" s="98"/>
      <c r="K82" s="98"/>
    </row>
    <row r="83" spans="1:12" x14ac:dyDescent="0.25">
      <c r="A83" s="134" t="s">
        <v>607</v>
      </c>
      <c r="B83" s="89" t="s">
        <v>240</v>
      </c>
      <c r="C83" s="95" t="s">
        <v>164</v>
      </c>
      <c r="D83" s="96">
        <v>1800</v>
      </c>
      <c r="E83" s="131"/>
      <c r="F83" s="104"/>
      <c r="G83" s="98">
        <f t="shared" si="3"/>
        <v>0</v>
      </c>
      <c r="H83" s="116">
        <f t="shared" si="4"/>
        <v>0</v>
      </c>
      <c r="I83" s="98">
        <f t="shared" si="5"/>
        <v>0</v>
      </c>
      <c r="J83" s="98"/>
      <c r="K83" s="98"/>
    </row>
    <row r="84" spans="1:12" x14ac:dyDescent="0.25">
      <c r="A84" s="134" t="s">
        <v>608</v>
      </c>
      <c r="B84" s="89" t="s">
        <v>554</v>
      </c>
      <c r="C84" s="95" t="s">
        <v>164</v>
      </c>
      <c r="D84" s="96">
        <v>850</v>
      </c>
      <c r="E84" s="131"/>
      <c r="F84" s="104"/>
      <c r="G84" s="98">
        <f t="shared" si="3"/>
        <v>0</v>
      </c>
      <c r="H84" s="116">
        <f t="shared" si="4"/>
        <v>0</v>
      </c>
      <c r="I84" s="98">
        <f t="shared" si="5"/>
        <v>0</v>
      </c>
      <c r="J84" s="98"/>
      <c r="K84" s="98"/>
    </row>
    <row r="85" spans="1:12" x14ac:dyDescent="0.25">
      <c r="A85" s="134" t="s">
        <v>609</v>
      </c>
      <c r="B85" s="89" t="s">
        <v>241</v>
      </c>
      <c r="C85" s="95" t="s">
        <v>164</v>
      </c>
      <c r="D85" s="96">
        <v>850</v>
      </c>
      <c r="E85" s="131"/>
      <c r="F85" s="104"/>
      <c r="G85" s="98">
        <f t="shared" si="3"/>
        <v>0</v>
      </c>
      <c r="H85" s="116">
        <f t="shared" si="4"/>
        <v>0</v>
      </c>
      <c r="I85" s="98">
        <f t="shared" si="5"/>
        <v>0</v>
      </c>
      <c r="J85" s="98"/>
      <c r="K85" s="98"/>
    </row>
    <row r="86" spans="1:12" x14ac:dyDescent="0.25">
      <c r="A86" s="134" t="s">
        <v>610</v>
      </c>
      <c r="B86" s="89" t="s">
        <v>747</v>
      </c>
      <c r="C86" s="95" t="s">
        <v>164</v>
      </c>
      <c r="D86" s="96">
        <v>850</v>
      </c>
      <c r="E86" s="131"/>
      <c r="F86" s="104"/>
      <c r="G86" s="98">
        <f t="shared" si="3"/>
        <v>0</v>
      </c>
      <c r="H86" s="116">
        <f t="shared" si="4"/>
        <v>0</v>
      </c>
      <c r="I86" s="98">
        <f t="shared" si="5"/>
        <v>0</v>
      </c>
      <c r="J86" s="98"/>
      <c r="K86" s="98"/>
    </row>
    <row r="87" spans="1:12" x14ac:dyDescent="0.25">
      <c r="A87" s="134" t="s">
        <v>611</v>
      </c>
      <c r="B87" s="89" t="s">
        <v>244</v>
      </c>
      <c r="C87" s="95" t="s">
        <v>0</v>
      </c>
      <c r="D87" s="96">
        <v>250</v>
      </c>
      <c r="E87" s="131"/>
      <c r="F87" s="104"/>
      <c r="G87" s="98">
        <f t="shared" si="3"/>
        <v>0</v>
      </c>
      <c r="H87" s="116">
        <f t="shared" si="4"/>
        <v>0</v>
      </c>
      <c r="I87" s="98">
        <f t="shared" si="5"/>
        <v>0</v>
      </c>
      <c r="J87" s="98"/>
      <c r="K87" s="98"/>
    </row>
    <row r="88" spans="1:12" s="19" customFormat="1" x14ac:dyDescent="0.25">
      <c r="A88" s="82"/>
      <c r="B88" s="82" t="s">
        <v>457</v>
      </c>
      <c r="C88" s="99" t="s">
        <v>11</v>
      </c>
      <c r="D88" s="99" t="s">
        <v>11</v>
      </c>
      <c r="E88" s="99" t="s">
        <v>11</v>
      </c>
      <c r="F88" s="99" t="s">
        <v>11</v>
      </c>
      <c r="G88" s="105">
        <f>SUM(G7:G87)</f>
        <v>0</v>
      </c>
      <c r="H88" s="105">
        <f t="shared" si="4"/>
        <v>0</v>
      </c>
      <c r="I88" s="105">
        <f t="shared" si="5"/>
        <v>0</v>
      </c>
      <c r="J88" s="99">
        <f>SUM(J7:J87)</f>
        <v>0</v>
      </c>
      <c r="K88" s="99">
        <f>SUM(K7:K87)</f>
        <v>0</v>
      </c>
      <c r="L88" s="44"/>
    </row>
    <row r="89" spans="1:12" s="37" customFormat="1" ht="16.5" x14ac:dyDescent="0.3">
      <c r="A89" s="171"/>
      <c r="B89" s="171"/>
      <c r="C89" s="171"/>
      <c r="D89" s="171"/>
      <c r="E89" s="171"/>
      <c r="F89" s="171"/>
      <c r="G89" s="171"/>
      <c r="H89" s="171"/>
      <c r="I89" s="171"/>
      <c r="J89" s="171"/>
      <c r="K89" s="171"/>
    </row>
    <row r="90" spans="1:12" ht="16.5" x14ac:dyDescent="0.3">
      <c r="A90" s="100" t="s">
        <v>838</v>
      </c>
      <c r="B90" s="140"/>
      <c r="C90" s="52"/>
      <c r="D90" s="66"/>
      <c r="E90" s="51"/>
      <c r="F90" s="51"/>
      <c r="G90" s="51"/>
      <c r="H90" s="51"/>
      <c r="I90" s="51"/>
      <c r="J90" s="51"/>
      <c r="K90" s="51"/>
      <c r="L90" s="53"/>
    </row>
    <row r="91" spans="1:12" ht="25.5" customHeight="1" x14ac:dyDescent="0.25">
      <c r="A91" s="162" t="s">
        <v>839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0"/>
    </row>
    <row r="92" spans="1:12" ht="16.5" x14ac:dyDescent="0.3">
      <c r="A92" s="51" t="s">
        <v>840</v>
      </c>
      <c r="B92" s="141"/>
      <c r="C92" s="52"/>
      <c r="D92" s="66"/>
      <c r="E92" s="51"/>
      <c r="F92" s="51"/>
      <c r="G92" s="51"/>
      <c r="H92" s="51"/>
      <c r="I92" s="51"/>
      <c r="J92" s="51"/>
      <c r="K92" s="51"/>
      <c r="L92" s="53"/>
    </row>
    <row r="93" spans="1:12" ht="16.5" x14ac:dyDescent="0.3">
      <c r="A93" s="51" t="s">
        <v>841</v>
      </c>
      <c r="B93" s="141"/>
      <c r="C93" s="52"/>
      <c r="D93" s="66"/>
      <c r="E93" s="51"/>
      <c r="F93" s="51"/>
      <c r="G93" s="51"/>
      <c r="H93" s="51"/>
      <c r="I93" s="51"/>
      <c r="J93" s="51"/>
      <c r="K93" s="51"/>
      <c r="L93" s="53"/>
    </row>
    <row r="94" spans="1:12" ht="16.5" x14ac:dyDescent="0.3">
      <c r="A94" s="51" t="s">
        <v>842</v>
      </c>
      <c r="B94" s="141"/>
      <c r="C94" s="52"/>
      <c r="D94" s="66"/>
      <c r="E94" s="51"/>
      <c r="F94" s="51"/>
      <c r="G94" s="51"/>
      <c r="H94" s="51"/>
      <c r="I94" s="51"/>
      <c r="J94" s="51"/>
      <c r="K94" s="51"/>
      <c r="L94" s="53"/>
    </row>
    <row r="95" spans="1:12" ht="16.5" x14ac:dyDescent="0.3">
      <c r="A95" s="51" t="s">
        <v>843</v>
      </c>
      <c r="B95" s="141"/>
      <c r="C95" s="52"/>
      <c r="D95" s="66"/>
      <c r="E95" s="51"/>
      <c r="F95" s="51"/>
      <c r="G95" s="51"/>
      <c r="H95" s="51"/>
      <c r="I95" s="51"/>
      <c r="J95" s="51"/>
      <c r="K95" s="51"/>
      <c r="L95" s="53"/>
    </row>
    <row r="96" spans="1:12" ht="16.5" x14ac:dyDescent="0.3">
      <c r="A96" s="51" t="s">
        <v>844</v>
      </c>
      <c r="B96" s="141"/>
      <c r="C96" s="52"/>
      <c r="D96" s="66"/>
      <c r="E96" s="51"/>
      <c r="F96" s="51"/>
      <c r="G96" s="51"/>
      <c r="H96" s="51"/>
      <c r="I96" s="51"/>
      <c r="J96" s="51"/>
      <c r="K96" s="51"/>
      <c r="L96" s="53"/>
    </row>
    <row r="97" spans="1:12" ht="28.5" customHeight="1" x14ac:dyDescent="0.25">
      <c r="A97" s="162" t="s">
        <v>845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59"/>
    </row>
    <row r="98" spans="1:12" ht="44.25" customHeight="1" x14ac:dyDescent="0.25">
      <c r="A98" s="162" t="s">
        <v>846</v>
      </c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59"/>
    </row>
    <row r="99" spans="1:12" ht="16.5" x14ac:dyDescent="0.3">
      <c r="A99" s="55"/>
      <c r="B99" s="62"/>
      <c r="C99" s="56"/>
      <c r="D99" s="68"/>
      <c r="E99" s="55"/>
      <c r="F99" s="55"/>
      <c r="G99" s="55"/>
      <c r="H99" s="55"/>
      <c r="I99" s="55"/>
      <c r="J99" s="55"/>
      <c r="K99" s="55"/>
      <c r="L99" s="53"/>
    </row>
    <row r="100" spans="1:12" x14ac:dyDescent="0.25">
      <c r="A100" s="162" t="s">
        <v>1</v>
      </c>
      <c r="B100" s="162"/>
      <c r="C100" s="30"/>
      <c r="D100" s="31"/>
      <c r="E100" s="31" t="s">
        <v>12</v>
      </c>
      <c r="F100" s="31"/>
      <c r="G100" s="31"/>
      <c r="H100" s="31"/>
      <c r="I100" s="31"/>
      <c r="J100" s="31"/>
      <c r="K100" s="31" t="s">
        <v>2</v>
      </c>
      <c r="L100" s="31"/>
    </row>
  </sheetData>
  <mergeCells count="6">
    <mergeCell ref="A3:K3"/>
    <mergeCell ref="A89:K89"/>
    <mergeCell ref="A100:B100"/>
    <mergeCell ref="A91:K91"/>
    <mergeCell ref="A97:K97"/>
    <mergeCell ref="A98:K98"/>
  </mergeCells>
  <dataValidations count="1">
    <dataValidation type="whole" operator="equal" allowBlank="1" showInputMessage="1" showErrorMessage="1" sqref="J7:K87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pane ySplit="6" topLeftCell="A25" activePane="bottomLeft" state="frozen"/>
      <selection pane="bottomLeft" activeCell="A36" sqref="A36:K36"/>
    </sheetView>
  </sheetViews>
  <sheetFormatPr defaultColWidth="8.7109375" defaultRowHeight="15" x14ac:dyDescent="0.25"/>
  <cols>
    <col min="1" max="1" width="4.85546875" style="16" customWidth="1"/>
    <col min="2" max="2" width="39.5703125" style="42" customWidth="1"/>
    <col min="3" max="3" width="6" style="45" customWidth="1"/>
    <col min="4" max="4" width="8.85546875" style="43" customWidth="1"/>
    <col min="5" max="6" width="10.42578125" style="16" customWidth="1"/>
    <col min="7" max="7" width="9.5703125" style="16" customWidth="1"/>
    <col min="8" max="8" width="8.7109375" style="16" customWidth="1"/>
    <col min="9" max="9" width="10.7109375" style="16" customWidth="1"/>
    <col min="10" max="10" width="9.5703125" style="16" customWidth="1"/>
    <col min="11" max="11" width="10" style="16" customWidth="1"/>
    <col min="12" max="16384" width="8.7109375" style="16"/>
  </cols>
  <sheetData>
    <row r="1" spans="1:11" x14ac:dyDescent="0.25">
      <c r="A1" s="34" t="s">
        <v>6</v>
      </c>
      <c r="B1" s="47"/>
      <c r="C1" s="35"/>
      <c r="D1" s="36"/>
      <c r="E1" s="34"/>
      <c r="F1" s="34"/>
      <c r="G1" s="34" t="s">
        <v>259</v>
      </c>
      <c r="H1" s="34"/>
      <c r="I1" s="34"/>
      <c r="J1" s="34"/>
      <c r="K1" s="34"/>
    </row>
    <row r="2" spans="1:11" ht="15.75" x14ac:dyDescent="0.3">
      <c r="A2" s="38"/>
      <c r="B2" s="39"/>
      <c r="C2" s="40"/>
      <c r="D2" s="41"/>
      <c r="E2" s="38"/>
      <c r="F2" s="38"/>
      <c r="G2" s="38"/>
      <c r="H2" s="38"/>
      <c r="I2" s="38"/>
      <c r="J2" s="38"/>
      <c r="K2" s="38"/>
    </row>
    <row r="3" spans="1:11" ht="15.75" x14ac:dyDescent="0.25">
      <c r="A3" s="161" t="s">
        <v>910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38.25" x14ac:dyDescent="0.25">
      <c r="A7" s="127" t="s">
        <v>95</v>
      </c>
      <c r="B7" s="90" t="s">
        <v>556</v>
      </c>
      <c r="C7" s="101" t="s">
        <v>0</v>
      </c>
      <c r="D7" s="130">
        <v>200</v>
      </c>
      <c r="E7" s="131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1" ht="45" customHeight="1" x14ac:dyDescent="0.25">
      <c r="A8" s="127" t="s">
        <v>96</v>
      </c>
      <c r="B8" s="90" t="s">
        <v>557</v>
      </c>
      <c r="C8" s="101" t="s">
        <v>0</v>
      </c>
      <c r="D8" s="130">
        <v>130</v>
      </c>
      <c r="E8" s="131"/>
      <c r="F8" s="104"/>
      <c r="G8" s="98">
        <f t="shared" ref="G8:G25" si="0">D8*F8</f>
        <v>0</v>
      </c>
      <c r="H8" s="116">
        <f t="shared" ref="H8:H26" si="1">+G8*0.095</f>
        <v>0</v>
      </c>
      <c r="I8" s="98">
        <f t="shared" ref="I8:I26" si="2">+G8+H8</f>
        <v>0</v>
      </c>
      <c r="J8" s="98"/>
      <c r="K8" s="98"/>
    </row>
    <row r="9" spans="1:11" ht="38.25" x14ac:dyDescent="0.25">
      <c r="A9" s="127" t="s">
        <v>20</v>
      </c>
      <c r="B9" s="90" t="s">
        <v>558</v>
      </c>
      <c r="C9" s="101" t="s">
        <v>0</v>
      </c>
      <c r="D9" s="130">
        <v>250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ht="38.25" x14ac:dyDescent="0.25">
      <c r="A10" s="127" t="s">
        <v>97</v>
      </c>
      <c r="B10" s="90" t="s">
        <v>559</v>
      </c>
      <c r="C10" s="101" t="s">
        <v>0</v>
      </c>
      <c r="D10" s="130">
        <v>30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38.25" x14ac:dyDescent="0.25">
      <c r="A11" s="127" t="s">
        <v>21</v>
      </c>
      <c r="B11" s="90" t="s">
        <v>560</v>
      </c>
      <c r="C11" s="101" t="s">
        <v>0</v>
      </c>
      <c r="D11" s="130">
        <v>220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127" t="s">
        <v>22</v>
      </c>
      <c r="B12" s="90" t="s">
        <v>245</v>
      </c>
      <c r="C12" s="101" t="s">
        <v>164</v>
      </c>
      <c r="D12" s="130">
        <v>1840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ht="25.5" x14ac:dyDescent="0.25">
      <c r="A13" s="127" t="s">
        <v>23</v>
      </c>
      <c r="B13" s="90" t="s">
        <v>246</v>
      </c>
      <c r="C13" s="101" t="s">
        <v>164</v>
      </c>
      <c r="D13" s="130">
        <v>9000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ht="18.75" customHeight="1" x14ac:dyDescent="0.25">
      <c r="A14" s="127" t="s">
        <v>24</v>
      </c>
      <c r="B14" s="90" t="s">
        <v>751</v>
      </c>
      <c r="C14" s="101" t="s">
        <v>164</v>
      </c>
      <c r="D14" s="130">
        <v>4400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ht="18" customHeight="1" x14ac:dyDescent="0.25">
      <c r="A15" s="127" t="s">
        <v>25</v>
      </c>
      <c r="B15" s="90" t="s">
        <v>752</v>
      </c>
      <c r="C15" s="101" t="s">
        <v>164</v>
      </c>
      <c r="D15" s="130">
        <v>1800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25.5" x14ac:dyDescent="0.25">
      <c r="A16" s="127" t="s">
        <v>26</v>
      </c>
      <c r="B16" s="90" t="s">
        <v>561</v>
      </c>
      <c r="C16" s="101" t="s">
        <v>164</v>
      </c>
      <c r="D16" s="130">
        <v>5200</v>
      </c>
      <c r="E16" s="131"/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2" ht="25.5" x14ac:dyDescent="0.25">
      <c r="A17" s="127" t="s">
        <v>46</v>
      </c>
      <c r="B17" s="90" t="s">
        <v>562</v>
      </c>
      <c r="C17" s="101" t="s">
        <v>164</v>
      </c>
      <c r="D17" s="130">
        <v>1800</v>
      </c>
      <c r="E17" s="131"/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2" ht="25.5" x14ac:dyDescent="0.25">
      <c r="A18" s="127" t="s">
        <v>47</v>
      </c>
      <c r="B18" s="90" t="s">
        <v>247</v>
      </c>
      <c r="C18" s="101" t="s">
        <v>164</v>
      </c>
      <c r="D18" s="130">
        <v>3600</v>
      </c>
      <c r="E18" s="131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2" ht="25.5" x14ac:dyDescent="0.25">
      <c r="A19" s="127" t="s">
        <v>48</v>
      </c>
      <c r="B19" s="90" t="s">
        <v>248</v>
      </c>
      <c r="C19" s="101" t="s">
        <v>164</v>
      </c>
      <c r="D19" s="130">
        <v>7200</v>
      </c>
      <c r="E19" s="131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2" ht="25.5" x14ac:dyDescent="0.25">
      <c r="A20" s="127" t="s">
        <v>49</v>
      </c>
      <c r="B20" s="90" t="s">
        <v>249</v>
      </c>
      <c r="C20" s="101" t="s">
        <v>164</v>
      </c>
      <c r="D20" s="130">
        <v>900</v>
      </c>
      <c r="E20" s="131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2" ht="25.5" x14ac:dyDescent="0.25">
      <c r="A21" s="127" t="s">
        <v>50</v>
      </c>
      <c r="B21" s="90" t="s">
        <v>251</v>
      </c>
      <c r="C21" s="101" t="s">
        <v>164</v>
      </c>
      <c r="D21" s="130">
        <v>900</v>
      </c>
      <c r="E21" s="131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2" ht="25.5" x14ac:dyDescent="0.25">
      <c r="A22" s="127" t="s">
        <v>51</v>
      </c>
      <c r="B22" s="90" t="s">
        <v>250</v>
      </c>
      <c r="C22" s="101" t="s">
        <v>164</v>
      </c>
      <c r="D22" s="130">
        <v>4800</v>
      </c>
      <c r="E22" s="131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2" ht="25.5" x14ac:dyDescent="0.25">
      <c r="A23" s="127" t="s">
        <v>52</v>
      </c>
      <c r="B23" s="90" t="s">
        <v>252</v>
      </c>
      <c r="C23" s="101" t="s">
        <v>164</v>
      </c>
      <c r="D23" s="130">
        <v>1800</v>
      </c>
      <c r="E23" s="131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2" ht="25.5" x14ac:dyDescent="0.25">
      <c r="A24" s="127" t="s">
        <v>53</v>
      </c>
      <c r="B24" s="90" t="s">
        <v>253</v>
      </c>
      <c r="C24" s="101" t="s">
        <v>164</v>
      </c>
      <c r="D24" s="130">
        <v>1300</v>
      </c>
      <c r="E24" s="131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2" ht="25.5" x14ac:dyDescent="0.25">
      <c r="A25" s="127" t="s">
        <v>54</v>
      </c>
      <c r="B25" s="90" t="s">
        <v>254</v>
      </c>
      <c r="C25" s="101" t="s">
        <v>164</v>
      </c>
      <c r="D25" s="130">
        <v>6400</v>
      </c>
      <c r="E25" s="131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2" s="19" customFormat="1" x14ac:dyDescent="0.25">
      <c r="A26" s="102"/>
      <c r="B26" s="102" t="s">
        <v>458</v>
      </c>
      <c r="C26" s="103" t="s">
        <v>11</v>
      </c>
      <c r="D26" s="103" t="s">
        <v>11</v>
      </c>
      <c r="E26" s="103" t="s">
        <v>11</v>
      </c>
      <c r="F26" s="103" t="s">
        <v>11</v>
      </c>
      <c r="G26" s="106">
        <f>SUM(G7:G25)</f>
        <v>0</v>
      </c>
      <c r="H26" s="106">
        <f t="shared" si="1"/>
        <v>0</v>
      </c>
      <c r="I26" s="106">
        <f t="shared" si="2"/>
        <v>0</v>
      </c>
      <c r="J26" s="103">
        <f>SUM(J7:J25)</f>
        <v>0</v>
      </c>
      <c r="K26" s="103">
        <f>SUM(K7:K25)</f>
        <v>0</v>
      </c>
    </row>
    <row r="28" spans="1:12" ht="16.5" x14ac:dyDescent="0.3">
      <c r="A28" s="100" t="s">
        <v>838</v>
      </c>
      <c r="B28" s="140"/>
      <c r="C28" s="52"/>
      <c r="D28" s="66"/>
      <c r="E28" s="51"/>
      <c r="F28" s="51"/>
      <c r="G28" s="51"/>
      <c r="H28" s="51"/>
      <c r="I28" s="51"/>
      <c r="J28" s="51"/>
      <c r="K28" s="51"/>
      <c r="L28" s="53"/>
    </row>
    <row r="29" spans="1:12" ht="16.5" x14ac:dyDescent="0.3">
      <c r="A29" s="51" t="s">
        <v>839</v>
      </c>
      <c r="B29" s="141"/>
      <c r="C29" s="52"/>
      <c r="D29" s="66"/>
      <c r="E29" s="51"/>
      <c r="F29" s="51"/>
      <c r="G29" s="51"/>
      <c r="H29" s="51"/>
      <c r="I29" s="51"/>
      <c r="J29" s="51"/>
      <c r="K29" s="51"/>
      <c r="L29" s="53"/>
    </row>
    <row r="30" spans="1:12" ht="16.5" x14ac:dyDescent="0.3">
      <c r="A30" s="51" t="s">
        <v>840</v>
      </c>
      <c r="B30" s="141"/>
      <c r="C30" s="52"/>
      <c r="D30" s="66"/>
      <c r="E30" s="51"/>
      <c r="F30" s="51"/>
      <c r="G30" s="51"/>
      <c r="H30" s="51"/>
      <c r="I30" s="51"/>
      <c r="J30" s="51"/>
      <c r="K30" s="51"/>
      <c r="L30" s="53"/>
    </row>
    <row r="31" spans="1:12" ht="16.5" x14ac:dyDescent="0.3">
      <c r="A31" s="51" t="s">
        <v>841</v>
      </c>
      <c r="B31" s="141"/>
      <c r="C31" s="52"/>
      <c r="D31" s="66"/>
      <c r="E31" s="51"/>
      <c r="F31" s="51"/>
      <c r="G31" s="51"/>
      <c r="H31" s="51"/>
      <c r="I31" s="51"/>
      <c r="J31" s="51"/>
      <c r="K31" s="51"/>
      <c r="L31" s="53"/>
    </row>
    <row r="32" spans="1:12" ht="16.5" x14ac:dyDescent="0.3">
      <c r="A32" s="51" t="s">
        <v>842</v>
      </c>
      <c r="B32" s="141"/>
      <c r="C32" s="52"/>
      <c r="D32" s="66"/>
      <c r="E32" s="51"/>
      <c r="F32" s="51"/>
      <c r="G32" s="51"/>
      <c r="H32" s="51"/>
      <c r="I32" s="51"/>
      <c r="J32" s="51"/>
      <c r="K32" s="51"/>
      <c r="L32" s="53"/>
    </row>
    <row r="33" spans="1:12" ht="16.5" x14ac:dyDescent="0.3">
      <c r="A33" s="51" t="s">
        <v>843</v>
      </c>
      <c r="B33" s="141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16.5" x14ac:dyDescent="0.3">
      <c r="A34" s="51" t="s">
        <v>844</v>
      </c>
      <c r="B34" s="141"/>
      <c r="C34" s="52"/>
      <c r="D34" s="66"/>
      <c r="E34" s="51"/>
      <c r="F34" s="51"/>
      <c r="G34" s="51"/>
      <c r="H34" s="51"/>
      <c r="I34" s="51"/>
      <c r="J34" s="51"/>
      <c r="K34" s="51"/>
      <c r="L34" s="53"/>
    </row>
    <row r="35" spans="1:12" ht="30" customHeight="1" x14ac:dyDescent="0.25">
      <c r="A35" s="162" t="s">
        <v>845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59"/>
    </row>
    <row r="36" spans="1:12" ht="39.75" customHeight="1" x14ac:dyDescent="0.25">
      <c r="A36" s="162" t="s">
        <v>846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59"/>
    </row>
    <row r="37" spans="1:12" ht="16.5" x14ac:dyDescent="0.3">
      <c r="A37" s="55"/>
      <c r="B37" s="62"/>
      <c r="C37" s="56"/>
      <c r="D37" s="68"/>
      <c r="E37" s="55"/>
      <c r="F37" s="55"/>
      <c r="G37" s="55"/>
      <c r="H37" s="55"/>
      <c r="I37" s="55"/>
      <c r="J37" s="55"/>
      <c r="K37" s="55"/>
      <c r="L37" s="53"/>
    </row>
    <row r="38" spans="1:12" x14ac:dyDescent="0.25">
      <c r="A38" s="162" t="s">
        <v>1</v>
      </c>
      <c r="B38" s="162"/>
      <c r="C38" s="30"/>
      <c r="D38" s="31"/>
      <c r="E38" s="31" t="s">
        <v>12</v>
      </c>
      <c r="F38" s="31"/>
      <c r="G38" s="31"/>
      <c r="H38" s="31"/>
      <c r="I38" s="31"/>
      <c r="J38" s="31"/>
      <c r="K38" s="31" t="s">
        <v>2</v>
      </c>
      <c r="L38" s="31"/>
    </row>
  </sheetData>
  <mergeCells count="4">
    <mergeCell ref="A3:K3"/>
    <mergeCell ref="A38:B38"/>
    <mergeCell ref="A35:K35"/>
    <mergeCell ref="A36:K36"/>
  </mergeCells>
  <dataValidations count="1">
    <dataValidation type="whole" operator="equal" allowBlank="1" showInputMessage="1" showErrorMessage="1" sqref="J7:K25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zoomScaleNormal="100" workbookViewId="0">
      <selection activeCell="I28" sqref="I28"/>
    </sheetView>
  </sheetViews>
  <sheetFormatPr defaultColWidth="8.7109375" defaultRowHeight="15" x14ac:dyDescent="0.25"/>
  <cols>
    <col min="1" max="1" width="4.85546875" style="16" customWidth="1"/>
    <col min="2" max="2" width="44.7109375" style="42" customWidth="1"/>
    <col min="3" max="3" width="6.42578125" style="45" customWidth="1"/>
    <col min="4" max="4" width="10.28515625" style="43" customWidth="1"/>
    <col min="5" max="5" width="10.42578125" style="16" customWidth="1"/>
    <col min="6" max="6" width="10.85546875" style="16" customWidth="1"/>
    <col min="7" max="7" width="12.85546875" style="16" customWidth="1"/>
    <col min="8" max="8" width="9.85546875" style="16" customWidth="1"/>
    <col min="9" max="9" width="9.28515625" style="16" customWidth="1"/>
    <col min="10" max="10" width="9.5703125" style="16" customWidth="1"/>
    <col min="11" max="16384" width="8.7109375" style="16"/>
  </cols>
  <sheetData>
    <row r="1" spans="1:10" x14ac:dyDescent="0.25">
      <c r="A1" s="34" t="s">
        <v>6</v>
      </c>
      <c r="B1" s="47"/>
      <c r="C1" s="35"/>
      <c r="D1" s="36"/>
      <c r="E1" s="34"/>
      <c r="F1" s="34"/>
      <c r="G1" s="34" t="s">
        <v>259</v>
      </c>
      <c r="H1" s="34"/>
      <c r="I1" s="34"/>
      <c r="J1" s="34"/>
    </row>
    <row r="2" spans="1:10" ht="15.75" x14ac:dyDescent="0.3">
      <c r="A2" s="38"/>
      <c r="B2" s="39"/>
      <c r="C2" s="40"/>
      <c r="D2" s="41"/>
      <c r="E2" s="38"/>
      <c r="F2" s="38"/>
      <c r="G2" s="38"/>
      <c r="H2" s="38"/>
      <c r="I2" s="38"/>
      <c r="J2" s="38"/>
    </row>
    <row r="3" spans="1:10" ht="15.75" x14ac:dyDescent="0.25">
      <c r="A3" s="161" t="s">
        <v>459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0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ht="38.25" x14ac:dyDescent="0.25">
      <c r="A7" s="91" t="s">
        <v>95</v>
      </c>
      <c r="B7" s="90" t="s">
        <v>565</v>
      </c>
      <c r="C7" s="101" t="s">
        <v>0</v>
      </c>
      <c r="D7" s="101">
        <v>74</v>
      </c>
      <c r="E7" s="131"/>
      <c r="F7" s="104"/>
      <c r="G7" s="98">
        <f>D7*F7</f>
        <v>0</v>
      </c>
      <c r="H7" s="116">
        <f>G7*0.095</f>
        <v>0</v>
      </c>
      <c r="I7" s="98">
        <f>+G7+H7</f>
        <v>0</v>
      </c>
      <c r="J7" s="98"/>
    </row>
    <row r="8" spans="1:10" ht="38.25" x14ac:dyDescent="0.25">
      <c r="A8" s="91" t="s">
        <v>96</v>
      </c>
      <c r="B8" s="90" t="s">
        <v>191</v>
      </c>
      <c r="C8" s="101" t="s">
        <v>164</v>
      </c>
      <c r="D8" s="101">
        <v>900</v>
      </c>
      <c r="E8" s="131"/>
      <c r="F8" s="104"/>
      <c r="G8" s="98">
        <f t="shared" ref="G8:G15" si="0">D8*F8</f>
        <v>0</v>
      </c>
      <c r="H8" s="116">
        <f t="shared" ref="H8:H16" si="1">G8*0.095</f>
        <v>0</v>
      </c>
      <c r="I8" s="98">
        <f t="shared" ref="I8:I16" si="2">+G8+H8</f>
        <v>0</v>
      </c>
      <c r="J8" s="98"/>
    </row>
    <row r="9" spans="1:10" ht="38.25" x14ac:dyDescent="0.25">
      <c r="A9" s="91" t="s">
        <v>20</v>
      </c>
      <c r="B9" s="90" t="s">
        <v>563</v>
      </c>
      <c r="C9" s="101" t="s">
        <v>164</v>
      </c>
      <c r="D9" s="101">
        <v>920</v>
      </c>
      <c r="E9" s="131"/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</row>
    <row r="10" spans="1:10" ht="38.25" x14ac:dyDescent="0.25">
      <c r="A10" s="91" t="s">
        <v>97</v>
      </c>
      <c r="B10" s="90" t="s">
        <v>566</v>
      </c>
      <c r="C10" s="101" t="s">
        <v>0</v>
      </c>
      <c r="D10" s="101">
        <v>300</v>
      </c>
      <c r="E10" s="131"/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</row>
    <row r="11" spans="1:10" ht="38.25" x14ac:dyDescent="0.25">
      <c r="A11" s="91" t="s">
        <v>21</v>
      </c>
      <c r="B11" s="90" t="s">
        <v>192</v>
      </c>
      <c r="C11" s="101" t="s">
        <v>164</v>
      </c>
      <c r="D11" s="101">
        <v>850</v>
      </c>
      <c r="E11" s="131"/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</row>
    <row r="12" spans="1:10" ht="25.5" x14ac:dyDescent="0.25">
      <c r="A12" s="91" t="s">
        <v>22</v>
      </c>
      <c r="B12" s="90" t="s">
        <v>564</v>
      </c>
      <c r="C12" s="101" t="s">
        <v>164</v>
      </c>
      <c r="D12" s="101">
        <v>170</v>
      </c>
      <c r="E12" s="131"/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</row>
    <row r="13" spans="1:10" x14ac:dyDescent="0.25">
      <c r="A13" s="91" t="s">
        <v>23</v>
      </c>
      <c r="B13" s="90" t="s">
        <v>710</v>
      </c>
      <c r="C13" s="101" t="s">
        <v>0</v>
      </c>
      <c r="D13" s="101">
        <v>20</v>
      </c>
      <c r="E13" s="131"/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</row>
    <row r="14" spans="1:10" x14ac:dyDescent="0.25">
      <c r="A14" s="91" t="s">
        <v>24</v>
      </c>
      <c r="B14" s="90" t="s">
        <v>709</v>
      </c>
      <c r="C14" s="101" t="s">
        <v>164</v>
      </c>
      <c r="D14" s="101">
        <v>850</v>
      </c>
      <c r="E14" s="131"/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</row>
    <row r="15" spans="1:10" x14ac:dyDescent="0.25">
      <c r="A15" s="91" t="s">
        <v>25</v>
      </c>
      <c r="B15" s="90" t="s">
        <v>711</v>
      </c>
      <c r="C15" s="101" t="s">
        <v>0</v>
      </c>
      <c r="D15" s="101">
        <v>20</v>
      </c>
      <c r="E15" s="131"/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</row>
    <row r="16" spans="1:10" s="19" customFormat="1" x14ac:dyDescent="0.25">
      <c r="A16" s="102"/>
      <c r="B16" s="102" t="s">
        <v>460</v>
      </c>
      <c r="C16" s="103" t="s">
        <v>11</v>
      </c>
      <c r="D16" s="103" t="s">
        <v>11</v>
      </c>
      <c r="E16" s="103" t="s">
        <v>11</v>
      </c>
      <c r="F16" s="103" t="s">
        <v>11</v>
      </c>
      <c r="G16" s="106">
        <f>SUM(G7:G15)</f>
        <v>0</v>
      </c>
      <c r="H16" s="106">
        <f t="shared" si="1"/>
        <v>0</v>
      </c>
      <c r="I16" s="106">
        <f t="shared" si="2"/>
        <v>0</v>
      </c>
      <c r="J16" s="103">
        <f>SUM(J7:J15)</f>
        <v>0</v>
      </c>
    </row>
    <row r="18" spans="1:12" ht="16.5" x14ac:dyDescent="0.3">
      <c r="A18" s="100" t="s">
        <v>838</v>
      </c>
      <c r="B18" s="140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16.5" x14ac:dyDescent="0.3">
      <c r="A19" s="51" t="s">
        <v>839</v>
      </c>
      <c r="B19" s="141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16.5" x14ac:dyDescent="0.3">
      <c r="A20" s="51" t="s">
        <v>840</v>
      </c>
      <c r="B20" s="141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ht="16.5" x14ac:dyDescent="0.3">
      <c r="A21" s="51" t="s">
        <v>841</v>
      </c>
      <c r="B21" s="141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ht="16.5" x14ac:dyDescent="0.3">
      <c r="A22" s="51" t="s">
        <v>842</v>
      </c>
      <c r="B22" s="141"/>
      <c r="C22" s="52"/>
      <c r="D22" s="66"/>
      <c r="E22" s="51"/>
      <c r="F22" s="51"/>
      <c r="G22" s="51"/>
      <c r="H22" s="51"/>
      <c r="I22" s="51"/>
      <c r="J22" s="51"/>
      <c r="K22" s="51"/>
      <c r="L22" s="53"/>
    </row>
    <row r="23" spans="1:12" ht="16.5" x14ac:dyDescent="0.3">
      <c r="A23" s="51" t="s">
        <v>843</v>
      </c>
      <c r="B23" s="141"/>
      <c r="C23" s="52"/>
      <c r="D23" s="66"/>
      <c r="E23" s="51"/>
      <c r="F23" s="51"/>
      <c r="G23" s="51"/>
      <c r="H23" s="51"/>
      <c r="I23" s="51"/>
      <c r="J23" s="51"/>
      <c r="K23" s="51"/>
      <c r="L23" s="53"/>
    </row>
    <row r="24" spans="1:12" ht="16.5" x14ac:dyDescent="0.3">
      <c r="A24" s="51" t="s">
        <v>844</v>
      </c>
      <c r="B24" s="141"/>
      <c r="C24" s="52"/>
      <c r="D24" s="66"/>
      <c r="E24" s="51"/>
      <c r="F24" s="51"/>
      <c r="G24" s="51"/>
      <c r="H24" s="51"/>
      <c r="I24" s="51"/>
      <c r="J24" s="51"/>
      <c r="K24" s="51"/>
      <c r="L24" s="53"/>
    </row>
    <row r="25" spans="1:12" ht="27" customHeight="1" x14ac:dyDescent="0.25">
      <c r="A25" s="162" t="s">
        <v>845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59"/>
      <c r="L25" s="159"/>
    </row>
    <row r="26" spans="1:12" ht="16.5" x14ac:dyDescent="0.3">
      <c r="A26" s="55"/>
      <c r="B26" s="62"/>
      <c r="C26" s="56"/>
      <c r="D26" s="68"/>
      <c r="E26" s="55"/>
      <c r="F26" s="55"/>
      <c r="G26" s="55"/>
      <c r="H26" s="55"/>
      <c r="I26" s="55"/>
      <c r="J26" s="55"/>
      <c r="K26" s="55"/>
      <c r="L26" s="53"/>
    </row>
    <row r="27" spans="1:12" x14ac:dyDescent="0.25">
      <c r="A27" s="162" t="s">
        <v>1</v>
      </c>
      <c r="B27" s="162"/>
      <c r="C27" s="30"/>
      <c r="D27" s="31"/>
      <c r="E27" s="31" t="s">
        <v>12</v>
      </c>
      <c r="F27" s="31"/>
      <c r="G27" s="31"/>
      <c r="H27" s="31"/>
      <c r="I27" s="31" t="s">
        <v>927</v>
      </c>
      <c r="J27" s="31"/>
      <c r="K27" s="31"/>
      <c r="L27" s="31"/>
    </row>
  </sheetData>
  <mergeCells count="3">
    <mergeCell ref="A3:J3"/>
    <mergeCell ref="A27:B27"/>
    <mergeCell ref="A25:J25"/>
  </mergeCells>
  <dataValidations count="1">
    <dataValidation type="whole" operator="equal" allowBlank="1" showInputMessage="1" showErrorMessage="1" sqref="J7:J15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pane ySplit="6" topLeftCell="A25" activePane="bottomLeft" state="frozen"/>
      <selection pane="bottomLeft" activeCell="B44" sqref="B44"/>
    </sheetView>
  </sheetViews>
  <sheetFormatPr defaultColWidth="8.7109375" defaultRowHeight="15" x14ac:dyDescent="0.25"/>
  <cols>
    <col min="1" max="1" width="4.85546875" style="50" customWidth="1"/>
    <col min="2" max="2" width="43.140625" style="83" customWidth="1"/>
    <col min="3" max="3" width="5.5703125" style="50" customWidth="1"/>
    <col min="4" max="4" width="8.85546875" style="65" customWidth="1"/>
    <col min="5" max="5" width="12.42578125" style="50" customWidth="1"/>
    <col min="6" max="6" width="9" style="50" customWidth="1"/>
    <col min="7" max="7" width="9.5703125" style="50" customWidth="1"/>
    <col min="8" max="8" width="7.7109375" style="50" customWidth="1"/>
    <col min="9" max="9" width="8.42578125" style="50" customWidth="1"/>
    <col min="10" max="11" width="9.85546875" style="50" customWidth="1"/>
    <col min="12" max="16384" width="8.7109375" style="50"/>
  </cols>
  <sheetData>
    <row r="1" spans="1:11" x14ac:dyDescent="0.25">
      <c r="A1" s="51" t="s">
        <v>6</v>
      </c>
      <c r="B1" s="76"/>
      <c r="C1" s="52"/>
      <c r="D1" s="52"/>
      <c r="E1" s="51"/>
      <c r="F1" s="51"/>
      <c r="G1" s="51"/>
      <c r="H1" s="51" t="s">
        <v>259</v>
      </c>
      <c r="I1" s="51"/>
      <c r="J1" s="51"/>
      <c r="K1" s="51"/>
    </row>
    <row r="2" spans="1:11" ht="15.75" x14ac:dyDescent="0.3">
      <c r="A2" s="55"/>
      <c r="B2" s="76"/>
      <c r="C2" s="56"/>
      <c r="D2" s="56"/>
      <c r="E2" s="55"/>
      <c r="F2" s="55"/>
      <c r="G2" s="55"/>
      <c r="H2" s="55"/>
      <c r="I2" s="55"/>
      <c r="J2" s="55"/>
      <c r="K2" s="55"/>
    </row>
    <row r="3" spans="1:11" ht="15.75" x14ac:dyDescent="0.25">
      <c r="A3" s="161" t="s">
        <v>662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9.5" customHeight="1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849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x14ac:dyDescent="0.25">
      <c r="A7" s="94" t="s">
        <v>95</v>
      </c>
      <c r="B7" s="79" t="s">
        <v>329</v>
      </c>
      <c r="C7" s="95" t="s">
        <v>0</v>
      </c>
      <c r="D7" s="96">
        <v>970</v>
      </c>
      <c r="E7" s="99" t="s">
        <v>11</v>
      </c>
      <c r="F7" s="104"/>
      <c r="G7" s="98">
        <f>D7*F7</f>
        <v>0</v>
      </c>
      <c r="H7" s="116">
        <f>G7*0.095</f>
        <v>0</v>
      </c>
      <c r="I7" s="98">
        <f>+G7+H7</f>
        <v>0</v>
      </c>
      <c r="J7" s="98"/>
      <c r="K7" s="98"/>
    </row>
    <row r="8" spans="1:11" ht="25.5" x14ac:dyDescent="0.25">
      <c r="A8" s="94" t="s">
        <v>96</v>
      </c>
      <c r="B8" s="79" t="s">
        <v>330</v>
      </c>
      <c r="C8" s="95" t="s">
        <v>0</v>
      </c>
      <c r="D8" s="96">
        <v>2200</v>
      </c>
      <c r="E8" s="99" t="s">
        <v>11</v>
      </c>
      <c r="F8" s="104"/>
      <c r="G8" s="98">
        <f t="shared" ref="G8:G39" si="0">D8*F8</f>
        <v>0</v>
      </c>
      <c r="H8" s="116">
        <f t="shared" ref="H8:H40" si="1">G8*0.095</f>
        <v>0</v>
      </c>
      <c r="I8" s="98">
        <f t="shared" ref="I8:I40" si="2">+G8+H8</f>
        <v>0</v>
      </c>
      <c r="J8" s="98"/>
      <c r="K8" s="98"/>
    </row>
    <row r="9" spans="1:11" ht="25.5" x14ac:dyDescent="0.25">
      <c r="A9" s="94" t="s">
        <v>20</v>
      </c>
      <c r="B9" s="79" t="s">
        <v>331</v>
      </c>
      <c r="C9" s="95" t="s">
        <v>0</v>
      </c>
      <c r="D9" s="96">
        <v>600</v>
      </c>
      <c r="E9" s="99" t="s">
        <v>11</v>
      </c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ht="25.5" x14ac:dyDescent="0.25">
      <c r="A10" s="94" t="s">
        <v>97</v>
      </c>
      <c r="B10" s="79" t="s">
        <v>332</v>
      </c>
      <c r="C10" s="95" t="s">
        <v>0</v>
      </c>
      <c r="D10" s="96">
        <v>300</v>
      </c>
      <c r="E10" s="99" t="s">
        <v>11</v>
      </c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25.5" x14ac:dyDescent="0.25">
      <c r="A11" s="94" t="s">
        <v>21</v>
      </c>
      <c r="B11" s="79" t="s">
        <v>333</v>
      </c>
      <c r="C11" s="95" t="s">
        <v>0</v>
      </c>
      <c r="D11" s="96">
        <v>200</v>
      </c>
      <c r="E11" s="99" t="s">
        <v>11</v>
      </c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94" t="s">
        <v>22</v>
      </c>
      <c r="B12" s="79" t="s">
        <v>334</v>
      </c>
      <c r="C12" s="95" t="s">
        <v>0</v>
      </c>
      <c r="D12" s="96">
        <v>160</v>
      </c>
      <c r="E12" s="99" t="s">
        <v>11</v>
      </c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x14ac:dyDescent="0.25">
      <c r="A13" s="94" t="s">
        <v>23</v>
      </c>
      <c r="B13" s="79" t="s">
        <v>335</v>
      </c>
      <c r="C13" s="95" t="s">
        <v>0</v>
      </c>
      <c r="D13" s="96">
        <v>20</v>
      </c>
      <c r="E13" s="99" t="s">
        <v>11</v>
      </c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x14ac:dyDescent="0.25">
      <c r="A14" s="94" t="s">
        <v>24</v>
      </c>
      <c r="B14" s="79" t="s">
        <v>336</v>
      </c>
      <c r="C14" s="95" t="s">
        <v>0</v>
      </c>
      <c r="D14" s="96">
        <v>20</v>
      </c>
      <c r="E14" s="99" t="s">
        <v>11</v>
      </c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x14ac:dyDescent="0.25">
      <c r="A15" s="94" t="s">
        <v>25</v>
      </c>
      <c r="B15" s="79" t="s">
        <v>337</v>
      </c>
      <c r="C15" s="95" t="s">
        <v>0</v>
      </c>
      <c r="D15" s="96">
        <v>300</v>
      </c>
      <c r="E15" s="99" t="s">
        <v>11</v>
      </c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14.25" customHeight="1" x14ac:dyDescent="0.25">
      <c r="A16" s="94" t="s">
        <v>26</v>
      </c>
      <c r="B16" s="79" t="s">
        <v>338</v>
      </c>
      <c r="C16" s="95" t="s">
        <v>0</v>
      </c>
      <c r="D16" s="96">
        <v>60</v>
      </c>
      <c r="E16" s="99" t="s">
        <v>11</v>
      </c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ht="15" customHeight="1" x14ac:dyDescent="0.25">
      <c r="A17" s="94" t="s">
        <v>46</v>
      </c>
      <c r="B17" s="79" t="s">
        <v>339</v>
      </c>
      <c r="C17" s="95" t="s">
        <v>0</v>
      </c>
      <c r="D17" s="96">
        <v>50</v>
      </c>
      <c r="E17" s="99" t="s">
        <v>11</v>
      </c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ht="15" customHeight="1" x14ac:dyDescent="0.25">
      <c r="A18" s="94" t="s">
        <v>47</v>
      </c>
      <c r="B18" s="79" t="s">
        <v>340</v>
      </c>
      <c r="C18" s="95" t="s">
        <v>0</v>
      </c>
      <c r="D18" s="96">
        <v>300</v>
      </c>
      <c r="E18" s="99" t="s">
        <v>11</v>
      </c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x14ac:dyDescent="0.25">
      <c r="A19" s="94" t="s">
        <v>48</v>
      </c>
      <c r="B19" s="79" t="s">
        <v>341</v>
      </c>
      <c r="C19" s="95" t="s">
        <v>0</v>
      </c>
      <c r="D19" s="96">
        <v>100</v>
      </c>
      <c r="E19" s="99" t="s">
        <v>11</v>
      </c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ht="14.25" customHeight="1" x14ac:dyDescent="0.25">
      <c r="A20" s="94" t="s">
        <v>49</v>
      </c>
      <c r="B20" s="79" t="s">
        <v>342</v>
      </c>
      <c r="C20" s="95" t="s">
        <v>0</v>
      </c>
      <c r="D20" s="96">
        <v>100</v>
      </c>
      <c r="E20" s="99" t="s">
        <v>11</v>
      </c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x14ac:dyDescent="0.25">
      <c r="A21" s="94" t="s">
        <v>50</v>
      </c>
      <c r="B21" s="79" t="s">
        <v>343</v>
      </c>
      <c r="C21" s="95" t="s">
        <v>0</v>
      </c>
      <c r="D21" s="96">
        <v>280</v>
      </c>
      <c r="E21" s="99" t="s">
        <v>11</v>
      </c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x14ac:dyDescent="0.25">
      <c r="A22" s="94" t="s">
        <v>51</v>
      </c>
      <c r="B22" s="79" t="s">
        <v>344</v>
      </c>
      <c r="C22" s="95" t="s">
        <v>0</v>
      </c>
      <c r="D22" s="96">
        <v>20</v>
      </c>
      <c r="E22" s="99" t="s">
        <v>11</v>
      </c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ht="12.75" customHeight="1" x14ac:dyDescent="0.25">
      <c r="A23" s="94" t="s">
        <v>52</v>
      </c>
      <c r="B23" s="79" t="s">
        <v>345</v>
      </c>
      <c r="C23" s="95" t="s">
        <v>0</v>
      </c>
      <c r="D23" s="96">
        <v>200</v>
      </c>
      <c r="E23" s="99" t="s">
        <v>11</v>
      </c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x14ac:dyDescent="0.25">
      <c r="A24" s="94" t="s">
        <v>53</v>
      </c>
      <c r="B24" s="79" t="s">
        <v>346</v>
      </c>
      <c r="C24" s="95" t="s">
        <v>0</v>
      </c>
      <c r="D24" s="96">
        <v>200</v>
      </c>
      <c r="E24" s="99" t="s">
        <v>11</v>
      </c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x14ac:dyDescent="0.25">
      <c r="A25" s="94" t="s">
        <v>54</v>
      </c>
      <c r="B25" s="79" t="s">
        <v>347</v>
      </c>
      <c r="C25" s="95" t="s">
        <v>0</v>
      </c>
      <c r="D25" s="96">
        <v>440</v>
      </c>
      <c r="E25" s="99" t="s">
        <v>11</v>
      </c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ht="15" customHeight="1" x14ac:dyDescent="0.25">
      <c r="A26" s="94" t="s">
        <v>55</v>
      </c>
      <c r="B26" s="79" t="s">
        <v>348</v>
      </c>
      <c r="C26" s="95" t="s">
        <v>0</v>
      </c>
      <c r="D26" s="96">
        <v>100</v>
      </c>
      <c r="E26" s="99" t="s">
        <v>11</v>
      </c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x14ac:dyDescent="0.25">
      <c r="A27" s="94" t="s">
        <v>56</v>
      </c>
      <c r="B27" s="79" t="s">
        <v>349</v>
      </c>
      <c r="C27" s="95" t="s">
        <v>0</v>
      </c>
      <c r="D27" s="96">
        <v>200</v>
      </c>
      <c r="E27" s="98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x14ac:dyDescent="0.25">
      <c r="A28" s="94" t="s">
        <v>57</v>
      </c>
      <c r="B28" s="79" t="s">
        <v>350</v>
      </c>
      <c r="C28" s="95" t="s">
        <v>0</v>
      </c>
      <c r="D28" s="96">
        <v>150</v>
      </c>
      <c r="E28" s="98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ht="14.25" customHeight="1" x14ac:dyDescent="0.25">
      <c r="A29" s="94" t="s">
        <v>58</v>
      </c>
      <c r="B29" s="79" t="s">
        <v>351</v>
      </c>
      <c r="C29" s="95" t="s">
        <v>0</v>
      </c>
      <c r="D29" s="96">
        <v>140</v>
      </c>
      <c r="E29" s="98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ht="13.5" customHeight="1" x14ac:dyDescent="0.25">
      <c r="A30" s="94" t="s">
        <v>59</v>
      </c>
      <c r="B30" s="79" t="s">
        <v>353</v>
      </c>
      <c r="C30" s="95" t="s">
        <v>0</v>
      </c>
      <c r="D30" s="96">
        <v>40</v>
      </c>
      <c r="E30" s="98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ht="29.25" customHeight="1" x14ac:dyDescent="0.25">
      <c r="A31" s="94" t="s">
        <v>60</v>
      </c>
      <c r="B31" s="79" t="s">
        <v>352</v>
      </c>
      <c r="C31" s="95" t="s">
        <v>0</v>
      </c>
      <c r="D31" s="96">
        <v>44</v>
      </c>
      <c r="E31" s="98"/>
      <c r="F31" s="104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</row>
    <row r="32" spans="1:11" x14ac:dyDescent="0.25">
      <c r="A32" s="94" t="s">
        <v>61</v>
      </c>
      <c r="B32" s="79" t="s">
        <v>354</v>
      </c>
      <c r="C32" s="95" t="s">
        <v>0</v>
      </c>
      <c r="D32" s="96">
        <v>10</v>
      </c>
      <c r="E32" s="98"/>
      <c r="F32" s="104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</row>
    <row r="33" spans="1:12" x14ac:dyDescent="0.25">
      <c r="A33" s="94" t="s">
        <v>193</v>
      </c>
      <c r="B33" s="79" t="s">
        <v>355</v>
      </c>
      <c r="C33" s="95" t="s">
        <v>0</v>
      </c>
      <c r="D33" s="96">
        <v>40</v>
      </c>
      <c r="E33" s="98"/>
      <c r="F33" s="104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</row>
    <row r="34" spans="1:12" x14ac:dyDescent="0.25">
      <c r="A34" s="94" t="s">
        <v>62</v>
      </c>
      <c r="B34" s="79" t="s">
        <v>356</v>
      </c>
      <c r="C34" s="95" t="s">
        <v>0</v>
      </c>
      <c r="D34" s="96">
        <v>110</v>
      </c>
      <c r="E34" s="98"/>
      <c r="F34" s="104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</row>
    <row r="35" spans="1:12" x14ac:dyDescent="0.25">
      <c r="A35" s="94" t="s">
        <v>63</v>
      </c>
      <c r="B35" s="79" t="s">
        <v>357</v>
      </c>
      <c r="C35" s="95" t="s">
        <v>0</v>
      </c>
      <c r="D35" s="96">
        <v>220</v>
      </c>
      <c r="E35" s="98"/>
      <c r="F35" s="104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98"/>
    </row>
    <row r="36" spans="1:12" x14ac:dyDescent="0.25">
      <c r="A36" s="94" t="s">
        <v>64</v>
      </c>
      <c r="B36" s="80" t="s">
        <v>358</v>
      </c>
      <c r="C36" s="95" t="s">
        <v>0</v>
      </c>
      <c r="D36" s="96">
        <v>140</v>
      </c>
      <c r="E36" s="98"/>
      <c r="F36" s="104"/>
      <c r="G36" s="98">
        <f t="shared" si="0"/>
        <v>0</v>
      </c>
      <c r="H36" s="116">
        <f t="shared" si="1"/>
        <v>0</v>
      </c>
      <c r="I36" s="98">
        <f t="shared" si="2"/>
        <v>0</v>
      </c>
      <c r="J36" s="98"/>
      <c r="K36" s="98"/>
    </row>
    <row r="37" spans="1:12" x14ac:dyDescent="0.25">
      <c r="A37" s="94" t="s">
        <v>65</v>
      </c>
      <c r="B37" s="81" t="s">
        <v>359</v>
      </c>
      <c r="C37" s="95" t="s">
        <v>0</v>
      </c>
      <c r="D37" s="96">
        <v>40</v>
      </c>
      <c r="E37" s="98"/>
      <c r="F37" s="104"/>
      <c r="G37" s="98">
        <f t="shared" si="0"/>
        <v>0</v>
      </c>
      <c r="H37" s="116">
        <f t="shared" si="1"/>
        <v>0</v>
      </c>
      <c r="I37" s="98">
        <f t="shared" si="2"/>
        <v>0</v>
      </c>
      <c r="J37" s="98"/>
      <c r="K37" s="98"/>
    </row>
    <row r="38" spans="1:12" ht="13.5" customHeight="1" x14ac:dyDescent="0.25">
      <c r="A38" s="94" t="s">
        <v>66</v>
      </c>
      <c r="B38" s="79" t="s">
        <v>360</v>
      </c>
      <c r="C38" s="95" t="s">
        <v>0</v>
      </c>
      <c r="D38" s="96">
        <v>40</v>
      </c>
      <c r="E38" s="98"/>
      <c r="F38" s="104"/>
      <c r="G38" s="98">
        <f t="shared" si="0"/>
        <v>0</v>
      </c>
      <c r="H38" s="116">
        <f t="shared" si="1"/>
        <v>0</v>
      </c>
      <c r="I38" s="98">
        <f t="shared" si="2"/>
        <v>0</v>
      </c>
      <c r="J38" s="98"/>
      <c r="K38" s="98"/>
    </row>
    <row r="39" spans="1:12" x14ac:dyDescent="0.25">
      <c r="A39" s="94" t="s">
        <v>67</v>
      </c>
      <c r="B39" s="80" t="s">
        <v>361</v>
      </c>
      <c r="C39" s="95" t="s">
        <v>0</v>
      </c>
      <c r="D39" s="96">
        <v>56</v>
      </c>
      <c r="E39" s="98"/>
      <c r="F39" s="104"/>
      <c r="G39" s="98">
        <f t="shared" si="0"/>
        <v>0</v>
      </c>
      <c r="H39" s="116">
        <f t="shared" si="1"/>
        <v>0</v>
      </c>
      <c r="I39" s="98">
        <f t="shared" si="2"/>
        <v>0</v>
      </c>
      <c r="J39" s="98"/>
      <c r="K39" s="98"/>
    </row>
    <row r="40" spans="1:12" s="63" customFormat="1" x14ac:dyDescent="0.25">
      <c r="A40" s="82"/>
      <c r="B40" s="82" t="s">
        <v>327</v>
      </c>
      <c r="C40" s="99" t="s">
        <v>11</v>
      </c>
      <c r="D40" s="99" t="s">
        <v>11</v>
      </c>
      <c r="E40" s="99" t="s">
        <v>11</v>
      </c>
      <c r="F40" s="99" t="s">
        <v>11</v>
      </c>
      <c r="G40" s="105">
        <f>SUM(G7:G39)</f>
        <v>0</v>
      </c>
      <c r="H40" s="105">
        <f t="shared" si="1"/>
        <v>0</v>
      </c>
      <c r="I40" s="105">
        <f t="shared" si="2"/>
        <v>0</v>
      </c>
      <c r="J40" s="99">
        <f>SUM(J7:J39)</f>
        <v>0</v>
      </c>
      <c r="K40" s="99">
        <f>SUM(K7:K39)</f>
        <v>0</v>
      </c>
    </row>
    <row r="42" spans="1:12" ht="16.5" x14ac:dyDescent="0.3">
      <c r="A42" s="100" t="s">
        <v>838</v>
      </c>
      <c r="B42" s="93"/>
      <c r="C42" s="52"/>
      <c r="D42" s="66"/>
      <c r="E42" s="51"/>
      <c r="F42" s="51"/>
      <c r="G42" s="51"/>
      <c r="H42" s="51"/>
      <c r="I42" s="51"/>
      <c r="J42" s="51"/>
      <c r="K42" s="51"/>
      <c r="L42" s="53"/>
    </row>
    <row r="43" spans="1:12" ht="31.5" customHeight="1" x14ac:dyDescent="0.3">
      <c r="A43" s="162" t="s">
        <v>839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53"/>
    </row>
    <row r="44" spans="1:12" ht="16.5" x14ac:dyDescent="0.3">
      <c r="A44" s="51" t="s">
        <v>848</v>
      </c>
      <c r="B44" s="92"/>
      <c r="C44" s="52"/>
      <c r="D44" s="66"/>
      <c r="E44" s="51"/>
      <c r="F44" s="51"/>
      <c r="G44" s="51"/>
      <c r="H44" s="51"/>
      <c r="I44" s="51"/>
      <c r="J44" s="51"/>
      <c r="K44" s="51"/>
      <c r="L44" s="53"/>
    </row>
    <row r="45" spans="1:12" ht="16.5" x14ac:dyDescent="0.3">
      <c r="A45" s="51" t="s">
        <v>841</v>
      </c>
      <c r="B45" s="92"/>
      <c r="C45" s="52"/>
      <c r="D45" s="66"/>
      <c r="E45" s="51"/>
      <c r="F45" s="51"/>
      <c r="G45" s="51"/>
      <c r="H45" s="51"/>
      <c r="I45" s="51"/>
      <c r="J45" s="51"/>
      <c r="K45" s="51"/>
      <c r="L45" s="53"/>
    </row>
    <row r="46" spans="1:12" ht="16.5" x14ac:dyDescent="0.3">
      <c r="A46" s="51" t="s">
        <v>842</v>
      </c>
      <c r="B46" s="92"/>
      <c r="C46" s="52"/>
      <c r="D46" s="66"/>
      <c r="E46" s="51"/>
      <c r="F46" s="51"/>
      <c r="G46" s="51"/>
      <c r="H46" s="51"/>
      <c r="I46" s="51"/>
      <c r="J46" s="51"/>
      <c r="K46" s="51"/>
      <c r="L46" s="53"/>
    </row>
    <row r="47" spans="1:12" ht="16.5" x14ac:dyDescent="0.3">
      <c r="A47" s="51" t="s">
        <v>843</v>
      </c>
      <c r="B47" s="92"/>
      <c r="C47" s="52"/>
      <c r="D47" s="66"/>
      <c r="E47" s="51"/>
      <c r="F47" s="51"/>
      <c r="G47" s="51"/>
      <c r="H47" s="51"/>
      <c r="I47" s="51"/>
      <c r="J47" s="51"/>
      <c r="K47" s="51"/>
      <c r="L47" s="53"/>
    </row>
    <row r="48" spans="1:12" ht="16.5" x14ac:dyDescent="0.3">
      <c r="A48" s="51" t="s">
        <v>844</v>
      </c>
      <c r="B48" s="92"/>
      <c r="C48" s="52"/>
      <c r="D48" s="66"/>
      <c r="E48" s="51"/>
      <c r="F48" s="51"/>
      <c r="G48" s="51"/>
      <c r="H48" s="51"/>
      <c r="I48" s="51"/>
      <c r="J48" s="51"/>
      <c r="K48" s="51"/>
      <c r="L48" s="53"/>
    </row>
    <row r="49" spans="1:12" ht="27.75" customHeight="1" x14ac:dyDescent="0.25">
      <c r="A49" s="162" t="s">
        <v>845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59"/>
    </row>
    <row r="50" spans="1:12" ht="39" customHeight="1" x14ac:dyDescent="0.25">
      <c r="A50" s="162" t="s">
        <v>846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</row>
    <row r="51" spans="1:12" ht="16.5" x14ac:dyDescent="0.3">
      <c r="A51" s="55"/>
      <c r="B51" s="62"/>
      <c r="C51" s="56"/>
      <c r="D51" s="68"/>
      <c r="E51" s="55"/>
      <c r="F51" s="55"/>
      <c r="G51" s="55"/>
      <c r="H51" s="55"/>
      <c r="I51" s="55"/>
      <c r="J51" s="55"/>
      <c r="K51" s="55"/>
      <c r="L51" s="53"/>
    </row>
    <row r="52" spans="1:12" x14ac:dyDescent="0.25">
      <c r="A52" s="162" t="s">
        <v>1</v>
      </c>
      <c r="B52" s="162"/>
      <c r="C52" s="30"/>
      <c r="D52" s="31"/>
      <c r="E52" s="31" t="s">
        <v>12</v>
      </c>
      <c r="F52" s="31"/>
      <c r="G52" s="31"/>
      <c r="H52" s="31"/>
      <c r="I52" s="31"/>
      <c r="J52" s="31"/>
      <c r="K52" s="31" t="s">
        <v>2</v>
      </c>
      <c r="L52" s="31"/>
    </row>
  </sheetData>
  <mergeCells count="5">
    <mergeCell ref="A3:K3"/>
    <mergeCell ref="A52:B52"/>
    <mergeCell ref="A49:K49"/>
    <mergeCell ref="A50:K50"/>
    <mergeCell ref="A43:K43"/>
  </mergeCells>
  <dataValidations count="1">
    <dataValidation type="whole" operator="equal" allowBlank="1" showInputMessage="1" showErrorMessage="1" sqref="J7:K39">
      <formula1>1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5" sqref="A45:K45"/>
    </sheetView>
  </sheetViews>
  <sheetFormatPr defaultColWidth="8.7109375" defaultRowHeight="15" x14ac:dyDescent="0.25"/>
  <cols>
    <col min="1" max="1" width="4.85546875" style="16" customWidth="1"/>
    <col min="2" max="2" width="35.7109375" style="42" customWidth="1"/>
    <col min="3" max="3" width="6.140625" style="45" customWidth="1"/>
    <col min="4" max="4" width="10.5703125" style="43" customWidth="1"/>
    <col min="5" max="5" width="9.140625" style="16" customWidth="1"/>
    <col min="6" max="6" width="10.85546875" style="16" customWidth="1"/>
    <col min="7" max="7" width="9.5703125" style="16" customWidth="1"/>
    <col min="8" max="8" width="10.42578125" style="16" customWidth="1"/>
    <col min="9" max="9" width="8.85546875" style="16" customWidth="1"/>
    <col min="10" max="10" width="9.5703125" style="16" customWidth="1"/>
    <col min="11" max="11" width="9" style="16" customWidth="1"/>
    <col min="12" max="16384" width="8.7109375" style="16"/>
  </cols>
  <sheetData>
    <row r="1" spans="1:12" x14ac:dyDescent="0.25">
      <c r="A1" s="34" t="s">
        <v>6</v>
      </c>
      <c r="B1" s="47"/>
      <c r="C1" s="35"/>
      <c r="D1" s="36"/>
      <c r="E1" s="34"/>
      <c r="F1" s="34"/>
      <c r="G1" s="34" t="s">
        <v>259</v>
      </c>
      <c r="H1" s="34"/>
      <c r="I1" s="34"/>
      <c r="J1" s="34"/>
      <c r="K1" s="34"/>
    </row>
    <row r="2" spans="1:12" ht="15.75" x14ac:dyDescent="0.3">
      <c r="A2" s="38"/>
      <c r="B2" s="39"/>
      <c r="C2" s="40"/>
      <c r="D2" s="41"/>
      <c r="E2" s="38"/>
      <c r="F2" s="38"/>
      <c r="G2" s="38"/>
      <c r="H2" s="38"/>
      <c r="I2" s="38"/>
      <c r="J2" s="38"/>
      <c r="K2" s="38"/>
    </row>
    <row r="3" spans="1:12" ht="15.75" x14ac:dyDescent="0.25">
      <c r="A3" s="161" t="s">
        <v>911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2" x14ac:dyDescent="0.25">
      <c r="A7" s="127" t="s">
        <v>95</v>
      </c>
      <c r="B7" s="90" t="s">
        <v>676</v>
      </c>
      <c r="C7" s="101" t="s">
        <v>0</v>
      </c>
      <c r="D7" s="130">
        <v>30</v>
      </c>
      <c r="E7" s="131"/>
      <c r="F7" s="98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  <c r="L7" s="74"/>
    </row>
    <row r="8" spans="1:12" x14ac:dyDescent="0.25">
      <c r="A8" s="127" t="s">
        <v>96</v>
      </c>
      <c r="B8" s="90" t="s">
        <v>574</v>
      </c>
      <c r="C8" s="101" t="s">
        <v>0</v>
      </c>
      <c r="D8" s="130">
        <v>44</v>
      </c>
      <c r="E8" s="131"/>
      <c r="F8" s="98"/>
      <c r="G8" s="98">
        <f t="shared" ref="G8:G34" si="0">D8*F8</f>
        <v>0</v>
      </c>
      <c r="H8" s="116">
        <f t="shared" ref="H8:H35" si="1">+G8*0.095</f>
        <v>0</v>
      </c>
      <c r="I8" s="98">
        <f t="shared" ref="I8:I35" si="2">+G8+H8</f>
        <v>0</v>
      </c>
      <c r="J8" s="98"/>
      <c r="K8" s="98"/>
      <c r="L8" s="74"/>
    </row>
    <row r="9" spans="1:12" x14ac:dyDescent="0.25">
      <c r="A9" s="127" t="s">
        <v>20</v>
      </c>
      <c r="B9" s="90" t="s">
        <v>573</v>
      </c>
      <c r="C9" s="101" t="s">
        <v>0</v>
      </c>
      <c r="D9" s="130">
        <v>70</v>
      </c>
      <c r="E9" s="131"/>
      <c r="F9" s="98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  <c r="L9" s="74"/>
    </row>
    <row r="10" spans="1:12" x14ac:dyDescent="0.25">
      <c r="A10" s="127" t="s">
        <v>97</v>
      </c>
      <c r="B10" s="90" t="s">
        <v>572</v>
      </c>
      <c r="C10" s="101" t="s">
        <v>0</v>
      </c>
      <c r="D10" s="130">
        <v>106</v>
      </c>
      <c r="E10" s="131"/>
      <c r="F10" s="98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  <c r="L10" s="74"/>
    </row>
    <row r="11" spans="1:12" x14ac:dyDescent="0.25">
      <c r="A11" s="127" t="s">
        <v>21</v>
      </c>
      <c r="B11" s="90" t="s">
        <v>567</v>
      </c>
      <c r="C11" s="101" t="s">
        <v>0</v>
      </c>
      <c r="D11" s="130">
        <v>50</v>
      </c>
      <c r="E11" s="131"/>
      <c r="F11" s="98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  <c r="L11" s="74"/>
    </row>
    <row r="12" spans="1:12" x14ac:dyDescent="0.25">
      <c r="A12" s="127" t="s">
        <v>22</v>
      </c>
      <c r="B12" s="90" t="s">
        <v>255</v>
      </c>
      <c r="C12" s="101" t="s">
        <v>0</v>
      </c>
      <c r="D12" s="130">
        <v>68</v>
      </c>
      <c r="E12" s="131"/>
      <c r="F12" s="98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  <c r="L12" s="74"/>
    </row>
    <row r="13" spans="1:12" x14ac:dyDescent="0.25">
      <c r="A13" s="127" t="s">
        <v>23</v>
      </c>
      <c r="B13" s="90" t="s">
        <v>571</v>
      </c>
      <c r="C13" s="101" t="s">
        <v>0</v>
      </c>
      <c r="D13" s="130">
        <v>90</v>
      </c>
      <c r="E13" s="131"/>
      <c r="F13" s="98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  <c r="L13" s="74"/>
    </row>
    <row r="14" spans="1:12" x14ac:dyDescent="0.25">
      <c r="A14" s="127" t="s">
        <v>24</v>
      </c>
      <c r="B14" s="90" t="s">
        <v>256</v>
      </c>
      <c r="C14" s="101" t="s">
        <v>0</v>
      </c>
      <c r="D14" s="130">
        <v>92</v>
      </c>
      <c r="E14" s="131"/>
      <c r="F14" s="98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  <c r="L14" s="74"/>
    </row>
    <row r="15" spans="1:12" x14ac:dyDescent="0.25">
      <c r="A15" s="127" t="s">
        <v>25</v>
      </c>
      <c r="B15" s="90" t="s">
        <v>689</v>
      </c>
      <c r="C15" s="101" t="s">
        <v>0</v>
      </c>
      <c r="D15" s="130">
        <v>90</v>
      </c>
      <c r="E15" s="131"/>
      <c r="F15" s="98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  <c r="L15" s="74"/>
    </row>
    <row r="16" spans="1:12" ht="25.5" x14ac:dyDescent="0.25">
      <c r="A16" s="127" t="s">
        <v>26</v>
      </c>
      <c r="B16" s="90" t="s">
        <v>568</v>
      </c>
      <c r="C16" s="101" t="s">
        <v>0</v>
      </c>
      <c r="D16" s="130">
        <v>60</v>
      </c>
      <c r="E16" s="131"/>
      <c r="F16" s="98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  <c r="L16" s="74"/>
    </row>
    <row r="17" spans="1:12" x14ac:dyDescent="0.25">
      <c r="A17" s="127" t="s">
        <v>46</v>
      </c>
      <c r="B17" s="90" t="s">
        <v>257</v>
      </c>
      <c r="C17" s="101" t="s">
        <v>164</v>
      </c>
      <c r="D17" s="130">
        <v>980</v>
      </c>
      <c r="E17" s="131"/>
      <c r="F17" s="98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  <c r="L17" s="74"/>
    </row>
    <row r="18" spans="1:12" x14ac:dyDescent="0.25">
      <c r="A18" s="127" t="s">
        <v>47</v>
      </c>
      <c r="B18" s="90" t="s">
        <v>692</v>
      </c>
      <c r="C18" s="101" t="s">
        <v>164</v>
      </c>
      <c r="D18" s="130">
        <v>180</v>
      </c>
      <c r="E18" s="131"/>
      <c r="F18" s="98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  <c r="L18" s="74"/>
    </row>
    <row r="19" spans="1:12" x14ac:dyDescent="0.25">
      <c r="A19" s="127" t="s">
        <v>48</v>
      </c>
      <c r="B19" s="90" t="s">
        <v>258</v>
      </c>
      <c r="C19" s="101" t="s">
        <v>164</v>
      </c>
      <c r="D19" s="130">
        <v>1800</v>
      </c>
      <c r="E19" s="131"/>
      <c r="F19" s="98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  <c r="L19" s="74"/>
    </row>
    <row r="20" spans="1:12" x14ac:dyDescent="0.25">
      <c r="A20" s="127" t="s">
        <v>49</v>
      </c>
      <c r="B20" s="90" t="s">
        <v>569</v>
      </c>
      <c r="C20" s="101" t="s">
        <v>0</v>
      </c>
      <c r="D20" s="130">
        <v>200</v>
      </c>
      <c r="E20" s="131"/>
      <c r="F20" s="98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  <c r="L20" s="74"/>
    </row>
    <row r="21" spans="1:12" x14ac:dyDescent="0.25">
      <c r="A21" s="127" t="s">
        <v>50</v>
      </c>
      <c r="B21" s="90" t="s">
        <v>570</v>
      </c>
      <c r="C21" s="101" t="s">
        <v>0</v>
      </c>
      <c r="D21" s="130">
        <v>130</v>
      </c>
      <c r="E21" s="131"/>
      <c r="F21" s="98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  <c r="L21" s="74"/>
    </row>
    <row r="22" spans="1:12" x14ac:dyDescent="0.25">
      <c r="A22" s="127" t="s">
        <v>51</v>
      </c>
      <c r="B22" s="90" t="s">
        <v>575</v>
      </c>
      <c r="C22" s="101" t="s">
        <v>0</v>
      </c>
      <c r="D22" s="130">
        <v>40</v>
      </c>
      <c r="E22" s="131"/>
      <c r="F22" s="98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  <c r="L22" s="74"/>
    </row>
    <row r="23" spans="1:12" x14ac:dyDescent="0.25">
      <c r="A23" s="127" t="s">
        <v>52</v>
      </c>
      <c r="B23" s="90" t="s">
        <v>576</v>
      </c>
      <c r="C23" s="101" t="s">
        <v>0</v>
      </c>
      <c r="D23" s="130">
        <v>42</v>
      </c>
      <c r="E23" s="131"/>
      <c r="F23" s="98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  <c r="L23" s="74"/>
    </row>
    <row r="24" spans="1:12" x14ac:dyDescent="0.25">
      <c r="A24" s="127" t="s">
        <v>53</v>
      </c>
      <c r="B24" s="90" t="s">
        <v>691</v>
      </c>
      <c r="C24" s="101" t="s">
        <v>0</v>
      </c>
      <c r="D24" s="130">
        <v>92</v>
      </c>
      <c r="E24" s="131"/>
      <c r="F24" s="98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  <c r="L24" s="74"/>
    </row>
    <row r="25" spans="1:12" x14ac:dyDescent="0.25">
      <c r="A25" s="127" t="s">
        <v>54</v>
      </c>
      <c r="B25" s="90" t="s">
        <v>580</v>
      </c>
      <c r="C25" s="101" t="s">
        <v>0</v>
      </c>
      <c r="D25" s="130">
        <v>50</v>
      </c>
      <c r="E25" s="131"/>
      <c r="F25" s="98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  <c r="L25" s="74"/>
    </row>
    <row r="26" spans="1:12" ht="25.5" x14ac:dyDescent="0.25">
      <c r="A26" s="127" t="s">
        <v>55</v>
      </c>
      <c r="B26" s="90" t="s">
        <v>693</v>
      </c>
      <c r="C26" s="101" t="s">
        <v>0</v>
      </c>
      <c r="D26" s="130">
        <v>90</v>
      </c>
      <c r="E26" s="131"/>
      <c r="F26" s="98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  <c r="L26" s="74"/>
    </row>
    <row r="27" spans="1:12" x14ac:dyDescent="0.25">
      <c r="A27" s="127" t="s">
        <v>56</v>
      </c>
      <c r="B27" s="90" t="s">
        <v>577</v>
      </c>
      <c r="C27" s="101" t="s">
        <v>0</v>
      </c>
      <c r="D27" s="130">
        <v>260</v>
      </c>
      <c r="E27" s="131"/>
      <c r="F27" s="98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  <c r="L27" s="74"/>
    </row>
    <row r="28" spans="1:12" x14ac:dyDescent="0.25">
      <c r="A28" s="127" t="s">
        <v>57</v>
      </c>
      <c r="B28" s="90" t="s">
        <v>694</v>
      </c>
      <c r="C28" s="101" t="s">
        <v>0</v>
      </c>
      <c r="D28" s="130">
        <v>20</v>
      </c>
      <c r="E28" s="131"/>
      <c r="F28" s="98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  <c r="L28" s="74"/>
    </row>
    <row r="29" spans="1:12" ht="25.5" x14ac:dyDescent="0.25">
      <c r="A29" s="127" t="s">
        <v>58</v>
      </c>
      <c r="B29" s="90" t="s">
        <v>695</v>
      </c>
      <c r="C29" s="101" t="s">
        <v>0</v>
      </c>
      <c r="D29" s="130">
        <v>20</v>
      </c>
      <c r="E29" s="131"/>
      <c r="F29" s="98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  <c r="L29" s="74"/>
    </row>
    <row r="30" spans="1:12" x14ac:dyDescent="0.25">
      <c r="A30" s="127" t="s">
        <v>59</v>
      </c>
      <c r="B30" s="90" t="s">
        <v>578</v>
      </c>
      <c r="C30" s="101" t="s">
        <v>0</v>
      </c>
      <c r="D30" s="130">
        <v>20</v>
      </c>
      <c r="E30" s="131"/>
      <c r="F30" s="98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  <c r="L30" s="74"/>
    </row>
    <row r="31" spans="1:12" x14ac:dyDescent="0.25">
      <c r="A31" s="127" t="s">
        <v>60</v>
      </c>
      <c r="B31" s="90" t="s">
        <v>579</v>
      </c>
      <c r="C31" s="101" t="s">
        <v>0</v>
      </c>
      <c r="D31" s="130">
        <v>52</v>
      </c>
      <c r="E31" s="131"/>
      <c r="F31" s="98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  <c r="L31" s="74"/>
    </row>
    <row r="32" spans="1:12" x14ac:dyDescent="0.25">
      <c r="A32" s="127" t="s">
        <v>61</v>
      </c>
      <c r="B32" s="90" t="s">
        <v>690</v>
      </c>
      <c r="C32" s="101" t="s">
        <v>0</v>
      </c>
      <c r="D32" s="130">
        <v>40</v>
      </c>
      <c r="E32" s="131"/>
      <c r="F32" s="98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  <c r="L32" s="74"/>
    </row>
    <row r="33" spans="1:12" ht="25.5" x14ac:dyDescent="0.25">
      <c r="A33" s="127" t="s">
        <v>193</v>
      </c>
      <c r="B33" s="90" t="s">
        <v>673</v>
      </c>
      <c r="C33" s="101" t="s">
        <v>0</v>
      </c>
      <c r="D33" s="130">
        <v>20</v>
      </c>
      <c r="E33" s="131"/>
      <c r="F33" s="98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  <c r="L33" s="74"/>
    </row>
    <row r="34" spans="1:12" ht="25.5" x14ac:dyDescent="0.25">
      <c r="A34" s="127" t="s">
        <v>62</v>
      </c>
      <c r="B34" s="90" t="s">
        <v>696</v>
      </c>
      <c r="C34" s="101" t="s">
        <v>0</v>
      </c>
      <c r="D34" s="130">
        <v>10</v>
      </c>
      <c r="E34" s="131"/>
      <c r="F34" s="98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  <c r="L34" s="74"/>
    </row>
    <row r="35" spans="1:12" s="19" customFormat="1" x14ac:dyDescent="0.25">
      <c r="A35" s="102"/>
      <c r="B35" s="102" t="s">
        <v>461</v>
      </c>
      <c r="C35" s="103" t="s">
        <v>11</v>
      </c>
      <c r="D35" s="103" t="s">
        <v>11</v>
      </c>
      <c r="E35" s="103" t="s">
        <v>11</v>
      </c>
      <c r="F35" s="103" t="s">
        <v>11</v>
      </c>
      <c r="G35" s="106">
        <f>SUM(G7:G34)</f>
        <v>0</v>
      </c>
      <c r="H35" s="106">
        <f t="shared" si="1"/>
        <v>0</v>
      </c>
      <c r="I35" s="106">
        <f t="shared" si="2"/>
        <v>0</v>
      </c>
      <c r="J35" s="103">
        <f>SUM(J7:J34)</f>
        <v>0</v>
      </c>
      <c r="K35" s="103">
        <f>SUM(K7:K34)</f>
        <v>0</v>
      </c>
      <c r="L35" s="75"/>
    </row>
    <row r="37" spans="1:12" ht="16.5" x14ac:dyDescent="0.3">
      <c r="A37" s="100" t="s">
        <v>838</v>
      </c>
      <c r="B37" s="140"/>
      <c r="C37" s="52"/>
      <c r="D37" s="66"/>
      <c r="E37" s="51"/>
      <c r="F37" s="51"/>
      <c r="G37" s="51"/>
      <c r="H37" s="51"/>
      <c r="I37" s="51"/>
      <c r="J37" s="51"/>
      <c r="K37" s="51"/>
      <c r="L37" s="53"/>
    </row>
    <row r="38" spans="1:12" ht="28.5" customHeight="1" x14ac:dyDescent="0.3">
      <c r="A38" s="162" t="s">
        <v>839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53"/>
    </row>
    <row r="39" spans="1:12" ht="16.5" x14ac:dyDescent="0.3">
      <c r="A39" s="51" t="s">
        <v>840</v>
      </c>
      <c r="B39" s="141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16.5" x14ac:dyDescent="0.3">
      <c r="A40" s="51" t="s">
        <v>841</v>
      </c>
      <c r="B40" s="141"/>
      <c r="C40" s="52"/>
      <c r="D40" s="66"/>
      <c r="E40" s="51"/>
      <c r="F40" s="51"/>
      <c r="G40" s="51"/>
      <c r="H40" s="51"/>
      <c r="I40" s="51"/>
      <c r="J40" s="51"/>
      <c r="K40" s="51"/>
      <c r="L40" s="53"/>
    </row>
    <row r="41" spans="1:12" ht="16.5" x14ac:dyDescent="0.3">
      <c r="A41" s="51" t="s">
        <v>842</v>
      </c>
      <c r="B41" s="141"/>
      <c r="C41" s="52"/>
      <c r="D41" s="66"/>
      <c r="E41" s="51"/>
      <c r="F41" s="51"/>
      <c r="G41" s="51"/>
      <c r="H41" s="51"/>
      <c r="I41" s="51"/>
      <c r="J41" s="51"/>
      <c r="K41" s="51"/>
      <c r="L41" s="53"/>
    </row>
    <row r="42" spans="1:12" ht="16.5" x14ac:dyDescent="0.3">
      <c r="A42" s="51" t="s">
        <v>843</v>
      </c>
      <c r="B42" s="141"/>
      <c r="C42" s="52"/>
      <c r="D42" s="66"/>
      <c r="E42" s="51"/>
      <c r="F42" s="51"/>
      <c r="G42" s="51"/>
      <c r="H42" s="51"/>
      <c r="I42" s="51"/>
      <c r="J42" s="51"/>
      <c r="K42" s="51"/>
      <c r="L42" s="53"/>
    </row>
    <row r="43" spans="1:12" ht="16.5" x14ac:dyDescent="0.3">
      <c r="A43" s="51" t="s">
        <v>844</v>
      </c>
      <c r="B43" s="141"/>
      <c r="C43" s="52"/>
      <c r="D43" s="66"/>
      <c r="E43" s="51"/>
      <c r="F43" s="51"/>
      <c r="G43" s="51"/>
      <c r="H43" s="51"/>
      <c r="I43" s="51"/>
      <c r="J43" s="51"/>
      <c r="K43" s="51"/>
      <c r="L43" s="53"/>
    </row>
    <row r="44" spans="1:12" ht="27" customHeight="1" x14ac:dyDescent="0.25">
      <c r="A44" s="162" t="s">
        <v>845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59"/>
    </row>
    <row r="45" spans="1:12" ht="40.5" customHeight="1" x14ac:dyDescent="0.25">
      <c r="A45" s="162" t="s">
        <v>846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59"/>
    </row>
    <row r="46" spans="1:12" ht="16.5" x14ac:dyDescent="0.3">
      <c r="A46" s="55"/>
      <c r="B46" s="62"/>
      <c r="C46" s="56"/>
      <c r="D46" s="68"/>
      <c r="E46" s="55"/>
      <c r="F46" s="55"/>
      <c r="G46" s="55"/>
      <c r="H46" s="55"/>
      <c r="I46" s="55"/>
      <c r="J46" s="55"/>
      <c r="K46" s="55"/>
      <c r="L46" s="53"/>
    </row>
    <row r="47" spans="1:12" x14ac:dyDescent="0.25">
      <c r="A47" s="162" t="s">
        <v>1</v>
      </c>
      <c r="B47" s="162"/>
      <c r="C47" s="30"/>
      <c r="D47" s="31"/>
      <c r="E47" s="31" t="s">
        <v>12</v>
      </c>
      <c r="F47" s="31"/>
      <c r="G47" s="31"/>
      <c r="H47" s="31"/>
      <c r="I47" s="31"/>
      <c r="J47" s="31"/>
      <c r="K47" s="31" t="s">
        <v>2</v>
      </c>
      <c r="L47" s="31"/>
    </row>
  </sheetData>
  <mergeCells count="5">
    <mergeCell ref="A3:K3"/>
    <mergeCell ref="A47:B47"/>
    <mergeCell ref="A38:K38"/>
    <mergeCell ref="A44:K44"/>
    <mergeCell ref="A45:K45"/>
  </mergeCells>
  <dataValidations count="1">
    <dataValidation type="whole" operator="equal" allowBlank="1" showInputMessage="1" showErrorMessage="1" sqref="J7:K3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topLeftCell="A118" zoomScaleNormal="100" workbookViewId="0">
      <selection activeCell="A138" sqref="A138:K138"/>
    </sheetView>
  </sheetViews>
  <sheetFormatPr defaultColWidth="8.7109375" defaultRowHeight="15" x14ac:dyDescent="0.25"/>
  <cols>
    <col min="1" max="1" width="4.85546875" style="16" customWidth="1"/>
    <col min="2" max="2" width="42.5703125" style="42" customWidth="1"/>
    <col min="3" max="3" width="7.140625" style="16" customWidth="1"/>
    <col min="4" max="4" width="8.42578125" style="46" customWidth="1"/>
    <col min="5" max="5" width="9.5703125" style="16" customWidth="1"/>
    <col min="6" max="6" width="9.42578125" style="16" customWidth="1"/>
    <col min="7" max="7" width="10.28515625" style="16" customWidth="1"/>
    <col min="8" max="8" width="10.42578125" style="16" customWidth="1"/>
    <col min="9" max="9" width="7.42578125" style="16" customWidth="1"/>
    <col min="10" max="10" width="9.5703125" style="16" customWidth="1"/>
    <col min="11" max="11" width="7" style="16" customWidth="1"/>
    <col min="12" max="16384" width="8.7109375" style="16"/>
  </cols>
  <sheetData>
    <row r="1" spans="1:11" x14ac:dyDescent="0.25">
      <c r="A1" s="34" t="s">
        <v>6</v>
      </c>
      <c r="B1" s="47"/>
      <c r="C1" s="36"/>
      <c r="D1" s="35"/>
      <c r="E1" s="34"/>
      <c r="F1" s="34"/>
      <c r="G1" s="34" t="s">
        <v>259</v>
      </c>
      <c r="H1" s="34"/>
      <c r="I1" s="34"/>
      <c r="J1" s="34"/>
      <c r="K1" s="34"/>
    </row>
    <row r="2" spans="1:11" ht="15.75" x14ac:dyDescent="0.3">
      <c r="A2" s="38"/>
      <c r="B2" s="39"/>
      <c r="C2" s="41"/>
      <c r="D2" s="40"/>
      <c r="E2" s="38"/>
      <c r="F2" s="38"/>
      <c r="G2" s="38"/>
      <c r="H2" s="38"/>
      <c r="I2" s="38"/>
      <c r="J2" s="38"/>
      <c r="K2" s="38"/>
    </row>
    <row r="3" spans="1:11" ht="15.75" x14ac:dyDescent="0.25">
      <c r="A3" s="161" t="s">
        <v>462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89.2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ht="25.5" x14ac:dyDescent="0.25">
      <c r="A7" s="127" t="s">
        <v>95</v>
      </c>
      <c r="B7" s="90" t="s">
        <v>273</v>
      </c>
      <c r="C7" s="101" t="s">
        <v>0</v>
      </c>
      <c r="D7" s="130">
        <v>46</v>
      </c>
      <c r="E7" s="131"/>
      <c r="F7" s="98"/>
      <c r="G7" s="98">
        <f>D7*F7</f>
        <v>0</v>
      </c>
      <c r="H7" s="116">
        <f>G7*0.095</f>
        <v>0</v>
      </c>
      <c r="I7" s="98">
        <f>+G7+H7</f>
        <v>0</v>
      </c>
      <c r="J7" s="98"/>
      <c r="K7" s="98"/>
    </row>
    <row r="8" spans="1:11" x14ac:dyDescent="0.25">
      <c r="A8" s="127" t="s">
        <v>96</v>
      </c>
      <c r="B8" s="90" t="s">
        <v>274</v>
      </c>
      <c r="C8" s="101" t="s">
        <v>0</v>
      </c>
      <c r="D8" s="130">
        <v>20</v>
      </c>
      <c r="E8" s="131"/>
      <c r="F8" s="98"/>
      <c r="G8" s="98">
        <f t="shared" ref="G8:G71" si="0">D8*F8</f>
        <v>0</v>
      </c>
      <c r="H8" s="116">
        <f t="shared" ref="H8:H71" si="1">G8*0.095</f>
        <v>0</v>
      </c>
      <c r="I8" s="98">
        <f t="shared" ref="I8:I71" si="2">+G8+H8</f>
        <v>0</v>
      </c>
      <c r="J8" s="98"/>
      <c r="K8" s="98"/>
    </row>
    <row r="9" spans="1:11" ht="23.1" customHeight="1" x14ac:dyDescent="0.25">
      <c r="A9" s="127" t="s">
        <v>20</v>
      </c>
      <c r="B9" s="90" t="s">
        <v>619</v>
      </c>
      <c r="C9" s="101" t="s">
        <v>0</v>
      </c>
      <c r="D9" s="130">
        <v>120</v>
      </c>
      <c r="E9" s="131"/>
      <c r="F9" s="98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x14ac:dyDescent="0.25">
      <c r="A10" s="127" t="s">
        <v>97</v>
      </c>
      <c r="B10" s="90" t="s">
        <v>620</v>
      </c>
      <c r="C10" s="101" t="s">
        <v>0</v>
      </c>
      <c r="D10" s="130">
        <v>32</v>
      </c>
      <c r="E10" s="131"/>
      <c r="F10" s="98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ht="25.5" x14ac:dyDescent="0.25">
      <c r="A11" s="127" t="s">
        <v>21</v>
      </c>
      <c r="B11" s="90" t="s">
        <v>621</v>
      </c>
      <c r="C11" s="101" t="s">
        <v>0</v>
      </c>
      <c r="D11" s="130">
        <v>26</v>
      </c>
      <c r="E11" s="155"/>
      <c r="F11" s="98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ht="25.5" x14ac:dyDescent="0.25">
      <c r="A12" s="127" t="s">
        <v>22</v>
      </c>
      <c r="B12" s="90" t="s">
        <v>622</v>
      </c>
      <c r="C12" s="101" t="s">
        <v>0</v>
      </c>
      <c r="D12" s="130">
        <v>36</v>
      </c>
      <c r="E12" s="155"/>
      <c r="F12" s="98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ht="25.5" x14ac:dyDescent="0.25">
      <c r="A13" s="127" t="s">
        <v>23</v>
      </c>
      <c r="B13" s="90" t="s">
        <v>623</v>
      </c>
      <c r="C13" s="101" t="s">
        <v>0</v>
      </c>
      <c r="D13" s="130">
        <v>12</v>
      </c>
      <c r="E13" s="155"/>
      <c r="F13" s="98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ht="25.5" x14ac:dyDescent="0.25">
      <c r="A14" s="127" t="s">
        <v>24</v>
      </c>
      <c r="B14" s="90" t="s">
        <v>624</v>
      </c>
      <c r="C14" s="101" t="s">
        <v>0</v>
      </c>
      <c r="D14" s="130">
        <v>36</v>
      </c>
      <c r="E14" s="155"/>
      <c r="F14" s="98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ht="25.5" x14ac:dyDescent="0.25">
      <c r="A15" s="127" t="s">
        <v>25</v>
      </c>
      <c r="B15" s="90" t="s">
        <v>625</v>
      </c>
      <c r="C15" s="101" t="s">
        <v>0</v>
      </c>
      <c r="D15" s="130">
        <v>6</v>
      </c>
      <c r="E15" s="155"/>
      <c r="F15" s="98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ht="25.5" x14ac:dyDescent="0.25">
      <c r="A16" s="127" t="s">
        <v>26</v>
      </c>
      <c r="B16" s="90" t="s">
        <v>626</v>
      </c>
      <c r="C16" s="101" t="s">
        <v>0</v>
      </c>
      <c r="D16" s="130">
        <v>6</v>
      </c>
      <c r="E16" s="155"/>
      <c r="F16" s="98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ht="25.5" x14ac:dyDescent="0.25">
      <c r="A17" s="127" t="s">
        <v>46</v>
      </c>
      <c r="B17" s="90" t="s">
        <v>721</v>
      </c>
      <c r="C17" s="101" t="s">
        <v>0</v>
      </c>
      <c r="D17" s="130">
        <v>1</v>
      </c>
      <c r="E17" s="155"/>
      <c r="F17" s="98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ht="25.5" x14ac:dyDescent="0.25">
      <c r="A18" s="127" t="s">
        <v>47</v>
      </c>
      <c r="B18" s="90" t="s">
        <v>677</v>
      </c>
      <c r="C18" s="101" t="s">
        <v>0</v>
      </c>
      <c r="D18" s="130">
        <v>72</v>
      </c>
      <c r="E18" s="155"/>
      <c r="F18" s="98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x14ac:dyDescent="0.25">
      <c r="A19" s="127" t="s">
        <v>48</v>
      </c>
      <c r="B19" s="90" t="s">
        <v>627</v>
      </c>
      <c r="C19" s="101" t="s">
        <v>0</v>
      </c>
      <c r="D19" s="130">
        <v>20</v>
      </c>
      <c r="E19" s="155"/>
      <c r="F19" s="98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ht="25.5" x14ac:dyDescent="0.25">
      <c r="A20" s="127" t="s">
        <v>49</v>
      </c>
      <c r="B20" s="90" t="s">
        <v>581</v>
      </c>
      <c r="C20" s="101" t="s">
        <v>0</v>
      </c>
      <c r="D20" s="130">
        <v>48</v>
      </c>
      <c r="E20" s="155"/>
      <c r="F20" s="98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x14ac:dyDescent="0.25">
      <c r="A21" s="127" t="s">
        <v>50</v>
      </c>
      <c r="B21" s="90" t="s">
        <v>582</v>
      </c>
      <c r="C21" s="101" t="s">
        <v>0</v>
      </c>
      <c r="D21" s="130">
        <v>60</v>
      </c>
      <c r="E21" s="155"/>
      <c r="F21" s="98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x14ac:dyDescent="0.25">
      <c r="A22" s="127" t="s">
        <v>51</v>
      </c>
      <c r="B22" s="90" t="s">
        <v>628</v>
      </c>
      <c r="C22" s="101" t="s">
        <v>0</v>
      </c>
      <c r="D22" s="130">
        <v>16</v>
      </c>
      <c r="E22" s="155"/>
      <c r="F22" s="98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x14ac:dyDescent="0.25">
      <c r="A23" s="127" t="s">
        <v>52</v>
      </c>
      <c r="B23" s="90" t="s">
        <v>629</v>
      </c>
      <c r="C23" s="101" t="s">
        <v>0</v>
      </c>
      <c r="D23" s="130">
        <v>24</v>
      </c>
      <c r="E23" s="155"/>
      <c r="F23" s="98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x14ac:dyDescent="0.25">
      <c r="A24" s="127" t="s">
        <v>53</v>
      </c>
      <c r="B24" s="90" t="s">
        <v>630</v>
      </c>
      <c r="C24" s="101" t="s">
        <v>0</v>
      </c>
      <c r="D24" s="130">
        <v>2</v>
      </c>
      <c r="E24" s="155"/>
      <c r="F24" s="98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x14ac:dyDescent="0.25">
      <c r="A25" s="127" t="s">
        <v>54</v>
      </c>
      <c r="B25" s="90" t="s">
        <v>631</v>
      </c>
      <c r="C25" s="101" t="s">
        <v>0</v>
      </c>
      <c r="D25" s="130">
        <v>2</v>
      </c>
      <c r="E25" s="155"/>
      <c r="F25" s="98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x14ac:dyDescent="0.25">
      <c r="A26" s="127" t="s">
        <v>55</v>
      </c>
      <c r="B26" s="90" t="s">
        <v>730</v>
      </c>
      <c r="C26" s="101" t="s">
        <v>0</v>
      </c>
      <c r="D26" s="130">
        <v>8</v>
      </c>
      <c r="E26" s="155"/>
      <c r="F26" s="98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x14ac:dyDescent="0.25">
      <c r="A27" s="127" t="s">
        <v>56</v>
      </c>
      <c r="B27" s="89" t="s">
        <v>275</v>
      </c>
      <c r="C27" s="101" t="s">
        <v>316</v>
      </c>
      <c r="D27" s="130">
        <v>20</v>
      </c>
      <c r="E27" s="155"/>
      <c r="F27" s="98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x14ac:dyDescent="0.25">
      <c r="A28" s="127" t="s">
        <v>57</v>
      </c>
      <c r="B28" s="89" t="s">
        <v>912</v>
      </c>
      <c r="C28" s="95" t="s">
        <v>316</v>
      </c>
      <c r="D28" s="96">
        <v>260</v>
      </c>
      <c r="E28" s="155"/>
      <c r="F28" s="98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x14ac:dyDescent="0.25">
      <c r="A29" s="127" t="s">
        <v>58</v>
      </c>
      <c r="B29" s="89" t="s">
        <v>583</v>
      </c>
      <c r="C29" s="101" t="s">
        <v>0</v>
      </c>
      <c r="D29" s="130">
        <v>900</v>
      </c>
      <c r="E29" s="155"/>
      <c r="F29" s="98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x14ac:dyDescent="0.25">
      <c r="A30" s="127" t="s">
        <v>59</v>
      </c>
      <c r="B30" s="89" t="s">
        <v>632</v>
      </c>
      <c r="C30" s="101" t="s">
        <v>0</v>
      </c>
      <c r="D30" s="130">
        <v>2</v>
      </c>
      <c r="E30" s="155"/>
      <c r="F30" s="98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x14ac:dyDescent="0.25">
      <c r="A31" s="127" t="s">
        <v>60</v>
      </c>
      <c r="B31" s="89" t="s">
        <v>276</v>
      </c>
      <c r="C31" s="101" t="s">
        <v>0</v>
      </c>
      <c r="D31" s="130">
        <v>2</v>
      </c>
      <c r="E31" s="155"/>
      <c r="F31" s="98"/>
      <c r="G31" s="98">
        <f t="shared" si="0"/>
        <v>0</v>
      </c>
      <c r="H31" s="116">
        <f t="shared" si="1"/>
        <v>0</v>
      </c>
      <c r="I31" s="98">
        <f t="shared" si="2"/>
        <v>0</v>
      </c>
      <c r="J31" s="98"/>
      <c r="K31" s="98"/>
    </row>
    <row r="32" spans="1:11" x14ac:dyDescent="0.25">
      <c r="A32" s="127" t="s">
        <v>61</v>
      </c>
      <c r="B32" s="89" t="s">
        <v>277</v>
      </c>
      <c r="C32" s="101" t="s">
        <v>0</v>
      </c>
      <c r="D32" s="130">
        <v>4</v>
      </c>
      <c r="E32" s="155"/>
      <c r="F32" s="98"/>
      <c r="G32" s="98">
        <f t="shared" si="0"/>
        <v>0</v>
      </c>
      <c r="H32" s="116">
        <f t="shared" si="1"/>
        <v>0</v>
      </c>
      <c r="I32" s="98">
        <f t="shared" si="2"/>
        <v>0</v>
      </c>
      <c r="J32" s="98"/>
      <c r="K32" s="98"/>
    </row>
    <row r="33" spans="1:11" x14ac:dyDescent="0.25">
      <c r="A33" s="127" t="s">
        <v>193</v>
      </c>
      <c r="B33" s="89" t="s">
        <v>278</v>
      </c>
      <c r="C33" s="101" t="s">
        <v>0</v>
      </c>
      <c r="D33" s="130">
        <v>2</v>
      </c>
      <c r="E33" s="155"/>
      <c r="F33" s="98"/>
      <c r="G33" s="98">
        <f t="shared" si="0"/>
        <v>0</v>
      </c>
      <c r="H33" s="116">
        <f t="shared" si="1"/>
        <v>0</v>
      </c>
      <c r="I33" s="98">
        <f t="shared" si="2"/>
        <v>0</v>
      </c>
      <c r="J33" s="98"/>
      <c r="K33" s="98"/>
    </row>
    <row r="34" spans="1:11" x14ac:dyDescent="0.25">
      <c r="A34" s="127" t="s">
        <v>62</v>
      </c>
      <c r="B34" s="89" t="s">
        <v>279</v>
      </c>
      <c r="C34" s="101" t="s">
        <v>0</v>
      </c>
      <c r="D34" s="130">
        <v>2</v>
      </c>
      <c r="E34" s="155"/>
      <c r="F34" s="98"/>
      <c r="G34" s="98">
        <f t="shared" si="0"/>
        <v>0</v>
      </c>
      <c r="H34" s="116">
        <f t="shared" si="1"/>
        <v>0</v>
      </c>
      <c r="I34" s="98">
        <f t="shared" si="2"/>
        <v>0</v>
      </c>
      <c r="J34" s="98"/>
      <c r="K34" s="98"/>
    </row>
    <row r="35" spans="1:11" x14ac:dyDescent="0.25">
      <c r="A35" s="127" t="s">
        <v>63</v>
      </c>
      <c r="B35" s="89" t="s">
        <v>280</v>
      </c>
      <c r="C35" s="101" t="s">
        <v>0</v>
      </c>
      <c r="D35" s="130">
        <v>2</v>
      </c>
      <c r="E35" s="155"/>
      <c r="F35" s="98"/>
      <c r="G35" s="98">
        <f t="shared" si="0"/>
        <v>0</v>
      </c>
      <c r="H35" s="116">
        <f t="shared" si="1"/>
        <v>0</v>
      </c>
      <c r="I35" s="98">
        <f t="shared" si="2"/>
        <v>0</v>
      </c>
      <c r="J35" s="98"/>
      <c r="K35" s="98"/>
    </row>
    <row r="36" spans="1:11" x14ac:dyDescent="0.25">
      <c r="A36" s="127" t="s">
        <v>64</v>
      </c>
      <c r="B36" s="89" t="s">
        <v>281</v>
      </c>
      <c r="C36" s="101" t="s">
        <v>0</v>
      </c>
      <c r="D36" s="130">
        <v>20</v>
      </c>
      <c r="E36" s="155"/>
      <c r="F36" s="98"/>
      <c r="G36" s="98">
        <f t="shared" si="0"/>
        <v>0</v>
      </c>
      <c r="H36" s="116">
        <f t="shared" si="1"/>
        <v>0</v>
      </c>
      <c r="I36" s="98">
        <f t="shared" si="2"/>
        <v>0</v>
      </c>
      <c r="J36" s="98"/>
      <c r="K36" s="98"/>
    </row>
    <row r="37" spans="1:11" x14ac:dyDescent="0.25">
      <c r="A37" s="127" t="s">
        <v>65</v>
      </c>
      <c r="B37" s="89" t="s">
        <v>282</v>
      </c>
      <c r="C37" s="101" t="s">
        <v>0</v>
      </c>
      <c r="D37" s="130">
        <v>2</v>
      </c>
      <c r="E37" s="155"/>
      <c r="F37" s="98"/>
      <c r="G37" s="98">
        <f t="shared" si="0"/>
        <v>0</v>
      </c>
      <c r="H37" s="116">
        <f t="shared" si="1"/>
        <v>0</v>
      </c>
      <c r="I37" s="98">
        <f t="shared" si="2"/>
        <v>0</v>
      </c>
      <c r="J37" s="98"/>
      <c r="K37" s="98"/>
    </row>
    <row r="38" spans="1:11" ht="17.25" customHeight="1" x14ac:dyDescent="0.25">
      <c r="A38" s="127" t="s">
        <v>66</v>
      </c>
      <c r="B38" s="89" t="s">
        <v>283</v>
      </c>
      <c r="C38" s="101" t="s">
        <v>0</v>
      </c>
      <c r="D38" s="130">
        <v>2</v>
      </c>
      <c r="E38" s="155"/>
      <c r="F38" s="98"/>
      <c r="G38" s="98">
        <f t="shared" si="0"/>
        <v>0</v>
      </c>
      <c r="H38" s="116">
        <f t="shared" si="1"/>
        <v>0</v>
      </c>
      <c r="I38" s="98">
        <f t="shared" si="2"/>
        <v>0</v>
      </c>
      <c r="J38" s="98"/>
      <c r="K38" s="98"/>
    </row>
    <row r="39" spans="1:11" x14ac:dyDescent="0.25">
      <c r="A39" s="127" t="s">
        <v>67</v>
      </c>
      <c r="B39" s="89" t="s">
        <v>284</v>
      </c>
      <c r="C39" s="101" t="s">
        <v>0</v>
      </c>
      <c r="D39" s="130">
        <v>4</v>
      </c>
      <c r="E39" s="155"/>
      <c r="F39" s="98"/>
      <c r="G39" s="98">
        <f t="shared" si="0"/>
        <v>0</v>
      </c>
      <c r="H39" s="116">
        <f t="shared" si="1"/>
        <v>0</v>
      </c>
      <c r="I39" s="98">
        <f t="shared" si="2"/>
        <v>0</v>
      </c>
      <c r="J39" s="98"/>
      <c r="K39" s="98"/>
    </row>
    <row r="40" spans="1:11" x14ac:dyDescent="0.25">
      <c r="A40" s="127" t="s">
        <v>68</v>
      </c>
      <c r="B40" s="89" t="s">
        <v>285</v>
      </c>
      <c r="C40" s="101" t="s">
        <v>0</v>
      </c>
      <c r="D40" s="130">
        <v>4</v>
      </c>
      <c r="E40" s="155"/>
      <c r="F40" s="98"/>
      <c r="G40" s="98">
        <f t="shared" si="0"/>
        <v>0</v>
      </c>
      <c r="H40" s="116">
        <f t="shared" si="1"/>
        <v>0</v>
      </c>
      <c r="I40" s="98">
        <f t="shared" si="2"/>
        <v>0</v>
      </c>
      <c r="J40" s="98"/>
      <c r="K40" s="98"/>
    </row>
    <row r="41" spans="1:11" x14ac:dyDescent="0.25">
      <c r="A41" s="127" t="s">
        <v>69</v>
      </c>
      <c r="B41" s="89" t="s">
        <v>722</v>
      </c>
      <c r="C41" s="101" t="s">
        <v>0</v>
      </c>
      <c r="D41" s="130">
        <v>2</v>
      </c>
      <c r="E41" s="155"/>
      <c r="F41" s="98"/>
      <c r="G41" s="98">
        <f t="shared" si="0"/>
        <v>0</v>
      </c>
      <c r="H41" s="116">
        <f t="shared" si="1"/>
        <v>0</v>
      </c>
      <c r="I41" s="98">
        <f t="shared" si="2"/>
        <v>0</v>
      </c>
      <c r="J41" s="98"/>
      <c r="K41" s="98"/>
    </row>
    <row r="42" spans="1:11" x14ac:dyDescent="0.25">
      <c r="A42" s="127" t="s">
        <v>70</v>
      </c>
      <c r="B42" s="89" t="s">
        <v>286</v>
      </c>
      <c r="C42" s="101" t="s">
        <v>0</v>
      </c>
      <c r="D42" s="130">
        <v>2</v>
      </c>
      <c r="E42" s="155"/>
      <c r="F42" s="98"/>
      <c r="G42" s="98">
        <f t="shared" si="0"/>
        <v>0</v>
      </c>
      <c r="H42" s="116">
        <f t="shared" si="1"/>
        <v>0</v>
      </c>
      <c r="I42" s="98">
        <f t="shared" si="2"/>
        <v>0</v>
      </c>
      <c r="J42" s="98"/>
      <c r="K42" s="98"/>
    </row>
    <row r="43" spans="1:11" x14ac:dyDescent="0.25">
      <c r="A43" s="127" t="s">
        <v>71</v>
      </c>
      <c r="B43" s="89" t="s">
        <v>287</v>
      </c>
      <c r="C43" s="101" t="s">
        <v>0</v>
      </c>
      <c r="D43" s="130">
        <v>4</v>
      </c>
      <c r="E43" s="155"/>
      <c r="F43" s="98"/>
      <c r="G43" s="98">
        <f t="shared" si="0"/>
        <v>0</v>
      </c>
      <c r="H43" s="116">
        <f t="shared" si="1"/>
        <v>0</v>
      </c>
      <c r="I43" s="98">
        <f t="shared" si="2"/>
        <v>0</v>
      </c>
      <c r="J43" s="98"/>
      <c r="K43" s="98"/>
    </row>
    <row r="44" spans="1:11" x14ac:dyDescent="0.25">
      <c r="A44" s="127" t="s">
        <v>72</v>
      </c>
      <c r="B44" s="89" t="s">
        <v>288</v>
      </c>
      <c r="C44" s="101" t="s">
        <v>0</v>
      </c>
      <c r="D44" s="130">
        <v>2</v>
      </c>
      <c r="E44" s="155"/>
      <c r="F44" s="98"/>
      <c r="G44" s="98">
        <f t="shared" si="0"/>
        <v>0</v>
      </c>
      <c r="H44" s="116">
        <f t="shared" si="1"/>
        <v>0</v>
      </c>
      <c r="I44" s="98">
        <f t="shared" si="2"/>
        <v>0</v>
      </c>
      <c r="J44" s="98"/>
      <c r="K44" s="98"/>
    </row>
    <row r="45" spans="1:11" x14ac:dyDescent="0.25">
      <c r="A45" s="127" t="s">
        <v>73</v>
      </c>
      <c r="B45" s="90" t="s">
        <v>732</v>
      </c>
      <c r="C45" s="101" t="s">
        <v>0</v>
      </c>
      <c r="D45" s="130">
        <v>2</v>
      </c>
      <c r="E45" s="155"/>
      <c r="F45" s="98"/>
      <c r="G45" s="98">
        <f t="shared" si="0"/>
        <v>0</v>
      </c>
      <c r="H45" s="116">
        <f t="shared" si="1"/>
        <v>0</v>
      </c>
      <c r="I45" s="98">
        <f t="shared" si="2"/>
        <v>0</v>
      </c>
      <c r="J45" s="98"/>
      <c r="K45" s="98"/>
    </row>
    <row r="46" spans="1:11" x14ac:dyDescent="0.25">
      <c r="A46" s="127" t="s">
        <v>74</v>
      </c>
      <c r="B46" s="90" t="s">
        <v>745</v>
      </c>
      <c r="C46" s="101" t="s">
        <v>0</v>
      </c>
      <c r="D46" s="130">
        <v>2</v>
      </c>
      <c r="E46" s="155"/>
      <c r="F46" s="98"/>
      <c r="G46" s="98">
        <f t="shared" si="0"/>
        <v>0</v>
      </c>
      <c r="H46" s="116">
        <f t="shared" si="1"/>
        <v>0</v>
      </c>
      <c r="I46" s="98">
        <f t="shared" si="2"/>
        <v>0</v>
      </c>
      <c r="J46" s="98"/>
      <c r="K46" s="98"/>
    </row>
    <row r="47" spans="1:11" ht="25.5" x14ac:dyDescent="0.25">
      <c r="A47" s="127" t="s">
        <v>75</v>
      </c>
      <c r="B47" s="90" t="s">
        <v>776</v>
      </c>
      <c r="C47" s="101" t="s">
        <v>0</v>
      </c>
      <c r="D47" s="130">
        <v>4</v>
      </c>
      <c r="E47" s="155"/>
      <c r="F47" s="98"/>
      <c r="G47" s="98">
        <f t="shared" si="0"/>
        <v>0</v>
      </c>
      <c r="H47" s="116">
        <f t="shared" si="1"/>
        <v>0</v>
      </c>
      <c r="I47" s="98">
        <f t="shared" si="2"/>
        <v>0</v>
      </c>
      <c r="J47" s="98"/>
      <c r="K47" s="98"/>
    </row>
    <row r="48" spans="1:11" ht="25.5" x14ac:dyDescent="0.25">
      <c r="A48" s="127" t="s">
        <v>76</v>
      </c>
      <c r="B48" s="90" t="s">
        <v>777</v>
      </c>
      <c r="C48" s="101" t="s">
        <v>0</v>
      </c>
      <c r="D48" s="130">
        <v>2</v>
      </c>
      <c r="E48" s="155"/>
      <c r="F48" s="98"/>
      <c r="G48" s="98">
        <f t="shared" si="0"/>
        <v>0</v>
      </c>
      <c r="H48" s="116">
        <f t="shared" si="1"/>
        <v>0</v>
      </c>
      <c r="I48" s="98">
        <f t="shared" si="2"/>
        <v>0</v>
      </c>
      <c r="J48" s="98"/>
      <c r="K48" s="98"/>
    </row>
    <row r="49" spans="1:11" s="50" customFormat="1" ht="24.75" customHeight="1" x14ac:dyDescent="0.25">
      <c r="A49" s="127" t="s">
        <v>77</v>
      </c>
      <c r="B49" s="89" t="s">
        <v>778</v>
      </c>
      <c r="C49" s="95" t="s">
        <v>0</v>
      </c>
      <c r="D49" s="96">
        <v>4</v>
      </c>
      <c r="E49" s="155"/>
      <c r="F49" s="98"/>
      <c r="G49" s="98">
        <f t="shared" si="0"/>
        <v>0</v>
      </c>
      <c r="H49" s="116">
        <f t="shared" si="1"/>
        <v>0</v>
      </c>
      <c r="I49" s="98">
        <f t="shared" si="2"/>
        <v>0</v>
      </c>
      <c r="J49" s="98"/>
      <c r="K49" s="98"/>
    </row>
    <row r="50" spans="1:11" s="50" customFormat="1" x14ac:dyDescent="0.25">
      <c r="A50" s="127" t="s">
        <v>78</v>
      </c>
      <c r="B50" s="89" t="s">
        <v>289</v>
      </c>
      <c r="C50" s="95" t="s">
        <v>0</v>
      </c>
      <c r="D50" s="96">
        <v>2</v>
      </c>
      <c r="E50" s="155"/>
      <c r="F50" s="98"/>
      <c r="G50" s="98">
        <f t="shared" si="0"/>
        <v>0</v>
      </c>
      <c r="H50" s="116">
        <f t="shared" si="1"/>
        <v>0</v>
      </c>
      <c r="I50" s="98">
        <f t="shared" si="2"/>
        <v>0</v>
      </c>
      <c r="J50" s="98"/>
      <c r="K50" s="98"/>
    </row>
    <row r="51" spans="1:11" s="50" customFormat="1" ht="23.25" customHeight="1" x14ac:dyDescent="0.25">
      <c r="A51" s="127" t="s">
        <v>79</v>
      </c>
      <c r="B51" s="89" t="s">
        <v>914</v>
      </c>
      <c r="C51" s="95" t="s">
        <v>0</v>
      </c>
      <c r="D51" s="96">
        <v>6</v>
      </c>
      <c r="E51" s="155"/>
      <c r="F51" s="98"/>
      <c r="G51" s="98">
        <f t="shared" si="0"/>
        <v>0</v>
      </c>
      <c r="H51" s="116">
        <f t="shared" si="1"/>
        <v>0</v>
      </c>
      <c r="I51" s="98">
        <f t="shared" si="2"/>
        <v>0</v>
      </c>
      <c r="J51" s="98"/>
      <c r="K51" s="98"/>
    </row>
    <row r="52" spans="1:11" x14ac:dyDescent="0.25">
      <c r="A52" s="127" t="s">
        <v>80</v>
      </c>
      <c r="B52" s="90" t="s">
        <v>584</v>
      </c>
      <c r="C52" s="101" t="s">
        <v>0</v>
      </c>
      <c r="D52" s="130">
        <v>40</v>
      </c>
      <c r="E52" s="155"/>
      <c r="F52" s="98"/>
      <c r="G52" s="98">
        <f t="shared" si="0"/>
        <v>0</v>
      </c>
      <c r="H52" s="116">
        <f t="shared" si="1"/>
        <v>0</v>
      </c>
      <c r="I52" s="98">
        <f t="shared" si="2"/>
        <v>0</v>
      </c>
      <c r="J52" s="98"/>
      <c r="K52" s="98"/>
    </row>
    <row r="53" spans="1:11" x14ac:dyDescent="0.25">
      <c r="A53" s="127" t="s">
        <v>81</v>
      </c>
      <c r="B53" s="90" t="s">
        <v>585</v>
      </c>
      <c r="C53" s="101" t="s">
        <v>0</v>
      </c>
      <c r="D53" s="130">
        <v>20</v>
      </c>
      <c r="E53" s="155"/>
      <c r="F53" s="98"/>
      <c r="G53" s="98">
        <f t="shared" si="0"/>
        <v>0</v>
      </c>
      <c r="H53" s="116">
        <f t="shared" si="1"/>
        <v>0</v>
      </c>
      <c r="I53" s="98">
        <f t="shared" si="2"/>
        <v>0</v>
      </c>
      <c r="J53" s="98"/>
      <c r="K53" s="98"/>
    </row>
    <row r="54" spans="1:11" ht="25.5" x14ac:dyDescent="0.25">
      <c r="A54" s="127" t="s">
        <v>82</v>
      </c>
      <c r="B54" s="90" t="s">
        <v>586</v>
      </c>
      <c r="C54" s="101" t="s">
        <v>0</v>
      </c>
      <c r="D54" s="130">
        <v>150</v>
      </c>
      <c r="E54" s="155"/>
      <c r="F54" s="98"/>
      <c r="G54" s="98">
        <f t="shared" si="0"/>
        <v>0</v>
      </c>
      <c r="H54" s="116">
        <f t="shared" si="1"/>
        <v>0</v>
      </c>
      <c r="I54" s="98">
        <f t="shared" si="2"/>
        <v>0</v>
      </c>
      <c r="J54" s="98"/>
      <c r="K54" s="98"/>
    </row>
    <row r="55" spans="1:11" ht="51" x14ac:dyDescent="0.25">
      <c r="A55" s="127" t="s">
        <v>83</v>
      </c>
      <c r="B55" s="90" t="s">
        <v>825</v>
      </c>
      <c r="C55" s="101" t="s">
        <v>0</v>
      </c>
      <c r="D55" s="130">
        <v>45</v>
      </c>
      <c r="E55" s="155"/>
      <c r="F55" s="98"/>
      <c r="G55" s="98">
        <f t="shared" si="0"/>
        <v>0</v>
      </c>
      <c r="H55" s="116">
        <f t="shared" si="1"/>
        <v>0</v>
      </c>
      <c r="I55" s="98">
        <f t="shared" si="2"/>
        <v>0</v>
      </c>
      <c r="J55" s="98"/>
      <c r="K55" s="98"/>
    </row>
    <row r="56" spans="1:11" ht="25.5" x14ac:dyDescent="0.25">
      <c r="A56" s="127" t="s">
        <v>84</v>
      </c>
      <c r="B56" s="90" t="s">
        <v>633</v>
      </c>
      <c r="C56" s="101" t="s">
        <v>0</v>
      </c>
      <c r="D56" s="130">
        <v>35</v>
      </c>
      <c r="E56" s="155"/>
      <c r="F56" s="98"/>
      <c r="G56" s="98">
        <f t="shared" si="0"/>
        <v>0</v>
      </c>
      <c r="H56" s="116">
        <f t="shared" si="1"/>
        <v>0</v>
      </c>
      <c r="I56" s="98">
        <f t="shared" si="2"/>
        <v>0</v>
      </c>
      <c r="J56" s="98"/>
      <c r="K56" s="98"/>
    </row>
    <row r="57" spans="1:11" ht="25.5" x14ac:dyDescent="0.25">
      <c r="A57" s="127" t="s">
        <v>85</v>
      </c>
      <c r="B57" s="90" t="s">
        <v>915</v>
      </c>
      <c r="C57" s="101" t="s">
        <v>0</v>
      </c>
      <c r="D57" s="130">
        <v>190</v>
      </c>
      <c r="E57" s="155"/>
      <c r="F57" s="98"/>
      <c r="G57" s="98">
        <f t="shared" si="0"/>
        <v>0</v>
      </c>
      <c r="H57" s="116">
        <f t="shared" si="1"/>
        <v>0</v>
      </c>
      <c r="I57" s="98">
        <f t="shared" si="2"/>
        <v>0</v>
      </c>
      <c r="J57" s="98"/>
      <c r="K57" s="98"/>
    </row>
    <row r="58" spans="1:11" ht="25.5" x14ac:dyDescent="0.25">
      <c r="A58" s="127" t="s">
        <v>86</v>
      </c>
      <c r="B58" s="89" t="s">
        <v>916</v>
      </c>
      <c r="C58" s="101" t="s">
        <v>0</v>
      </c>
      <c r="D58" s="130">
        <v>140</v>
      </c>
      <c r="E58" s="155"/>
      <c r="F58" s="98"/>
      <c r="G58" s="98">
        <f t="shared" si="0"/>
        <v>0</v>
      </c>
      <c r="H58" s="116">
        <f t="shared" si="1"/>
        <v>0</v>
      </c>
      <c r="I58" s="98">
        <f t="shared" si="2"/>
        <v>0</v>
      </c>
      <c r="J58" s="98"/>
      <c r="K58" s="98"/>
    </row>
    <row r="59" spans="1:11" x14ac:dyDescent="0.25">
      <c r="A59" s="127" t="s">
        <v>87</v>
      </c>
      <c r="B59" s="90" t="s">
        <v>471</v>
      </c>
      <c r="C59" s="101" t="s">
        <v>316</v>
      </c>
      <c r="D59" s="130">
        <v>110</v>
      </c>
      <c r="E59" s="155"/>
      <c r="F59" s="98"/>
      <c r="G59" s="98">
        <f t="shared" si="0"/>
        <v>0</v>
      </c>
      <c r="H59" s="116">
        <f t="shared" si="1"/>
        <v>0</v>
      </c>
      <c r="I59" s="98">
        <f t="shared" si="2"/>
        <v>0</v>
      </c>
      <c r="J59" s="98"/>
      <c r="K59" s="98"/>
    </row>
    <row r="60" spans="1:11" ht="25.5" x14ac:dyDescent="0.25">
      <c r="A60" s="127" t="s">
        <v>88</v>
      </c>
      <c r="B60" s="90" t="s">
        <v>587</v>
      </c>
      <c r="C60" s="101" t="s">
        <v>0</v>
      </c>
      <c r="D60" s="130">
        <v>16</v>
      </c>
      <c r="E60" s="155"/>
      <c r="F60" s="98"/>
      <c r="G60" s="98">
        <f t="shared" si="0"/>
        <v>0</v>
      </c>
      <c r="H60" s="116">
        <f t="shared" si="1"/>
        <v>0</v>
      </c>
      <c r="I60" s="98">
        <f t="shared" si="2"/>
        <v>0</v>
      </c>
      <c r="J60" s="98"/>
      <c r="K60" s="98"/>
    </row>
    <row r="61" spans="1:11" x14ac:dyDescent="0.25">
      <c r="A61" s="127" t="s">
        <v>89</v>
      </c>
      <c r="B61" s="90" t="s">
        <v>634</v>
      </c>
      <c r="C61" s="101" t="s">
        <v>0</v>
      </c>
      <c r="D61" s="130">
        <v>40</v>
      </c>
      <c r="E61" s="155"/>
      <c r="F61" s="98"/>
      <c r="G61" s="98">
        <f t="shared" si="0"/>
        <v>0</v>
      </c>
      <c r="H61" s="116">
        <f t="shared" si="1"/>
        <v>0</v>
      </c>
      <c r="I61" s="98">
        <f t="shared" si="2"/>
        <v>0</v>
      </c>
      <c r="J61" s="98"/>
      <c r="K61" s="98"/>
    </row>
    <row r="62" spans="1:11" x14ac:dyDescent="0.25">
      <c r="A62" s="127" t="s">
        <v>90</v>
      </c>
      <c r="B62" s="90" t="s">
        <v>296</v>
      </c>
      <c r="C62" s="101" t="s">
        <v>0</v>
      </c>
      <c r="D62" s="130">
        <v>40</v>
      </c>
      <c r="E62" s="155"/>
      <c r="F62" s="98"/>
      <c r="G62" s="98">
        <f t="shared" si="0"/>
        <v>0</v>
      </c>
      <c r="H62" s="116">
        <f t="shared" si="1"/>
        <v>0</v>
      </c>
      <c r="I62" s="98">
        <f t="shared" si="2"/>
        <v>0</v>
      </c>
      <c r="J62" s="98"/>
      <c r="K62" s="98"/>
    </row>
    <row r="63" spans="1:11" ht="25.5" x14ac:dyDescent="0.25">
      <c r="A63" s="127" t="s">
        <v>91</v>
      </c>
      <c r="B63" s="90" t="s">
        <v>779</v>
      </c>
      <c r="C63" s="101" t="s">
        <v>0</v>
      </c>
      <c r="D63" s="130">
        <v>60</v>
      </c>
      <c r="E63" s="155"/>
      <c r="F63" s="98"/>
      <c r="G63" s="98">
        <f t="shared" si="0"/>
        <v>0</v>
      </c>
      <c r="H63" s="116">
        <f t="shared" si="1"/>
        <v>0</v>
      </c>
      <c r="I63" s="98">
        <f t="shared" si="2"/>
        <v>0</v>
      </c>
      <c r="J63" s="98"/>
      <c r="K63" s="98"/>
    </row>
    <row r="64" spans="1:11" x14ac:dyDescent="0.25">
      <c r="A64" s="127" t="s">
        <v>92</v>
      </c>
      <c r="B64" s="90" t="s">
        <v>291</v>
      </c>
      <c r="C64" s="101" t="s">
        <v>164</v>
      </c>
      <c r="D64" s="130">
        <v>60</v>
      </c>
      <c r="E64" s="155"/>
      <c r="F64" s="98"/>
      <c r="G64" s="98">
        <f t="shared" si="0"/>
        <v>0</v>
      </c>
      <c r="H64" s="116">
        <f t="shared" si="1"/>
        <v>0</v>
      </c>
      <c r="I64" s="98">
        <f t="shared" si="2"/>
        <v>0</v>
      </c>
      <c r="J64" s="98"/>
      <c r="K64" s="98"/>
    </row>
    <row r="65" spans="1:11" x14ac:dyDescent="0.25">
      <c r="A65" s="127" t="s">
        <v>93</v>
      </c>
      <c r="B65" s="90" t="s">
        <v>635</v>
      </c>
      <c r="C65" s="101" t="s">
        <v>164</v>
      </c>
      <c r="D65" s="130">
        <v>600</v>
      </c>
      <c r="E65" s="155"/>
      <c r="F65" s="98"/>
      <c r="G65" s="98">
        <f t="shared" si="0"/>
        <v>0</v>
      </c>
      <c r="H65" s="116">
        <f t="shared" si="1"/>
        <v>0</v>
      </c>
      <c r="I65" s="98">
        <f t="shared" si="2"/>
        <v>0</v>
      </c>
      <c r="J65" s="98"/>
      <c r="K65" s="98"/>
    </row>
    <row r="66" spans="1:11" x14ac:dyDescent="0.25">
      <c r="A66" s="127" t="s">
        <v>194</v>
      </c>
      <c r="B66" s="90" t="s">
        <v>636</v>
      </c>
      <c r="C66" s="101" t="s">
        <v>164</v>
      </c>
      <c r="D66" s="130">
        <v>400</v>
      </c>
      <c r="E66" s="155"/>
      <c r="F66" s="98"/>
      <c r="G66" s="98">
        <f t="shared" si="0"/>
        <v>0</v>
      </c>
      <c r="H66" s="116">
        <f t="shared" si="1"/>
        <v>0</v>
      </c>
      <c r="I66" s="98">
        <f t="shared" si="2"/>
        <v>0</v>
      </c>
      <c r="J66" s="98"/>
      <c r="K66" s="98"/>
    </row>
    <row r="67" spans="1:11" x14ac:dyDescent="0.25">
      <c r="A67" s="127" t="s">
        <v>195</v>
      </c>
      <c r="B67" s="90" t="s">
        <v>637</v>
      </c>
      <c r="C67" s="101" t="s">
        <v>0</v>
      </c>
      <c r="D67" s="130">
        <v>24</v>
      </c>
      <c r="E67" s="155"/>
      <c r="F67" s="98"/>
      <c r="G67" s="98">
        <f t="shared" si="0"/>
        <v>0</v>
      </c>
      <c r="H67" s="116">
        <f t="shared" si="1"/>
        <v>0</v>
      </c>
      <c r="I67" s="98">
        <f t="shared" si="2"/>
        <v>0</v>
      </c>
      <c r="J67" s="98"/>
      <c r="K67" s="98"/>
    </row>
    <row r="68" spans="1:11" x14ac:dyDescent="0.25">
      <c r="A68" s="127" t="s">
        <v>196</v>
      </c>
      <c r="B68" s="90" t="s">
        <v>737</v>
      </c>
      <c r="C68" s="101" t="s">
        <v>0</v>
      </c>
      <c r="D68" s="130">
        <v>6</v>
      </c>
      <c r="E68" s="155"/>
      <c r="F68" s="98"/>
      <c r="G68" s="98">
        <f t="shared" si="0"/>
        <v>0</v>
      </c>
      <c r="H68" s="116">
        <f t="shared" si="1"/>
        <v>0</v>
      </c>
      <c r="I68" s="98">
        <f t="shared" si="2"/>
        <v>0</v>
      </c>
      <c r="J68" s="98"/>
      <c r="K68" s="98"/>
    </row>
    <row r="69" spans="1:11" x14ac:dyDescent="0.25">
      <c r="A69" s="127" t="s">
        <v>197</v>
      </c>
      <c r="B69" s="90" t="s">
        <v>588</v>
      </c>
      <c r="C69" s="101" t="s">
        <v>0</v>
      </c>
      <c r="D69" s="130">
        <v>1200</v>
      </c>
      <c r="E69" s="155"/>
      <c r="F69" s="98"/>
      <c r="G69" s="98">
        <f t="shared" si="0"/>
        <v>0</v>
      </c>
      <c r="H69" s="116">
        <f t="shared" si="1"/>
        <v>0</v>
      </c>
      <c r="I69" s="98">
        <f t="shared" si="2"/>
        <v>0</v>
      </c>
      <c r="J69" s="98"/>
      <c r="K69" s="98"/>
    </row>
    <row r="70" spans="1:11" x14ac:dyDescent="0.25">
      <c r="A70" s="127" t="s">
        <v>198</v>
      </c>
      <c r="B70" s="90" t="s">
        <v>739</v>
      </c>
      <c r="C70" s="101" t="s">
        <v>0</v>
      </c>
      <c r="D70" s="130">
        <v>10</v>
      </c>
      <c r="E70" s="155"/>
      <c r="F70" s="98"/>
      <c r="G70" s="98">
        <f t="shared" si="0"/>
        <v>0</v>
      </c>
      <c r="H70" s="116">
        <f t="shared" si="1"/>
        <v>0</v>
      </c>
      <c r="I70" s="98">
        <f t="shared" si="2"/>
        <v>0</v>
      </c>
      <c r="J70" s="98"/>
      <c r="K70" s="98"/>
    </row>
    <row r="71" spans="1:11" x14ac:dyDescent="0.25">
      <c r="A71" s="127" t="s">
        <v>260</v>
      </c>
      <c r="B71" s="90" t="s">
        <v>589</v>
      </c>
      <c r="C71" s="101" t="s">
        <v>0</v>
      </c>
      <c r="D71" s="130">
        <v>24</v>
      </c>
      <c r="E71" s="155"/>
      <c r="F71" s="98"/>
      <c r="G71" s="98">
        <f t="shared" si="0"/>
        <v>0</v>
      </c>
      <c r="H71" s="116">
        <f t="shared" si="1"/>
        <v>0</v>
      </c>
      <c r="I71" s="98">
        <f t="shared" si="2"/>
        <v>0</v>
      </c>
      <c r="J71" s="98"/>
      <c r="K71" s="98"/>
    </row>
    <row r="72" spans="1:11" x14ac:dyDescent="0.25">
      <c r="A72" s="127" t="s">
        <v>261</v>
      </c>
      <c r="B72" s="90" t="s">
        <v>590</v>
      </c>
      <c r="C72" s="101" t="s">
        <v>316</v>
      </c>
      <c r="D72" s="130">
        <v>460</v>
      </c>
      <c r="E72" s="155"/>
      <c r="F72" s="98"/>
      <c r="G72" s="98">
        <f t="shared" ref="G72:G127" si="3">D72*F72</f>
        <v>0</v>
      </c>
      <c r="H72" s="116">
        <f t="shared" ref="H72:H128" si="4">G72*0.095</f>
        <v>0</v>
      </c>
      <c r="I72" s="98">
        <f t="shared" ref="I72:I128" si="5">+G72+H72</f>
        <v>0</v>
      </c>
      <c r="J72" s="98"/>
      <c r="K72" s="98"/>
    </row>
    <row r="73" spans="1:11" x14ac:dyDescent="0.25">
      <c r="A73" s="127" t="s">
        <v>262</v>
      </c>
      <c r="B73" s="90" t="s">
        <v>591</v>
      </c>
      <c r="C73" s="101" t="s">
        <v>316</v>
      </c>
      <c r="D73" s="130">
        <v>710</v>
      </c>
      <c r="E73" s="155"/>
      <c r="F73" s="98"/>
      <c r="G73" s="98">
        <f t="shared" si="3"/>
        <v>0</v>
      </c>
      <c r="H73" s="116">
        <f t="shared" si="4"/>
        <v>0</v>
      </c>
      <c r="I73" s="98">
        <f t="shared" si="5"/>
        <v>0</v>
      </c>
      <c r="J73" s="98"/>
      <c r="K73" s="98"/>
    </row>
    <row r="74" spans="1:11" ht="25.5" x14ac:dyDescent="0.25">
      <c r="A74" s="127" t="s">
        <v>263</v>
      </c>
      <c r="B74" s="90" t="s">
        <v>639</v>
      </c>
      <c r="C74" s="101" t="s">
        <v>316</v>
      </c>
      <c r="D74" s="130">
        <v>100</v>
      </c>
      <c r="E74" s="155"/>
      <c r="F74" s="98"/>
      <c r="G74" s="98">
        <f t="shared" si="3"/>
        <v>0</v>
      </c>
      <c r="H74" s="116">
        <f t="shared" si="4"/>
        <v>0</v>
      </c>
      <c r="I74" s="98">
        <f t="shared" si="5"/>
        <v>0</v>
      </c>
      <c r="J74" s="98"/>
      <c r="K74" s="98"/>
    </row>
    <row r="75" spans="1:11" ht="25.5" x14ac:dyDescent="0.25">
      <c r="A75" s="127" t="s">
        <v>264</v>
      </c>
      <c r="B75" s="90" t="s">
        <v>924</v>
      </c>
      <c r="C75" s="101" t="s">
        <v>316</v>
      </c>
      <c r="D75" s="130">
        <v>24</v>
      </c>
      <c r="E75" s="155"/>
      <c r="F75" s="98"/>
      <c r="G75" s="98">
        <f t="shared" si="3"/>
        <v>0</v>
      </c>
      <c r="H75" s="116">
        <f>G75*0.22</f>
        <v>0</v>
      </c>
      <c r="I75" s="98">
        <f t="shared" si="5"/>
        <v>0</v>
      </c>
      <c r="J75" s="98"/>
      <c r="K75" s="98"/>
    </row>
    <row r="76" spans="1:11" ht="25.5" x14ac:dyDescent="0.25">
      <c r="A76" s="127" t="s">
        <v>265</v>
      </c>
      <c r="B76" s="90" t="s">
        <v>925</v>
      </c>
      <c r="C76" s="101" t="s">
        <v>316</v>
      </c>
      <c r="D76" s="130">
        <v>48</v>
      </c>
      <c r="E76" s="155"/>
      <c r="F76" s="98"/>
      <c r="G76" s="98">
        <f t="shared" si="3"/>
        <v>0</v>
      </c>
      <c r="H76" s="116">
        <f>G76*0.22</f>
        <v>0</v>
      </c>
      <c r="I76" s="98">
        <f t="shared" si="5"/>
        <v>0</v>
      </c>
      <c r="J76" s="98"/>
      <c r="K76" s="98"/>
    </row>
    <row r="77" spans="1:11" x14ac:dyDescent="0.25">
      <c r="A77" s="127" t="s">
        <v>266</v>
      </c>
      <c r="B77" s="90" t="s">
        <v>638</v>
      </c>
      <c r="C77" s="101" t="s">
        <v>316</v>
      </c>
      <c r="D77" s="130">
        <v>2</v>
      </c>
      <c r="E77" s="155"/>
      <c r="F77" s="98"/>
      <c r="G77" s="98">
        <f t="shared" si="3"/>
        <v>0</v>
      </c>
      <c r="H77" s="116">
        <f>G77*0.22</f>
        <v>0</v>
      </c>
      <c r="I77" s="98">
        <f t="shared" si="5"/>
        <v>0</v>
      </c>
      <c r="J77" s="98"/>
      <c r="K77" s="98"/>
    </row>
    <row r="78" spans="1:11" ht="25.5" x14ac:dyDescent="0.25">
      <c r="A78" s="127" t="s">
        <v>267</v>
      </c>
      <c r="B78" s="90" t="s">
        <v>592</v>
      </c>
      <c r="C78" s="101" t="s">
        <v>0</v>
      </c>
      <c r="D78" s="130">
        <v>60</v>
      </c>
      <c r="E78" s="155"/>
      <c r="F78" s="98"/>
      <c r="G78" s="98">
        <f t="shared" si="3"/>
        <v>0</v>
      </c>
      <c r="H78" s="116">
        <f t="shared" si="4"/>
        <v>0</v>
      </c>
      <c r="I78" s="98">
        <f t="shared" si="5"/>
        <v>0</v>
      </c>
      <c r="J78" s="98"/>
      <c r="K78" s="98"/>
    </row>
    <row r="79" spans="1:11" x14ac:dyDescent="0.25">
      <c r="A79" s="127" t="s">
        <v>268</v>
      </c>
      <c r="B79" s="90" t="s">
        <v>292</v>
      </c>
      <c r="C79" s="101" t="s">
        <v>0</v>
      </c>
      <c r="D79" s="130">
        <v>101</v>
      </c>
      <c r="E79" s="155"/>
      <c r="F79" s="98"/>
      <c r="G79" s="98">
        <f t="shared" si="3"/>
        <v>0</v>
      </c>
      <c r="H79" s="116">
        <f t="shared" si="4"/>
        <v>0</v>
      </c>
      <c r="I79" s="98">
        <f t="shared" si="5"/>
        <v>0</v>
      </c>
      <c r="J79" s="98"/>
      <c r="K79" s="98"/>
    </row>
    <row r="80" spans="1:11" x14ac:dyDescent="0.25">
      <c r="A80" s="127" t="s">
        <v>269</v>
      </c>
      <c r="B80" s="90" t="s">
        <v>731</v>
      </c>
      <c r="C80" s="101" t="s">
        <v>0</v>
      </c>
      <c r="D80" s="130">
        <v>32</v>
      </c>
      <c r="E80" s="155"/>
      <c r="F80" s="98"/>
      <c r="G80" s="98">
        <f t="shared" si="3"/>
        <v>0</v>
      </c>
      <c r="H80" s="116">
        <f t="shared" si="4"/>
        <v>0</v>
      </c>
      <c r="I80" s="98">
        <f t="shared" si="5"/>
        <v>0</v>
      </c>
      <c r="J80" s="98"/>
      <c r="K80" s="98"/>
    </row>
    <row r="81" spans="1:11" ht="25.5" x14ac:dyDescent="0.25">
      <c r="A81" s="127" t="s">
        <v>270</v>
      </c>
      <c r="B81" s="90" t="s">
        <v>593</v>
      </c>
      <c r="C81" s="101" t="s">
        <v>0</v>
      </c>
      <c r="D81" s="130">
        <v>20</v>
      </c>
      <c r="E81" s="155"/>
      <c r="F81" s="98"/>
      <c r="G81" s="98">
        <f t="shared" si="3"/>
        <v>0</v>
      </c>
      <c r="H81" s="116">
        <f t="shared" si="4"/>
        <v>0</v>
      </c>
      <c r="I81" s="98">
        <f t="shared" si="5"/>
        <v>0</v>
      </c>
      <c r="J81" s="98"/>
      <c r="K81" s="98"/>
    </row>
    <row r="82" spans="1:11" ht="25.5" x14ac:dyDescent="0.25">
      <c r="A82" s="127" t="s">
        <v>271</v>
      </c>
      <c r="B82" s="90" t="s">
        <v>594</v>
      </c>
      <c r="C82" s="101" t="s">
        <v>0</v>
      </c>
      <c r="D82" s="130">
        <v>20</v>
      </c>
      <c r="E82" s="155"/>
      <c r="F82" s="98"/>
      <c r="G82" s="98">
        <f t="shared" si="3"/>
        <v>0</v>
      </c>
      <c r="H82" s="116">
        <f t="shared" si="4"/>
        <v>0</v>
      </c>
      <c r="I82" s="98">
        <f t="shared" si="5"/>
        <v>0</v>
      </c>
      <c r="J82" s="98"/>
      <c r="K82" s="98"/>
    </row>
    <row r="83" spans="1:11" ht="25.5" x14ac:dyDescent="0.25">
      <c r="A83" s="127" t="s">
        <v>607</v>
      </c>
      <c r="B83" s="90" t="s">
        <v>595</v>
      </c>
      <c r="C83" s="101" t="s">
        <v>0</v>
      </c>
      <c r="D83" s="130">
        <v>10</v>
      </c>
      <c r="E83" s="155"/>
      <c r="F83" s="98"/>
      <c r="G83" s="98">
        <f t="shared" si="3"/>
        <v>0</v>
      </c>
      <c r="H83" s="116">
        <f t="shared" si="4"/>
        <v>0</v>
      </c>
      <c r="I83" s="98">
        <f t="shared" si="5"/>
        <v>0</v>
      </c>
      <c r="J83" s="98"/>
      <c r="K83" s="98"/>
    </row>
    <row r="84" spans="1:11" ht="25.5" x14ac:dyDescent="0.25">
      <c r="A84" s="127" t="s">
        <v>608</v>
      </c>
      <c r="B84" s="90" t="s">
        <v>596</v>
      </c>
      <c r="C84" s="101" t="s">
        <v>0</v>
      </c>
      <c r="D84" s="130">
        <v>30</v>
      </c>
      <c r="E84" s="155"/>
      <c r="F84" s="98"/>
      <c r="G84" s="98">
        <f t="shared" si="3"/>
        <v>0</v>
      </c>
      <c r="H84" s="116">
        <f t="shared" si="4"/>
        <v>0</v>
      </c>
      <c r="I84" s="98">
        <f t="shared" si="5"/>
        <v>0</v>
      </c>
      <c r="J84" s="98"/>
      <c r="K84" s="98"/>
    </row>
    <row r="85" spans="1:11" ht="25.5" x14ac:dyDescent="0.25">
      <c r="A85" s="127" t="s">
        <v>609</v>
      </c>
      <c r="B85" s="90" t="s">
        <v>597</v>
      </c>
      <c r="C85" s="101" t="s">
        <v>0</v>
      </c>
      <c r="D85" s="130">
        <v>30</v>
      </c>
      <c r="E85" s="155"/>
      <c r="F85" s="98"/>
      <c r="G85" s="98">
        <f t="shared" si="3"/>
        <v>0</v>
      </c>
      <c r="H85" s="116">
        <f t="shared" si="4"/>
        <v>0</v>
      </c>
      <c r="I85" s="98">
        <f t="shared" si="5"/>
        <v>0</v>
      </c>
      <c r="J85" s="98"/>
      <c r="K85" s="98"/>
    </row>
    <row r="86" spans="1:11" ht="25.5" x14ac:dyDescent="0.25">
      <c r="A86" s="127" t="s">
        <v>610</v>
      </c>
      <c r="B86" s="90" t="s">
        <v>720</v>
      </c>
      <c r="C86" s="101" t="s">
        <v>0</v>
      </c>
      <c r="D86" s="130">
        <v>20</v>
      </c>
      <c r="E86" s="155"/>
      <c r="F86" s="98"/>
      <c r="G86" s="98">
        <f t="shared" si="3"/>
        <v>0</v>
      </c>
      <c r="H86" s="116">
        <f t="shared" si="4"/>
        <v>0</v>
      </c>
      <c r="I86" s="98">
        <f t="shared" si="5"/>
        <v>0</v>
      </c>
      <c r="J86" s="98"/>
      <c r="K86" s="98"/>
    </row>
    <row r="87" spans="1:11" ht="25.5" x14ac:dyDescent="0.25">
      <c r="A87" s="127" t="s">
        <v>611</v>
      </c>
      <c r="B87" s="90" t="s">
        <v>598</v>
      </c>
      <c r="C87" s="101" t="s">
        <v>0</v>
      </c>
      <c r="D87" s="130">
        <v>30</v>
      </c>
      <c r="E87" s="155"/>
      <c r="F87" s="98"/>
      <c r="G87" s="98">
        <f t="shared" si="3"/>
        <v>0</v>
      </c>
      <c r="H87" s="116">
        <f t="shared" si="4"/>
        <v>0</v>
      </c>
      <c r="I87" s="98">
        <f t="shared" si="5"/>
        <v>0</v>
      </c>
      <c r="J87" s="98"/>
      <c r="K87" s="98"/>
    </row>
    <row r="88" spans="1:11" x14ac:dyDescent="0.25">
      <c r="A88" s="127" t="s">
        <v>612</v>
      </c>
      <c r="B88" s="90" t="s">
        <v>604</v>
      </c>
      <c r="C88" s="101" t="s">
        <v>0</v>
      </c>
      <c r="D88" s="130">
        <v>10</v>
      </c>
      <c r="E88" s="155"/>
      <c r="F88" s="98"/>
      <c r="G88" s="98">
        <f t="shared" si="3"/>
        <v>0</v>
      </c>
      <c r="H88" s="116">
        <f t="shared" si="4"/>
        <v>0</v>
      </c>
      <c r="I88" s="98">
        <f t="shared" si="5"/>
        <v>0</v>
      </c>
      <c r="J88" s="98"/>
      <c r="K88" s="98"/>
    </row>
    <row r="89" spans="1:11" x14ac:dyDescent="0.25">
      <c r="A89" s="127" t="s">
        <v>613</v>
      </c>
      <c r="B89" s="90" t="s">
        <v>599</v>
      </c>
      <c r="C89" s="101" t="s">
        <v>0</v>
      </c>
      <c r="D89" s="130">
        <v>10</v>
      </c>
      <c r="E89" s="155"/>
      <c r="F89" s="98"/>
      <c r="G89" s="98">
        <f t="shared" si="3"/>
        <v>0</v>
      </c>
      <c r="H89" s="116">
        <f t="shared" si="4"/>
        <v>0</v>
      </c>
      <c r="I89" s="98">
        <f t="shared" si="5"/>
        <v>0</v>
      </c>
      <c r="J89" s="98"/>
      <c r="K89" s="98"/>
    </row>
    <row r="90" spans="1:11" x14ac:dyDescent="0.25">
      <c r="A90" s="127" t="s">
        <v>614</v>
      </c>
      <c r="B90" s="90" t="s">
        <v>600</v>
      </c>
      <c r="C90" s="101" t="s">
        <v>0</v>
      </c>
      <c r="D90" s="130">
        <v>10</v>
      </c>
      <c r="E90" s="155"/>
      <c r="F90" s="98"/>
      <c r="G90" s="98">
        <f t="shared" si="3"/>
        <v>0</v>
      </c>
      <c r="H90" s="116">
        <f t="shared" si="4"/>
        <v>0</v>
      </c>
      <c r="I90" s="98">
        <f t="shared" si="5"/>
        <v>0</v>
      </c>
      <c r="J90" s="98"/>
      <c r="K90" s="98"/>
    </row>
    <row r="91" spans="1:11" ht="17.25" customHeight="1" x14ac:dyDescent="0.25">
      <c r="A91" s="127" t="s">
        <v>615</v>
      </c>
      <c r="B91" s="90" t="s">
        <v>601</v>
      </c>
      <c r="C91" s="101" t="s">
        <v>0</v>
      </c>
      <c r="D91" s="130">
        <v>10</v>
      </c>
      <c r="E91" s="155"/>
      <c r="F91" s="98"/>
      <c r="G91" s="98">
        <f t="shared" si="3"/>
        <v>0</v>
      </c>
      <c r="H91" s="116">
        <f t="shared" si="4"/>
        <v>0</v>
      </c>
      <c r="I91" s="98">
        <f t="shared" si="5"/>
        <v>0</v>
      </c>
      <c r="J91" s="98"/>
      <c r="K91" s="98"/>
    </row>
    <row r="92" spans="1:11" x14ac:dyDescent="0.25">
      <c r="A92" s="127" t="s">
        <v>616</v>
      </c>
      <c r="B92" s="90" t="s">
        <v>602</v>
      </c>
      <c r="C92" s="101" t="s">
        <v>0</v>
      </c>
      <c r="D92" s="130">
        <v>10</v>
      </c>
      <c r="E92" s="155"/>
      <c r="F92" s="98"/>
      <c r="G92" s="98">
        <f t="shared" si="3"/>
        <v>0</v>
      </c>
      <c r="H92" s="116">
        <f t="shared" si="4"/>
        <v>0</v>
      </c>
      <c r="I92" s="98">
        <f t="shared" si="5"/>
        <v>0</v>
      </c>
      <c r="J92" s="98"/>
      <c r="K92" s="98"/>
    </row>
    <row r="93" spans="1:11" x14ac:dyDescent="0.25">
      <c r="A93" s="127" t="s">
        <v>641</v>
      </c>
      <c r="B93" s="90" t="s">
        <v>603</v>
      </c>
      <c r="C93" s="101" t="s">
        <v>0</v>
      </c>
      <c r="D93" s="130">
        <v>10</v>
      </c>
      <c r="E93" s="155"/>
      <c r="F93" s="98"/>
      <c r="G93" s="98">
        <f t="shared" si="3"/>
        <v>0</v>
      </c>
      <c r="H93" s="116">
        <f t="shared" si="4"/>
        <v>0</v>
      </c>
      <c r="I93" s="98">
        <f t="shared" si="5"/>
        <v>0</v>
      </c>
      <c r="J93" s="98"/>
      <c r="K93" s="98"/>
    </row>
    <row r="94" spans="1:11" ht="25.5" x14ac:dyDescent="0.25">
      <c r="A94" s="127" t="s">
        <v>644</v>
      </c>
      <c r="B94" s="89" t="s">
        <v>743</v>
      </c>
      <c r="C94" s="95" t="s">
        <v>0</v>
      </c>
      <c r="D94" s="96">
        <v>40</v>
      </c>
      <c r="E94" s="155"/>
      <c r="F94" s="98"/>
      <c r="G94" s="98">
        <f t="shared" si="3"/>
        <v>0</v>
      </c>
      <c r="H94" s="116">
        <f t="shared" si="4"/>
        <v>0</v>
      </c>
      <c r="I94" s="98">
        <f t="shared" si="5"/>
        <v>0</v>
      </c>
      <c r="J94" s="98"/>
      <c r="K94" s="98"/>
    </row>
    <row r="95" spans="1:11" ht="25.5" x14ac:dyDescent="0.25">
      <c r="A95" s="127" t="s">
        <v>645</v>
      </c>
      <c r="B95" s="89" t="s">
        <v>744</v>
      </c>
      <c r="C95" s="95" t="s">
        <v>0</v>
      </c>
      <c r="D95" s="96">
        <v>10</v>
      </c>
      <c r="E95" s="155"/>
      <c r="F95" s="98"/>
      <c r="G95" s="98">
        <f t="shared" si="3"/>
        <v>0</v>
      </c>
      <c r="H95" s="116">
        <f t="shared" si="4"/>
        <v>0</v>
      </c>
      <c r="I95" s="98">
        <f t="shared" si="5"/>
        <v>0</v>
      </c>
      <c r="J95" s="98"/>
      <c r="K95" s="98"/>
    </row>
    <row r="96" spans="1:11" x14ac:dyDescent="0.25">
      <c r="A96" s="127" t="s">
        <v>272</v>
      </c>
      <c r="B96" s="89" t="s">
        <v>742</v>
      </c>
      <c r="C96" s="95" t="s">
        <v>0</v>
      </c>
      <c r="D96" s="96">
        <v>260</v>
      </c>
      <c r="E96" s="155"/>
      <c r="F96" s="98"/>
      <c r="G96" s="98">
        <f t="shared" si="3"/>
        <v>0</v>
      </c>
      <c r="H96" s="116">
        <f t="shared" si="4"/>
        <v>0</v>
      </c>
      <c r="I96" s="98">
        <f t="shared" si="5"/>
        <v>0</v>
      </c>
      <c r="J96" s="98"/>
      <c r="K96" s="98"/>
    </row>
    <row r="97" spans="1:11" ht="25.5" x14ac:dyDescent="0.25">
      <c r="A97" s="127" t="s">
        <v>649</v>
      </c>
      <c r="B97" s="90" t="s">
        <v>605</v>
      </c>
      <c r="C97" s="101" t="s">
        <v>0</v>
      </c>
      <c r="D97" s="130">
        <v>130</v>
      </c>
      <c r="E97" s="155"/>
      <c r="F97" s="98"/>
      <c r="G97" s="98">
        <f t="shared" si="3"/>
        <v>0</v>
      </c>
      <c r="H97" s="116">
        <f t="shared" si="4"/>
        <v>0</v>
      </c>
      <c r="I97" s="98">
        <f t="shared" si="5"/>
        <v>0</v>
      </c>
      <c r="J97" s="98"/>
      <c r="K97" s="98"/>
    </row>
    <row r="98" spans="1:11" ht="25.5" x14ac:dyDescent="0.25">
      <c r="A98" s="127" t="s">
        <v>650</v>
      </c>
      <c r="B98" s="90" t="s">
        <v>640</v>
      </c>
      <c r="C98" s="101" t="s">
        <v>0</v>
      </c>
      <c r="D98" s="130">
        <v>10</v>
      </c>
      <c r="E98" s="155"/>
      <c r="F98" s="98"/>
      <c r="G98" s="98">
        <f t="shared" si="3"/>
        <v>0</v>
      </c>
      <c r="H98" s="116">
        <f t="shared" si="4"/>
        <v>0</v>
      </c>
      <c r="I98" s="98">
        <f t="shared" si="5"/>
        <v>0</v>
      </c>
      <c r="J98" s="98"/>
      <c r="K98" s="98"/>
    </row>
    <row r="99" spans="1:11" ht="25.5" x14ac:dyDescent="0.25">
      <c r="A99" s="127" t="s">
        <v>651</v>
      </c>
      <c r="B99" s="91" t="s">
        <v>294</v>
      </c>
      <c r="C99" s="101" t="s">
        <v>0</v>
      </c>
      <c r="D99" s="130">
        <v>20</v>
      </c>
      <c r="E99" s="155"/>
      <c r="F99" s="98"/>
      <c r="G99" s="98">
        <f t="shared" si="3"/>
        <v>0</v>
      </c>
      <c r="H99" s="116">
        <f t="shared" si="4"/>
        <v>0</v>
      </c>
      <c r="I99" s="98">
        <f t="shared" si="5"/>
        <v>0</v>
      </c>
      <c r="J99" s="98"/>
      <c r="K99" s="98"/>
    </row>
    <row r="100" spans="1:11" x14ac:dyDescent="0.25">
      <c r="A100" s="127" t="s">
        <v>652</v>
      </c>
      <c r="B100" s="90" t="s">
        <v>295</v>
      </c>
      <c r="C100" s="101" t="s">
        <v>0</v>
      </c>
      <c r="D100" s="130">
        <v>12</v>
      </c>
      <c r="E100" s="155"/>
      <c r="F100" s="98"/>
      <c r="G100" s="98">
        <f t="shared" si="3"/>
        <v>0</v>
      </c>
      <c r="H100" s="116">
        <f t="shared" si="4"/>
        <v>0</v>
      </c>
      <c r="I100" s="98">
        <f t="shared" si="5"/>
        <v>0</v>
      </c>
      <c r="J100" s="98"/>
      <c r="K100" s="98"/>
    </row>
    <row r="101" spans="1:11" x14ac:dyDescent="0.25">
      <c r="A101" s="127" t="s">
        <v>653</v>
      </c>
      <c r="B101" s="90" t="s">
        <v>723</v>
      </c>
      <c r="C101" s="101" t="s">
        <v>0</v>
      </c>
      <c r="D101" s="130">
        <v>12</v>
      </c>
      <c r="E101" s="155"/>
      <c r="F101" s="98"/>
      <c r="G101" s="98">
        <f t="shared" si="3"/>
        <v>0</v>
      </c>
      <c r="H101" s="116">
        <f t="shared" si="4"/>
        <v>0</v>
      </c>
      <c r="I101" s="98">
        <f t="shared" si="5"/>
        <v>0</v>
      </c>
      <c r="J101" s="98"/>
      <c r="K101" s="98"/>
    </row>
    <row r="102" spans="1:11" x14ac:dyDescent="0.25">
      <c r="A102" s="127" t="s">
        <v>654</v>
      </c>
      <c r="B102" s="89" t="s">
        <v>913</v>
      </c>
      <c r="C102" s="101" t="s">
        <v>0</v>
      </c>
      <c r="D102" s="130">
        <v>44</v>
      </c>
      <c r="E102" s="155"/>
      <c r="F102" s="98"/>
      <c r="G102" s="98">
        <f t="shared" si="3"/>
        <v>0</v>
      </c>
      <c r="H102" s="116">
        <f t="shared" si="4"/>
        <v>0</v>
      </c>
      <c r="I102" s="98">
        <f t="shared" si="5"/>
        <v>0</v>
      </c>
      <c r="J102" s="98"/>
      <c r="K102" s="98"/>
    </row>
    <row r="103" spans="1:11" x14ac:dyDescent="0.25">
      <c r="A103" s="127" t="s">
        <v>655</v>
      </c>
      <c r="B103" s="90" t="s">
        <v>606</v>
      </c>
      <c r="C103" s="101" t="s">
        <v>0</v>
      </c>
      <c r="D103" s="130">
        <v>72</v>
      </c>
      <c r="E103" s="155"/>
      <c r="F103" s="98"/>
      <c r="G103" s="98">
        <f t="shared" si="3"/>
        <v>0</v>
      </c>
      <c r="H103" s="116">
        <f t="shared" si="4"/>
        <v>0</v>
      </c>
      <c r="I103" s="98">
        <f t="shared" si="5"/>
        <v>0</v>
      </c>
      <c r="J103" s="98"/>
      <c r="K103" s="98"/>
    </row>
    <row r="104" spans="1:11" x14ac:dyDescent="0.25">
      <c r="A104" s="127" t="s">
        <v>656</v>
      </c>
      <c r="B104" s="90" t="s">
        <v>819</v>
      </c>
      <c r="C104" s="101" t="s">
        <v>0</v>
      </c>
      <c r="D104" s="130">
        <v>8</v>
      </c>
      <c r="E104" s="155"/>
      <c r="F104" s="98"/>
      <c r="G104" s="98">
        <f t="shared" si="3"/>
        <v>0</v>
      </c>
      <c r="H104" s="116">
        <f t="shared" si="4"/>
        <v>0</v>
      </c>
      <c r="I104" s="98">
        <f t="shared" si="5"/>
        <v>0</v>
      </c>
      <c r="J104" s="98"/>
      <c r="K104" s="98"/>
    </row>
    <row r="105" spans="1:11" x14ac:dyDescent="0.25">
      <c r="A105" s="127" t="s">
        <v>657</v>
      </c>
      <c r="B105" s="90" t="s">
        <v>464</v>
      </c>
      <c r="C105" s="130" t="s">
        <v>0</v>
      </c>
      <c r="D105" s="130">
        <v>12</v>
      </c>
      <c r="E105" s="156"/>
      <c r="F105" s="98"/>
      <c r="G105" s="98">
        <f t="shared" si="3"/>
        <v>0</v>
      </c>
      <c r="H105" s="116">
        <f t="shared" si="4"/>
        <v>0</v>
      </c>
      <c r="I105" s="98">
        <f t="shared" si="5"/>
        <v>0</v>
      </c>
      <c r="J105" s="98"/>
      <c r="K105" s="98"/>
    </row>
    <row r="106" spans="1:11" x14ac:dyDescent="0.25">
      <c r="A106" s="127" t="s">
        <v>658</v>
      </c>
      <c r="B106" s="90" t="s">
        <v>820</v>
      </c>
      <c r="C106" s="154" t="s">
        <v>0</v>
      </c>
      <c r="D106" s="130">
        <v>4</v>
      </c>
      <c r="E106" s="156"/>
      <c r="F106" s="98"/>
      <c r="G106" s="98">
        <f t="shared" si="3"/>
        <v>0</v>
      </c>
      <c r="H106" s="116">
        <f t="shared" si="4"/>
        <v>0</v>
      </c>
      <c r="I106" s="98">
        <f t="shared" si="5"/>
        <v>0</v>
      </c>
      <c r="J106" s="98"/>
      <c r="K106" s="98"/>
    </row>
    <row r="107" spans="1:11" x14ac:dyDescent="0.25">
      <c r="A107" s="127" t="s">
        <v>659</v>
      </c>
      <c r="B107" s="90" t="s">
        <v>821</v>
      </c>
      <c r="C107" s="101" t="s">
        <v>0</v>
      </c>
      <c r="D107" s="130">
        <v>10</v>
      </c>
      <c r="E107" s="156"/>
      <c r="F107" s="98"/>
      <c r="G107" s="98">
        <f t="shared" si="3"/>
        <v>0</v>
      </c>
      <c r="H107" s="116">
        <f t="shared" si="4"/>
        <v>0</v>
      </c>
      <c r="I107" s="98">
        <f t="shared" si="5"/>
        <v>0</v>
      </c>
      <c r="J107" s="98"/>
      <c r="K107" s="98"/>
    </row>
    <row r="108" spans="1:11" x14ac:dyDescent="0.25">
      <c r="A108" s="127" t="s">
        <v>660</v>
      </c>
      <c r="B108" s="90" t="s">
        <v>617</v>
      </c>
      <c r="C108" s="101" t="s">
        <v>0</v>
      </c>
      <c r="D108" s="130">
        <v>14</v>
      </c>
      <c r="E108" s="156"/>
      <c r="F108" s="98"/>
      <c r="G108" s="98">
        <f t="shared" si="3"/>
        <v>0</v>
      </c>
      <c r="H108" s="116">
        <f t="shared" si="4"/>
        <v>0</v>
      </c>
      <c r="I108" s="98">
        <f t="shared" si="5"/>
        <v>0</v>
      </c>
      <c r="J108" s="98"/>
      <c r="K108" s="98"/>
    </row>
    <row r="109" spans="1:11" ht="25.5" x14ac:dyDescent="0.25">
      <c r="A109" s="127" t="s">
        <v>661</v>
      </c>
      <c r="B109" s="89" t="s">
        <v>674</v>
      </c>
      <c r="C109" s="101" t="s">
        <v>0</v>
      </c>
      <c r="D109" s="130">
        <v>30</v>
      </c>
      <c r="E109" s="156"/>
      <c r="F109" s="98"/>
      <c r="G109" s="98">
        <f t="shared" si="3"/>
        <v>0</v>
      </c>
      <c r="H109" s="116">
        <f t="shared" si="4"/>
        <v>0</v>
      </c>
      <c r="I109" s="98">
        <f t="shared" si="5"/>
        <v>0</v>
      </c>
      <c r="J109" s="98"/>
      <c r="K109" s="98"/>
    </row>
    <row r="110" spans="1:11" ht="25.5" x14ac:dyDescent="0.25">
      <c r="A110" s="127" t="s">
        <v>780</v>
      </c>
      <c r="B110" s="89" t="s">
        <v>684</v>
      </c>
      <c r="C110" s="101" t="s">
        <v>0</v>
      </c>
      <c r="D110" s="130">
        <v>20</v>
      </c>
      <c r="E110" s="156"/>
      <c r="F110" s="98"/>
      <c r="G110" s="98">
        <f t="shared" si="3"/>
        <v>0</v>
      </c>
      <c r="H110" s="116">
        <f t="shared" si="4"/>
        <v>0</v>
      </c>
      <c r="I110" s="98">
        <f t="shared" si="5"/>
        <v>0</v>
      </c>
      <c r="J110" s="98"/>
      <c r="K110" s="98"/>
    </row>
    <row r="111" spans="1:11" ht="25.5" x14ac:dyDescent="0.25">
      <c r="A111" s="127" t="s">
        <v>781</v>
      </c>
      <c r="B111" s="90" t="s">
        <v>618</v>
      </c>
      <c r="C111" s="101" t="s">
        <v>0</v>
      </c>
      <c r="D111" s="130">
        <v>30</v>
      </c>
      <c r="E111" s="156"/>
      <c r="F111" s="98"/>
      <c r="G111" s="98">
        <f t="shared" si="3"/>
        <v>0</v>
      </c>
      <c r="H111" s="116">
        <f t="shared" si="4"/>
        <v>0</v>
      </c>
      <c r="I111" s="98">
        <f t="shared" si="5"/>
        <v>0</v>
      </c>
      <c r="J111" s="98"/>
      <c r="K111" s="98"/>
    </row>
    <row r="112" spans="1:11" x14ac:dyDescent="0.25">
      <c r="A112" s="127" t="s">
        <v>782</v>
      </c>
      <c r="B112" s="90" t="s">
        <v>642</v>
      </c>
      <c r="C112" s="101" t="s">
        <v>316</v>
      </c>
      <c r="D112" s="130">
        <v>40</v>
      </c>
      <c r="E112" s="156"/>
      <c r="F112" s="98"/>
      <c r="G112" s="98">
        <f t="shared" si="3"/>
        <v>0</v>
      </c>
      <c r="H112" s="116">
        <f t="shared" si="4"/>
        <v>0</v>
      </c>
      <c r="I112" s="98">
        <f t="shared" si="5"/>
        <v>0</v>
      </c>
      <c r="J112" s="98"/>
      <c r="K112" s="98"/>
    </row>
    <row r="113" spans="1:12" x14ac:dyDescent="0.25">
      <c r="A113" s="127" t="s">
        <v>783</v>
      </c>
      <c r="B113" s="90" t="s">
        <v>647</v>
      </c>
      <c r="C113" s="101" t="s">
        <v>0</v>
      </c>
      <c r="D113" s="130">
        <v>20</v>
      </c>
      <c r="E113" s="156"/>
      <c r="F113" s="98"/>
      <c r="G113" s="98">
        <f t="shared" si="3"/>
        <v>0</v>
      </c>
      <c r="H113" s="116">
        <f t="shared" si="4"/>
        <v>0</v>
      </c>
      <c r="I113" s="98">
        <f t="shared" si="5"/>
        <v>0</v>
      </c>
      <c r="J113" s="98"/>
      <c r="K113" s="98"/>
    </row>
    <row r="114" spans="1:12" x14ac:dyDescent="0.25">
      <c r="A114" s="127" t="s">
        <v>784</v>
      </c>
      <c r="B114" s="90" t="s">
        <v>683</v>
      </c>
      <c r="C114" s="101" t="s">
        <v>0</v>
      </c>
      <c r="D114" s="130">
        <v>12</v>
      </c>
      <c r="E114" s="156"/>
      <c r="F114" s="98"/>
      <c r="G114" s="98">
        <f t="shared" si="3"/>
        <v>0</v>
      </c>
      <c r="H114" s="116">
        <f t="shared" si="4"/>
        <v>0</v>
      </c>
      <c r="I114" s="98">
        <f t="shared" si="5"/>
        <v>0</v>
      </c>
      <c r="J114" s="98"/>
      <c r="K114" s="98"/>
    </row>
    <row r="115" spans="1:12" x14ac:dyDescent="0.25">
      <c r="A115" s="127" t="s">
        <v>785</v>
      </c>
      <c r="B115" s="90" t="s">
        <v>740</v>
      </c>
      <c r="C115" s="101" t="s">
        <v>0</v>
      </c>
      <c r="D115" s="130">
        <v>20</v>
      </c>
      <c r="E115" s="156"/>
      <c r="F115" s="98"/>
      <c r="G115" s="98">
        <f t="shared" si="3"/>
        <v>0</v>
      </c>
      <c r="H115" s="116">
        <f t="shared" si="4"/>
        <v>0</v>
      </c>
      <c r="I115" s="98">
        <f t="shared" si="5"/>
        <v>0</v>
      </c>
      <c r="J115" s="98"/>
      <c r="K115" s="98"/>
    </row>
    <row r="116" spans="1:12" x14ac:dyDescent="0.25">
      <c r="A116" s="127" t="s">
        <v>786</v>
      </c>
      <c r="B116" s="90" t="s">
        <v>741</v>
      </c>
      <c r="C116" s="101" t="s">
        <v>0</v>
      </c>
      <c r="D116" s="130">
        <v>34</v>
      </c>
      <c r="E116" s="156"/>
      <c r="F116" s="98"/>
      <c r="G116" s="98">
        <f t="shared" si="3"/>
        <v>0</v>
      </c>
      <c r="H116" s="116">
        <f t="shared" si="4"/>
        <v>0</v>
      </c>
      <c r="I116" s="98">
        <f t="shared" si="5"/>
        <v>0</v>
      </c>
      <c r="J116" s="98"/>
      <c r="K116" s="98"/>
    </row>
    <row r="117" spans="1:12" ht="25.5" x14ac:dyDescent="0.25">
      <c r="A117" s="127" t="s">
        <v>787</v>
      </c>
      <c r="B117" s="90" t="s">
        <v>643</v>
      </c>
      <c r="C117" s="101" t="s">
        <v>316</v>
      </c>
      <c r="D117" s="130">
        <v>50</v>
      </c>
      <c r="E117" s="156"/>
      <c r="F117" s="98"/>
      <c r="G117" s="98">
        <f t="shared" si="3"/>
        <v>0</v>
      </c>
      <c r="H117" s="116">
        <f t="shared" si="4"/>
        <v>0</v>
      </c>
      <c r="I117" s="98">
        <f t="shared" si="5"/>
        <v>0</v>
      </c>
      <c r="J117" s="98"/>
      <c r="K117" s="98"/>
    </row>
    <row r="118" spans="1:12" x14ac:dyDescent="0.25">
      <c r="A118" s="127" t="s">
        <v>788</v>
      </c>
      <c r="B118" s="90" t="s">
        <v>822</v>
      </c>
      <c r="C118" s="101" t="s">
        <v>316</v>
      </c>
      <c r="D118" s="130">
        <v>12</v>
      </c>
      <c r="E118" s="156"/>
      <c r="F118" s="98"/>
      <c r="G118" s="98">
        <f t="shared" si="3"/>
        <v>0</v>
      </c>
      <c r="H118" s="116">
        <f t="shared" si="4"/>
        <v>0</v>
      </c>
      <c r="I118" s="98">
        <f t="shared" si="5"/>
        <v>0</v>
      </c>
      <c r="J118" s="98"/>
      <c r="K118" s="98"/>
    </row>
    <row r="119" spans="1:12" x14ac:dyDescent="0.25">
      <c r="A119" s="127" t="s">
        <v>789</v>
      </c>
      <c r="B119" s="90" t="s">
        <v>803</v>
      </c>
      <c r="C119" s="101" t="s">
        <v>316</v>
      </c>
      <c r="D119" s="130">
        <v>20</v>
      </c>
      <c r="E119" s="156"/>
      <c r="F119" s="98"/>
      <c r="G119" s="98">
        <f t="shared" si="3"/>
        <v>0</v>
      </c>
      <c r="H119" s="116">
        <f t="shared" si="4"/>
        <v>0</v>
      </c>
      <c r="I119" s="98">
        <f t="shared" si="5"/>
        <v>0</v>
      </c>
      <c r="J119" s="98"/>
      <c r="K119" s="98"/>
    </row>
    <row r="120" spans="1:12" x14ac:dyDescent="0.25">
      <c r="A120" s="127" t="s">
        <v>790</v>
      </c>
      <c r="B120" s="90" t="s">
        <v>804</v>
      </c>
      <c r="C120" s="101" t="s">
        <v>316</v>
      </c>
      <c r="D120" s="130">
        <v>20</v>
      </c>
      <c r="E120" s="156"/>
      <c r="F120" s="98"/>
      <c r="G120" s="98">
        <f t="shared" si="3"/>
        <v>0</v>
      </c>
      <c r="H120" s="116">
        <f t="shared" si="4"/>
        <v>0</v>
      </c>
      <c r="I120" s="98">
        <f t="shared" si="5"/>
        <v>0</v>
      </c>
      <c r="J120" s="98"/>
      <c r="K120" s="98"/>
    </row>
    <row r="121" spans="1:12" x14ac:dyDescent="0.25">
      <c r="A121" s="127" t="s">
        <v>791</v>
      </c>
      <c r="B121" s="90" t="s">
        <v>805</v>
      </c>
      <c r="C121" s="101" t="s">
        <v>0</v>
      </c>
      <c r="D121" s="130">
        <v>20</v>
      </c>
      <c r="E121" s="156"/>
      <c r="F121" s="98"/>
      <c r="G121" s="98">
        <f t="shared" si="3"/>
        <v>0</v>
      </c>
      <c r="H121" s="116">
        <f t="shared" si="4"/>
        <v>0</v>
      </c>
      <c r="I121" s="98">
        <f t="shared" si="5"/>
        <v>0</v>
      </c>
      <c r="J121" s="98"/>
      <c r="K121" s="98"/>
    </row>
    <row r="122" spans="1:12" ht="25.5" x14ac:dyDescent="0.25">
      <c r="A122" s="127" t="s">
        <v>792</v>
      </c>
      <c r="B122" s="90" t="s">
        <v>648</v>
      </c>
      <c r="C122" s="101" t="s">
        <v>0</v>
      </c>
      <c r="D122" s="130">
        <v>20</v>
      </c>
      <c r="E122" s="156"/>
      <c r="F122" s="98"/>
      <c r="G122" s="98">
        <f t="shared" si="3"/>
        <v>0</v>
      </c>
      <c r="H122" s="116">
        <f t="shared" si="4"/>
        <v>0</v>
      </c>
      <c r="I122" s="98">
        <f t="shared" si="5"/>
        <v>0</v>
      </c>
      <c r="J122" s="98"/>
      <c r="K122" s="98"/>
    </row>
    <row r="123" spans="1:12" ht="25.5" x14ac:dyDescent="0.25">
      <c r="A123" s="127" t="s">
        <v>793</v>
      </c>
      <c r="B123" s="90" t="s">
        <v>646</v>
      </c>
      <c r="C123" s="101" t="s">
        <v>0</v>
      </c>
      <c r="D123" s="130">
        <v>40</v>
      </c>
      <c r="E123" s="156"/>
      <c r="F123" s="98"/>
      <c r="G123" s="98">
        <f t="shared" si="3"/>
        <v>0</v>
      </c>
      <c r="H123" s="116">
        <f t="shared" si="4"/>
        <v>0</v>
      </c>
      <c r="I123" s="98">
        <f t="shared" si="5"/>
        <v>0</v>
      </c>
      <c r="J123" s="98"/>
      <c r="K123" s="98"/>
    </row>
    <row r="124" spans="1:12" x14ac:dyDescent="0.25">
      <c r="A124" s="127" t="s">
        <v>794</v>
      </c>
      <c r="B124" s="90" t="s">
        <v>826</v>
      </c>
      <c r="C124" s="101" t="s">
        <v>0</v>
      </c>
      <c r="D124" s="130">
        <v>12</v>
      </c>
      <c r="E124" s="156"/>
      <c r="F124" s="98"/>
      <c r="G124" s="98">
        <f t="shared" si="3"/>
        <v>0</v>
      </c>
      <c r="H124" s="116">
        <f t="shared" si="4"/>
        <v>0</v>
      </c>
      <c r="I124" s="98">
        <f t="shared" si="5"/>
        <v>0</v>
      </c>
      <c r="J124" s="98"/>
      <c r="K124" s="98"/>
    </row>
    <row r="125" spans="1:12" s="19" customFormat="1" x14ac:dyDescent="0.25">
      <c r="A125" s="127" t="s">
        <v>795</v>
      </c>
      <c r="B125" s="90" t="s">
        <v>827</v>
      </c>
      <c r="C125" s="101" t="s">
        <v>0</v>
      </c>
      <c r="D125" s="130">
        <v>16</v>
      </c>
      <c r="E125" s="157"/>
      <c r="F125" s="98"/>
      <c r="G125" s="98">
        <f t="shared" si="3"/>
        <v>0</v>
      </c>
      <c r="H125" s="116">
        <f t="shared" si="4"/>
        <v>0</v>
      </c>
      <c r="I125" s="98">
        <f t="shared" si="5"/>
        <v>0</v>
      </c>
      <c r="J125" s="99"/>
      <c r="K125" s="98"/>
    </row>
    <row r="126" spans="1:12" s="19" customFormat="1" x14ac:dyDescent="0.25">
      <c r="A126" s="127" t="s">
        <v>796</v>
      </c>
      <c r="B126" s="90" t="s">
        <v>806</v>
      </c>
      <c r="C126" s="101" t="s">
        <v>0</v>
      </c>
      <c r="D126" s="130">
        <v>6</v>
      </c>
      <c r="E126" s="157"/>
      <c r="F126" s="98"/>
      <c r="G126" s="98">
        <f t="shared" si="3"/>
        <v>0</v>
      </c>
      <c r="H126" s="116">
        <f t="shared" si="4"/>
        <v>0</v>
      </c>
      <c r="I126" s="98">
        <f t="shared" si="5"/>
        <v>0</v>
      </c>
      <c r="J126" s="99"/>
      <c r="K126" s="98"/>
    </row>
    <row r="127" spans="1:12" x14ac:dyDescent="0.25">
      <c r="A127" s="127" t="s">
        <v>797</v>
      </c>
      <c r="B127" s="90" t="s">
        <v>823</v>
      </c>
      <c r="C127" s="101" t="s">
        <v>0</v>
      </c>
      <c r="D127" s="130">
        <v>24</v>
      </c>
      <c r="E127" s="158"/>
      <c r="F127" s="98"/>
      <c r="G127" s="98">
        <f t="shared" si="3"/>
        <v>0</v>
      </c>
      <c r="H127" s="116">
        <f t="shared" si="4"/>
        <v>0</v>
      </c>
      <c r="I127" s="98">
        <f t="shared" si="5"/>
        <v>0</v>
      </c>
      <c r="J127" s="158"/>
      <c r="K127" s="98"/>
    </row>
    <row r="128" spans="1:12" s="19" customFormat="1" x14ac:dyDescent="0.25">
      <c r="A128" s="102"/>
      <c r="B128" s="102" t="s">
        <v>463</v>
      </c>
      <c r="C128" s="103" t="s">
        <v>11</v>
      </c>
      <c r="D128" s="103" t="s">
        <v>11</v>
      </c>
      <c r="E128" s="103" t="s">
        <v>11</v>
      </c>
      <c r="F128" s="103" t="s">
        <v>11</v>
      </c>
      <c r="G128" s="106">
        <f>SUM(G7:G127)</f>
        <v>0</v>
      </c>
      <c r="H128" s="106">
        <f t="shared" si="4"/>
        <v>0</v>
      </c>
      <c r="I128" s="106">
        <f t="shared" si="5"/>
        <v>0</v>
      </c>
      <c r="J128" s="103">
        <f>SUM(J7:J127)</f>
        <v>0</v>
      </c>
      <c r="K128" s="103">
        <f>SUM(K7:K127)</f>
        <v>0</v>
      </c>
      <c r="L128" s="75"/>
    </row>
    <row r="129" spans="1:12" x14ac:dyDescent="0.25">
      <c r="B129" s="16"/>
      <c r="D129" s="45"/>
    </row>
    <row r="130" spans="1:12" ht="16.5" x14ac:dyDescent="0.3">
      <c r="A130" s="100" t="s">
        <v>838</v>
      </c>
      <c r="B130" s="140"/>
      <c r="C130" s="52"/>
      <c r="D130" s="66"/>
      <c r="E130" s="51"/>
      <c r="F130" s="51"/>
      <c r="G130" s="51"/>
      <c r="H130" s="51"/>
      <c r="I130" s="51"/>
      <c r="J130" s="51"/>
      <c r="K130" s="51"/>
      <c r="L130" s="53"/>
    </row>
    <row r="131" spans="1:12" ht="31.5" customHeight="1" x14ac:dyDescent="0.3">
      <c r="A131" s="162" t="s">
        <v>839</v>
      </c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53"/>
    </row>
    <row r="132" spans="1:12" ht="16.5" x14ac:dyDescent="0.3">
      <c r="A132" s="51" t="s">
        <v>840</v>
      </c>
      <c r="B132" s="141"/>
      <c r="C132" s="52"/>
      <c r="D132" s="66"/>
      <c r="E132" s="51"/>
      <c r="F132" s="51"/>
      <c r="G132" s="51"/>
      <c r="H132" s="51"/>
      <c r="I132" s="51"/>
      <c r="J132" s="51"/>
      <c r="K132" s="51"/>
      <c r="L132" s="53"/>
    </row>
    <row r="133" spans="1:12" ht="16.5" x14ac:dyDescent="0.3">
      <c r="A133" s="51" t="s">
        <v>841</v>
      </c>
      <c r="B133" s="141"/>
      <c r="C133" s="52"/>
      <c r="D133" s="66"/>
      <c r="E133" s="51"/>
      <c r="F133" s="51"/>
      <c r="G133" s="51"/>
      <c r="H133" s="51"/>
      <c r="I133" s="51"/>
      <c r="J133" s="51"/>
      <c r="K133" s="51"/>
      <c r="L133" s="53"/>
    </row>
    <row r="134" spans="1:12" ht="16.5" x14ac:dyDescent="0.3">
      <c r="A134" s="51" t="s">
        <v>842</v>
      </c>
      <c r="B134" s="141"/>
      <c r="C134" s="52"/>
      <c r="D134" s="66"/>
      <c r="E134" s="51"/>
      <c r="F134" s="51"/>
      <c r="G134" s="51"/>
      <c r="H134" s="51"/>
      <c r="I134" s="51"/>
      <c r="J134" s="51"/>
      <c r="K134" s="51"/>
      <c r="L134" s="53"/>
    </row>
    <row r="135" spans="1:12" ht="16.5" x14ac:dyDescent="0.3">
      <c r="A135" s="51" t="s">
        <v>843</v>
      </c>
      <c r="B135" s="141"/>
      <c r="C135" s="52"/>
      <c r="D135" s="66"/>
      <c r="E135" s="51"/>
      <c r="F135" s="51"/>
      <c r="G135" s="51"/>
      <c r="H135" s="51"/>
      <c r="I135" s="51"/>
      <c r="J135" s="51"/>
      <c r="K135" s="51"/>
      <c r="L135" s="53"/>
    </row>
    <row r="136" spans="1:12" ht="16.5" x14ac:dyDescent="0.3">
      <c r="A136" s="51" t="s">
        <v>844</v>
      </c>
      <c r="B136" s="141"/>
      <c r="C136" s="52"/>
      <c r="D136" s="66"/>
      <c r="E136" s="51"/>
      <c r="F136" s="51"/>
      <c r="G136" s="51"/>
      <c r="H136" s="51"/>
      <c r="I136" s="51"/>
      <c r="J136" s="51"/>
      <c r="K136" s="51"/>
      <c r="L136" s="53"/>
    </row>
    <row r="137" spans="1:12" ht="29.25" customHeight="1" x14ac:dyDescent="0.25">
      <c r="A137" s="162" t="s">
        <v>845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59"/>
    </row>
    <row r="138" spans="1:12" ht="39.75" customHeight="1" x14ac:dyDescent="0.25">
      <c r="A138" s="162" t="s">
        <v>846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59"/>
    </row>
    <row r="139" spans="1:12" ht="16.5" x14ac:dyDescent="0.3">
      <c r="A139" s="55"/>
      <c r="B139" s="62"/>
      <c r="C139" s="56"/>
      <c r="D139" s="68"/>
      <c r="E139" s="55"/>
      <c r="F139" s="55"/>
      <c r="G139" s="55"/>
      <c r="H139" s="55"/>
      <c r="I139" s="55"/>
      <c r="J139" s="55"/>
      <c r="K139" s="55"/>
      <c r="L139" s="53"/>
    </row>
    <row r="140" spans="1:12" x14ac:dyDescent="0.25">
      <c r="A140" s="162" t="s">
        <v>1</v>
      </c>
      <c r="B140" s="162"/>
      <c r="C140" s="30"/>
      <c r="D140" s="31"/>
      <c r="E140" s="31" t="s">
        <v>12</v>
      </c>
      <c r="F140" s="31"/>
      <c r="G140" s="31"/>
      <c r="H140" s="31"/>
      <c r="I140" s="31"/>
      <c r="J140" s="31"/>
      <c r="K140" s="31" t="s">
        <v>2</v>
      </c>
      <c r="L140" s="31"/>
    </row>
  </sheetData>
  <mergeCells count="5">
    <mergeCell ref="A3:K3"/>
    <mergeCell ref="A140:B140"/>
    <mergeCell ref="A131:K131"/>
    <mergeCell ref="A137:K137"/>
    <mergeCell ref="A138:K138"/>
  </mergeCells>
  <dataValidations count="1">
    <dataValidation type="whole" operator="equal" allowBlank="1" showInputMessage="1" showErrorMessage="1" sqref="J7:K127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G18" sqref="G18"/>
    </sheetView>
  </sheetViews>
  <sheetFormatPr defaultColWidth="8.7109375" defaultRowHeight="15" x14ac:dyDescent="0.25"/>
  <cols>
    <col min="1" max="1" width="4.85546875" style="50" customWidth="1"/>
    <col min="2" max="2" width="47.5703125" style="64" customWidth="1"/>
    <col min="3" max="3" width="5.85546875" style="50" customWidth="1"/>
    <col min="4" max="4" width="8.28515625" style="65" customWidth="1"/>
    <col min="5" max="5" width="9.140625" style="50" customWidth="1"/>
    <col min="6" max="6" width="8" style="50" customWidth="1"/>
    <col min="7" max="7" width="9" style="50" customWidth="1"/>
    <col min="8" max="8" width="7.5703125" style="50" customWidth="1"/>
    <col min="9" max="9" width="8.85546875" style="50" customWidth="1"/>
    <col min="10" max="10" width="9.5703125" style="50" customWidth="1"/>
    <col min="11" max="11" width="9.42578125" style="50" customWidth="1"/>
    <col min="12" max="16384" width="8.7109375" style="50"/>
  </cols>
  <sheetData>
    <row r="1" spans="1:12" x14ac:dyDescent="0.25">
      <c r="A1" s="51" t="s">
        <v>6</v>
      </c>
      <c r="B1" s="48"/>
      <c r="C1" s="52"/>
      <c r="D1" s="52"/>
      <c r="E1" s="51"/>
      <c r="F1" s="51"/>
      <c r="G1" s="51"/>
      <c r="H1" s="51" t="s">
        <v>259</v>
      </c>
      <c r="I1" s="51"/>
      <c r="J1" s="51"/>
      <c r="K1" s="51"/>
    </row>
    <row r="2" spans="1:12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  <c r="K2" s="55"/>
    </row>
    <row r="3" spans="1:12" ht="15.75" x14ac:dyDescent="0.25">
      <c r="A3" s="161" t="s">
        <v>101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850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ht="24" x14ac:dyDescent="0.25">
      <c r="A6" s="2">
        <v>1</v>
      </c>
      <c r="B6" s="2">
        <v>2</v>
      </c>
      <c r="C6" s="4">
        <v>3</v>
      </c>
      <c r="D6" s="4">
        <v>4</v>
      </c>
      <c r="E6" s="4">
        <v>5</v>
      </c>
      <c r="F6" s="4">
        <v>6</v>
      </c>
      <c r="G6" s="3" t="s">
        <v>847</v>
      </c>
      <c r="H6" s="4" t="s">
        <v>836</v>
      </c>
      <c r="I6" s="4" t="s">
        <v>837</v>
      </c>
      <c r="J6" s="4">
        <v>10</v>
      </c>
      <c r="K6" s="4">
        <v>11</v>
      </c>
    </row>
    <row r="7" spans="1:12" ht="28.5" customHeight="1" x14ac:dyDescent="0.25">
      <c r="A7" s="94" t="s">
        <v>3</v>
      </c>
      <c r="B7" s="84" t="s">
        <v>98</v>
      </c>
      <c r="C7" s="95" t="s">
        <v>0</v>
      </c>
      <c r="D7" s="96">
        <v>80</v>
      </c>
      <c r="E7" s="98"/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2" ht="25.5" x14ac:dyDescent="0.25">
      <c r="A8" s="94" t="s">
        <v>4</v>
      </c>
      <c r="B8" s="84" t="s">
        <v>99</v>
      </c>
      <c r="C8" s="95" t="s">
        <v>0</v>
      </c>
      <c r="D8" s="96">
        <v>80</v>
      </c>
      <c r="E8" s="98"/>
      <c r="F8" s="104"/>
      <c r="G8" s="98">
        <f>D8*F8</f>
        <v>0</v>
      </c>
      <c r="H8" s="116">
        <f>+G8*0.095</f>
        <v>0</v>
      </c>
      <c r="I8" s="98">
        <f>+G8+H8</f>
        <v>0</v>
      </c>
      <c r="J8" s="98"/>
      <c r="K8" s="98"/>
    </row>
    <row r="9" spans="1:12" ht="28.5" customHeight="1" x14ac:dyDescent="0.25">
      <c r="A9" s="94" t="s">
        <v>5</v>
      </c>
      <c r="B9" s="84" t="s">
        <v>100</v>
      </c>
      <c r="C9" s="95" t="s">
        <v>0</v>
      </c>
      <c r="D9" s="96">
        <v>100</v>
      </c>
      <c r="E9" s="98"/>
      <c r="F9" s="104"/>
      <c r="G9" s="98">
        <f>D9*F9</f>
        <v>0</v>
      </c>
      <c r="H9" s="116">
        <f>+G9*0.095</f>
        <v>0</v>
      </c>
      <c r="I9" s="98">
        <f>+G9+H9</f>
        <v>0</v>
      </c>
      <c r="J9" s="98"/>
      <c r="K9" s="98"/>
    </row>
    <row r="10" spans="1:12" s="63" customFormat="1" x14ac:dyDescent="0.25">
      <c r="A10" s="82"/>
      <c r="B10" s="82" t="s">
        <v>362</v>
      </c>
      <c r="C10" s="99" t="s">
        <v>11</v>
      </c>
      <c r="D10" s="99" t="s">
        <v>11</v>
      </c>
      <c r="E10" s="99" t="s">
        <v>11</v>
      </c>
      <c r="F10" s="99" t="s">
        <v>11</v>
      </c>
      <c r="G10" s="105">
        <f>SUM(G7:G9)</f>
        <v>0</v>
      </c>
      <c r="H10" s="105">
        <f>SUM(H7:H9)</f>
        <v>0</v>
      </c>
      <c r="I10" s="105">
        <f>SUM(I7:I9)</f>
        <v>0</v>
      </c>
      <c r="J10" s="99">
        <f>SUM(J7:J9)</f>
        <v>0</v>
      </c>
      <c r="K10" s="99">
        <f>SUM(K7:K9)</f>
        <v>0</v>
      </c>
    </row>
    <row r="12" spans="1:12" ht="16.5" x14ac:dyDescent="0.3">
      <c r="A12" s="100" t="s">
        <v>838</v>
      </c>
      <c r="B12" s="93"/>
      <c r="C12" s="52"/>
      <c r="D12" s="66"/>
      <c r="E12" s="51"/>
      <c r="F12" s="51"/>
      <c r="G12" s="51"/>
      <c r="H12" s="51"/>
      <c r="I12" s="51"/>
      <c r="J12" s="51"/>
      <c r="K12" s="51"/>
      <c r="L12" s="53"/>
    </row>
    <row r="13" spans="1:12" ht="27.75" customHeight="1" x14ac:dyDescent="0.3">
      <c r="A13" s="162" t="s">
        <v>839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53"/>
    </row>
    <row r="14" spans="1:12" ht="16.5" x14ac:dyDescent="0.3">
      <c r="A14" s="51" t="s">
        <v>851</v>
      </c>
      <c r="B14" s="92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841</v>
      </c>
      <c r="B15" s="92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842</v>
      </c>
      <c r="B16" s="92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16.5" x14ac:dyDescent="0.3">
      <c r="A17" s="51" t="s">
        <v>843</v>
      </c>
      <c r="B17" s="92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844</v>
      </c>
      <c r="B18" s="92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27" customHeight="1" x14ac:dyDescent="0.25">
      <c r="A19" s="162" t="s">
        <v>845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59"/>
    </row>
    <row r="20" spans="1:12" ht="40.5" customHeight="1" x14ac:dyDescent="0.25">
      <c r="A20" s="162" t="s">
        <v>846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59"/>
    </row>
    <row r="21" spans="1:12" s="53" customFormat="1" ht="16.5" x14ac:dyDescent="0.3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2" s="53" customFormat="1" ht="16.5" customHeight="1" x14ac:dyDescent="0.3">
      <c r="A22" s="162" t="s">
        <v>1</v>
      </c>
      <c r="B22" s="162"/>
      <c r="C22" s="30"/>
      <c r="D22" s="31"/>
      <c r="E22" s="31" t="s">
        <v>12</v>
      </c>
      <c r="F22" s="31"/>
      <c r="G22" s="31"/>
      <c r="H22" s="31"/>
      <c r="I22" s="31"/>
      <c r="J22" s="31"/>
      <c r="K22" s="31" t="s">
        <v>2</v>
      </c>
      <c r="L22" s="31"/>
    </row>
    <row r="23" spans="1:12" x14ac:dyDescent="0.25">
      <c r="B23" s="50"/>
      <c r="D23" s="50"/>
    </row>
  </sheetData>
  <mergeCells count="6">
    <mergeCell ref="A21:K21"/>
    <mergeCell ref="A22:B22"/>
    <mergeCell ref="A3:K3"/>
    <mergeCell ref="A13:K13"/>
    <mergeCell ref="A19:K19"/>
    <mergeCell ref="A20:K20"/>
  </mergeCells>
  <dataValidations count="1"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90" workbookViewId="0">
      <selection activeCell="A25" sqref="A25:K25"/>
    </sheetView>
  </sheetViews>
  <sheetFormatPr defaultColWidth="8.7109375" defaultRowHeight="15" x14ac:dyDescent="0.25"/>
  <cols>
    <col min="1" max="1" width="4.85546875" style="50" customWidth="1"/>
    <col min="2" max="2" width="49.7109375" style="64" customWidth="1"/>
    <col min="3" max="3" width="5.7109375" style="50" customWidth="1"/>
    <col min="4" max="4" width="8" style="65" customWidth="1"/>
    <col min="5" max="5" width="8.28515625" style="50" customWidth="1"/>
    <col min="6" max="6" width="8.85546875" style="50" customWidth="1"/>
    <col min="7" max="7" width="9.5703125" style="50" customWidth="1"/>
    <col min="8" max="8" width="8" style="50" customWidth="1"/>
    <col min="9" max="9" width="9.42578125" style="50" customWidth="1"/>
    <col min="10" max="10" width="9.5703125" style="50" customWidth="1"/>
    <col min="11" max="11" width="8.5703125" style="50" customWidth="1"/>
    <col min="12" max="16384" width="8.7109375" style="50"/>
  </cols>
  <sheetData>
    <row r="1" spans="1:11" x14ac:dyDescent="0.25">
      <c r="A1" s="51" t="s">
        <v>6</v>
      </c>
      <c r="B1" s="48"/>
      <c r="C1" s="52"/>
      <c r="D1" s="52"/>
      <c r="E1" s="51"/>
      <c r="F1" s="51"/>
      <c r="G1" s="51"/>
      <c r="H1" s="51" t="s">
        <v>259</v>
      </c>
      <c r="I1" s="51"/>
      <c r="J1" s="51"/>
      <c r="K1" s="51"/>
    </row>
    <row r="2" spans="1:11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  <c r="K2" s="55"/>
    </row>
    <row r="3" spans="1:11" ht="15.75" x14ac:dyDescent="0.25">
      <c r="A3" s="161" t="s">
        <v>363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89.2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852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4" x14ac:dyDescent="0.25">
      <c r="A6" s="2">
        <v>1</v>
      </c>
      <c r="B6" s="2">
        <v>2</v>
      </c>
      <c r="C6" s="4">
        <v>3</v>
      </c>
      <c r="D6" s="4">
        <v>4</v>
      </c>
      <c r="E6" s="4">
        <v>5</v>
      </c>
      <c r="F6" s="4">
        <v>6</v>
      </c>
      <c r="G6" s="3" t="s">
        <v>847</v>
      </c>
      <c r="H6" s="4" t="s">
        <v>836</v>
      </c>
      <c r="I6" s="4" t="s">
        <v>837</v>
      </c>
      <c r="J6" s="4">
        <v>10</v>
      </c>
      <c r="K6" s="4">
        <v>11</v>
      </c>
    </row>
    <row r="7" spans="1:11" ht="16.5" x14ac:dyDescent="0.25">
      <c r="A7" s="109" t="s">
        <v>95</v>
      </c>
      <c r="B7" s="110" t="s">
        <v>364</v>
      </c>
      <c r="C7" s="111" t="s">
        <v>0</v>
      </c>
      <c r="D7" s="112">
        <v>156</v>
      </c>
      <c r="E7" s="114" t="s">
        <v>11</v>
      </c>
      <c r="F7" s="117"/>
      <c r="G7" s="113">
        <f>D7*F7</f>
        <v>0</v>
      </c>
      <c r="H7" s="119">
        <f>+G7*0.095</f>
        <v>0</v>
      </c>
      <c r="I7" s="113">
        <f>G7+H7</f>
        <v>0</v>
      </c>
      <c r="J7" s="113"/>
      <c r="K7" s="113"/>
    </row>
    <row r="8" spans="1:11" ht="16.5" x14ac:dyDescent="0.25">
      <c r="A8" s="109" t="s">
        <v>96</v>
      </c>
      <c r="B8" s="110" t="s">
        <v>365</v>
      </c>
      <c r="C8" s="111" t="s">
        <v>0</v>
      </c>
      <c r="D8" s="112">
        <v>100</v>
      </c>
      <c r="E8" s="114" t="s">
        <v>11</v>
      </c>
      <c r="F8" s="117"/>
      <c r="G8" s="113">
        <f t="shared" ref="G8:G14" si="0">D8*F8</f>
        <v>0</v>
      </c>
      <c r="H8" s="119">
        <f t="shared" ref="H8:H15" si="1">+G8*0.095</f>
        <v>0</v>
      </c>
      <c r="I8" s="113">
        <f t="shared" ref="I8:I15" si="2">G8+H8</f>
        <v>0</v>
      </c>
      <c r="J8" s="113"/>
      <c r="K8" s="113"/>
    </row>
    <row r="9" spans="1:11" ht="33" x14ac:dyDescent="0.25">
      <c r="A9" s="109" t="s">
        <v>20</v>
      </c>
      <c r="B9" s="110" t="s">
        <v>366</v>
      </c>
      <c r="C9" s="111" t="s">
        <v>0</v>
      </c>
      <c r="D9" s="112">
        <v>220</v>
      </c>
      <c r="E9" s="114" t="s">
        <v>11</v>
      </c>
      <c r="F9" s="117"/>
      <c r="G9" s="113">
        <f t="shared" si="0"/>
        <v>0</v>
      </c>
      <c r="H9" s="119">
        <f t="shared" si="1"/>
        <v>0</v>
      </c>
      <c r="I9" s="113">
        <f t="shared" si="2"/>
        <v>0</v>
      </c>
      <c r="J9" s="113"/>
      <c r="K9" s="113"/>
    </row>
    <row r="10" spans="1:11" ht="33" x14ac:dyDescent="0.25">
      <c r="A10" s="109" t="s">
        <v>97</v>
      </c>
      <c r="B10" s="110" t="s">
        <v>367</v>
      </c>
      <c r="C10" s="111" t="s">
        <v>0</v>
      </c>
      <c r="D10" s="112">
        <v>90</v>
      </c>
      <c r="E10" s="114" t="s">
        <v>11</v>
      </c>
      <c r="F10" s="117"/>
      <c r="G10" s="113">
        <f t="shared" si="0"/>
        <v>0</v>
      </c>
      <c r="H10" s="119">
        <f t="shared" si="1"/>
        <v>0</v>
      </c>
      <c r="I10" s="113">
        <f t="shared" si="2"/>
        <v>0</v>
      </c>
      <c r="J10" s="113"/>
      <c r="K10" s="113"/>
    </row>
    <row r="11" spans="1:11" ht="30.75" customHeight="1" x14ac:dyDescent="0.25">
      <c r="A11" s="109" t="s">
        <v>21</v>
      </c>
      <c r="B11" s="110" t="s">
        <v>368</v>
      </c>
      <c r="C11" s="111" t="s">
        <v>0</v>
      </c>
      <c r="D11" s="112">
        <v>22</v>
      </c>
      <c r="E11" s="113"/>
      <c r="F11" s="117"/>
      <c r="G11" s="113">
        <f t="shared" si="0"/>
        <v>0</v>
      </c>
      <c r="H11" s="119">
        <f t="shared" si="1"/>
        <v>0</v>
      </c>
      <c r="I11" s="113">
        <f t="shared" si="2"/>
        <v>0</v>
      </c>
      <c r="J11" s="113"/>
      <c r="K11" s="113"/>
    </row>
    <row r="12" spans="1:11" ht="33" x14ac:dyDescent="0.25">
      <c r="A12" s="109" t="s">
        <v>22</v>
      </c>
      <c r="B12" s="110" t="s">
        <v>369</v>
      </c>
      <c r="C12" s="111" t="s">
        <v>0</v>
      </c>
      <c r="D12" s="112">
        <v>50</v>
      </c>
      <c r="E12" s="113"/>
      <c r="F12" s="117"/>
      <c r="G12" s="113">
        <f t="shared" si="0"/>
        <v>0</v>
      </c>
      <c r="H12" s="119">
        <f t="shared" si="1"/>
        <v>0</v>
      </c>
      <c r="I12" s="113">
        <f t="shared" si="2"/>
        <v>0</v>
      </c>
      <c r="J12" s="113"/>
      <c r="K12" s="113"/>
    </row>
    <row r="13" spans="1:11" ht="33" x14ac:dyDescent="0.25">
      <c r="A13" s="109" t="s">
        <v>23</v>
      </c>
      <c r="B13" s="110" t="s">
        <v>370</v>
      </c>
      <c r="C13" s="111" t="s">
        <v>0</v>
      </c>
      <c r="D13" s="112">
        <v>60</v>
      </c>
      <c r="E13" s="113"/>
      <c r="F13" s="117"/>
      <c r="G13" s="113">
        <f t="shared" si="0"/>
        <v>0</v>
      </c>
      <c r="H13" s="119">
        <f t="shared" si="1"/>
        <v>0</v>
      </c>
      <c r="I13" s="113">
        <f t="shared" si="2"/>
        <v>0</v>
      </c>
      <c r="J13" s="113"/>
      <c r="K13" s="113"/>
    </row>
    <row r="14" spans="1:11" ht="49.5" x14ac:dyDescent="0.25">
      <c r="A14" s="109" t="s">
        <v>24</v>
      </c>
      <c r="B14" s="110" t="s">
        <v>371</v>
      </c>
      <c r="C14" s="111" t="s">
        <v>0</v>
      </c>
      <c r="D14" s="112">
        <v>50</v>
      </c>
      <c r="E14" s="113"/>
      <c r="F14" s="117"/>
      <c r="G14" s="113">
        <f t="shared" si="0"/>
        <v>0</v>
      </c>
      <c r="H14" s="119">
        <f t="shared" si="1"/>
        <v>0</v>
      </c>
      <c r="I14" s="113">
        <f t="shared" si="2"/>
        <v>0</v>
      </c>
      <c r="J14" s="113"/>
      <c r="K14" s="113"/>
    </row>
    <row r="15" spans="1:11" s="63" customFormat="1" ht="16.5" x14ac:dyDescent="0.25">
      <c r="A15" s="115"/>
      <c r="B15" s="115" t="s">
        <v>372</v>
      </c>
      <c r="C15" s="114" t="s">
        <v>11</v>
      </c>
      <c r="D15" s="114" t="s">
        <v>11</v>
      </c>
      <c r="E15" s="114" t="s">
        <v>11</v>
      </c>
      <c r="F15" s="114" t="s">
        <v>11</v>
      </c>
      <c r="G15" s="118">
        <f>SUM(G7:G14)</f>
        <v>0</v>
      </c>
      <c r="H15" s="118">
        <f t="shared" si="1"/>
        <v>0</v>
      </c>
      <c r="I15" s="118">
        <f t="shared" si="2"/>
        <v>0</v>
      </c>
      <c r="J15" s="114">
        <f>SUM(J7:J14)</f>
        <v>0</v>
      </c>
      <c r="K15" s="114">
        <f>SUM(K7:K14)</f>
        <v>0</v>
      </c>
    </row>
    <row r="17" spans="1:12" ht="16.5" x14ac:dyDescent="0.3">
      <c r="A17" s="100" t="s">
        <v>838</v>
      </c>
      <c r="B17" s="93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839</v>
      </c>
      <c r="B18" s="92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16.5" x14ac:dyDescent="0.3">
      <c r="A19" s="51" t="s">
        <v>854</v>
      </c>
      <c r="B19" s="92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12" ht="16.5" x14ac:dyDescent="0.3">
      <c r="A20" s="51" t="s">
        <v>841</v>
      </c>
      <c r="B20" s="92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12" ht="16.5" x14ac:dyDescent="0.3">
      <c r="A21" s="51" t="s">
        <v>842</v>
      </c>
      <c r="B21" s="92"/>
      <c r="C21" s="52"/>
      <c r="D21" s="66"/>
      <c r="E21" s="51"/>
      <c r="F21" s="51"/>
      <c r="G21" s="51"/>
      <c r="H21" s="51"/>
      <c r="I21" s="51"/>
      <c r="J21" s="51"/>
      <c r="K21" s="51"/>
      <c r="L21" s="53"/>
    </row>
    <row r="22" spans="1:12" ht="16.5" x14ac:dyDescent="0.3">
      <c r="A22" s="51" t="s">
        <v>843</v>
      </c>
      <c r="B22" s="92"/>
      <c r="C22" s="52"/>
      <c r="D22" s="66"/>
      <c r="E22" s="51"/>
      <c r="F22" s="51"/>
      <c r="G22" s="51"/>
      <c r="H22" s="51"/>
      <c r="I22" s="51"/>
      <c r="J22" s="51"/>
      <c r="K22" s="51"/>
      <c r="L22" s="53"/>
    </row>
    <row r="23" spans="1:12" ht="16.5" x14ac:dyDescent="0.3">
      <c r="A23" s="51" t="s">
        <v>844</v>
      </c>
      <c r="B23" s="92"/>
      <c r="C23" s="52"/>
      <c r="D23" s="66"/>
      <c r="E23" s="51"/>
      <c r="F23" s="51"/>
      <c r="G23" s="51"/>
      <c r="H23" s="51"/>
      <c r="I23" s="51"/>
      <c r="J23" s="51"/>
      <c r="K23" s="51"/>
      <c r="L23" s="53"/>
    </row>
    <row r="24" spans="1:12" ht="26.25" customHeight="1" x14ac:dyDescent="0.25">
      <c r="A24" s="162" t="s">
        <v>845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59"/>
    </row>
    <row r="25" spans="1:12" ht="44.25" customHeight="1" x14ac:dyDescent="0.25">
      <c r="A25" s="162" t="s">
        <v>846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59"/>
    </row>
    <row r="26" spans="1:12" ht="16.5" x14ac:dyDescent="0.3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53"/>
    </row>
    <row r="27" spans="1:12" x14ac:dyDescent="0.25">
      <c r="A27" s="162" t="s">
        <v>1</v>
      </c>
      <c r="B27" s="162"/>
      <c r="C27" s="30"/>
      <c r="D27" s="31"/>
      <c r="E27" s="31" t="s">
        <v>12</v>
      </c>
      <c r="F27" s="31"/>
      <c r="G27" s="31"/>
      <c r="H27" s="31"/>
      <c r="I27" s="31"/>
      <c r="J27" s="31"/>
      <c r="K27" s="31" t="s">
        <v>2</v>
      </c>
      <c r="L27" s="31"/>
    </row>
    <row r="28" spans="1:12" x14ac:dyDescent="0.25">
      <c r="A28" s="1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</row>
    <row r="29" spans="1:12" x14ac:dyDescent="0.2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</row>
    <row r="30" spans="1:12" x14ac:dyDescent="0.25">
      <c r="A30" s="165"/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12" x14ac:dyDescent="0.2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spans="1:12" s="53" customFormat="1" ht="16.5" x14ac:dyDescent="0.3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</row>
    <row r="33" spans="1:11" s="53" customFormat="1" ht="25.5" customHeight="1" x14ac:dyDescent="0.3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</row>
    <row r="34" spans="1:11" s="53" customFormat="1" ht="16.5" x14ac:dyDescent="0.3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s="53" customFormat="1" ht="16.5" x14ac:dyDescent="0.3">
      <c r="A35" s="162"/>
      <c r="B35" s="162"/>
      <c r="C35" s="30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B36" s="50"/>
      <c r="D36" s="50"/>
    </row>
  </sheetData>
  <mergeCells count="13">
    <mergeCell ref="A3:K3"/>
    <mergeCell ref="A32:K32"/>
    <mergeCell ref="A33:K33"/>
    <mergeCell ref="A25:K25"/>
    <mergeCell ref="A24:K24"/>
    <mergeCell ref="A34:K34"/>
    <mergeCell ref="A35:B35"/>
    <mergeCell ref="A26:K26"/>
    <mergeCell ref="A28:K28"/>
    <mergeCell ref="A29:K29"/>
    <mergeCell ref="A30:K30"/>
    <mergeCell ref="A31:K31"/>
    <mergeCell ref="A27:B27"/>
  </mergeCells>
  <dataValidations count="1">
    <dataValidation type="whole" operator="equal" allowBlank="1" showInputMessage="1" showErrorMessage="1" sqref="J7:K1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A20" sqref="A20:L20"/>
    </sheetView>
  </sheetViews>
  <sheetFormatPr defaultColWidth="8.7109375" defaultRowHeight="15" x14ac:dyDescent="0.25"/>
  <cols>
    <col min="1" max="1" width="4.85546875" style="50" customWidth="1"/>
    <col min="2" max="2" width="38.5703125" style="64" customWidth="1"/>
    <col min="3" max="3" width="7" style="50" customWidth="1"/>
    <col min="4" max="4" width="8.140625" style="65" customWidth="1"/>
    <col min="5" max="5" width="10.140625" style="50" customWidth="1"/>
    <col min="6" max="6" width="6.5703125" style="50" customWidth="1"/>
    <col min="7" max="7" width="9.5703125" style="50" customWidth="1"/>
    <col min="8" max="8" width="6.42578125" style="50" customWidth="1"/>
    <col min="9" max="9" width="7.42578125" style="50" customWidth="1"/>
    <col min="10" max="10" width="9.5703125" style="50" customWidth="1"/>
    <col min="11" max="11" width="7" style="50" customWidth="1"/>
    <col min="12" max="16384" width="8.7109375" style="50"/>
  </cols>
  <sheetData>
    <row r="1" spans="1:12" x14ac:dyDescent="0.25">
      <c r="A1" s="51" t="s">
        <v>6</v>
      </c>
      <c r="B1" s="48"/>
      <c r="C1" s="52"/>
      <c r="D1" s="52"/>
      <c r="E1" s="51"/>
      <c r="F1" s="51"/>
      <c r="G1" s="51" t="s">
        <v>259</v>
      </c>
      <c r="H1" s="51"/>
      <c r="I1" s="51"/>
      <c r="J1" s="51"/>
      <c r="K1" s="51"/>
    </row>
    <row r="2" spans="1:12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  <c r="K2" s="55"/>
    </row>
    <row r="3" spans="1:12" ht="15.75" x14ac:dyDescent="0.25">
      <c r="A3" s="161" t="s">
        <v>102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48" x14ac:dyDescent="0.25">
      <c r="A5" s="2" t="s">
        <v>7</v>
      </c>
      <c r="B5" s="2" t="s">
        <v>8</v>
      </c>
      <c r="C5" s="4" t="s">
        <v>828</v>
      </c>
      <c r="D5" s="4" t="s">
        <v>9</v>
      </c>
      <c r="E5" s="3" t="s">
        <v>853</v>
      </c>
      <c r="F5" s="3" t="s">
        <v>829</v>
      </c>
      <c r="G5" s="3" t="s">
        <v>830</v>
      </c>
      <c r="H5" s="3" t="s">
        <v>831</v>
      </c>
      <c r="I5" s="3" t="s">
        <v>832</v>
      </c>
      <c r="J5" s="3" t="s">
        <v>833</v>
      </c>
      <c r="K5" s="3" t="s">
        <v>834</v>
      </c>
    </row>
    <row r="6" spans="1:12" ht="24" x14ac:dyDescent="0.25">
      <c r="A6" s="2">
        <v>1</v>
      </c>
      <c r="B6" s="2">
        <v>2</v>
      </c>
      <c r="C6" s="4">
        <v>3</v>
      </c>
      <c r="D6" s="4">
        <v>4</v>
      </c>
      <c r="E6" s="4">
        <v>5</v>
      </c>
      <c r="F6" s="4">
        <v>6</v>
      </c>
      <c r="G6" s="3" t="s">
        <v>847</v>
      </c>
      <c r="H6" s="4" t="s">
        <v>836</v>
      </c>
      <c r="I6" s="4" t="s">
        <v>837</v>
      </c>
      <c r="J6" s="4">
        <v>10</v>
      </c>
      <c r="K6" s="4">
        <v>11</v>
      </c>
    </row>
    <row r="7" spans="1:12" x14ac:dyDescent="0.25">
      <c r="A7" s="94" t="s">
        <v>95</v>
      </c>
      <c r="B7" s="80" t="s">
        <v>373</v>
      </c>
      <c r="C7" s="95" t="s">
        <v>0</v>
      </c>
      <c r="D7" s="96">
        <v>100</v>
      </c>
      <c r="E7" s="99" t="s">
        <v>11</v>
      </c>
      <c r="F7" s="99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2" x14ac:dyDescent="0.25">
      <c r="A8" s="94" t="s">
        <v>96</v>
      </c>
      <c r="B8" s="80" t="s">
        <v>374</v>
      </c>
      <c r="C8" s="95" t="s">
        <v>0</v>
      </c>
      <c r="D8" s="96">
        <v>90</v>
      </c>
      <c r="E8" s="99" t="s">
        <v>11</v>
      </c>
      <c r="F8" s="99"/>
      <c r="G8" s="98">
        <f t="shared" ref="G8:G9" si="0">D8*F8</f>
        <v>0</v>
      </c>
      <c r="H8" s="116">
        <f t="shared" ref="H8:H9" si="1">+G8*0.095</f>
        <v>0</v>
      </c>
      <c r="I8" s="98">
        <f t="shared" ref="I8:I9" si="2">+G8+H8</f>
        <v>0</v>
      </c>
      <c r="J8" s="98"/>
      <c r="K8" s="98"/>
    </row>
    <row r="9" spans="1:12" x14ac:dyDescent="0.25">
      <c r="A9" s="94" t="s">
        <v>20</v>
      </c>
      <c r="B9" s="79" t="s">
        <v>375</v>
      </c>
      <c r="C9" s="95" t="s">
        <v>0</v>
      </c>
      <c r="D9" s="96">
        <v>30</v>
      </c>
      <c r="E9" s="98"/>
      <c r="F9" s="98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2" s="63" customFormat="1" x14ac:dyDescent="0.25">
      <c r="A10" s="82"/>
      <c r="B10" s="82" t="s">
        <v>376</v>
      </c>
      <c r="C10" s="99" t="s">
        <v>11</v>
      </c>
      <c r="D10" s="99" t="s">
        <v>11</v>
      </c>
      <c r="E10" s="99" t="s">
        <v>11</v>
      </c>
      <c r="F10" s="99" t="s">
        <v>11</v>
      </c>
      <c r="G10" s="105">
        <f>SUM(G7:G9)</f>
        <v>0</v>
      </c>
      <c r="H10" s="105">
        <f t="shared" ref="H10:I10" si="3">SUM(H7:H9)</f>
        <v>0</v>
      </c>
      <c r="I10" s="105">
        <f t="shared" si="3"/>
        <v>0</v>
      </c>
      <c r="J10" s="99">
        <f>SUM(J7:J9)</f>
        <v>0</v>
      </c>
      <c r="K10" s="99">
        <f>SUM(K7:K9)</f>
        <v>0</v>
      </c>
    </row>
    <row r="12" spans="1:12" ht="16.5" x14ac:dyDescent="0.3">
      <c r="A12" s="100" t="s">
        <v>838</v>
      </c>
      <c r="B12" s="93"/>
      <c r="C12" s="52"/>
      <c r="D12" s="66"/>
      <c r="E12" s="51"/>
      <c r="F12" s="51"/>
      <c r="G12" s="51"/>
      <c r="H12" s="51"/>
      <c r="I12" s="51"/>
      <c r="J12" s="51"/>
      <c r="K12" s="51"/>
      <c r="L12" s="53"/>
    </row>
    <row r="13" spans="1:12" ht="29.25" customHeight="1" x14ac:dyDescent="0.25">
      <c r="A13" s="162" t="s">
        <v>839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2" ht="16.5" x14ac:dyDescent="0.3">
      <c r="A14" s="51" t="s">
        <v>918</v>
      </c>
      <c r="B14" s="92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16.5" x14ac:dyDescent="0.3">
      <c r="A15" s="51" t="s">
        <v>841</v>
      </c>
      <c r="B15" s="92"/>
      <c r="C15" s="52"/>
      <c r="D15" s="66"/>
      <c r="E15" s="51"/>
      <c r="F15" s="51"/>
      <c r="G15" s="51"/>
      <c r="H15" s="51"/>
      <c r="I15" s="51"/>
      <c r="J15" s="51"/>
      <c r="K15" s="51"/>
      <c r="L15" s="53"/>
    </row>
    <row r="16" spans="1:12" ht="16.5" x14ac:dyDescent="0.3">
      <c r="A16" s="51" t="s">
        <v>842</v>
      </c>
      <c r="B16" s="92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12" ht="16.5" x14ac:dyDescent="0.3">
      <c r="A17" s="51" t="s">
        <v>843</v>
      </c>
      <c r="B17" s="92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12" ht="16.5" x14ac:dyDescent="0.3">
      <c r="A18" s="51" t="s">
        <v>844</v>
      </c>
      <c r="B18" s="92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12" ht="28.5" customHeight="1" x14ac:dyDescent="0.25">
      <c r="A19" s="162" t="s">
        <v>845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1:12" ht="39.75" customHeight="1" x14ac:dyDescent="0.25">
      <c r="A20" s="162" t="s">
        <v>846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spans="1:12" ht="16.5" x14ac:dyDescent="0.3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53"/>
    </row>
    <row r="22" spans="1:12" x14ac:dyDescent="0.25">
      <c r="A22" s="162" t="s">
        <v>1</v>
      </c>
      <c r="B22" s="162"/>
      <c r="C22" s="30"/>
      <c r="D22" s="31"/>
      <c r="E22" s="31" t="s">
        <v>12</v>
      </c>
      <c r="F22" s="31"/>
      <c r="G22" s="31"/>
      <c r="H22" s="31"/>
      <c r="I22" s="31"/>
      <c r="J22" s="31"/>
      <c r="K22" s="31" t="s">
        <v>2</v>
      </c>
      <c r="L22" s="31"/>
    </row>
    <row r="23" spans="1:12" x14ac:dyDescent="0.25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66"/>
    </row>
    <row r="24" spans="1:12" x14ac:dyDescent="0.25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6"/>
    </row>
    <row r="25" spans="1:12" x14ac:dyDescent="0.25">
      <c r="A25" s="165"/>
      <c r="B25" s="167"/>
      <c r="C25" s="167"/>
      <c r="D25" s="167"/>
      <c r="E25" s="167"/>
      <c r="F25" s="167"/>
      <c r="G25" s="167"/>
      <c r="H25" s="167"/>
      <c r="I25" s="167"/>
      <c r="J25" s="167"/>
      <c r="K25" s="167"/>
    </row>
    <row r="26" spans="1:12" x14ac:dyDescent="0.25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2" s="53" customFormat="1" ht="16.5" x14ac:dyDescent="0.3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169"/>
    </row>
    <row r="28" spans="1:12" s="53" customFormat="1" ht="25.5" customHeight="1" x14ac:dyDescent="0.3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2" s="53" customFormat="1" ht="16.5" x14ac:dyDescent="0.3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2" s="53" customFormat="1" ht="16.5" x14ac:dyDescent="0.3">
      <c r="A30" s="162"/>
      <c r="B30" s="162"/>
      <c r="C30" s="30"/>
      <c r="D30" s="31"/>
      <c r="E30" s="31"/>
      <c r="F30" s="31"/>
      <c r="G30" s="31"/>
      <c r="H30" s="31"/>
      <c r="I30" s="31"/>
      <c r="J30" s="31"/>
      <c r="K30" s="31"/>
    </row>
    <row r="31" spans="1:12" x14ac:dyDescent="0.25">
      <c r="B31" s="50"/>
      <c r="D31" s="50"/>
    </row>
  </sheetData>
  <mergeCells count="14">
    <mergeCell ref="A3:K3"/>
    <mergeCell ref="A19:L19"/>
    <mergeCell ref="A20:L20"/>
    <mergeCell ref="A27:K27"/>
    <mergeCell ref="A28:K28"/>
    <mergeCell ref="A13:L13"/>
    <mergeCell ref="A29:K29"/>
    <mergeCell ref="A30:B30"/>
    <mergeCell ref="A21:K21"/>
    <mergeCell ref="A23:K23"/>
    <mergeCell ref="A24:K24"/>
    <mergeCell ref="A25:K25"/>
    <mergeCell ref="A26:K26"/>
    <mergeCell ref="A22:B22"/>
  </mergeCells>
  <dataValidations count="1"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2" zoomScaleNormal="100" workbookViewId="0">
      <selection activeCell="A41" sqref="A41:K41"/>
    </sheetView>
  </sheetViews>
  <sheetFormatPr defaultColWidth="8.7109375" defaultRowHeight="15" x14ac:dyDescent="0.25"/>
  <cols>
    <col min="1" max="1" width="4.85546875" style="16" customWidth="1"/>
    <col min="2" max="2" width="35.85546875" style="42" customWidth="1"/>
    <col min="3" max="3" width="5.85546875" style="16" customWidth="1"/>
    <col min="4" max="4" width="9.140625" style="43" customWidth="1"/>
    <col min="5" max="5" width="15.85546875" style="16" customWidth="1"/>
    <col min="6" max="6" width="9.85546875" style="16" customWidth="1"/>
    <col min="7" max="7" width="9.5703125" style="16" customWidth="1"/>
    <col min="8" max="8" width="8.85546875" style="16" customWidth="1"/>
    <col min="9" max="9" width="8.42578125" style="16" customWidth="1"/>
    <col min="10" max="10" width="9.5703125" style="16" customWidth="1"/>
    <col min="11" max="11" width="10.28515625" style="16" customWidth="1"/>
    <col min="12" max="16384" width="8.7109375" style="16"/>
  </cols>
  <sheetData>
    <row r="1" spans="1:11" x14ac:dyDescent="0.25">
      <c r="A1" s="34" t="s">
        <v>6</v>
      </c>
      <c r="B1" s="47"/>
      <c r="C1" s="36"/>
      <c r="D1" s="36"/>
      <c r="E1" s="34"/>
      <c r="F1" s="34"/>
      <c r="G1" s="34"/>
      <c r="H1" s="34" t="s">
        <v>259</v>
      </c>
      <c r="I1" s="34"/>
      <c r="J1" s="34"/>
      <c r="K1" s="34"/>
    </row>
    <row r="2" spans="1:11" ht="15.75" x14ac:dyDescent="0.3">
      <c r="A2" s="38"/>
      <c r="B2" s="39"/>
      <c r="C2" s="41"/>
      <c r="D2" s="41"/>
      <c r="E2" s="38"/>
      <c r="F2" s="38"/>
      <c r="G2" s="38"/>
      <c r="H2" s="38"/>
      <c r="I2" s="38"/>
      <c r="J2" s="38"/>
      <c r="K2" s="38"/>
    </row>
    <row r="3" spans="1:11" ht="15.75" x14ac:dyDescent="0.25">
      <c r="A3" s="161" t="s">
        <v>103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1" ht="76.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855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1" x14ac:dyDescent="0.25">
      <c r="A7" s="91" t="s">
        <v>95</v>
      </c>
      <c r="B7" s="85" t="s">
        <v>857</v>
      </c>
      <c r="C7" s="123" t="s">
        <v>0</v>
      </c>
      <c r="D7" s="124">
        <v>100</v>
      </c>
      <c r="E7" s="103" t="s">
        <v>11</v>
      </c>
      <c r="F7" s="104"/>
      <c r="G7" s="98">
        <f>D7*F7</f>
        <v>0</v>
      </c>
      <c r="H7" s="116">
        <f>+G7*0.095</f>
        <v>0</v>
      </c>
      <c r="I7" s="98">
        <f>+G7+H7</f>
        <v>0</v>
      </c>
      <c r="J7" s="98"/>
      <c r="K7" s="98"/>
    </row>
    <row r="8" spans="1:11" ht="17.25" customHeight="1" x14ac:dyDescent="0.25">
      <c r="A8" s="91" t="s">
        <v>96</v>
      </c>
      <c r="B8" s="85" t="s">
        <v>858</v>
      </c>
      <c r="C8" s="123" t="s">
        <v>0</v>
      </c>
      <c r="D8" s="124">
        <v>100</v>
      </c>
      <c r="E8" s="103" t="s">
        <v>11</v>
      </c>
      <c r="F8" s="104"/>
      <c r="G8" s="98">
        <f t="shared" ref="G8:G30" si="0">D8*F8</f>
        <v>0</v>
      </c>
      <c r="H8" s="116">
        <f t="shared" ref="H8:H31" si="1">+G8*0.095</f>
        <v>0</v>
      </c>
      <c r="I8" s="98">
        <f t="shared" ref="I8:I31" si="2">+G8+H8</f>
        <v>0</v>
      </c>
      <c r="J8" s="98"/>
      <c r="K8" s="98"/>
    </row>
    <row r="9" spans="1:11" x14ac:dyDescent="0.25">
      <c r="A9" s="91" t="s">
        <v>20</v>
      </c>
      <c r="B9" s="85" t="s">
        <v>859</v>
      </c>
      <c r="C9" s="123" t="s">
        <v>0</v>
      </c>
      <c r="D9" s="124">
        <v>78</v>
      </c>
      <c r="E9" s="103" t="s">
        <v>11</v>
      </c>
      <c r="F9" s="104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  <c r="K9" s="98"/>
    </row>
    <row r="10" spans="1:11" x14ac:dyDescent="0.25">
      <c r="A10" s="91" t="s">
        <v>97</v>
      </c>
      <c r="B10" s="85" t="s">
        <v>860</v>
      </c>
      <c r="C10" s="123" t="s">
        <v>0</v>
      </c>
      <c r="D10" s="124">
        <v>600</v>
      </c>
      <c r="E10" s="103" t="s">
        <v>11</v>
      </c>
      <c r="F10" s="104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  <c r="K10" s="98"/>
    </row>
    <row r="11" spans="1:11" x14ac:dyDescent="0.25">
      <c r="A11" s="91" t="s">
        <v>21</v>
      </c>
      <c r="B11" s="85" t="s">
        <v>861</v>
      </c>
      <c r="C11" s="123" t="s">
        <v>0</v>
      </c>
      <c r="D11" s="124">
        <v>560</v>
      </c>
      <c r="E11" s="103" t="s">
        <v>11</v>
      </c>
      <c r="F11" s="104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  <c r="K11" s="98"/>
    </row>
    <row r="12" spans="1:11" x14ac:dyDescent="0.25">
      <c r="A12" s="91" t="s">
        <v>22</v>
      </c>
      <c r="B12" s="85" t="s">
        <v>862</v>
      </c>
      <c r="C12" s="123" t="s">
        <v>0</v>
      </c>
      <c r="D12" s="124">
        <v>278</v>
      </c>
      <c r="E12" s="103" t="s">
        <v>11</v>
      </c>
      <c r="F12" s="104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  <c r="K12" s="98"/>
    </row>
    <row r="13" spans="1:11" x14ac:dyDescent="0.25">
      <c r="A13" s="91" t="s">
        <v>23</v>
      </c>
      <c r="B13" s="86" t="s">
        <v>863</v>
      </c>
      <c r="C13" s="123" t="s">
        <v>0</v>
      </c>
      <c r="D13" s="124">
        <v>40</v>
      </c>
      <c r="E13" s="103" t="s">
        <v>11</v>
      </c>
      <c r="F13" s="104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  <c r="K13" s="98"/>
    </row>
    <row r="14" spans="1:11" x14ac:dyDescent="0.25">
      <c r="A14" s="91" t="s">
        <v>24</v>
      </c>
      <c r="B14" s="85" t="s">
        <v>864</v>
      </c>
      <c r="C14" s="123" t="s">
        <v>0</v>
      </c>
      <c r="D14" s="124">
        <v>40</v>
      </c>
      <c r="E14" s="103" t="s">
        <v>11</v>
      </c>
      <c r="F14" s="104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  <c r="K14" s="98"/>
    </row>
    <row r="15" spans="1:11" x14ac:dyDescent="0.25">
      <c r="A15" s="91" t="s">
        <v>25</v>
      </c>
      <c r="B15" s="85" t="s">
        <v>865</v>
      </c>
      <c r="C15" s="123" t="s">
        <v>0</v>
      </c>
      <c r="D15" s="124">
        <v>40</v>
      </c>
      <c r="E15" s="103" t="s">
        <v>11</v>
      </c>
      <c r="F15" s="104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  <c r="K15" s="98"/>
    </row>
    <row r="16" spans="1:11" x14ac:dyDescent="0.25">
      <c r="A16" s="91" t="s">
        <v>26</v>
      </c>
      <c r="B16" s="85" t="s">
        <v>866</v>
      </c>
      <c r="C16" s="123" t="s">
        <v>0</v>
      </c>
      <c r="D16" s="124">
        <v>100</v>
      </c>
      <c r="E16" s="103" t="s">
        <v>11</v>
      </c>
      <c r="F16" s="104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  <c r="K16" s="98"/>
    </row>
    <row r="17" spans="1:11" x14ac:dyDescent="0.25">
      <c r="A17" s="91" t="s">
        <v>46</v>
      </c>
      <c r="B17" s="85" t="s">
        <v>867</v>
      </c>
      <c r="C17" s="123" t="s">
        <v>0</v>
      </c>
      <c r="D17" s="124">
        <v>160</v>
      </c>
      <c r="E17" s="103" t="s">
        <v>11</v>
      </c>
      <c r="F17" s="104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  <c r="K17" s="98"/>
    </row>
    <row r="18" spans="1:11" ht="21" customHeight="1" x14ac:dyDescent="0.25">
      <c r="A18" s="91" t="s">
        <v>47</v>
      </c>
      <c r="B18" s="87" t="s">
        <v>868</v>
      </c>
      <c r="C18" s="123" t="s">
        <v>0</v>
      </c>
      <c r="D18" s="124">
        <v>30</v>
      </c>
      <c r="E18" s="98"/>
      <c r="F18" s="104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  <c r="K18" s="98"/>
    </row>
    <row r="19" spans="1:11" x14ac:dyDescent="0.25">
      <c r="A19" s="91" t="s">
        <v>48</v>
      </c>
      <c r="B19" s="87" t="s">
        <v>869</v>
      </c>
      <c r="C19" s="123" t="s">
        <v>0</v>
      </c>
      <c r="D19" s="124">
        <v>40</v>
      </c>
      <c r="E19" s="98"/>
      <c r="F19" s="104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  <c r="K19" s="98"/>
    </row>
    <row r="20" spans="1:11" x14ac:dyDescent="0.25">
      <c r="A20" s="91" t="s">
        <v>49</v>
      </c>
      <c r="B20" s="87" t="s">
        <v>870</v>
      </c>
      <c r="C20" s="123" t="s">
        <v>0</v>
      </c>
      <c r="D20" s="124">
        <v>10</v>
      </c>
      <c r="E20" s="98"/>
      <c r="F20" s="104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  <c r="K20" s="98"/>
    </row>
    <row r="21" spans="1:11" x14ac:dyDescent="0.25">
      <c r="A21" s="91" t="s">
        <v>50</v>
      </c>
      <c r="B21" s="87" t="s">
        <v>871</v>
      </c>
      <c r="C21" s="123" t="s">
        <v>0</v>
      </c>
      <c r="D21" s="124">
        <v>10</v>
      </c>
      <c r="E21" s="98"/>
      <c r="F21" s="104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  <c r="K21" s="98"/>
    </row>
    <row r="22" spans="1:11" ht="25.5" x14ac:dyDescent="0.25">
      <c r="A22" s="91" t="s">
        <v>51</v>
      </c>
      <c r="B22" s="87" t="s">
        <v>872</v>
      </c>
      <c r="C22" s="123" t="s">
        <v>0</v>
      </c>
      <c r="D22" s="124">
        <v>20</v>
      </c>
      <c r="E22" s="98"/>
      <c r="F22" s="104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  <c r="K22" s="98"/>
    </row>
    <row r="23" spans="1:11" ht="25.5" customHeight="1" x14ac:dyDescent="0.25">
      <c r="A23" s="91" t="s">
        <v>52</v>
      </c>
      <c r="B23" s="87" t="s">
        <v>873</v>
      </c>
      <c r="C23" s="123" t="s">
        <v>0</v>
      </c>
      <c r="D23" s="124">
        <v>60</v>
      </c>
      <c r="E23" s="98"/>
      <c r="F23" s="104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  <c r="K23" s="98"/>
    </row>
    <row r="24" spans="1:11" x14ac:dyDescent="0.25">
      <c r="A24" s="91" t="s">
        <v>53</v>
      </c>
      <c r="B24" s="87" t="s">
        <v>874</v>
      </c>
      <c r="C24" s="123" t="s">
        <v>0</v>
      </c>
      <c r="D24" s="124">
        <v>120</v>
      </c>
      <c r="E24" s="98"/>
      <c r="F24" s="104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  <c r="K24" s="98"/>
    </row>
    <row r="25" spans="1:11" x14ac:dyDescent="0.25">
      <c r="A25" s="91" t="s">
        <v>54</v>
      </c>
      <c r="B25" s="87" t="s">
        <v>875</v>
      </c>
      <c r="C25" s="123" t="s">
        <v>0</v>
      </c>
      <c r="D25" s="124">
        <v>24</v>
      </c>
      <c r="E25" s="98"/>
      <c r="F25" s="104"/>
      <c r="G25" s="98">
        <f t="shared" si="0"/>
        <v>0</v>
      </c>
      <c r="H25" s="116">
        <f t="shared" si="1"/>
        <v>0</v>
      </c>
      <c r="I25" s="98">
        <f t="shared" si="2"/>
        <v>0</v>
      </c>
      <c r="J25" s="98"/>
      <c r="K25" s="98"/>
    </row>
    <row r="26" spans="1:11" ht="38.25" x14ac:dyDescent="0.25">
      <c r="A26" s="91" t="s">
        <v>55</v>
      </c>
      <c r="B26" s="87" t="s">
        <v>876</v>
      </c>
      <c r="C26" s="123" t="s">
        <v>0</v>
      </c>
      <c r="D26" s="124">
        <v>100</v>
      </c>
      <c r="E26" s="98"/>
      <c r="F26" s="104"/>
      <c r="G26" s="98">
        <f t="shared" si="0"/>
        <v>0</v>
      </c>
      <c r="H26" s="116">
        <f t="shared" si="1"/>
        <v>0</v>
      </c>
      <c r="I26" s="98">
        <f t="shared" si="2"/>
        <v>0</v>
      </c>
      <c r="J26" s="98"/>
      <c r="K26" s="98"/>
    </row>
    <row r="27" spans="1:11" x14ac:dyDescent="0.25">
      <c r="A27" s="91" t="s">
        <v>56</v>
      </c>
      <c r="B27" s="87" t="s">
        <v>877</v>
      </c>
      <c r="C27" s="123" t="s">
        <v>0</v>
      </c>
      <c r="D27" s="124">
        <v>60</v>
      </c>
      <c r="E27" s="98"/>
      <c r="F27" s="104"/>
      <c r="G27" s="98">
        <f t="shared" si="0"/>
        <v>0</v>
      </c>
      <c r="H27" s="116">
        <f t="shared" si="1"/>
        <v>0</v>
      </c>
      <c r="I27" s="98">
        <f t="shared" si="2"/>
        <v>0</v>
      </c>
      <c r="J27" s="98"/>
      <c r="K27" s="98"/>
    </row>
    <row r="28" spans="1:11" ht="25.5" x14ac:dyDescent="0.25">
      <c r="A28" s="91" t="s">
        <v>57</v>
      </c>
      <c r="B28" s="87" t="s">
        <v>878</v>
      </c>
      <c r="C28" s="123" t="s">
        <v>0</v>
      </c>
      <c r="D28" s="124">
        <v>40</v>
      </c>
      <c r="E28" s="98"/>
      <c r="F28" s="104"/>
      <c r="G28" s="98">
        <f t="shared" si="0"/>
        <v>0</v>
      </c>
      <c r="H28" s="116">
        <f t="shared" si="1"/>
        <v>0</v>
      </c>
      <c r="I28" s="98">
        <f t="shared" si="2"/>
        <v>0</v>
      </c>
      <c r="J28" s="98"/>
      <c r="K28" s="98"/>
    </row>
    <row r="29" spans="1:11" ht="25.5" x14ac:dyDescent="0.25">
      <c r="A29" s="91" t="s">
        <v>58</v>
      </c>
      <c r="B29" s="87" t="s">
        <v>879</v>
      </c>
      <c r="C29" s="123" t="s">
        <v>0</v>
      </c>
      <c r="D29" s="124">
        <v>100</v>
      </c>
      <c r="E29" s="98"/>
      <c r="F29" s="104"/>
      <c r="G29" s="98">
        <f t="shared" si="0"/>
        <v>0</v>
      </c>
      <c r="H29" s="116">
        <f t="shared" si="1"/>
        <v>0</v>
      </c>
      <c r="I29" s="98">
        <f t="shared" si="2"/>
        <v>0</v>
      </c>
      <c r="J29" s="98"/>
      <c r="K29" s="98"/>
    </row>
    <row r="30" spans="1:11" ht="38.25" x14ac:dyDescent="0.25">
      <c r="A30" s="91" t="s">
        <v>59</v>
      </c>
      <c r="B30" s="87" t="s">
        <v>880</v>
      </c>
      <c r="C30" s="123" t="s">
        <v>164</v>
      </c>
      <c r="D30" s="125">
        <v>29800</v>
      </c>
      <c r="E30" s="98"/>
      <c r="F30" s="104"/>
      <c r="G30" s="98">
        <f t="shared" si="0"/>
        <v>0</v>
      </c>
      <c r="H30" s="116">
        <f t="shared" si="1"/>
        <v>0</v>
      </c>
      <c r="I30" s="98">
        <f t="shared" si="2"/>
        <v>0</v>
      </c>
      <c r="J30" s="98"/>
      <c r="K30" s="98"/>
    </row>
    <row r="31" spans="1:11" s="19" customFormat="1" x14ac:dyDescent="0.25">
      <c r="A31" s="102"/>
      <c r="B31" s="102" t="s">
        <v>378</v>
      </c>
      <c r="C31" s="103" t="s">
        <v>11</v>
      </c>
      <c r="D31" s="103" t="s">
        <v>11</v>
      </c>
      <c r="E31" s="103" t="s">
        <v>11</v>
      </c>
      <c r="F31" s="103" t="s">
        <v>11</v>
      </c>
      <c r="G31" s="106">
        <f>SUM(G7:G30)</f>
        <v>0</v>
      </c>
      <c r="H31" s="106">
        <f t="shared" si="1"/>
        <v>0</v>
      </c>
      <c r="I31" s="106">
        <f t="shared" si="2"/>
        <v>0</v>
      </c>
      <c r="J31" s="103">
        <f>SUM(J7:J30)</f>
        <v>0</v>
      </c>
      <c r="K31" s="103">
        <f>SUM(K7:K30)</f>
        <v>0</v>
      </c>
    </row>
    <row r="33" spans="1:12" ht="16.5" x14ac:dyDescent="0.3">
      <c r="A33" s="100" t="s">
        <v>838</v>
      </c>
      <c r="B33" s="93"/>
      <c r="C33" s="52"/>
      <c r="D33" s="66"/>
      <c r="E33" s="51"/>
      <c r="F33" s="51"/>
      <c r="G33" s="51"/>
      <c r="H33" s="51"/>
      <c r="I33" s="51"/>
      <c r="J33" s="51"/>
      <c r="K33" s="51"/>
      <c r="L33" s="53"/>
    </row>
    <row r="34" spans="1:12" ht="30.75" customHeight="1" x14ac:dyDescent="0.25">
      <c r="A34" s="162" t="s">
        <v>839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0"/>
    </row>
    <row r="35" spans="1:12" ht="16.5" x14ac:dyDescent="0.3">
      <c r="A35" s="51" t="s">
        <v>856</v>
      </c>
      <c r="B35" s="92"/>
      <c r="C35" s="52"/>
      <c r="D35" s="66"/>
      <c r="E35" s="51"/>
      <c r="F35" s="51"/>
      <c r="G35" s="51"/>
      <c r="H35" s="51"/>
      <c r="I35" s="51"/>
      <c r="J35" s="51"/>
      <c r="K35" s="51"/>
      <c r="L35" s="53"/>
    </row>
    <row r="36" spans="1:12" ht="16.5" x14ac:dyDescent="0.3">
      <c r="A36" s="51" t="s">
        <v>841</v>
      </c>
      <c r="B36" s="92"/>
      <c r="C36" s="52"/>
      <c r="D36" s="66"/>
      <c r="E36" s="51"/>
      <c r="F36" s="51"/>
      <c r="G36" s="51"/>
      <c r="H36" s="51"/>
      <c r="I36" s="51"/>
      <c r="J36" s="51"/>
      <c r="K36" s="51"/>
      <c r="L36" s="53"/>
    </row>
    <row r="37" spans="1:12" ht="16.5" x14ac:dyDescent="0.3">
      <c r="A37" s="51" t="s">
        <v>842</v>
      </c>
      <c r="B37" s="92"/>
      <c r="C37" s="52"/>
      <c r="D37" s="66"/>
      <c r="E37" s="51"/>
      <c r="F37" s="51"/>
      <c r="G37" s="51"/>
      <c r="H37" s="51"/>
      <c r="I37" s="51"/>
      <c r="J37" s="51"/>
      <c r="K37" s="51"/>
      <c r="L37" s="53"/>
    </row>
    <row r="38" spans="1:12" ht="16.5" x14ac:dyDescent="0.3">
      <c r="A38" s="51" t="s">
        <v>843</v>
      </c>
      <c r="B38" s="92"/>
      <c r="C38" s="52"/>
      <c r="D38" s="66"/>
      <c r="E38" s="51"/>
      <c r="F38" s="51"/>
      <c r="G38" s="51"/>
      <c r="H38" s="51"/>
      <c r="I38" s="51"/>
      <c r="J38" s="51"/>
      <c r="K38" s="51"/>
      <c r="L38" s="53"/>
    </row>
    <row r="39" spans="1:12" ht="16.5" x14ac:dyDescent="0.3">
      <c r="A39" s="51" t="s">
        <v>844</v>
      </c>
      <c r="B39" s="92"/>
      <c r="C39" s="52"/>
      <c r="D39" s="66"/>
      <c r="E39" s="51"/>
      <c r="F39" s="51"/>
      <c r="G39" s="51"/>
      <c r="H39" s="51"/>
      <c r="I39" s="51"/>
      <c r="J39" s="51"/>
      <c r="K39" s="51"/>
      <c r="L39" s="53"/>
    </row>
    <row r="40" spans="1:12" ht="29.25" customHeight="1" x14ac:dyDescent="0.25">
      <c r="A40" s="162" t="s">
        <v>845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59"/>
    </row>
    <row r="41" spans="1:12" ht="37.5" customHeight="1" x14ac:dyDescent="0.25">
      <c r="A41" s="162" t="s">
        <v>846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59"/>
    </row>
    <row r="42" spans="1:12" ht="16.5" x14ac:dyDescent="0.3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53"/>
    </row>
    <row r="43" spans="1:12" x14ac:dyDescent="0.25">
      <c r="A43" s="162" t="s">
        <v>1</v>
      </c>
      <c r="B43" s="162"/>
      <c r="C43" s="30"/>
      <c r="D43" s="31"/>
      <c r="E43" s="31" t="s">
        <v>12</v>
      </c>
      <c r="F43" s="31"/>
      <c r="G43" s="31"/>
      <c r="H43" s="31"/>
      <c r="I43" s="31"/>
      <c r="J43" s="31"/>
      <c r="K43" s="31" t="s">
        <v>2</v>
      </c>
      <c r="L43" s="31"/>
    </row>
    <row r="44" spans="1:12" x14ac:dyDescent="0.25">
      <c r="A44" s="173"/>
      <c r="B44" s="174"/>
      <c r="C44" s="174"/>
      <c r="D44" s="174"/>
      <c r="E44" s="174"/>
      <c r="F44" s="174"/>
      <c r="G44" s="174"/>
      <c r="H44" s="174"/>
      <c r="I44" s="174"/>
      <c r="J44" s="174"/>
      <c r="K44" s="174"/>
    </row>
    <row r="45" spans="1:12" x14ac:dyDescent="0.25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</row>
    <row r="46" spans="1:12" x14ac:dyDescent="0.25">
      <c r="A46" s="173"/>
      <c r="B46" s="175"/>
      <c r="C46" s="175"/>
      <c r="D46" s="175"/>
      <c r="E46" s="175"/>
      <c r="F46" s="175"/>
      <c r="G46" s="175"/>
      <c r="H46" s="175"/>
      <c r="I46" s="175"/>
      <c r="J46" s="175"/>
      <c r="K46" s="175"/>
    </row>
    <row r="47" spans="1:12" x14ac:dyDescent="0.25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2" s="37" customFormat="1" ht="16.5" x14ac:dyDescent="0.3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s="37" customFormat="1" ht="25.5" customHeight="1" x14ac:dyDescent="0.3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s="37" customFormat="1" ht="16.5" x14ac:dyDescent="0.3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</row>
    <row r="51" spans="1:11" s="37" customFormat="1" ht="16.5" x14ac:dyDescent="0.3">
      <c r="A51" s="172"/>
      <c r="B51" s="172"/>
      <c r="C51" s="9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B52" s="16"/>
      <c r="D52" s="16"/>
    </row>
  </sheetData>
  <mergeCells count="14">
    <mergeCell ref="A3:K3"/>
    <mergeCell ref="A48:K48"/>
    <mergeCell ref="A49:K49"/>
    <mergeCell ref="A34:K34"/>
    <mergeCell ref="A40:K40"/>
    <mergeCell ref="A41:K41"/>
    <mergeCell ref="A50:K50"/>
    <mergeCell ref="A51:B51"/>
    <mergeCell ref="A42:K42"/>
    <mergeCell ref="A44:K44"/>
    <mergeCell ref="A45:K45"/>
    <mergeCell ref="A46:K46"/>
    <mergeCell ref="A47:K47"/>
    <mergeCell ref="A43:B43"/>
  </mergeCells>
  <dataValidations count="1">
    <dataValidation type="whole" operator="equal" allowBlank="1" showInputMessage="1" showErrorMessage="1" sqref="J7:K30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7" zoomScaleNormal="100" workbookViewId="0">
      <selection activeCell="I16" sqref="I16"/>
    </sheetView>
  </sheetViews>
  <sheetFormatPr defaultColWidth="8.7109375" defaultRowHeight="15" x14ac:dyDescent="0.25"/>
  <cols>
    <col min="1" max="1" width="4.85546875" style="50" customWidth="1"/>
    <col min="2" max="2" width="33.42578125" style="64" customWidth="1"/>
    <col min="3" max="3" width="6.7109375" style="50" customWidth="1"/>
    <col min="4" max="4" width="8.7109375" style="65" customWidth="1"/>
    <col min="5" max="5" width="10.42578125" style="50" customWidth="1"/>
    <col min="6" max="6" width="9.5703125" style="50" customWidth="1"/>
    <col min="7" max="7" width="11.140625" style="50" customWidth="1"/>
    <col min="8" max="8" width="10.42578125" style="50" customWidth="1"/>
    <col min="9" max="10" width="9.5703125" style="50" customWidth="1"/>
    <col min="11" max="16384" width="8.7109375" style="50"/>
  </cols>
  <sheetData>
    <row r="1" spans="1:10" x14ac:dyDescent="0.25">
      <c r="A1" s="51" t="s">
        <v>6</v>
      </c>
      <c r="B1" s="92"/>
      <c r="C1" s="52"/>
      <c r="D1" s="52"/>
      <c r="E1" s="51"/>
      <c r="F1" s="34" t="s">
        <v>259</v>
      </c>
      <c r="G1" s="51"/>
      <c r="H1" s="51"/>
      <c r="I1" s="51"/>
      <c r="J1" s="51"/>
    </row>
    <row r="2" spans="1:10" ht="15.75" x14ac:dyDescent="0.3">
      <c r="A2" s="55"/>
      <c r="B2" s="62"/>
      <c r="C2" s="56"/>
      <c r="D2" s="56"/>
      <c r="E2" s="55"/>
      <c r="F2" s="55"/>
      <c r="G2" s="55"/>
      <c r="H2" s="55"/>
      <c r="I2" s="55"/>
      <c r="J2" s="55"/>
    </row>
    <row r="3" spans="1:10" ht="15.75" x14ac:dyDescent="0.25">
      <c r="A3" s="161" t="s">
        <v>104</v>
      </c>
      <c r="B3" s="161"/>
      <c r="C3" s="161"/>
      <c r="D3" s="161"/>
      <c r="E3" s="161"/>
      <c r="F3" s="161"/>
      <c r="G3" s="161"/>
      <c r="H3" s="161"/>
      <c r="I3" s="161"/>
      <c r="J3" s="161"/>
    </row>
    <row r="5" spans="1:10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899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</row>
    <row r="6" spans="1:10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</row>
    <row r="7" spans="1:10" ht="17.25" customHeight="1" x14ac:dyDescent="0.25">
      <c r="A7" s="94" t="s">
        <v>95</v>
      </c>
      <c r="B7" s="126" t="s">
        <v>881</v>
      </c>
      <c r="C7" s="95" t="s">
        <v>0</v>
      </c>
      <c r="D7" s="96">
        <v>80</v>
      </c>
      <c r="E7" s="99" t="s">
        <v>11</v>
      </c>
      <c r="F7" s="98"/>
      <c r="G7" s="98">
        <f>D7*F7</f>
        <v>0</v>
      </c>
      <c r="H7" s="116">
        <f>+G7*0.095</f>
        <v>0</v>
      </c>
      <c r="I7" s="98">
        <f>+G7+H7</f>
        <v>0</v>
      </c>
      <c r="J7" s="98"/>
    </row>
    <row r="8" spans="1:10" ht="25.5" x14ac:dyDescent="0.25">
      <c r="A8" s="94" t="s">
        <v>96</v>
      </c>
      <c r="B8" s="88" t="s">
        <v>882</v>
      </c>
      <c r="C8" s="95" t="s">
        <v>0</v>
      </c>
      <c r="D8" s="96">
        <v>60</v>
      </c>
      <c r="E8" s="99" t="s">
        <v>11</v>
      </c>
      <c r="F8" s="98"/>
      <c r="G8" s="98">
        <f t="shared" ref="G8:G24" si="0">D8*F8</f>
        <v>0</v>
      </c>
      <c r="H8" s="116">
        <f t="shared" ref="H8:H25" si="1">+G8*0.095</f>
        <v>0</v>
      </c>
      <c r="I8" s="98">
        <f t="shared" ref="I8:I25" si="2">+G8+H8</f>
        <v>0</v>
      </c>
      <c r="J8" s="98"/>
    </row>
    <row r="9" spans="1:10" ht="25.5" x14ac:dyDescent="0.25">
      <c r="A9" s="94" t="s">
        <v>20</v>
      </c>
      <c r="B9" s="88" t="s">
        <v>883</v>
      </c>
      <c r="C9" s="95" t="s">
        <v>0</v>
      </c>
      <c r="D9" s="96">
        <v>40</v>
      </c>
      <c r="E9" s="99" t="s">
        <v>11</v>
      </c>
      <c r="F9" s="98"/>
      <c r="G9" s="98">
        <f t="shared" si="0"/>
        <v>0</v>
      </c>
      <c r="H9" s="116">
        <f t="shared" si="1"/>
        <v>0</v>
      </c>
      <c r="I9" s="98">
        <f t="shared" si="2"/>
        <v>0</v>
      </c>
      <c r="J9" s="98"/>
    </row>
    <row r="10" spans="1:10" ht="25.5" x14ac:dyDescent="0.25">
      <c r="A10" s="94" t="s">
        <v>97</v>
      </c>
      <c r="B10" s="88" t="s">
        <v>884</v>
      </c>
      <c r="C10" s="95" t="s">
        <v>0</v>
      </c>
      <c r="D10" s="96">
        <v>40</v>
      </c>
      <c r="E10" s="99" t="s">
        <v>11</v>
      </c>
      <c r="F10" s="98"/>
      <c r="G10" s="98">
        <f t="shared" si="0"/>
        <v>0</v>
      </c>
      <c r="H10" s="116">
        <f t="shared" si="1"/>
        <v>0</v>
      </c>
      <c r="I10" s="98">
        <f t="shared" si="2"/>
        <v>0</v>
      </c>
      <c r="J10" s="98"/>
    </row>
    <row r="11" spans="1:10" ht="25.5" x14ac:dyDescent="0.25">
      <c r="A11" s="94" t="s">
        <v>21</v>
      </c>
      <c r="B11" s="88" t="s">
        <v>885</v>
      </c>
      <c r="C11" s="95" t="s">
        <v>0</v>
      </c>
      <c r="D11" s="96">
        <v>40</v>
      </c>
      <c r="E11" s="99" t="s">
        <v>11</v>
      </c>
      <c r="F11" s="98"/>
      <c r="G11" s="98">
        <f t="shared" si="0"/>
        <v>0</v>
      </c>
      <c r="H11" s="116">
        <f t="shared" si="1"/>
        <v>0</v>
      </c>
      <c r="I11" s="98">
        <f t="shared" si="2"/>
        <v>0</v>
      </c>
      <c r="J11" s="98"/>
    </row>
    <row r="12" spans="1:10" x14ac:dyDescent="0.25">
      <c r="A12" s="94" t="s">
        <v>22</v>
      </c>
      <c r="B12" s="88" t="s">
        <v>886</v>
      </c>
      <c r="C12" s="95" t="s">
        <v>0</v>
      </c>
      <c r="D12" s="96">
        <v>40</v>
      </c>
      <c r="E12" s="99" t="s">
        <v>11</v>
      </c>
      <c r="F12" s="98"/>
      <c r="G12" s="98">
        <f t="shared" si="0"/>
        <v>0</v>
      </c>
      <c r="H12" s="116">
        <f t="shared" si="1"/>
        <v>0</v>
      </c>
      <c r="I12" s="98">
        <f t="shared" si="2"/>
        <v>0</v>
      </c>
      <c r="J12" s="98"/>
    </row>
    <row r="13" spans="1:10" ht="25.5" x14ac:dyDescent="0.25">
      <c r="A13" s="94" t="s">
        <v>23</v>
      </c>
      <c r="B13" s="88" t="s">
        <v>887</v>
      </c>
      <c r="C13" s="95" t="s">
        <v>0</v>
      </c>
      <c r="D13" s="96">
        <v>50</v>
      </c>
      <c r="E13" s="99" t="s">
        <v>11</v>
      </c>
      <c r="F13" s="98"/>
      <c r="G13" s="98">
        <f t="shared" si="0"/>
        <v>0</v>
      </c>
      <c r="H13" s="116">
        <f t="shared" si="1"/>
        <v>0</v>
      </c>
      <c r="I13" s="98">
        <f t="shared" si="2"/>
        <v>0</v>
      </c>
      <c r="J13" s="98"/>
    </row>
    <row r="14" spans="1:10" ht="25.5" x14ac:dyDescent="0.25">
      <c r="A14" s="94" t="s">
        <v>24</v>
      </c>
      <c r="B14" s="88" t="s">
        <v>888</v>
      </c>
      <c r="C14" s="95" t="s">
        <v>0</v>
      </c>
      <c r="D14" s="96">
        <v>40</v>
      </c>
      <c r="E14" s="99" t="s">
        <v>11</v>
      </c>
      <c r="F14" s="98"/>
      <c r="G14" s="98">
        <f t="shared" si="0"/>
        <v>0</v>
      </c>
      <c r="H14" s="116">
        <f t="shared" si="1"/>
        <v>0</v>
      </c>
      <c r="I14" s="98">
        <f t="shared" si="2"/>
        <v>0</v>
      </c>
      <c r="J14" s="98"/>
    </row>
    <row r="15" spans="1:10" ht="25.5" x14ac:dyDescent="0.25">
      <c r="A15" s="94" t="s">
        <v>25</v>
      </c>
      <c r="B15" s="88" t="s">
        <v>889</v>
      </c>
      <c r="C15" s="95" t="s">
        <v>0</v>
      </c>
      <c r="D15" s="96">
        <v>30</v>
      </c>
      <c r="E15" s="99" t="s">
        <v>11</v>
      </c>
      <c r="F15" s="98"/>
      <c r="G15" s="98">
        <f t="shared" si="0"/>
        <v>0</v>
      </c>
      <c r="H15" s="116">
        <f t="shared" si="1"/>
        <v>0</v>
      </c>
      <c r="I15" s="98">
        <f t="shared" si="2"/>
        <v>0</v>
      </c>
      <c r="J15" s="98"/>
    </row>
    <row r="16" spans="1:10" ht="25.5" x14ac:dyDescent="0.25">
      <c r="A16" s="94" t="s">
        <v>26</v>
      </c>
      <c r="B16" s="88" t="s">
        <v>890</v>
      </c>
      <c r="C16" s="95" t="s">
        <v>0</v>
      </c>
      <c r="D16" s="96">
        <v>60</v>
      </c>
      <c r="E16" s="99" t="s">
        <v>11</v>
      </c>
      <c r="F16" s="98"/>
      <c r="G16" s="98">
        <f t="shared" si="0"/>
        <v>0</v>
      </c>
      <c r="H16" s="116">
        <f t="shared" si="1"/>
        <v>0</v>
      </c>
      <c r="I16" s="98">
        <f t="shared" si="2"/>
        <v>0</v>
      </c>
      <c r="J16" s="98"/>
    </row>
    <row r="17" spans="1:12" ht="25.5" x14ac:dyDescent="0.25">
      <c r="A17" s="94" t="s">
        <v>46</v>
      </c>
      <c r="B17" s="88" t="s">
        <v>891</v>
      </c>
      <c r="C17" s="95" t="s">
        <v>0</v>
      </c>
      <c r="D17" s="96">
        <v>30</v>
      </c>
      <c r="E17" s="99" t="s">
        <v>11</v>
      </c>
      <c r="F17" s="98"/>
      <c r="G17" s="98">
        <f t="shared" si="0"/>
        <v>0</v>
      </c>
      <c r="H17" s="116">
        <f t="shared" si="1"/>
        <v>0</v>
      </c>
      <c r="I17" s="98">
        <f t="shared" si="2"/>
        <v>0</v>
      </c>
      <c r="J17" s="98"/>
    </row>
    <row r="18" spans="1:12" ht="25.5" x14ac:dyDescent="0.25">
      <c r="A18" s="94" t="s">
        <v>47</v>
      </c>
      <c r="B18" s="88" t="s">
        <v>892</v>
      </c>
      <c r="C18" s="95" t="s">
        <v>0</v>
      </c>
      <c r="D18" s="96">
        <v>15</v>
      </c>
      <c r="E18" s="99" t="s">
        <v>11</v>
      </c>
      <c r="F18" s="98"/>
      <c r="G18" s="98">
        <f t="shared" si="0"/>
        <v>0</v>
      </c>
      <c r="H18" s="116">
        <f t="shared" si="1"/>
        <v>0</v>
      </c>
      <c r="I18" s="98">
        <f t="shared" si="2"/>
        <v>0</v>
      </c>
      <c r="J18" s="98"/>
    </row>
    <row r="19" spans="1:12" ht="39.75" customHeight="1" x14ac:dyDescent="0.25">
      <c r="A19" s="94" t="s">
        <v>48</v>
      </c>
      <c r="B19" s="88" t="s">
        <v>893</v>
      </c>
      <c r="C19" s="95" t="s">
        <v>0</v>
      </c>
      <c r="D19" s="96">
        <v>28</v>
      </c>
      <c r="E19" s="98"/>
      <c r="F19" s="98"/>
      <c r="G19" s="98">
        <f t="shared" si="0"/>
        <v>0</v>
      </c>
      <c r="H19" s="116">
        <f t="shared" si="1"/>
        <v>0</v>
      </c>
      <c r="I19" s="98">
        <f t="shared" si="2"/>
        <v>0</v>
      </c>
      <c r="J19" s="98"/>
    </row>
    <row r="20" spans="1:12" ht="38.25" x14ac:dyDescent="0.25">
      <c r="A20" s="94" t="s">
        <v>49</v>
      </c>
      <c r="B20" s="88" t="s">
        <v>894</v>
      </c>
      <c r="C20" s="95" t="s">
        <v>0</v>
      </c>
      <c r="D20" s="96">
        <v>20</v>
      </c>
      <c r="E20" s="98"/>
      <c r="F20" s="98"/>
      <c r="G20" s="98">
        <f t="shared" si="0"/>
        <v>0</v>
      </c>
      <c r="H20" s="116">
        <f t="shared" si="1"/>
        <v>0</v>
      </c>
      <c r="I20" s="98">
        <f t="shared" si="2"/>
        <v>0</v>
      </c>
      <c r="J20" s="98"/>
    </row>
    <row r="21" spans="1:12" ht="26.25" x14ac:dyDescent="0.25">
      <c r="A21" s="94" t="s">
        <v>50</v>
      </c>
      <c r="B21" s="126" t="s">
        <v>895</v>
      </c>
      <c r="C21" s="95" t="s">
        <v>0</v>
      </c>
      <c r="D21" s="96">
        <v>36</v>
      </c>
      <c r="E21" s="98"/>
      <c r="F21" s="98"/>
      <c r="G21" s="98">
        <f t="shared" si="0"/>
        <v>0</v>
      </c>
      <c r="H21" s="116">
        <f t="shared" si="1"/>
        <v>0</v>
      </c>
      <c r="I21" s="98">
        <f t="shared" si="2"/>
        <v>0</v>
      </c>
      <c r="J21" s="98"/>
    </row>
    <row r="22" spans="1:12" ht="18" customHeight="1" x14ac:dyDescent="0.25">
      <c r="A22" s="94" t="s">
        <v>51</v>
      </c>
      <c r="B22" s="126" t="s">
        <v>896</v>
      </c>
      <c r="C22" s="95" t="s">
        <v>0</v>
      </c>
      <c r="D22" s="96">
        <v>36</v>
      </c>
      <c r="E22" s="98"/>
      <c r="F22" s="98"/>
      <c r="G22" s="98">
        <f t="shared" si="0"/>
        <v>0</v>
      </c>
      <c r="H22" s="116">
        <f t="shared" si="1"/>
        <v>0</v>
      </c>
      <c r="I22" s="98">
        <f t="shared" si="2"/>
        <v>0</v>
      </c>
      <c r="J22" s="98"/>
    </row>
    <row r="23" spans="1:12" ht="19.5" customHeight="1" x14ac:dyDescent="0.25">
      <c r="A23" s="94" t="s">
        <v>52</v>
      </c>
      <c r="B23" s="126" t="s">
        <v>897</v>
      </c>
      <c r="C23" s="95" t="s">
        <v>0</v>
      </c>
      <c r="D23" s="96">
        <v>20</v>
      </c>
      <c r="E23" s="98"/>
      <c r="F23" s="98"/>
      <c r="G23" s="98">
        <f t="shared" si="0"/>
        <v>0</v>
      </c>
      <c r="H23" s="116">
        <f t="shared" si="1"/>
        <v>0</v>
      </c>
      <c r="I23" s="98">
        <f t="shared" si="2"/>
        <v>0</v>
      </c>
      <c r="J23" s="98"/>
    </row>
    <row r="24" spans="1:12" ht="19.5" customHeight="1" x14ac:dyDescent="0.25">
      <c r="A24" s="94" t="s">
        <v>53</v>
      </c>
      <c r="B24" s="126" t="s">
        <v>917</v>
      </c>
      <c r="C24" s="95" t="s">
        <v>0</v>
      </c>
      <c r="D24" s="96">
        <v>30</v>
      </c>
      <c r="E24" s="98"/>
      <c r="F24" s="98"/>
      <c r="G24" s="98">
        <f t="shared" si="0"/>
        <v>0</v>
      </c>
      <c r="H24" s="116">
        <f t="shared" si="1"/>
        <v>0</v>
      </c>
      <c r="I24" s="98">
        <f t="shared" si="2"/>
        <v>0</v>
      </c>
      <c r="J24" s="98"/>
    </row>
    <row r="25" spans="1:12" s="63" customFormat="1" x14ac:dyDescent="0.25">
      <c r="A25" s="82"/>
      <c r="B25" s="82" t="s">
        <v>377</v>
      </c>
      <c r="C25" s="99" t="s">
        <v>11</v>
      </c>
      <c r="D25" s="99" t="s">
        <v>11</v>
      </c>
      <c r="E25" s="99" t="s">
        <v>11</v>
      </c>
      <c r="F25" s="99" t="s">
        <v>11</v>
      </c>
      <c r="G25" s="105">
        <f>SUM(G7:G24)</f>
        <v>0</v>
      </c>
      <c r="H25" s="105">
        <f t="shared" si="1"/>
        <v>0</v>
      </c>
      <c r="I25" s="105">
        <f t="shared" si="2"/>
        <v>0</v>
      </c>
      <c r="J25" s="99">
        <f>SUM(J7:J24)</f>
        <v>0</v>
      </c>
    </row>
    <row r="27" spans="1:12" ht="16.5" x14ac:dyDescent="0.3">
      <c r="A27" s="100" t="s">
        <v>838</v>
      </c>
      <c r="B27" s="93"/>
      <c r="C27" s="52"/>
      <c r="D27" s="66"/>
      <c r="E27" s="51"/>
      <c r="F27" s="51"/>
      <c r="G27" s="51"/>
      <c r="H27" s="51"/>
      <c r="I27" s="51"/>
      <c r="J27" s="51"/>
      <c r="K27" s="51"/>
      <c r="L27" s="53"/>
    </row>
    <row r="28" spans="1:12" ht="31.5" customHeight="1" x14ac:dyDescent="0.25">
      <c r="A28" s="162" t="s">
        <v>839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0"/>
      <c r="L28" s="160"/>
    </row>
    <row r="29" spans="1:12" ht="16.5" x14ac:dyDescent="0.3">
      <c r="A29" s="51" t="s">
        <v>898</v>
      </c>
      <c r="B29" s="92"/>
      <c r="C29" s="52"/>
      <c r="D29" s="66"/>
      <c r="E29" s="51"/>
      <c r="F29" s="51"/>
      <c r="G29" s="51"/>
      <c r="H29" s="51"/>
      <c r="I29" s="51"/>
      <c r="J29" s="51"/>
      <c r="K29" s="51"/>
      <c r="L29" s="53"/>
    </row>
    <row r="30" spans="1:12" ht="16.5" x14ac:dyDescent="0.3">
      <c r="A30" s="51" t="s">
        <v>841</v>
      </c>
      <c r="B30" s="92"/>
      <c r="C30" s="52"/>
      <c r="D30" s="66"/>
      <c r="E30" s="51"/>
      <c r="F30" s="51"/>
      <c r="G30" s="51"/>
      <c r="H30" s="51"/>
      <c r="I30" s="51"/>
      <c r="J30" s="51"/>
      <c r="K30" s="51"/>
      <c r="L30" s="53"/>
    </row>
    <row r="31" spans="1:12" s="53" customFormat="1" ht="16.5" x14ac:dyDescent="0.3">
      <c r="A31" s="51" t="s">
        <v>842</v>
      </c>
      <c r="B31" s="92"/>
      <c r="C31" s="52"/>
      <c r="D31" s="66"/>
      <c r="E31" s="51"/>
      <c r="F31" s="51"/>
      <c r="G31" s="51"/>
      <c r="H31" s="51"/>
      <c r="I31" s="51"/>
      <c r="J31" s="51"/>
      <c r="K31" s="51"/>
    </row>
    <row r="32" spans="1:12" s="53" customFormat="1" ht="19.5" customHeight="1" x14ac:dyDescent="0.3">
      <c r="A32" s="51" t="s">
        <v>843</v>
      </c>
      <c r="B32" s="92"/>
      <c r="C32" s="52"/>
      <c r="D32" s="66"/>
      <c r="E32" s="51"/>
      <c r="F32" s="51"/>
      <c r="G32" s="51"/>
      <c r="H32" s="51"/>
      <c r="I32" s="51"/>
      <c r="J32" s="51"/>
      <c r="K32" s="51"/>
    </row>
    <row r="33" spans="1:12" s="53" customFormat="1" ht="16.5" x14ac:dyDescent="0.3">
      <c r="A33" s="51" t="s">
        <v>844</v>
      </c>
      <c r="B33" s="92"/>
      <c r="C33" s="52"/>
      <c r="D33" s="66"/>
      <c r="E33" s="51"/>
      <c r="F33" s="51"/>
      <c r="G33" s="51"/>
      <c r="H33" s="51"/>
      <c r="I33" s="51"/>
      <c r="J33" s="51"/>
      <c r="K33" s="51"/>
    </row>
    <row r="34" spans="1:12" s="53" customFormat="1" ht="27" customHeight="1" x14ac:dyDescent="0.3">
      <c r="A34" s="162" t="s">
        <v>845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59"/>
      <c r="L34" s="159"/>
    </row>
    <row r="35" spans="1:12" ht="16.5" x14ac:dyDescent="0.3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53"/>
    </row>
    <row r="36" spans="1:12" x14ac:dyDescent="0.25">
      <c r="A36" s="162" t="s">
        <v>1</v>
      </c>
      <c r="B36" s="162"/>
      <c r="C36" s="30"/>
      <c r="D36" s="31"/>
      <c r="E36" s="31" t="s">
        <v>12</v>
      </c>
      <c r="F36" s="31"/>
      <c r="G36" s="31"/>
      <c r="H36" s="31"/>
      <c r="I36" s="31" t="s">
        <v>2</v>
      </c>
      <c r="J36" s="31"/>
      <c r="K36" s="31"/>
      <c r="L36" s="31"/>
    </row>
  </sheetData>
  <mergeCells count="5">
    <mergeCell ref="A35:K35"/>
    <mergeCell ref="A36:B36"/>
    <mergeCell ref="A3:J3"/>
    <mergeCell ref="A28:J28"/>
    <mergeCell ref="A34:J34"/>
  </mergeCells>
  <dataValidations count="1">
    <dataValidation type="whole" operator="equal" allowBlank="1" showInputMessage="1" showErrorMessage="1" sqref="J7:J24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workbookViewId="0">
      <selection activeCell="E8" sqref="E8"/>
    </sheetView>
  </sheetViews>
  <sheetFormatPr defaultColWidth="8.7109375" defaultRowHeight="15" x14ac:dyDescent="0.25"/>
  <cols>
    <col min="1" max="1" width="4.85546875" style="50" customWidth="1"/>
    <col min="2" max="2" width="31" style="64" customWidth="1"/>
    <col min="3" max="3" width="6.85546875" style="71" customWidth="1"/>
    <col min="4" max="4" width="10.7109375" style="65" customWidth="1"/>
    <col min="5" max="5" width="11.28515625" style="50" customWidth="1"/>
    <col min="6" max="7" width="10.5703125" style="50" customWidth="1"/>
    <col min="8" max="8" width="9.7109375" style="50" customWidth="1"/>
    <col min="9" max="9" width="10.140625" style="50" customWidth="1"/>
    <col min="10" max="10" width="9.5703125" style="50" customWidth="1"/>
    <col min="11" max="76" width="8.7109375" style="67"/>
    <col min="77" max="16384" width="8.7109375" style="50"/>
  </cols>
  <sheetData>
    <row r="1" spans="1:12" x14ac:dyDescent="0.25">
      <c r="A1" s="51" t="s">
        <v>6</v>
      </c>
      <c r="B1" s="48"/>
      <c r="C1" s="66"/>
      <c r="D1" s="52"/>
      <c r="E1" s="51"/>
      <c r="F1" s="34" t="s">
        <v>259</v>
      </c>
      <c r="G1" s="51"/>
      <c r="H1" s="51"/>
      <c r="I1" s="51"/>
      <c r="J1" s="51"/>
    </row>
    <row r="2" spans="1:12" ht="15.75" x14ac:dyDescent="0.3">
      <c r="A2" s="55"/>
      <c r="B2" s="62"/>
      <c r="C2" s="68"/>
      <c r="D2" s="56"/>
      <c r="E2" s="55"/>
      <c r="F2" s="55"/>
      <c r="G2" s="55"/>
      <c r="H2" s="55"/>
      <c r="I2" s="55"/>
      <c r="J2" s="55"/>
    </row>
    <row r="3" spans="1:12" ht="15.75" x14ac:dyDescent="0.25">
      <c r="A3" s="161" t="s">
        <v>919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5" spans="1:12" ht="63.75" x14ac:dyDescent="0.25">
      <c r="A5" s="120" t="s">
        <v>7</v>
      </c>
      <c r="B5" s="120" t="s">
        <v>8</v>
      </c>
      <c r="C5" s="121" t="s">
        <v>828</v>
      </c>
      <c r="D5" s="121" t="s">
        <v>9</v>
      </c>
      <c r="E5" s="122" t="s">
        <v>10</v>
      </c>
      <c r="F5" s="122" t="s">
        <v>829</v>
      </c>
      <c r="G5" s="122" t="s">
        <v>830</v>
      </c>
      <c r="H5" s="122" t="s">
        <v>831</v>
      </c>
      <c r="I5" s="122" t="s">
        <v>832</v>
      </c>
      <c r="J5" s="122" t="s">
        <v>833</v>
      </c>
      <c r="K5" s="122" t="s">
        <v>834</v>
      </c>
    </row>
    <row r="6" spans="1:12" s="67" customFormat="1" ht="25.5" x14ac:dyDescent="0.25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2" t="s">
        <v>847</v>
      </c>
      <c r="H6" s="121" t="s">
        <v>836</v>
      </c>
      <c r="I6" s="121" t="s">
        <v>837</v>
      </c>
      <c r="J6" s="121">
        <v>10</v>
      </c>
      <c r="K6" s="121">
        <v>11</v>
      </c>
    </row>
    <row r="7" spans="1:12" s="67" customFormat="1" ht="25.5" x14ac:dyDescent="0.25">
      <c r="A7" s="94" t="s">
        <v>95</v>
      </c>
      <c r="B7" s="89" t="s">
        <v>105</v>
      </c>
      <c r="C7" s="95" t="s">
        <v>0</v>
      </c>
      <c r="D7" s="95">
        <v>215</v>
      </c>
      <c r="E7" s="98"/>
      <c r="F7" s="104"/>
      <c r="G7" s="98">
        <f>D7*F7</f>
        <v>0</v>
      </c>
      <c r="H7" s="116">
        <f t="shared" ref="H7:H12" si="0">+G7*0.095</f>
        <v>0</v>
      </c>
      <c r="I7" s="98">
        <f t="shared" ref="I7:I12" si="1">+G7+H7</f>
        <v>0</v>
      </c>
      <c r="J7" s="98"/>
      <c r="K7" s="137"/>
    </row>
    <row r="8" spans="1:12" s="67" customFormat="1" x14ac:dyDescent="0.25">
      <c r="A8" s="94" t="s">
        <v>96</v>
      </c>
      <c r="B8" s="89" t="s">
        <v>920</v>
      </c>
      <c r="C8" s="95" t="s">
        <v>0</v>
      </c>
      <c r="D8" s="95">
        <v>198</v>
      </c>
      <c r="E8" s="99"/>
      <c r="F8" s="104"/>
      <c r="G8" s="98">
        <f>D8*F8</f>
        <v>0</v>
      </c>
      <c r="H8" s="116">
        <f t="shared" si="0"/>
        <v>0</v>
      </c>
      <c r="I8" s="98">
        <f t="shared" si="1"/>
        <v>0</v>
      </c>
      <c r="J8" s="98"/>
      <c r="K8" s="137"/>
    </row>
    <row r="9" spans="1:12" s="67" customFormat="1" ht="25.5" x14ac:dyDescent="0.25">
      <c r="A9" s="94" t="s">
        <v>20</v>
      </c>
      <c r="B9" s="89" t="s">
        <v>921</v>
      </c>
      <c r="C9" s="95" t="s">
        <v>0</v>
      </c>
      <c r="D9" s="95">
        <v>125</v>
      </c>
      <c r="E9" s="98"/>
      <c r="F9" s="104"/>
      <c r="G9" s="98">
        <f>D9*F9</f>
        <v>0</v>
      </c>
      <c r="H9" s="116">
        <f t="shared" si="0"/>
        <v>0</v>
      </c>
      <c r="I9" s="98">
        <f t="shared" si="1"/>
        <v>0</v>
      </c>
      <c r="J9" s="98"/>
      <c r="K9" s="137"/>
    </row>
    <row r="10" spans="1:12" s="67" customFormat="1" ht="25.5" x14ac:dyDescent="0.25">
      <c r="A10" s="94" t="s">
        <v>97</v>
      </c>
      <c r="B10" s="89" t="s">
        <v>922</v>
      </c>
      <c r="C10" s="95" t="s">
        <v>0</v>
      </c>
      <c r="D10" s="95">
        <v>35</v>
      </c>
      <c r="E10" s="98"/>
      <c r="F10" s="104"/>
      <c r="G10" s="98">
        <f>D10*F10</f>
        <v>0</v>
      </c>
      <c r="H10" s="116">
        <f t="shared" si="0"/>
        <v>0</v>
      </c>
      <c r="I10" s="98">
        <f t="shared" si="1"/>
        <v>0</v>
      </c>
      <c r="J10" s="98"/>
      <c r="K10" s="137"/>
    </row>
    <row r="11" spans="1:12" s="67" customFormat="1" ht="38.25" x14ac:dyDescent="0.25">
      <c r="A11" s="94" t="s">
        <v>21</v>
      </c>
      <c r="B11" s="89" t="s">
        <v>923</v>
      </c>
      <c r="C11" s="95" t="s">
        <v>0</v>
      </c>
      <c r="D11" s="95">
        <v>75</v>
      </c>
      <c r="E11" s="98"/>
      <c r="F11" s="104"/>
      <c r="G11" s="98">
        <f>D11*F11</f>
        <v>0</v>
      </c>
      <c r="H11" s="116">
        <f t="shared" si="0"/>
        <v>0</v>
      </c>
      <c r="I11" s="98">
        <f t="shared" si="1"/>
        <v>0</v>
      </c>
      <c r="J11" s="98"/>
      <c r="K11" s="137"/>
    </row>
    <row r="12" spans="1:12" s="69" customFormat="1" x14ac:dyDescent="0.25">
      <c r="A12" s="82"/>
      <c r="B12" s="82" t="s">
        <v>379</v>
      </c>
      <c r="C12" s="99" t="s">
        <v>11</v>
      </c>
      <c r="D12" s="99" t="s">
        <v>11</v>
      </c>
      <c r="E12" s="99" t="s">
        <v>11</v>
      </c>
      <c r="F12" s="99" t="s">
        <v>11</v>
      </c>
      <c r="G12" s="105">
        <f>SUM(G7:G11)</f>
        <v>0</v>
      </c>
      <c r="H12" s="105">
        <f t="shared" si="0"/>
        <v>0</v>
      </c>
      <c r="I12" s="105">
        <f t="shared" si="1"/>
        <v>0</v>
      </c>
      <c r="J12" s="99">
        <f>SUM(J7:J11)</f>
        <v>0</v>
      </c>
      <c r="K12" s="136">
        <f>SUM(K7:K11)</f>
        <v>0</v>
      </c>
    </row>
    <row r="13" spans="1:12" x14ac:dyDescent="0.25">
      <c r="A13" s="179"/>
      <c r="B13" s="179"/>
      <c r="C13" s="179"/>
      <c r="D13" s="179"/>
      <c r="E13" s="179"/>
      <c r="F13" s="179"/>
      <c r="G13" s="179"/>
      <c r="H13" s="179"/>
      <c r="I13" s="179"/>
      <c r="J13" s="179"/>
    </row>
    <row r="14" spans="1:12" ht="16.5" x14ac:dyDescent="0.3">
      <c r="A14" s="100" t="s">
        <v>838</v>
      </c>
      <c r="B14" s="93"/>
      <c r="C14" s="52"/>
      <c r="D14" s="66"/>
      <c r="E14" s="51"/>
      <c r="F14" s="51"/>
      <c r="G14" s="51"/>
      <c r="H14" s="51"/>
      <c r="I14" s="51"/>
      <c r="J14" s="51"/>
      <c r="K14" s="51"/>
      <c r="L14" s="53"/>
    </row>
    <row r="15" spans="1:12" ht="31.5" customHeight="1" x14ac:dyDescent="0.3">
      <c r="A15" s="162" t="s">
        <v>839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53"/>
    </row>
    <row r="16" spans="1:12" ht="16.5" x14ac:dyDescent="0.3">
      <c r="A16" s="51" t="s">
        <v>851</v>
      </c>
      <c r="B16" s="92"/>
      <c r="C16" s="52"/>
      <c r="D16" s="66"/>
      <c r="E16" s="51"/>
      <c r="F16" s="51"/>
      <c r="G16" s="51"/>
      <c r="H16" s="51"/>
      <c r="I16" s="51"/>
      <c r="J16" s="51"/>
      <c r="K16" s="51"/>
      <c r="L16" s="53"/>
    </row>
    <row r="17" spans="1:76" ht="16.5" x14ac:dyDescent="0.3">
      <c r="A17" s="51" t="s">
        <v>841</v>
      </c>
      <c r="B17" s="92"/>
      <c r="C17" s="52"/>
      <c r="D17" s="66"/>
      <c r="E17" s="51"/>
      <c r="F17" s="51"/>
      <c r="G17" s="51"/>
      <c r="H17" s="51"/>
      <c r="I17" s="51"/>
      <c r="J17" s="51"/>
      <c r="K17" s="51"/>
      <c r="L17" s="53"/>
    </row>
    <row r="18" spans="1:76" ht="16.5" x14ac:dyDescent="0.3">
      <c r="A18" s="51" t="s">
        <v>842</v>
      </c>
      <c r="B18" s="92"/>
      <c r="C18" s="52"/>
      <c r="D18" s="66"/>
      <c r="E18" s="51"/>
      <c r="F18" s="51"/>
      <c r="G18" s="51"/>
      <c r="H18" s="51"/>
      <c r="I18" s="51"/>
      <c r="J18" s="51"/>
      <c r="K18" s="51"/>
      <c r="L18" s="53"/>
    </row>
    <row r="19" spans="1:76" ht="16.5" x14ac:dyDescent="0.3">
      <c r="A19" s="51" t="s">
        <v>843</v>
      </c>
      <c r="B19" s="92"/>
      <c r="C19" s="52"/>
      <c r="D19" s="66"/>
      <c r="E19" s="51"/>
      <c r="F19" s="51"/>
      <c r="G19" s="51"/>
      <c r="H19" s="51"/>
      <c r="I19" s="51"/>
      <c r="J19" s="51"/>
      <c r="K19" s="51"/>
      <c r="L19" s="53"/>
    </row>
    <row r="20" spans="1:76" ht="16.5" x14ac:dyDescent="0.3">
      <c r="A20" s="51" t="s">
        <v>844</v>
      </c>
      <c r="B20" s="92"/>
      <c r="C20" s="52"/>
      <c r="D20" s="66"/>
      <c r="E20" s="51"/>
      <c r="F20" s="51"/>
      <c r="G20" s="51"/>
      <c r="H20" s="51"/>
      <c r="I20" s="51"/>
      <c r="J20" s="51"/>
      <c r="K20" s="51"/>
      <c r="L20" s="53"/>
    </row>
    <row r="21" spans="1:76" ht="31.5" customHeight="1" x14ac:dyDescent="0.25">
      <c r="A21" s="162" t="s">
        <v>845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59"/>
    </row>
    <row r="22" spans="1:76" ht="26.25" customHeight="1" x14ac:dyDescent="0.25">
      <c r="A22" s="162" t="s">
        <v>846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59"/>
    </row>
    <row r="23" spans="1:76" ht="16.5" x14ac:dyDescent="0.3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53"/>
    </row>
    <row r="24" spans="1:76" x14ac:dyDescent="0.25">
      <c r="A24" s="162" t="s">
        <v>1</v>
      </c>
      <c r="B24" s="162"/>
      <c r="C24" s="30"/>
      <c r="D24" s="31"/>
      <c r="E24" s="31" t="s">
        <v>12</v>
      </c>
      <c r="F24" s="31"/>
      <c r="G24" s="31"/>
      <c r="H24" s="31"/>
      <c r="I24" s="31"/>
      <c r="J24" s="31"/>
      <c r="K24" s="31" t="s">
        <v>2</v>
      </c>
      <c r="L24" s="31"/>
    </row>
    <row r="25" spans="1:76" x14ac:dyDescent="0.25">
      <c r="A25" s="165"/>
      <c r="B25" s="166"/>
      <c r="C25" s="166"/>
      <c r="D25" s="166"/>
      <c r="E25" s="166"/>
      <c r="F25" s="166"/>
      <c r="G25" s="166"/>
      <c r="H25" s="166"/>
      <c r="I25" s="166"/>
      <c r="J25" s="166"/>
    </row>
    <row r="26" spans="1:76" x14ac:dyDescent="0.25">
      <c r="A26" s="165"/>
      <c r="B26" s="166"/>
      <c r="C26" s="166"/>
      <c r="D26" s="166"/>
      <c r="E26" s="166"/>
      <c r="F26" s="166"/>
      <c r="G26" s="166"/>
      <c r="H26" s="166"/>
      <c r="I26" s="166"/>
      <c r="J26" s="166"/>
    </row>
    <row r="27" spans="1:76" x14ac:dyDescent="0.25">
      <c r="A27" s="165"/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76" s="53" customFormat="1" ht="16.5" x14ac:dyDescent="0.3">
      <c r="A28" s="165"/>
      <c r="B28" s="166"/>
      <c r="C28" s="166"/>
      <c r="D28" s="166"/>
      <c r="E28" s="166"/>
      <c r="F28" s="166"/>
      <c r="G28" s="166"/>
      <c r="H28" s="166"/>
      <c r="I28" s="166"/>
      <c r="J28" s="166"/>
      <c r="K28" s="67"/>
      <c r="L28" s="67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</row>
    <row r="29" spans="1:76" s="53" customFormat="1" ht="25.5" customHeight="1" x14ac:dyDescent="0.3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</row>
    <row r="30" spans="1:76" s="53" customFormat="1" ht="16.5" x14ac:dyDescent="0.3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</row>
    <row r="31" spans="1:76" s="53" customFormat="1" ht="16.5" x14ac:dyDescent="0.3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</row>
    <row r="32" spans="1:76" ht="16.5" x14ac:dyDescent="0.3">
      <c r="A32" s="162"/>
      <c r="B32" s="162"/>
      <c r="C32" s="30"/>
      <c r="D32" s="31"/>
      <c r="E32" s="31"/>
      <c r="F32" s="31"/>
      <c r="G32" s="31"/>
      <c r="H32" s="31"/>
      <c r="I32" s="31"/>
      <c r="J32" s="31"/>
      <c r="K32" s="70"/>
      <c r="L32" s="70"/>
    </row>
    <row r="33" spans="2:4" x14ac:dyDescent="0.25">
      <c r="B33" s="50"/>
      <c r="D33" s="50"/>
    </row>
  </sheetData>
  <mergeCells count="15">
    <mergeCell ref="A32:B32"/>
    <mergeCell ref="A25:J25"/>
    <mergeCell ref="A26:J26"/>
    <mergeCell ref="A27:J27"/>
    <mergeCell ref="A28:J28"/>
    <mergeCell ref="A3:K3"/>
    <mergeCell ref="A29:J29"/>
    <mergeCell ref="A30:J30"/>
    <mergeCell ref="A31:J31"/>
    <mergeCell ref="A23:K23"/>
    <mergeCell ref="A24:B24"/>
    <mergeCell ref="A13:J13"/>
    <mergeCell ref="A15:K15"/>
    <mergeCell ref="A21:K21"/>
    <mergeCell ref="A22:K22"/>
  </mergeCells>
  <dataValidations count="1">
    <dataValidation type="whole" operator="equal" allowBlank="1" showInputMessage="1" showErrorMessage="1" sqref="J7:J11 K7:K11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MLEKO IN MLEČNI IZDELKI</vt:lpstr>
      <vt:lpstr>EKO MLEKO IN IZDELKI</vt:lpstr>
      <vt:lpstr>MESO KLAVNE ŽIVINE IN  IZDELKI</vt:lpstr>
      <vt:lpstr>MESNI IZDELKI BREZ ADITIVOV</vt:lpstr>
      <vt:lpstr>ŽREBIČJE MESO IN IZDELKI</vt:lpstr>
      <vt:lpstr>KUNČJE MESO IN IZDELKI</vt:lpstr>
      <vt:lpstr>PERUTNINSKO MESO,IZDELKI, JAJCA</vt:lpstr>
      <vt:lpstr>EKO MESO IN IZDELKI</vt:lpstr>
      <vt:lpstr>SVEŽE IN ZAMRZNJENE RIBE</vt:lpstr>
      <vt:lpstr>ZELENJAVA IN STROČNICE</vt:lpstr>
      <vt:lpstr>EKO ZELENJAVA</vt:lpstr>
      <vt:lpstr>SVEŽE IN SUHO SADJE</vt:lpstr>
      <vt:lpstr>EKOLOŠKO SVEŽE  SADJE</vt:lpstr>
      <vt:lpstr>EKO SUHO SADJE</vt:lpstr>
      <vt:lpstr>ZAMRZNJENA ZELENJAVA IN SADJE</vt:lpstr>
      <vt:lpstr>KONZERV. ZELENJAVA IN SADJE</vt:lpstr>
      <vt:lpstr>RDEČA PESA VLOŽENA</vt:lpstr>
      <vt:lpstr>SADNI SOKOVI IN NEKTARJI</vt:lpstr>
      <vt:lpstr>EKOLOŠKI SOKOVI</vt:lpstr>
      <vt:lpstr>ŽITA IN MLEVSKI IZDELKI</vt:lpstr>
      <vt:lpstr>EKO ŽITA IN MLEVSKI IZDELKI</vt:lpstr>
      <vt:lpstr>TESTENINE</vt:lpstr>
      <vt:lpstr>TESTENINE IZ POSEBNIH VRST MOKE</vt:lpstr>
      <vt:lpstr>SVEŽI IZDELKI IZ TESTA</vt:lpstr>
      <vt:lpstr>EKOLOŠKE TESTENINE</vt:lpstr>
      <vt:lpstr>ZAMRZNJENI IZDELKI IZ TESTA</vt:lpstr>
      <vt:lpstr>KRUHI IN PEKOVSKA PECIVA</vt:lpstr>
      <vt:lpstr>KRUHI IN PECIVA BREZ ADITIVOV</vt:lpstr>
      <vt:lpstr>EKOLOŠKI KRUHI IN PECIVA</vt:lpstr>
      <vt:lpstr>SLAŠČIČARSKI IZD. IN KEKSI</vt:lpstr>
      <vt:lpstr>OSTALO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Meta Bizjak</cp:lastModifiedBy>
  <cp:lastPrinted>2014-09-08T08:48:22Z</cp:lastPrinted>
  <dcterms:created xsi:type="dcterms:W3CDTF">2012-02-17T12:19:39Z</dcterms:created>
  <dcterms:modified xsi:type="dcterms:W3CDTF">2014-09-09T12:01:00Z</dcterms:modified>
</cp:coreProperties>
</file>