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266" windowWidth="9510" windowHeight="9720" activeTab="0"/>
  </bookViews>
  <sheets>
    <sheet name="Popis del" sheetId="1" r:id="rId1"/>
  </sheets>
  <definedNames>
    <definedName name="_xlnm.Print_Area" localSheetId="0">'Popis del'!$A$1:$H$362</definedName>
  </definedNames>
  <calcPr fullCalcOnLoad="1"/>
</workbook>
</file>

<file path=xl/sharedStrings.xml><?xml version="1.0" encoding="utf-8"?>
<sst xmlns="http://schemas.openxmlformats.org/spreadsheetml/2006/main" count="325" uniqueCount="199">
  <si>
    <t xml:space="preserve"> - plačilo upravnih taks, komunalne takse za začasno prometno ureditev na javni prometni površini in komunalne takse za posebno rabo javne površine (za souporabo mestnega zemljišča za čas del);</t>
  </si>
  <si>
    <t>Naprava fasadnega odra, višine do 20 m, z napravo podstavka, montažo, demontažo ter amortizacijo.  Upoštevati tudi napravo dostopa na oder, vključno z vsemi skicami, morebitne izdelave projekta in statičnega izračuna.</t>
  </si>
  <si>
    <t>V ceni rušitvenih del je potrebno vključiti transport ruševin na stalno deponijo ter plačilom vseh potrebnih taks.</t>
  </si>
  <si>
    <t>Čiščenje gradbišča med in po končanih delih.</t>
  </si>
  <si>
    <t>Montaža in demontaža zaščitne gradbiščne ograje višine 2,00 m, kot fizične zaščite gradbišča.</t>
  </si>
  <si>
    <t>Pri posameznih postavkah je profilacijo potrebno vkalkulirati že v ceno. Kasnejšega dodatka za profilacijo ni!</t>
  </si>
  <si>
    <t>Pranje odbite podlage z visokotlačnim čistilcem kompletne fasade tako, da se odstranijo vsi delci, umazanija in prah ter poškodovani deli na venčih in ostalih delih fasade. Po potrebi lahko tudi ročno čiščenje.</t>
  </si>
  <si>
    <t>Izdelava ter kasnejša demontaža zaščitnih podhodov za vstop v objekt.</t>
  </si>
  <si>
    <t>g)</t>
  </si>
  <si>
    <t>h)</t>
  </si>
  <si>
    <t>i)</t>
  </si>
  <si>
    <t>RUŠITVENA DELA</t>
  </si>
  <si>
    <t>kpl</t>
  </si>
  <si>
    <t>m2</t>
  </si>
  <si>
    <t>Zaščita zunanjih zelenih površin ter čiščenje po končanih delih.</t>
  </si>
  <si>
    <t>ZIDARSKA DELA</t>
  </si>
  <si>
    <t>OBRTNIŠKA DELA</t>
  </si>
  <si>
    <t>Opomba:</t>
  </si>
  <si>
    <t>Nakladanje ruševin na kamion, odvoz na deponijo, vključno s plačilom vseh potrebnih taks.</t>
  </si>
  <si>
    <t>m3</t>
  </si>
  <si>
    <t>ur</t>
  </si>
  <si>
    <t>m1</t>
  </si>
  <si>
    <t>kom</t>
  </si>
  <si>
    <t>Zaščita notranjosti stavbe ter čiščenje po končanih delih.</t>
  </si>
  <si>
    <t>Naprava lovilnega odra, vključno z demontažo in vsemi potrebnimi deli.</t>
  </si>
  <si>
    <t>Obnova vencev, ki se sestoji iz:</t>
  </si>
  <si>
    <t>- jemanje izmer za izdelavo šablon,</t>
  </si>
  <si>
    <t xml:space="preserve">- struganje finega ometa, </t>
  </si>
  <si>
    <t xml:space="preserve">Zaščita gradbišča: </t>
  </si>
  <si>
    <t xml:space="preserve"> - ograditev gradbišča;</t>
  </si>
  <si>
    <t xml:space="preserve"> - zaščita pločnika pred pričetkom del;</t>
  </si>
  <si>
    <t>a)</t>
  </si>
  <si>
    <t>b)</t>
  </si>
  <si>
    <t>50% odbijanje grobega dotrajanega fasadnega ometa.</t>
  </si>
  <si>
    <t xml:space="preserve">Opomba: </t>
  </si>
  <si>
    <t>Sidranje predhodno demontiranega droga za zastave na fasado.</t>
  </si>
  <si>
    <t>c)</t>
  </si>
  <si>
    <t>d)</t>
  </si>
  <si>
    <t>e)</t>
  </si>
  <si>
    <t>f)</t>
  </si>
  <si>
    <t xml:space="preserve">Po potrebi injektiranje razpok v obstoječih zidovih z injekcijsko maso. Po ugotovitvi dejanskega stanja. </t>
  </si>
  <si>
    <t>Sanacija cokla fasade, na mestih, kjer je le-to potrebno:</t>
  </si>
  <si>
    <t xml:space="preserve"> - prav tako je zajeti izdelavo vodil, potrebnih šablon in profilov za robove in morebitne okrogline, potrebno rabiciranje v grobi in fini sanirni malti ter finalno brušenjem površin, tako da se vzpostavi prvotno stanje.</t>
  </si>
  <si>
    <t>Enota</t>
  </si>
  <si>
    <t>Cena/enoto</t>
  </si>
  <si>
    <t>Cena skupaj</t>
  </si>
  <si>
    <t>KV pogoji k sanaciji ometov:</t>
  </si>
  <si>
    <t>-</t>
  </si>
  <si>
    <t>pred začetkom del na fasadi je potrebno temeljito preveriti stanje ometov s pretrkavanjem, omete, ki se</t>
  </si>
  <si>
    <t xml:space="preserve">luščijo in podvotljena mesta je dopustno odstraniti, omete, ki so trdni,  je potrebno ohraniti. </t>
  </si>
  <si>
    <r>
      <t xml:space="preserve"> </t>
    </r>
    <r>
      <rPr>
        <i/>
        <sz val="10"/>
        <rFont val="Arial"/>
        <family val="2"/>
      </rPr>
      <t>mesta odstranjenih ometov je potrebno označiti na kartografski podlogi (lahko tudi na fotografiji)</t>
    </r>
  </si>
  <si>
    <t xml:space="preserve">za potrebe monitoringa fasade tako ZVKDS, OE Ljubljana kot lastnika. </t>
  </si>
  <si>
    <t>pri rekonstrukciji ometov je potrebno uporabiti mivko oziroma prodec (agregat) enak strukturi prvotnega</t>
  </si>
  <si>
    <t xml:space="preserve">ometa, ter doseči finalno obdelavo, enako prvotni. </t>
  </si>
  <si>
    <t>za popravilo ometa je potrebno pridobiti barvno in mineraloško ustrezen pesek. Vsa obnovitvena dela naj</t>
  </si>
  <si>
    <t xml:space="preserve">bodo izvedena v enaki tehnologiji kot originalni del. </t>
  </si>
  <si>
    <t>novi omet mora biti poravnan z linijo obstoječega zdravega ometa.</t>
  </si>
  <si>
    <t>podrobni kulturnovarstveni pogoji za finalno obdelavo bodo podani na podlagi rezultatov raziskav in v času</t>
  </si>
  <si>
    <t xml:space="preserve">ZVKDS, OE Ljubljana. </t>
  </si>
  <si>
    <t>A</t>
  </si>
  <si>
    <t>I.</t>
  </si>
  <si>
    <t>Pripravljalna dela</t>
  </si>
  <si>
    <t xml:space="preserve"> </t>
  </si>
  <si>
    <t>II.</t>
  </si>
  <si>
    <t>- PK delavec.</t>
  </si>
  <si>
    <t>- KV delavec.</t>
  </si>
  <si>
    <t>III.</t>
  </si>
  <si>
    <t>Krovsko kleparska dela</t>
  </si>
  <si>
    <t>B</t>
  </si>
  <si>
    <t>Mizarska dela</t>
  </si>
  <si>
    <t>Slikopleskarska dela</t>
  </si>
  <si>
    <t>IV.</t>
  </si>
  <si>
    <t>V.</t>
  </si>
  <si>
    <t>Nepredvidena dela</t>
  </si>
  <si>
    <t>10% od vrednosti popisanih del za razna nepredvidena dela, ki niso predmet popisa dela</t>
  </si>
  <si>
    <t>€</t>
  </si>
  <si>
    <t>REKAPITULACIJA:</t>
  </si>
  <si>
    <t>SKUPAJ A + B + C:</t>
  </si>
  <si>
    <t>o.k.</t>
  </si>
  <si>
    <t>OSTALA DELA</t>
  </si>
  <si>
    <t>Razna dela</t>
  </si>
  <si>
    <t>C</t>
  </si>
  <si>
    <t>PREŠERNOVA 1</t>
  </si>
  <si>
    <t>hišne številke ipd.</t>
  </si>
  <si>
    <t xml:space="preserve"> - izdelava varnostnega načrta za zagotavljanje varnosti in zdravja pri delu na gradbišču kompletno s plačilom varnostnega inženirja za čas del;</t>
  </si>
  <si>
    <t>Demontaža obstoječega žlebu.</t>
  </si>
  <si>
    <t>konzole za zastavo. Konzolo se sidra na prvotno mesto.</t>
  </si>
  <si>
    <t xml:space="preserve"> - izdelava obrizga in po potrebi dobetoniranje z betonom, v deb. 3 - 5 cm oz. ustrezno zidarsko popravilo, vse po navodilih ZVKDS OE Ljubljana..</t>
  </si>
  <si>
    <t>Izdelava grobega fasadnega ometa (upoštevati navodila ZVKDS OE Ljubljana):</t>
  </si>
  <si>
    <t>- izdelava šablon</t>
  </si>
  <si>
    <t xml:space="preserve">- na poškodovanih delih odbijanje grobega ometa, </t>
  </si>
  <si>
    <t xml:space="preserve">- pranje površine z vodnim pritiskom, </t>
  </si>
  <si>
    <t>- obrizg</t>
  </si>
  <si>
    <t>- barvanje vencev, vključno z morebitnimi predhodnimi deli.</t>
  </si>
  <si>
    <t>- glajenje površin</t>
  </si>
  <si>
    <t>- popravilo poškodovanega kita pri steklu,</t>
  </si>
  <si>
    <r>
      <t>Restavratorsko</t>
    </r>
    <r>
      <rPr>
        <sz val="10"/>
        <rFont val="Arial"/>
        <family val="0"/>
      </rPr>
      <t xml:space="preserve"> popravilo vhodnih vrat.</t>
    </r>
  </si>
  <si>
    <t>- brušenje površin,</t>
  </si>
  <si>
    <t>- kapni venec</t>
  </si>
  <si>
    <t>- venec med okni I. nadstropja</t>
  </si>
  <si>
    <t>- dvojni venec med pritličjem in I. nadstropjem</t>
  </si>
  <si>
    <t>Ostala profilacija pri vratih</t>
  </si>
  <si>
    <t>- okenske police v I. nadstropju</t>
  </si>
  <si>
    <t>- okenske police v II. nadstropju</t>
  </si>
  <si>
    <t>- okenske police v III. nadstropju</t>
  </si>
  <si>
    <t>- okenski nadstreški v II. nadstropju</t>
  </si>
  <si>
    <t>- venec balkona (pod balkonsko ograjo)</t>
  </si>
  <si>
    <t>- venec cca 50 cm pod balkonom</t>
  </si>
  <si>
    <t>Štukature v obliki krogov, v višini 1. nadstropja</t>
  </si>
  <si>
    <t>d.4 - Ostala okna v tej širini</t>
  </si>
  <si>
    <t>e.2 - Ostala okna v tej širini (glej sliko 7).</t>
  </si>
  <si>
    <t>f.1 - Štukatura oz. profilacija pod in nad sredinskimi okni</t>
  </si>
  <si>
    <t>j)</t>
  </si>
  <si>
    <t>Popravilo starih balkonskih ograj - brušenje, čiščenje, osnovni premaz 2x, finalni oplesk 2x. Dela se opravljajo na licu mesta.</t>
  </si>
  <si>
    <t>- začasna demontaža kovinskih rešetk (obnova zajeta pri ključavničarskih delih)</t>
  </si>
  <si>
    <t>Dobava in montaža novih okenskih polic iz cinkotita, r.š. do 25 cm.</t>
  </si>
  <si>
    <t>Zaščita fasadnega odra z juto oz. podobnim materialom.</t>
  </si>
  <si>
    <r>
      <t xml:space="preserve">Odbijanje dotrajanega fasadnega ometa, čiščenje stikov in površine zidu. Po odbijanju mora biti podlaga očiščena in mora biti ustrezna za napravo novega ometa. Dogovor ob izvedbi del po strokovnem pregledu površine obstoječega ometa. Fasada pročelja. Fasada </t>
    </r>
    <r>
      <rPr>
        <b/>
        <sz val="10"/>
        <rFont val="Arial"/>
        <family val="2"/>
      </rPr>
      <t>JE</t>
    </r>
    <r>
      <rPr>
        <sz val="10"/>
        <rFont val="Arial"/>
        <family val="0"/>
      </rPr>
      <t xml:space="preserve"> profilirana.</t>
    </r>
  </si>
  <si>
    <t>Fasaderska dela</t>
  </si>
  <si>
    <t>VI.</t>
  </si>
  <si>
    <t>Restavratorska dela</t>
  </si>
  <si>
    <t>100 % odbijanje finega dotrajanega fasadnega ometa. Obseg odbijanja se bo ocenil na podlagi pretrkavanja ometov!</t>
  </si>
  <si>
    <t>Demontaža obstoječega pločevine nad kapnim vencem širine do 100 cm.</t>
  </si>
  <si>
    <t>- za finalno obdelavo se predvidi polmat lazurni premaz. Definicija finalnega premaza bo podana na podlagi rezultatov sondažnih raziskav.</t>
  </si>
  <si>
    <t>Točen obseg se bo določil na osnovi pretrkavanja!</t>
  </si>
  <si>
    <t>Barvanje se bo izvedlo po barvni skali po navodilih ZVKDS OE Ljubljana.</t>
  </si>
  <si>
    <t>Izdelava analize materialov s strani ZVKDS RC</t>
  </si>
  <si>
    <t>Restavratorska obnova, oziroma popravilo fasadnih elementov - štukatur in sicer:</t>
  </si>
  <si>
    <t>- izdelavo replik odlitkov, montaža, kitanje stikov in izenačevanje površin,</t>
  </si>
  <si>
    <t>- rekonstrukcija vseh manjkajočih profiliranih robov,</t>
  </si>
  <si>
    <t>- vgradnja inox sider,</t>
  </si>
  <si>
    <t>- vlečenje profilov, v grobem podložnem in finim izvlečnem sloju</t>
  </si>
  <si>
    <t>- izenačevanje površin,</t>
  </si>
  <si>
    <t>- barvanje v barvni skali po navodilih ZVKDS, OE Ljubljana</t>
  </si>
  <si>
    <t>- odstranitev nečistoč s štukature z nedestruktivno, izbrano metodo po preizkusu,</t>
  </si>
  <si>
    <t xml:space="preserve"> - V ceni je potrebno upoštevati pranje fasade pod kontroliranem pritiskom ter morebitno ščetkanje.</t>
  </si>
  <si>
    <t>Izdelava finega fasadnega ometa (upoštevati navodila ZVKDS OE Ljubljana). Fasada JE profilirana, kar je zajeto v ceni na enoto..</t>
  </si>
  <si>
    <t xml:space="preserve">pred izvedbo štukaturnih elementov je potrebno pripraviti pisni predlog sanacije elementov z navedbo materialov, </t>
  </si>
  <si>
    <t>Izdelava finega apnenega fasadnega ometa na čelni levi strani pri sosednjih balkonih in na podstrešnem trikotnem delu. Glej opombe pri fasaderskih delih.</t>
  </si>
  <si>
    <t>Slikanje fasade v več tonih s silikonsko barvo (visoko vodoodbojna ter paropropustna barva). Upoštevan faktor zaradi profilirane fasade in večih tonih je F=1,50 na cestno in F=1,0 na čelno fasado. V ceni zajet tudi predpremaz za sprejemljivost.</t>
  </si>
  <si>
    <t>Več informacij za restavratorska dela dobite na GSM 031 863 641 pri g. Matjažu Počivavšek.</t>
  </si>
  <si>
    <t>Dobava in postavitev novih visečih žlebov r.š. 20 cm iz pocinkane (barvne) pločevine, z novimi pocinkanimi kljukami ter vsemi potrebnimi deli. V primeru, da se obstoječe kljuke ne da zamenjati zaradi odkapne pločevine, se obstoječe popravi in prebarva.</t>
  </si>
  <si>
    <t>Čiščenje in barvanje obstoječe odkapne pločevine pod strešnimi okni.</t>
  </si>
  <si>
    <t>Ščetkanje, čiščenje in barvanje obstoječega trakastega snegolova (osnovni in finalni premaz).</t>
  </si>
  <si>
    <t>Zaščitni brezbarvni silikatni premaz cokla fasade kompletno s pripravo podlage.</t>
  </si>
  <si>
    <t>Priprava podlage ter izvedba finalnega zaribanega ometa na že delno saniranih dimnikih. V ceni zajeto tudi barvanje po navodilih ZVKDS in postavitev začasnega delovnega odra. Okvirna dimenzija dimnika je 180/50 cm in višine cca 80 cm.</t>
  </si>
  <si>
    <t>Rušenje obstoječe betonske dimniške kape, odnos ruševin ter izdelava nove AB kape enake oblike in velikosti. Okvirna dimenzija je 200/70 cm, povprečne debeline 12 cm. V ceni zajeta tudi izdelava odkapnega nosu in premaz betona z hidrotes premazom.</t>
  </si>
  <si>
    <t>Dobava in montaža novih polic vencev iz prašno barvane ali Alu pločevine, r.š. do 30 cm.</t>
  </si>
  <si>
    <t>Dobava in montaža novih polic vencev nad kapom oz. pod žlebom iz prašno barvane ali Alu. pločevine, različnih r.š., največ do 100 cm.</t>
  </si>
  <si>
    <t>Osvežilni oplesk kovinskih rešetk na kletnih oken okvirnih dimenzij 80/90 cm.</t>
  </si>
  <si>
    <t>Brušenje, temeljni premaz in 2x barvanje okenskih okvirjev v dveh tonih (zelen okvir RAL 6005 , bela krila RAL 9010), vključno z popravilom poškodovanega kita pri steklih. Obnovi se samo zunanja stran. Skladno z navodili ZVKDS OE Ljubljana. Okna se barvajo le v pritličju.</t>
  </si>
  <si>
    <t>Okna velikosti cca. 105 x 200 cm.</t>
  </si>
  <si>
    <t>Okna velikosti cca. 200 x 200 cm</t>
  </si>
  <si>
    <t>Zaščita oken in vrat s pvc folijo za čas izvedbe vseh obnovitvenih del - zunanjost objekta.</t>
  </si>
  <si>
    <t>- zaščita vhoda v objekt</t>
  </si>
  <si>
    <t>Demontaža ter po končanih delih ponovna montaža strelovodne instalacije na stranski "J" fasadi. V ceni zajete nove pritrdilne stojke in zaščita spodaj na pločniku v višini ca 150 cm.</t>
  </si>
  <si>
    <t>GRADBENA DELA</t>
  </si>
  <si>
    <t>- izdelava cementnega ometa na poškodovanih mestih.</t>
  </si>
  <si>
    <r>
      <t xml:space="preserve">- Fasada pročelja </t>
    </r>
    <r>
      <rPr>
        <b/>
        <sz val="10"/>
        <rFont val="Arial"/>
        <family val="2"/>
      </rPr>
      <t>JE</t>
    </r>
    <r>
      <rPr>
        <sz val="10"/>
        <rFont val="Arial"/>
        <family val="0"/>
      </rPr>
      <t xml:space="preserve"> profilirana, kar je zajeto v ceni na enoto, kot tudi premaz za sprejemljivost.</t>
    </r>
  </si>
  <si>
    <t>obnove pripravljenih vzorcev ometa na fasadi ter opleska za fasado, ki jih bo potrdil konservator</t>
  </si>
  <si>
    <t>Material bo potrdil pristojni konservator oz. restavrator.</t>
  </si>
  <si>
    <t xml:space="preserve"> - naprava predpisane signalizacije in osvetlitve gradbišča za čas del, z izdelavo vseh potrebnih načrtov - elaboratov začasne prometne ureditve, nadzorom nad ureditvijo in zavarovanjem gradbišča ter tehničnimi pogoji in predlogi za pridobitev dovoljenja za zavarovanje in ureditev gradbišča s strani pristojnih inštitucij (MOL, Javne razsvetljave oz. KPL na javnih površinah) ter druga potrebna zaščita za varno izvedbo del;</t>
  </si>
  <si>
    <t xml:space="preserve"> - vsi eventualni manipulativni stroški.</t>
  </si>
  <si>
    <t>Upoštevati namestitev, odstranitev ter vzpostava v prvotno stanje.</t>
  </si>
  <si>
    <t>Cena za enoto je fiksna in se zaradi eventualnih dodatnih stroškov ne spreminja!!!</t>
  </si>
  <si>
    <t>Odstranitev obstoječih elementov na fasadi, potrebno popravilo, čiščenje, morebitno pleskanje, hramba ter ponovna montaža po končanih delih.</t>
  </si>
  <si>
    <t>Razna manjša nepredvidena rušitvena dela. Obračun po izmerah in potrjenih cenah oz. po dogovoru z investitorjem. Ocena - 10% rušitvenih in pripravljalnih del. Obračun po dejansko izvedenih delih.</t>
  </si>
  <si>
    <t>- štokanje površine in eventualno retuširanje površine</t>
  </si>
  <si>
    <t>V cenah na enoto zajeta tudi demontaža in odvoz obstoječe pločevine!</t>
  </si>
  <si>
    <t>Popravilo - brušenje, osnovni premaz 2x ter 2x finalni oplesk rešetke na glavnih vhodnih vratih - za barvo.</t>
  </si>
  <si>
    <t>- ročna odstranitev stare barve vrat (strojno čiščenje oz. peskanje ni dopustno),</t>
  </si>
  <si>
    <t xml:space="preserve"> - upoštevati, da bo nekatere štukature potrebno le minimalno obdelati. Obseg se določi po ugotovitvi dejanskega stanja.</t>
  </si>
  <si>
    <t>Za material je potrebno uporabiti sistem kompatibilnih visokoprepustnih v osnovi apnenih ometov od obrizga do finega zaglajenega ometa.</t>
  </si>
  <si>
    <t>Izdelava grobega apnenega fasadnega ometa na čelni levi strani ob balkonih sosednjega objekta ter na podstrešnem trikotnem delu. V ceni zajet tudi  obrizg. Zajeto cca 60% grobega ometa. Glej opombe pri fasaderskih delih.</t>
  </si>
  <si>
    <t>Vsi vlečeni profili na fasadi morajo biti izvedeni z vlečenjem. Pred izvedbo je potrebno pripraviti šablone, ki jih bo potrdil pristojni konservator!</t>
  </si>
  <si>
    <t>- odstranitev morebitnih cementnih plomb in nestabilnih profiliranih robov samo na poškodovanih mestih do trdne podlage ročno, z dleti ali skalpeli,</t>
  </si>
  <si>
    <t>f.2 - Štukatura oz. profilacija nad balkonskimi vrati</t>
  </si>
  <si>
    <t>ki morajo biti kompatibilni z obstoječimi. Materiali za domodelacijo in popravila ne smejo biti bolj togi od obstoječih.</t>
  </si>
  <si>
    <t>d.1 - Skrajno levo in skrajno desno (na vogalnih rizalitih)</t>
  </si>
  <si>
    <t>d.2 - Sredinsko izstopajoče (na konzolnem pomolu)</t>
  </si>
  <si>
    <t>e.1 - Skrajno levo in skrajno desno (na vogalnih rizalitih)</t>
  </si>
  <si>
    <t>Štukature nad okni 2. nadstropja (stilizirani rastlinski motivi):</t>
  </si>
  <si>
    <t>Štukature med okni 1. in 2. nadstropja (stilizirani rastlinski motivi):</t>
  </si>
  <si>
    <t>Okna 3. nadstropja (geometrijski motivi):</t>
  </si>
  <si>
    <t>d.3 - Sredinski izstopajoči - bočni (manjši - stranski stranici pomola)</t>
  </si>
  <si>
    <t>f.3 - Štukatura oz. profilacija pod skrajnima oknoma</t>
  </si>
  <si>
    <t>Štukatura neposredno nad vhodnimi vrati, v višini pritličja, vključno s številko.</t>
  </si>
  <si>
    <t>Ženska glava z vsemi profiliranimi elementi (cvetovi, trakovi). Glavi pod kapnim vencem.</t>
  </si>
  <si>
    <t>Lovorjeva venca s trakovi v pod konzolami kapnega venca v 3. nadstropju, z vso profilacijo.</t>
  </si>
  <si>
    <t>Profilirane konzole pod kapnim vencem.</t>
  </si>
  <si>
    <t>Profilacija na vogalnih ločno zaključenih čelih nad kapnim vencem (IV.nadstropje), kompletno z obnovo ometov na izstopajočih stebričkih in zidcem z ločnim zaključkom.</t>
  </si>
  <si>
    <t>Gradbeno in restavratorsko poročilo o končanih delih z navodili za vzdrževanje obnovljene fasade.</t>
  </si>
  <si>
    <t>- popravilo oz. zamenjava vseh poškodovanih lesenih delov z enakimi po obliki, velikosti in materialu. Manjše mehanske udrtine je sprejemljivo kitati. Plombe se retuširajo oz. barvno prilagodijo lesu. Kitanje večjih razpok ni sprejemljivo, ampak jih je potrebno sanirati npr. z vstavljanjem lesa oz. menjavo določenega dela v celoti, ki se ga po potrebi retušira oz. barvno uskladi s starim.</t>
  </si>
  <si>
    <t>- dobava in montaža nove "secesijske kljuke" s ščitom. Tip določi ZVKDS,</t>
  </si>
  <si>
    <t>- nastavitev okovja,</t>
  </si>
  <si>
    <t>- Vlečenje profilov v grobem podložnem in finim izvlečnem sloju,</t>
  </si>
  <si>
    <t>- utrjevanje robov stikov in kitanje in domodelacijo poškodb je potrebno izvajati v skladu z ohranjenim  originalom z originalu prilagojeno paroprepustno malto</t>
  </si>
  <si>
    <t>- točkovni obrizg površine, grobi omet z apneno malto. Upoštevati obdelavo horizontalnih reg, obdelavo robov in vso ostalo profilacijo.</t>
  </si>
  <si>
    <t>Ver:22052012</t>
  </si>
</sst>
</file>

<file path=xl/styles.xml><?xml version="1.0" encoding="utf-8"?>
<styleSheet xmlns="http://schemas.openxmlformats.org/spreadsheetml/2006/main">
  <numFmts count="27">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quot;€&quot;"/>
    <numFmt numFmtId="181" formatCode="&quot;True&quot;;&quot;True&quot;;&quot;False&quot;"/>
    <numFmt numFmtId="182" formatCode="&quot;On&quot;;&quot;On&quot;;&quot;Off&quot;"/>
  </numFmts>
  <fonts count="54">
    <font>
      <sz val="10"/>
      <name val="Arial"/>
      <family val="0"/>
    </font>
    <font>
      <sz val="8"/>
      <name val="Arial"/>
      <family val="0"/>
    </font>
    <font>
      <b/>
      <sz val="14"/>
      <name val="Arial"/>
      <family val="2"/>
    </font>
    <font>
      <b/>
      <sz val="12"/>
      <name val="Arial"/>
      <family val="2"/>
    </font>
    <font>
      <sz val="10"/>
      <color indexed="10"/>
      <name val="Arial"/>
      <family val="0"/>
    </font>
    <font>
      <b/>
      <sz val="10"/>
      <name val="Arial"/>
      <family val="2"/>
    </font>
    <font>
      <sz val="10"/>
      <name val="Arial CE"/>
      <family val="0"/>
    </font>
    <font>
      <sz val="11"/>
      <name val="Arial"/>
      <family val="2"/>
    </font>
    <font>
      <b/>
      <i/>
      <u val="single"/>
      <sz val="12"/>
      <name val="Arial"/>
      <family val="2"/>
    </font>
    <font>
      <i/>
      <sz val="11"/>
      <name val="Arial"/>
      <family val="2"/>
    </font>
    <font>
      <i/>
      <sz val="10"/>
      <name val="Arial"/>
      <family val="2"/>
    </font>
    <font>
      <i/>
      <sz val="7"/>
      <name val="Arial"/>
      <family val="2"/>
    </font>
    <font>
      <b/>
      <sz val="10"/>
      <name val="Arial CE"/>
      <family val="2"/>
    </font>
    <font>
      <b/>
      <sz val="10"/>
      <color indexed="12"/>
      <name val="Arial CE"/>
      <family val="0"/>
    </font>
    <font>
      <sz val="10"/>
      <color indexed="8"/>
      <name val="Arial CE"/>
      <family val="0"/>
    </font>
    <font>
      <sz val="8"/>
      <name val="Arial CE"/>
      <family val="0"/>
    </font>
    <font>
      <b/>
      <sz val="14"/>
      <name val="Arial CE"/>
      <family val="2"/>
    </font>
    <font>
      <b/>
      <sz val="12"/>
      <color indexed="12"/>
      <name val="Arial"/>
      <family val="2"/>
    </font>
    <font>
      <b/>
      <i/>
      <sz val="10"/>
      <name val="Arial"/>
      <family val="2"/>
    </font>
    <font>
      <b/>
      <i/>
      <sz val="10"/>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color indexed="63"/>
      </top>
      <bottom style="double"/>
    </border>
    <border>
      <left>
        <color indexed="63"/>
      </left>
      <right>
        <color indexed="63"/>
      </right>
      <top>
        <color indexed="63"/>
      </top>
      <bottom style="medium"/>
    </border>
    <border>
      <left/>
      <right style="thin"/>
      <top style="double"/>
      <bottom style="double"/>
    </border>
    <border>
      <left style="thin"/>
      <right/>
      <top style="double"/>
      <bottom style="double"/>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0" fillId="0" borderId="0">
      <alignment/>
      <protection/>
    </xf>
    <xf numFmtId="0" fontId="4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146">
    <xf numFmtId="0" fontId="0" fillId="0" borderId="0" xfId="0" applyAlignment="1">
      <alignment/>
    </xf>
    <xf numFmtId="0" fontId="0" fillId="0" borderId="0" xfId="0" applyAlignment="1">
      <alignment horizontal="left"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0" fillId="0" borderId="0" xfId="0" applyAlignment="1">
      <alignment horizontal="left" vertical="top"/>
    </xf>
    <xf numFmtId="0" fontId="3" fillId="0" borderId="0" xfId="0" applyFont="1" applyAlignment="1">
      <alignment horizontal="left" vertical="top"/>
    </xf>
    <xf numFmtId="4" fontId="0" fillId="0" borderId="0" xfId="0" applyNumberFormat="1" applyAlignment="1">
      <alignment horizontal="right"/>
    </xf>
    <xf numFmtId="4" fontId="2" fillId="0" borderId="0" xfId="0" applyNumberFormat="1" applyFont="1" applyAlignment="1">
      <alignment horizontal="right"/>
    </xf>
    <xf numFmtId="4" fontId="3" fillId="0" borderId="0" xfId="0" applyNumberFormat="1" applyFont="1" applyAlignment="1">
      <alignment horizontal="right"/>
    </xf>
    <xf numFmtId="0" fontId="3" fillId="0" borderId="0" xfId="0" applyFont="1" applyBorder="1" applyAlignment="1">
      <alignment horizontal="left" vertical="top"/>
    </xf>
    <xf numFmtId="4" fontId="3" fillId="0" borderId="0" xfId="0" applyNumberFormat="1" applyFont="1" applyBorder="1" applyAlignment="1">
      <alignment horizontal="right"/>
    </xf>
    <xf numFmtId="0" fontId="0" fillId="0" borderId="0" xfId="0" applyAlignment="1">
      <alignment horizontal="left" vertical="top" wrapText="1"/>
    </xf>
    <xf numFmtId="0" fontId="5" fillId="0" borderId="0" xfId="0" applyFont="1" applyAlignment="1">
      <alignment/>
    </xf>
    <xf numFmtId="0" fontId="5" fillId="0" borderId="0" xfId="0" applyFont="1" applyAlignment="1">
      <alignment horizontal="left" vertical="top"/>
    </xf>
    <xf numFmtId="4" fontId="5" fillId="0" borderId="0" xfId="0" applyNumberFormat="1" applyFont="1" applyAlignment="1">
      <alignment horizontal="right"/>
    </xf>
    <xf numFmtId="0" fontId="0" fillId="0" borderId="0" xfId="0" applyFont="1" applyAlignment="1">
      <alignment/>
    </xf>
    <xf numFmtId="0" fontId="0" fillId="0" borderId="0" xfId="0" applyFont="1" applyAlignment="1">
      <alignment horizontal="left" vertical="top"/>
    </xf>
    <xf numFmtId="4" fontId="0" fillId="0" borderId="0" xfId="0" applyNumberFormat="1" applyFont="1" applyAlignment="1">
      <alignment horizontal="right"/>
    </xf>
    <xf numFmtId="49" fontId="6" fillId="0" borderId="0" xfId="0" applyNumberFormat="1" applyFont="1" applyAlignment="1">
      <alignment vertical="top" wrapText="1"/>
    </xf>
    <xf numFmtId="4" fontId="0" fillId="0" borderId="0" xfId="0" applyNumberFormat="1" applyAlignment="1">
      <alignment horizontal="left"/>
    </xf>
    <xf numFmtId="0" fontId="5" fillId="0" borderId="0" xfId="0" applyFont="1" applyAlignment="1">
      <alignment vertical="top" wrapText="1"/>
    </xf>
    <xf numFmtId="0" fontId="2" fillId="0" borderId="10" xfId="40" applyFont="1" applyFill="1" applyBorder="1" applyAlignment="1">
      <alignment horizontal="left" vertical="top"/>
      <protection/>
    </xf>
    <xf numFmtId="4" fontId="0" fillId="0" borderId="10" xfId="40" applyNumberFormat="1" applyBorder="1" applyAlignment="1">
      <alignment horizontal="right"/>
      <protection/>
    </xf>
    <xf numFmtId="0" fontId="7" fillId="0" borderId="0" xfId="40" applyFont="1" applyAlignment="1">
      <alignment horizontal="left" vertical="top"/>
      <protection/>
    </xf>
    <xf numFmtId="4" fontId="7" fillId="0" borderId="0" xfId="40" applyNumberFormat="1" applyFont="1">
      <alignment/>
      <protection/>
    </xf>
    <xf numFmtId="0" fontId="8" fillId="0" borderId="0" xfId="0" applyFont="1" applyAlignment="1">
      <alignment horizontal="left" vertical="top"/>
    </xf>
    <xf numFmtId="4" fontId="9" fillId="0" borderId="0" xfId="40" applyNumberFormat="1" applyFont="1">
      <alignment/>
      <protection/>
    </xf>
    <xf numFmtId="0" fontId="6" fillId="0" borderId="0" xfId="0" applyFont="1" applyAlignment="1">
      <alignment/>
    </xf>
    <xf numFmtId="180" fontId="0" fillId="0" borderId="0" xfId="56" applyNumberFormat="1" applyFont="1" applyAlignment="1">
      <alignment/>
    </xf>
    <xf numFmtId="0" fontId="12" fillId="0" borderId="0" xfId="0" applyFont="1" applyAlignment="1">
      <alignment horizontal="left" vertical="top"/>
    </xf>
    <xf numFmtId="0" fontId="12" fillId="0" borderId="0" xfId="0" applyFont="1" applyAlignment="1">
      <alignment horizontal="left"/>
    </xf>
    <xf numFmtId="180" fontId="0" fillId="0" borderId="10" xfId="56" applyNumberFormat="1" applyFont="1" applyBorder="1" applyAlignment="1">
      <alignment/>
    </xf>
    <xf numFmtId="180" fontId="0" fillId="0" borderId="10" xfId="0" applyNumberFormat="1" applyBorder="1" applyAlignment="1">
      <alignment/>
    </xf>
    <xf numFmtId="0" fontId="13" fillId="0" borderId="0" xfId="0" applyFont="1" applyAlignment="1">
      <alignment horizontal="left" vertical="top"/>
    </xf>
    <xf numFmtId="4" fontId="13" fillId="0" borderId="0" xfId="0" applyNumberFormat="1" applyFont="1" applyAlignment="1">
      <alignment/>
    </xf>
    <xf numFmtId="180" fontId="0" fillId="0" borderId="0" xfId="56" applyNumberFormat="1" applyFont="1" applyBorder="1" applyAlignment="1">
      <alignment/>
    </xf>
    <xf numFmtId="180" fontId="13" fillId="0" borderId="11" xfId="56" applyNumberFormat="1" applyFont="1" applyBorder="1" applyAlignment="1">
      <alignment/>
    </xf>
    <xf numFmtId="180" fontId="0" fillId="0" borderId="12" xfId="56" applyNumberFormat="1" applyFont="1" applyBorder="1" applyAlignment="1">
      <alignment horizontal="left" vertical="top"/>
    </xf>
    <xf numFmtId="180" fontId="0" fillId="0" borderId="12" xfId="56" applyNumberFormat="1" applyFont="1" applyBorder="1" applyAlignment="1">
      <alignment/>
    </xf>
    <xf numFmtId="180" fontId="13" fillId="0" borderId="0" xfId="56" applyNumberFormat="1" applyFont="1" applyBorder="1" applyAlignment="1">
      <alignment/>
    </xf>
    <xf numFmtId="180" fontId="0" fillId="0" borderId="0" xfId="0" applyNumberFormat="1" applyBorder="1" applyAlignment="1">
      <alignment/>
    </xf>
    <xf numFmtId="0" fontId="0" fillId="0" borderId="0" xfId="0" applyAlignment="1">
      <alignment horizontal="right" vertical="top"/>
    </xf>
    <xf numFmtId="10" fontId="0" fillId="0" borderId="0" xfId="0" applyNumberFormat="1" applyAlignment="1">
      <alignment horizontal="right"/>
    </xf>
    <xf numFmtId="0" fontId="0" fillId="0" borderId="0" xfId="0" applyFill="1" applyAlignment="1">
      <alignment/>
    </xf>
    <xf numFmtId="180" fontId="0" fillId="0" borderId="0" xfId="56" applyNumberFormat="1" applyFont="1" applyFill="1" applyAlignment="1">
      <alignment/>
    </xf>
    <xf numFmtId="0" fontId="0" fillId="0" borderId="0" xfId="0" applyAlignment="1">
      <alignment horizontal="left"/>
    </xf>
    <xf numFmtId="178" fontId="0" fillId="0" borderId="0" xfId="56" applyFont="1" applyAlignment="1">
      <alignment/>
    </xf>
    <xf numFmtId="0" fontId="6" fillId="0" borderId="0" xfId="0" applyFont="1" applyAlignment="1">
      <alignment horizontal="left"/>
    </xf>
    <xf numFmtId="0" fontId="6" fillId="0" borderId="0" xfId="0" applyFont="1" applyAlignment="1">
      <alignment horizontal="left" vertical="top"/>
    </xf>
    <xf numFmtId="0" fontId="6" fillId="0" borderId="0" xfId="0" applyFont="1" applyAlignment="1">
      <alignment horizontal="left" vertical="justify"/>
    </xf>
    <xf numFmtId="180" fontId="0" fillId="0" borderId="0" xfId="56" applyNumberFormat="1" applyFont="1" applyBorder="1" applyAlignment="1">
      <alignment horizontal="left" vertical="top"/>
    </xf>
    <xf numFmtId="178" fontId="0" fillId="0" borderId="0" xfId="56" applyFont="1" applyBorder="1" applyAlignment="1">
      <alignment/>
    </xf>
    <xf numFmtId="0" fontId="13" fillId="0" borderId="10" xfId="0" applyFont="1" applyBorder="1" applyAlignment="1">
      <alignment horizontal="left" vertical="top"/>
    </xf>
    <xf numFmtId="0" fontId="0" fillId="0" borderId="10" xfId="0" applyBorder="1" applyAlignment="1">
      <alignment/>
    </xf>
    <xf numFmtId="178" fontId="0" fillId="0" borderId="10" xfId="56" applyFont="1" applyBorder="1" applyAlignment="1">
      <alignment/>
    </xf>
    <xf numFmtId="0" fontId="14" fillId="0" borderId="0" xfId="0" applyFont="1" applyBorder="1" applyAlignment="1">
      <alignment horizontal="left" vertical="top"/>
    </xf>
    <xf numFmtId="0" fontId="0" fillId="0" borderId="10" xfId="0" applyBorder="1" applyAlignment="1">
      <alignment horizontal="left"/>
    </xf>
    <xf numFmtId="0" fontId="12" fillId="0" borderId="0" xfId="0" applyFont="1" applyBorder="1" applyAlignment="1">
      <alignment horizontal="left" vertical="top"/>
    </xf>
    <xf numFmtId="0" fontId="0" fillId="0" borderId="0" xfId="0" applyBorder="1" applyAlignment="1">
      <alignment horizontal="left"/>
    </xf>
    <xf numFmtId="4" fontId="6" fillId="0" borderId="0" xfId="0" applyNumberFormat="1" applyFont="1" applyAlignment="1">
      <alignment/>
    </xf>
    <xf numFmtId="0" fontId="12" fillId="33" borderId="11" xfId="0" applyFont="1" applyFill="1" applyBorder="1" applyAlignment="1">
      <alignment/>
    </xf>
    <xf numFmtId="180" fontId="12" fillId="33" borderId="11" xfId="56" applyNumberFormat="1" applyFont="1" applyFill="1" applyBorder="1" applyAlignment="1">
      <alignment/>
    </xf>
    <xf numFmtId="0" fontId="15" fillId="0" borderId="0" xfId="0" applyFont="1" applyAlignment="1">
      <alignment/>
    </xf>
    <xf numFmtId="0" fontId="12" fillId="0" borderId="0" xfId="0" applyFont="1" applyAlignment="1">
      <alignment horizontal="left" vertical="center"/>
    </xf>
    <xf numFmtId="0" fontId="0" fillId="0" borderId="0" xfId="0" applyBorder="1" applyAlignment="1">
      <alignment/>
    </xf>
    <xf numFmtId="0" fontId="0" fillId="0" borderId="11" xfId="0" applyBorder="1" applyAlignment="1">
      <alignment horizontal="left"/>
    </xf>
    <xf numFmtId="0" fontId="0" fillId="0" borderId="11" xfId="0" applyBorder="1" applyAlignment="1">
      <alignment/>
    </xf>
    <xf numFmtId="180" fontId="0" fillId="0" borderId="11" xfId="56" applyNumberFormat="1" applyFont="1" applyBorder="1" applyAlignment="1">
      <alignment/>
    </xf>
    <xf numFmtId="0" fontId="17" fillId="0" borderId="11" xfId="0" applyFont="1" applyBorder="1" applyAlignment="1">
      <alignment horizontal="left" vertical="top"/>
    </xf>
    <xf numFmtId="4" fontId="17" fillId="0" borderId="11" xfId="0" applyNumberFormat="1" applyFont="1" applyBorder="1" applyAlignment="1">
      <alignment horizontal="right"/>
    </xf>
    <xf numFmtId="0" fontId="9" fillId="0" borderId="0" xfId="40" applyFont="1" applyAlignment="1" quotePrefix="1">
      <alignment horizontal="right" vertical="top"/>
      <protection/>
    </xf>
    <xf numFmtId="0" fontId="9" fillId="0" borderId="0" xfId="40" applyFont="1" applyAlignment="1">
      <alignment horizontal="right" vertical="top"/>
      <protection/>
    </xf>
    <xf numFmtId="0" fontId="7" fillId="0" borderId="0" xfId="40" applyFont="1" applyAlignment="1">
      <alignment horizontal="right" vertical="top"/>
      <protection/>
    </xf>
    <xf numFmtId="0" fontId="1" fillId="0" borderId="0" xfId="0" applyFont="1" applyAlignment="1">
      <alignment horizontal="right" vertical="top"/>
    </xf>
    <xf numFmtId="180" fontId="12" fillId="33" borderId="13" xfId="0" applyNumberFormat="1" applyFont="1" applyFill="1" applyBorder="1" applyAlignment="1">
      <alignment/>
    </xf>
    <xf numFmtId="0" fontId="12" fillId="33" borderId="14" xfId="0" applyFont="1" applyFill="1" applyBorder="1" applyAlignment="1">
      <alignment horizontal="left"/>
    </xf>
    <xf numFmtId="49" fontId="6" fillId="0" borderId="0" xfId="0" applyNumberFormat="1" applyFont="1" applyAlignment="1" quotePrefix="1">
      <alignment vertical="top" wrapText="1"/>
    </xf>
    <xf numFmtId="0" fontId="0" fillId="0" borderId="10" xfId="40" applyFont="1" applyBorder="1" applyAlignment="1">
      <alignment horizontal="left" vertical="top"/>
      <protection/>
    </xf>
    <xf numFmtId="0" fontId="0" fillId="0" borderId="0" xfId="40" applyFont="1" applyAlignment="1">
      <alignment horizontal="left" vertical="top"/>
      <protection/>
    </xf>
    <xf numFmtId="0" fontId="8" fillId="0" borderId="0" xfId="0" applyFont="1" applyAlignment="1">
      <alignment horizontal="justify" vertical="top"/>
    </xf>
    <xf numFmtId="0" fontId="10" fillId="0" borderId="0" xfId="40" applyFont="1" applyAlignment="1" quotePrefix="1">
      <alignment horizontal="left" vertical="top"/>
      <protection/>
    </xf>
    <xf numFmtId="0" fontId="10" fillId="0" borderId="0" xfId="40" applyFont="1" applyAlignment="1">
      <alignment horizontal="left" vertical="top"/>
      <protection/>
    </xf>
    <xf numFmtId="0" fontId="11" fillId="0" borderId="0" xfId="40" applyFont="1" applyAlignment="1">
      <alignment horizontal="left" vertical="top"/>
      <protection/>
    </xf>
    <xf numFmtId="0" fontId="6" fillId="0" borderId="0" xfId="0" applyFont="1" applyAlignment="1">
      <alignment vertical="top"/>
    </xf>
    <xf numFmtId="0" fontId="12" fillId="34" borderId="15" xfId="0" applyFont="1" applyFill="1" applyBorder="1" applyAlignment="1">
      <alignment vertical="top"/>
    </xf>
    <xf numFmtId="0" fontId="13" fillId="0" borderId="0" xfId="0" applyFont="1" applyAlignment="1">
      <alignment vertical="top"/>
    </xf>
    <xf numFmtId="0" fontId="5" fillId="0" borderId="0" xfId="0" applyFont="1" applyAlignment="1">
      <alignment horizontal="left" vertical="top" wrapText="1"/>
    </xf>
    <xf numFmtId="0" fontId="13" fillId="0" borderId="12" xfId="0" applyFont="1" applyBorder="1" applyAlignment="1">
      <alignment horizontal="left" vertical="top"/>
    </xf>
    <xf numFmtId="0" fontId="0" fillId="0" borderId="0" xfId="0" applyFont="1" applyAlignment="1">
      <alignment horizontal="left" vertical="top" wrapText="1"/>
    </xf>
    <xf numFmtId="0" fontId="5" fillId="0" borderId="0" xfId="0" applyFont="1"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0" fillId="0" borderId="0" xfId="0" applyFont="1" applyAlignment="1">
      <alignment horizontal="left" vertical="top"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Fill="1" applyAlignment="1">
      <alignment horizontal="left" vertical="top" wrapText="1"/>
    </xf>
    <xf numFmtId="0" fontId="16" fillId="0" borderId="0" xfId="0" applyFont="1" applyAlignment="1">
      <alignment vertical="top"/>
    </xf>
    <xf numFmtId="0" fontId="12" fillId="0" borderId="0" xfId="0" applyFont="1" applyAlignment="1">
      <alignment vertical="top"/>
    </xf>
    <xf numFmtId="0" fontId="0" fillId="0" borderId="0" xfId="0" applyAlignment="1">
      <alignment vertical="top"/>
    </xf>
    <xf numFmtId="180" fontId="0" fillId="0" borderId="10" xfId="56" applyNumberFormat="1" applyFont="1" applyBorder="1" applyAlignment="1">
      <alignment vertical="top"/>
    </xf>
    <xf numFmtId="180" fontId="0" fillId="0" borderId="0" xfId="56" applyNumberFormat="1" applyFont="1" applyBorder="1" applyAlignment="1">
      <alignment vertical="top"/>
    </xf>
    <xf numFmtId="0" fontId="6" fillId="0" borderId="10" xfId="0" applyFont="1" applyBorder="1" applyAlignment="1">
      <alignment horizontal="left" vertical="top"/>
    </xf>
    <xf numFmtId="0" fontId="13" fillId="0" borderId="0" xfId="0" applyFont="1" applyBorder="1" applyAlignment="1">
      <alignment horizontal="left" vertical="top"/>
    </xf>
    <xf numFmtId="0" fontId="0" fillId="0" borderId="0" xfId="0" applyBorder="1" applyAlignment="1">
      <alignment vertical="top"/>
    </xf>
    <xf numFmtId="0" fontId="0" fillId="0" borderId="11" xfId="0" applyBorder="1" applyAlignment="1">
      <alignment vertical="top"/>
    </xf>
    <xf numFmtId="0" fontId="12" fillId="33" borderId="11" xfId="0" applyFont="1" applyFill="1" applyBorder="1" applyAlignment="1">
      <alignment vertical="top"/>
    </xf>
    <xf numFmtId="0" fontId="0" fillId="0" borderId="16" xfId="0" applyBorder="1" applyAlignment="1">
      <alignment/>
    </xf>
    <xf numFmtId="178" fontId="0" fillId="0" borderId="16" xfId="56" applyFont="1" applyBorder="1" applyAlignment="1">
      <alignment/>
    </xf>
    <xf numFmtId="180" fontId="0" fillId="0" borderId="16" xfId="0" applyNumberFormat="1" applyBorder="1" applyAlignment="1">
      <alignment/>
    </xf>
    <xf numFmtId="4" fontId="13" fillId="0" borderId="11" xfId="0" applyNumberFormat="1" applyFont="1" applyBorder="1" applyAlignment="1">
      <alignment/>
    </xf>
    <xf numFmtId="4" fontId="0" fillId="0" borderId="11" xfId="0" applyNumberFormat="1" applyBorder="1" applyAlignment="1">
      <alignment horizontal="right"/>
    </xf>
    <xf numFmtId="0" fontId="18" fillId="0" borderId="0" xfId="0" applyFont="1" applyAlignment="1">
      <alignment horizontal="left" vertical="top" wrapText="1"/>
    </xf>
    <xf numFmtId="49" fontId="19" fillId="0" borderId="0" xfId="0" applyNumberFormat="1" applyFont="1" applyAlignment="1">
      <alignment vertical="top" wrapText="1"/>
    </xf>
    <xf numFmtId="0" fontId="0" fillId="0" borderId="0" xfId="0" applyFont="1" applyAlignment="1" quotePrefix="1">
      <alignment horizontal="left" vertical="top" wrapText="1"/>
    </xf>
    <xf numFmtId="0" fontId="0" fillId="0" borderId="10" xfId="40" applyBorder="1" applyAlignment="1">
      <alignment horizontal="left"/>
      <protection/>
    </xf>
    <xf numFmtId="0" fontId="7" fillId="0" borderId="0" xfId="40" applyFont="1" applyAlignment="1">
      <alignment horizontal="left"/>
      <protection/>
    </xf>
    <xf numFmtId="0" fontId="9" fillId="0" borderId="0" xfId="40" applyFont="1" applyAlignment="1">
      <alignment horizontal="left"/>
      <protection/>
    </xf>
    <xf numFmtId="4" fontId="5" fillId="0" borderId="0" xfId="0" applyNumberFormat="1" applyFont="1" applyAlignment="1">
      <alignment horizontal="left"/>
    </xf>
    <xf numFmtId="180" fontId="0" fillId="0" borderId="12" xfId="56" applyNumberFormat="1" applyFont="1" applyBorder="1" applyAlignment="1">
      <alignment horizontal="left"/>
    </xf>
    <xf numFmtId="4" fontId="17" fillId="0" borderId="11" xfId="0" applyNumberFormat="1" applyFont="1" applyBorder="1" applyAlignment="1">
      <alignment horizontal="left"/>
    </xf>
    <xf numFmtId="0" fontId="13" fillId="0" borderId="0" xfId="0" applyFont="1" applyAlignment="1">
      <alignment horizontal="left"/>
    </xf>
    <xf numFmtId="4" fontId="0" fillId="0" borderId="0" xfId="0" applyNumberFormat="1" applyFont="1" applyAlignment="1">
      <alignment horizontal="left"/>
    </xf>
    <xf numFmtId="4" fontId="3" fillId="0" borderId="0" xfId="0" applyNumberFormat="1" applyFont="1" applyBorder="1" applyAlignment="1">
      <alignment horizontal="left"/>
    </xf>
    <xf numFmtId="4" fontId="3" fillId="0" borderId="0" xfId="0" applyNumberFormat="1" applyFont="1" applyAlignment="1">
      <alignment horizontal="left"/>
    </xf>
    <xf numFmtId="4" fontId="2" fillId="0" borderId="0" xfId="0" applyNumberFormat="1" applyFont="1" applyAlignment="1">
      <alignment horizontal="left"/>
    </xf>
    <xf numFmtId="4" fontId="0" fillId="0" borderId="0" xfId="0" applyNumberFormat="1" applyFont="1" applyAlignment="1">
      <alignment horizontal="left"/>
    </xf>
    <xf numFmtId="9" fontId="0" fillId="0" borderId="0" xfId="0" applyNumberFormat="1" applyAlignment="1">
      <alignment horizontal="left"/>
    </xf>
    <xf numFmtId="0" fontId="0" fillId="0" borderId="0" xfId="0" applyFill="1" applyAlignment="1">
      <alignment horizontal="left"/>
    </xf>
    <xf numFmtId="0" fontId="0" fillId="0" borderId="16" xfId="0" applyBorder="1" applyAlignment="1">
      <alignment horizontal="left"/>
    </xf>
    <xf numFmtId="180" fontId="0" fillId="0" borderId="0" xfId="56" applyNumberFormat="1" applyFont="1" applyBorder="1" applyAlignment="1">
      <alignment horizontal="left"/>
    </xf>
    <xf numFmtId="180" fontId="0" fillId="0" borderId="10" xfId="56" applyNumberFormat="1" applyFont="1" applyBorder="1" applyAlignment="1">
      <alignment horizontal="left"/>
    </xf>
    <xf numFmtId="0" fontId="12" fillId="33" borderId="11" xfId="0" applyFont="1" applyFill="1" applyBorder="1" applyAlignment="1">
      <alignment horizontal="left"/>
    </xf>
    <xf numFmtId="180" fontId="0" fillId="0" borderId="12" xfId="56" applyNumberFormat="1" applyFont="1" applyBorder="1" applyAlignment="1">
      <alignment horizontal="left" vertical="top"/>
    </xf>
    <xf numFmtId="180" fontId="0" fillId="0" borderId="12" xfId="56" applyNumberFormat="1" applyFont="1" applyBorder="1" applyAlignment="1">
      <alignment horizontal="left"/>
    </xf>
    <xf numFmtId="180" fontId="0" fillId="0" borderId="12" xfId="56" applyNumberFormat="1" applyFont="1" applyBorder="1" applyAlignment="1">
      <alignment/>
    </xf>
    <xf numFmtId="0" fontId="5" fillId="0" borderId="0" xfId="0" applyFont="1" applyAlignment="1">
      <alignment/>
    </xf>
    <xf numFmtId="0" fontId="0" fillId="0" borderId="0" xfId="0" applyFont="1" applyAlignment="1" quotePrefix="1">
      <alignment horizontal="left" vertical="top" wrapText="1"/>
    </xf>
    <xf numFmtId="0" fontId="0" fillId="0" borderId="0" xfId="0" applyFill="1" applyAlignment="1">
      <alignment horizontal="right" vertical="top"/>
    </xf>
    <xf numFmtId="4" fontId="0" fillId="0" borderId="0" xfId="0" applyNumberFormat="1" applyFill="1" applyAlignment="1">
      <alignment horizontal="left"/>
    </xf>
    <xf numFmtId="4" fontId="0" fillId="0" borderId="0" xfId="0" applyNumberFormat="1" applyFill="1" applyAlignment="1">
      <alignment horizontal="right"/>
    </xf>
    <xf numFmtId="180" fontId="0" fillId="0" borderId="10" xfId="56" applyNumberFormat="1" applyFont="1" applyFill="1" applyBorder="1" applyAlignment="1">
      <alignment/>
    </xf>
    <xf numFmtId="180" fontId="0" fillId="0" borderId="10" xfId="0" applyNumberFormat="1" applyFill="1" applyBorder="1" applyAlignment="1">
      <alignment/>
    </xf>
    <xf numFmtId="0" fontId="10" fillId="0" borderId="0" xfId="0" applyFont="1" applyAlignment="1">
      <alignment horizontal="left" vertical="top"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Župančičeva 10 12 - popis del"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2"/>
  <sheetViews>
    <sheetView showGridLines="0" showZeros="0" tabSelected="1" zoomScaleSheetLayoutView="100" zoomScalePageLayoutView="0" workbookViewId="0" topLeftCell="A346">
      <selection activeCell="A1" sqref="A1"/>
    </sheetView>
  </sheetViews>
  <sheetFormatPr defaultColWidth="9.140625" defaultRowHeight="12.75"/>
  <cols>
    <col min="1" max="1" width="5.28125" style="5" customWidth="1"/>
    <col min="2" max="2" width="44.57421875" style="12" customWidth="1"/>
    <col min="3" max="3" width="6.57421875" style="20" customWidth="1"/>
    <col min="4" max="4" width="9.140625" style="7" customWidth="1"/>
    <col min="5" max="5" width="3.28125" style="7" customWidth="1"/>
    <col min="6" max="6" width="12.57421875" style="7" customWidth="1"/>
    <col min="7" max="7" width="3.140625" style="0" customWidth="1"/>
    <col min="8" max="8" width="12.8515625" style="0" customWidth="1"/>
  </cols>
  <sheetData>
    <row r="1" spans="1:8" ht="18">
      <c r="A1" s="22" t="s">
        <v>82</v>
      </c>
      <c r="B1" s="78"/>
      <c r="C1" s="117" t="s">
        <v>43</v>
      </c>
      <c r="D1" s="23"/>
      <c r="E1" s="23"/>
      <c r="F1" s="23" t="s">
        <v>44</v>
      </c>
      <c r="G1" s="23"/>
      <c r="H1" s="23" t="s">
        <v>45</v>
      </c>
    </row>
    <row r="2" spans="1:8" ht="14.25">
      <c r="A2" s="24"/>
      <c r="B2" s="79"/>
      <c r="C2" s="118"/>
      <c r="D2" s="25"/>
      <c r="E2" s="25"/>
      <c r="F2" s="25"/>
      <c r="G2" s="25"/>
      <c r="H2" s="25"/>
    </row>
    <row r="3" spans="1:8" ht="15">
      <c r="A3" s="26" t="s">
        <v>46</v>
      </c>
      <c r="B3" s="80"/>
      <c r="C3" s="119"/>
      <c r="D3" s="27"/>
      <c r="E3" s="27"/>
      <c r="F3" s="27"/>
      <c r="G3" s="27"/>
      <c r="H3" s="27"/>
    </row>
    <row r="4" spans="1:8" ht="14.25">
      <c r="A4" s="71" t="s">
        <v>47</v>
      </c>
      <c r="B4" s="81" t="s">
        <v>48</v>
      </c>
      <c r="C4" s="119"/>
      <c r="D4" s="27"/>
      <c r="E4" s="27"/>
      <c r="F4" s="27"/>
      <c r="G4" s="27"/>
      <c r="H4" s="27"/>
    </row>
    <row r="5" spans="1:8" ht="14.25">
      <c r="A5" s="72"/>
      <c r="B5" s="82" t="s">
        <v>49</v>
      </c>
      <c r="C5" s="119"/>
      <c r="D5" s="27"/>
      <c r="E5" s="27"/>
      <c r="F5" s="27"/>
      <c r="G5" s="27"/>
      <c r="H5" s="27"/>
    </row>
    <row r="6" spans="1:8" ht="14.25">
      <c r="A6" s="71" t="s">
        <v>47</v>
      </c>
      <c r="B6" s="83" t="s">
        <v>50</v>
      </c>
      <c r="C6" s="119"/>
      <c r="D6" s="27"/>
      <c r="E6" s="27"/>
      <c r="F6" s="27"/>
      <c r="G6" s="27"/>
      <c r="H6" s="27"/>
    </row>
    <row r="7" spans="1:8" ht="14.25">
      <c r="A7" s="71"/>
      <c r="B7" s="82" t="s">
        <v>51</v>
      </c>
      <c r="C7" s="119"/>
      <c r="D7" s="27"/>
      <c r="E7" s="27"/>
      <c r="F7" s="27"/>
      <c r="G7" s="27"/>
      <c r="H7" s="27"/>
    </row>
    <row r="8" spans="1:8" ht="14.25">
      <c r="A8" s="71" t="s">
        <v>47</v>
      </c>
      <c r="B8" s="82" t="s">
        <v>52</v>
      </c>
      <c r="C8" s="119"/>
      <c r="D8" s="27"/>
      <c r="E8" s="27"/>
      <c r="F8" s="27"/>
      <c r="G8" s="27"/>
      <c r="H8" s="27"/>
    </row>
    <row r="9" spans="1:8" ht="14.25">
      <c r="A9" s="71"/>
      <c r="B9" s="82" t="s">
        <v>53</v>
      </c>
      <c r="C9" s="119"/>
      <c r="D9" s="27"/>
      <c r="E9" s="27"/>
      <c r="F9" s="27"/>
      <c r="G9" s="27"/>
      <c r="H9" s="27"/>
    </row>
    <row r="10" spans="1:8" ht="14.25">
      <c r="A10" s="71" t="s">
        <v>47</v>
      </c>
      <c r="B10" s="82" t="s">
        <v>54</v>
      </c>
      <c r="C10" s="119"/>
      <c r="D10" s="27"/>
      <c r="E10" s="27"/>
      <c r="F10" s="27"/>
      <c r="G10" s="27"/>
      <c r="H10" s="27"/>
    </row>
    <row r="11" spans="1:8" ht="14.25">
      <c r="A11" s="71"/>
      <c r="B11" s="82" t="s">
        <v>55</v>
      </c>
      <c r="C11" s="119"/>
      <c r="D11" s="27"/>
      <c r="E11" s="27"/>
      <c r="F11" s="27"/>
      <c r="G11" s="27"/>
      <c r="H11" s="27"/>
    </row>
    <row r="12" spans="1:8" ht="14.25">
      <c r="A12" s="71" t="s">
        <v>47</v>
      </c>
      <c r="B12" s="82" t="s">
        <v>56</v>
      </c>
      <c r="C12" s="119"/>
      <c r="D12" s="27"/>
      <c r="E12" s="27"/>
      <c r="F12" s="27"/>
      <c r="G12" s="27"/>
      <c r="H12" s="27"/>
    </row>
    <row r="13" spans="1:8" ht="14.25">
      <c r="A13" s="71" t="s">
        <v>47</v>
      </c>
      <c r="B13" s="82" t="s">
        <v>57</v>
      </c>
      <c r="C13" s="119"/>
      <c r="D13" s="27"/>
      <c r="E13" s="27"/>
      <c r="F13" s="27"/>
      <c r="G13" s="27"/>
      <c r="H13" s="27"/>
    </row>
    <row r="14" spans="1:8" ht="14.25">
      <c r="A14" s="72"/>
      <c r="B14" s="82" t="s">
        <v>159</v>
      </c>
      <c r="C14" s="119"/>
      <c r="D14" s="27"/>
      <c r="E14" s="27"/>
      <c r="F14" s="27"/>
      <c r="G14" s="27"/>
      <c r="H14" s="27"/>
    </row>
    <row r="15" spans="1:8" ht="14.25">
      <c r="A15" s="73"/>
      <c r="B15" s="82" t="s">
        <v>58</v>
      </c>
      <c r="C15" s="118"/>
      <c r="D15" s="25"/>
      <c r="E15" s="25"/>
      <c r="F15" s="25"/>
      <c r="G15" s="25"/>
      <c r="H15" s="25"/>
    </row>
    <row r="16" spans="1:8" ht="14.25">
      <c r="A16" s="71" t="s">
        <v>47</v>
      </c>
      <c r="B16" s="82" t="s">
        <v>137</v>
      </c>
      <c r="C16" s="118"/>
      <c r="D16" s="25"/>
      <c r="E16" s="25"/>
      <c r="F16" s="25"/>
      <c r="G16" s="25"/>
      <c r="H16" s="25"/>
    </row>
    <row r="17" spans="1:8" ht="14.25">
      <c r="A17" s="71"/>
      <c r="B17" s="82" t="s">
        <v>177</v>
      </c>
      <c r="C17" s="118"/>
      <c r="D17" s="25"/>
      <c r="E17" s="25"/>
      <c r="F17" s="25"/>
      <c r="G17" s="25"/>
      <c r="H17" s="25"/>
    </row>
    <row r="18" spans="1:8" ht="14.25">
      <c r="A18" s="71"/>
      <c r="B18" s="82" t="s">
        <v>160</v>
      </c>
      <c r="C18" s="118"/>
      <c r="D18" s="25"/>
      <c r="E18" s="25"/>
      <c r="F18" s="25"/>
      <c r="G18" s="25"/>
      <c r="H18" s="25"/>
    </row>
    <row r="19" spans="1:8" ht="14.25">
      <c r="A19" s="71"/>
      <c r="B19" s="82"/>
      <c r="C19" s="118"/>
      <c r="D19" s="25"/>
      <c r="E19" s="25"/>
      <c r="F19" s="25"/>
      <c r="G19" s="25"/>
      <c r="H19" s="25"/>
    </row>
    <row r="20" spans="1:8" ht="14.25">
      <c r="A20" s="71"/>
      <c r="B20" s="82" t="s">
        <v>198</v>
      </c>
      <c r="C20" s="118"/>
      <c r="D20" s="25"/>
      <c r="E20" s="25"/>
      <c r="F20" s="25"/>
      <c r="G20" s="25"/>
      <c r="H20" s="25"/>
    </row>
    <row r="21" spans="1:8" ht="14.25">
      <c r="A21" s="71"/>
      <c r="B21" s="82"/>
      <c r="C21" s="118"/>
      <c r="D21" s="25"/>
      <c r="E21" s="25"/>
      <c r="F21" s="25"/>
      <c r="G21" s="25"/>
      <c r="H21" s="25"/>
    </row>
    <row r="22" spans="2:8" ht="12.75">
      <c r="B22" s="84"/>
      <c r="C22" s="46"/>
      <c r="D22" s="28"/>
      <c r="E22" s="28"/>
      <c r="F22" s="29"/>
      <c r="G22" s="29"/>
      <c r="H22" s="29"/>
    </row>
    <row r="23" spans="1:8" s="2" customFormat="1" ht="18">
      <c r="A23" s="30" t="s">
        <v>59</v>
      </c>
      <c r="B23" s="85" t="s">
        <v>156</v>
      </c>
      <c r="C23" s="46"/>
      <c r="D23" s="28"/>
      <c r="E23" s="28"/>
      <c r="F23" s="29"/>
      <c r="G23" s="29"/>
      <c r="H23" s="29"/>
    </row>
    <row r="24" spans="1:8" s="13" customFormat="1" ht="12.75">
      <c r="A24" s="5"/>
      <c r="B24" s="84"/>
      <c r="C24" s="46"/>
      <c r="D24" s="28"/>
      <c r="E24" s="28"/>
      <c r="F24" s="29"/>
      <c r="G24" s="29"/>
      <c r="H24" s="29"/>
    </row>
    <row r="25" spans="1:8" s="16" customFormat="1" ht="12.75">
      <c r="A25" s="31" t="s">
        <v>60</v>
      </c>
      <c r="B25" s="86" t="s">
        <v>61</v>
      </c>
      <c r="C25" s="46"/>
      <c r="D25"/>
      <c r="E25" s="29"/>
      <c r="F25" s="29"/>
      <c r="G25" s="29"/>
      <c r="H25"/>
    </row>
    <row r="26" spans="1:6" s="13" customFormat="1" ht="12.75">
      <c r="A26" s="14"/>
      <c r="B26" s="87"/>
      <c r="C26" s="120"/>
      <c r="D26" s="15"/>
      <c r="E26" s="15"/>
      <c r="F26" s="15"/>
    </row>
    <row r="27" spans="1:2" ht="12.75">
      <c r="A27" s="5">
        <v>1</v>
      </c>
      <c r="B27" s="12" t="s">
        <v>28</v>
      </c>
    </row>
    <row r="28" ht="12.75">
      <c r="B28" s="12" t="s">
        <v>29</v>
      </c>
    </row>
    <row r="29" ht="7.5" customHeight="1"/>
    <row r="30" ht="114.75">
      <c r="B30" s="12" t="s">
        <v>161</v>
      </c>
    </row>
    <row r="31" ht="6" customHeight="1"/>
    <row r="32" ht="53.25" customHeight="1">
      <c r="B32" s="12" t="s">
        <v>0</v>
      </c>
    </row>
    <row r="33" ht="6.75" customHeight="1"/>
    <row r="34" ht="12.75">
      <c r="B34" s="12" t="s">
        <v>30</v>
      </c>
    </row>
    <row r="35" ht="5.25" customHeight="1"/>
    <row r="36" ht="38.25">
      <c r="B36" s="12" t="s">
        <v>84</v>
      </c>
    </row>
    <row r="37" ht="5.25" customHeight="1"/>
    <row r="38" ht="12.75">
      <c r="B38" s="12" t="s">
        <v>162</v>
      </c>
    </row>
    <row r="39" ht="4.5" customHeight="1"/>
    <row r="40" ht="12.75">
      <c r="B40" s="92" t="s">
        <v>154</v>
      </c>
    </row>
    <row r="41" ht="6" customHeight="1"/>
    <row r="42" ht="25.5">
      <c r="B42" s="12" t="s">
        <v>163</v>
      </c>
    </row>
    <row r="43" ht="6" customHeight="1"/>
    <row r="44" spans="2:8" ht="25.5">
      <c r="B44" s="12" t="s">
        <v>164</v>
      </c>
      <c r="C44" s="20" t="s">
        <v>12</v>
      </c>
      <c r="D44" s="7">
        <v>1</v>
      </c>
      <c r="E44" s="29"/>
      <c r="F44" s="32">
        <v>0</v>
      </c>
      <c r="G44" s="29"/>
      <c r="H44" s="33">
        <f>D44*F44</f>
        <v>0</v>
      </c>
    </row>
    <row r="46" spans="1:8" ht="63.75">
      <c r="A46" s="5">
        <f>A27+1</f>
        <v>2</v>
      </c>
      <c r="B46" s="12" t="s">
        <v>1</v>
      </c>
      <c r="C46" s="20" t="s">
        <v>13</v>
      </c>
      <c r="D46" s="7">
        <v>400</v>
      </c>
      <c r="F46" s="32">
        <v>0</v>
      </c>
      <c r="G46" s="29"/>
      <c r="H46" s="33">
        <f>D46*F46</f>
        <v>0</v>
      </c>
    </row>
    <row r="48" spans="1:8" ht="25.5">
      <c r="A48" s="5">
        <f>A46+1</f>
        <v>3</v>
      </c>
      <c r="B48" s="12" t="s">
        <v>116</v>
      </c>
      <c r="C48" s="20" t="s">
        <v>13</v>
      </c>
      <c r="D48" s="7">
        <v>400</v>
      </c>
      <c r="F48" s="32">
        <v>0</v>
      </c>
      <c r="G48" s="29"/>
      <c r="H48" s="33">
        <f>D48*F48</f>
        <v>0</v>
      </c>
    </row>
    <row r="50" spans="1:8" ht="25.5">
      <c r="A50" s="5">
        <f>A48+1</f>
        <v>4</v>
      </c>
      <c r="B50" s="12" t="s">
        <v>24</v>
      </c>
      <c r="C50" s="20" t="s">
        <v>21</v>
      </c>
      <c r="D50" s="7">
        <v>26</v>
      </c>
      <c r="F50" s="32">
        <v>0</v>
      </c>
      <c r="G50" s="29"/>
      <c r="H50" s="33">
        <f>D50*F50</f>
        <v>0</v>
      </c>
    </row>
    <row r="52" spans="1:8" ht="25.5">
      <c r="A52" s="5">
        <f>A50+1</f>
        <v>5</v>
      </c>
      <c r="B52" s="12" t="s">
        <v>7</v>
      </c>
      <c r="C52" s="20" t="s">
        <v>22</v>
      </c>
      <c r="D52" s="7">
        <v>1</v>
      </c>
      <c r="F52" s="32">
        <v>0</v>
      </c>
      <c r="G52" s="29"/>
      <c r="H52" s="33">
        <f>D52*F52</f>
        <v>0</v>
      </c>
    </row>
    <row r="54" spans="1:8" ht="25.5">
      <c r="A54" s="5">
        <f>A52+1</f>
        <v>6</v>
      </c>
      <c r="B54" s="12" t="s">
        <v>23</v>
      </c>
      <c r="C54" s="20" t="s">
        <v>12</v>
      </c>
      <c r="D54" s="7">
        <v>1</v>
      </c>
      <c r="F54" s="32">
        <v>0</v>
      </c>
      <c r="G54" s="29"/>
      <c r="H54" s="33">
        <f>D54*F54</f>
        <v>0</v>
      </c>
    </row>
    <row r="56" spans="1:8" ht="25.5">
      <c r="A56" s="5">
        <f>A54+1</f>
        <v>7</v>
      </c>
      <c r="B56" s="12" t="s">
        <v>14</v>
      </c>
      <c r="C56" s="20" t="s">
        <v>12</v>
      </c>
      <c r="D56" s="7">
        <v>1</v>
      </c>
      <c r="F56" s="32">
        <v>0</v>
      </c>
      <c r="G56" s="29"/>
      <c r="H56" s="33">
        <f>D56*F56</f>
        <v>0</v>
      </c>
    </row>
    <row r="58" spans="1:8" ht="25.5">
      <c r="A58" s="5">
        <f>A56+1</f>
        <v>8</v>
      </c>
      <c r="B58" s="12" t="s">
        <v>153</v>
      </c>
      <c r="C58" s="20" t="s">
        <v>13</v>
      </c>
      <c r="D58" s="7">
        <v>85</v>
      </c>
      <c r="F58" s="32">
        <v>0</v>
      </c>
      <c r="G58" s="29"/>
      <c r="H58" s="33">
        <f>D58*F58</f>
        <v>0</v>
      </c>
    </row>
    <row r="60" spans="1:8" ht="25.5">
      <c r="A60" s="5">
        <f>A58+1</f>
        <v>9</v>
      </c>
      <c r="B60" s="12" t="s">
        <v>4</v>
      </c>
      <c r="C60" s="20" t="s">
        <v>21</v>
      </c>
      <c r="D60" s="7">
        <v>30</v>
      </c>
      <c r="F60" s="32">
        <v>0</v>
      </c>
      <c r="G60" s="29"/>
      <c r="H60" s="33">
        <f>D60*F60</f>
        <v>0</v>
      </c>
    </row>
    <row r="62" spans="1:8" ht="12.75">
      <c r="A62" s="5">
        <f>A60+1</f>
        <v>10</v>
      </c>
      <c r="B62" s="12" t="s">
        <v>126</v>
      </c>
      <c r="C62" s="20" t="s">
        <v>75</v>
      </c>
      <c r="D62" s="7">
        <v>1</v>
      </c>
      <c r="F62" s="32">
        <v>0</v>
      </c>
      <c r="G62" s="29"/>
      <c r="H62" s="33">
        <f>D62*F62</f>
        <v>0</v>
      </c>
    </row>
    <row r="63" spans="1:8" ht="13.5" thickBot="1">
      <c r="A63" s="38"/>
      <c r="B63" s="88"/>
      <c r="C63" s="121"/>
      <c r="D63" s="39"/>
      <c r="E63" s="39"/>
      <c r="F63" s="39"/>
      <c r="G63" s="39"/>
      <c r="H63" s="39"/>
    </row>
    <row r="64" spans="1:8" ht="16.5" thickBot="1">
      <c r="A64" s="69" t="s">
        <v>62</v>
      </c>
      <c r="B64" s="69" t="str">
        <f>"Skupaj "&amp;B25</f>
        <v>Skupaj Pripravljalna dela</v>
      </c>
      <c r="C64" s="122"/>
      <c r="D64" s="70"/>
      <c r="E64" s="70"/>
      <c r="F64" s="37" t="s">
        <v>62</v>
      </c>
      <c r="G64" s="37"/>
      <c r="H64" s="37">
        <f>SUM(H26:H63)</f>
        <v>0</v>
      </c>
    </row>
    <row r="65" spans="1:5" ht="13.5" thickTop="1">
      <c r="A65" s="34"/>
      <c r="B65" s="86"/>
      <c r="C65" s="123"/>
      <c r="D65" s="35" t="s">
        <v>62</v>
      </c>
      <c r="E65" s="35"/>
    </row>
    <row r="67" spans="1:6" s="3" customFormat="1" ht="15.75">
      <c r="A67" s="31" t="s">
        <v>63</v>
      </c>
      <c r="B67" s="86" t="s">
        <v>11</v>
      </c>
      <c r="C67" s="4"/>
      <c r="D67" s="9"/>
      <c r="E67" s="9"/>
      <c r="F67" s="9"/>
    </row>
    <row r="68" spans="1:6" s="16" customFormat="1" ht="12.75">
      <c r="A68" s="17"/>
      <c r="B68" s="89"/>
      <c r="C68" s="124"/>
      <c r="D68" s="18"/>
      <c r="E68" s="18"/>
      <c r="F68" s="18"/>
    </row>
    <row r="69" spans="2:6" s="13" customFormat="1" ht="12.75">
      <c r="B69" s="90" t="s">
        <v>17</v>
      </c>
      <c r="C69" s="120"/>
      <c r="D69" s="15"/>
      <c r="E69" s="15"/>
      <c r="F69" s="15"/>
    </row>
    <row r="70" spans="2:6" s="13" customFormat="1" ht="38.25">
      <c r="B70" s="21" t="s">
        <v>2</v>
      </c>
      <c r="C70" s="120"/>
      <c r="D70" s="15"/>
      <c r="E70" s="15"/>
      <c r="F70" s="15"/>
    </row>
    <row r="71" spans="2:6" s="13" customFormat="1" ht="38.25">
      <c r="B71" s="21" t="s">
        <v>5</v>
      </c>
      <c r="C71" s="120"/>
      <c r="D71" s="15"/>
      <c r="E71" s="15"/>
      <c r="F71" s="15"/>
    </row>
    <row r="72" ht="12.75">
      <c r="A72" s="12"/>
    </row>
    <row r="74" spans="1:2" ht="76.5">
      <c r="A74" s="5">
        <v>1</v>
      </c>
      <c r="B74" s="12" t="s">
        <v>117</v>
      </c>
    </row>
    <row r="76" spans="1:8" ht="38.25">
      <c r="A76" s="42" t="s">
        <v>31</v>
      </c>
      <c r="B76" s="12" t="s">
        <v>121</v>
      </c>
      <c r="C76" s="20" t="s">
        <v>13</v>
      </c>
      <c r="D76" s="7">
        <v>450</v>
      </c>
      <c r="F76" s="32">
        <v>0</v>
      </c>
      <c r="G76" s="29"/>
      <c r="H76" s="33">
        <f>D76*F76</f>
        <v>0</v>
      </c>
    </row>
    <row r="77" ht="12.75">
      <c r="A77" s="42"/>
    </row>
    <row r="78" spans="1:8" ht="25.5">
      <c r="A78" s="42" t="s">
        <v>32</v>
      </c>
      <c r="B78" s="12" t="s">
        <v>33</v>
      </c>
      <c r="C78" s="20" t="s">
        <v>13</v>
      </c>
      <c r="D78" s="7">
        <v>240</v>
      </c>
      <c r="F78" s="32">
        <v>0</v>
      </c>
      <c r="G78" s="29"/>
      <c r="H78" s="33">
        <f>D78*F78</f>
        <v>0</v>
      </c>
    </row>
    <row r="80" spans="1:8" ht="63.75">
      <c r="A80" s="5">
        <f>A74+1</f>
        <v>2</v>
      </c>
      <c r="B80" s="12" t="s">
        <v>6</v>
      </c>
      <c r="C80" s="20" t="s">
        <v>13</v>
      </c>
      <c r="D80" s="7">
        <v>450</v>
      </c>
      <c r="F80" s="32">
        <v>0</v>
      </c>
      <c r="G80" s="29"/>
      <c r="H80" s="33">
        <f>D80*F80</f>
        <v>0</v>
      </c>
    </row>
    <row r="82" spans="1:8" ht="25.5">
      <c r="A82" s="5">
        <f>A80+1</f>
        <v>3</v>
      </c>
      <c r="B82" s="12" t="s">
        <v>18</v>
      </c>
      <c r="C82" s="20" t="s">
        <v>19</v>
      </c>
      <c r="D82" s="7">
        <v>20</v>
      </c>
      <c r="F82" s="32">
        <v>0</v>
      </c>
      <c r="G82" s="29"/>
      <c r="H82" s="33">
        <f>D82*F82</f>
        <v>0</v>
      </c>
    </row>
    <row r="84" spans="1:8" ht="12.75">
      <c r="A84" s="5">
        <f>A82+1</f>
        <v>4</v>
      </c>
      <c r="B84" s="12" t="s">
        <v>85</v>
      </c>
      <c r="C84" s="20" t="s">
        <v>21</v>
      </c>
      <c r="D84" s="7">
        <v>14</v>
      </c>
      <c r="F84" s="32">
        <v>0</v>
      </c>
      <c r="G84" s="29"/>
      <c r="H84" s="33">
        <f>D84*F84</f>
        <v>0</v>
      </c>
    </row>
    <row r="85" spans="6:8" ht="12.75">
      <c r="F85" s="36"/>
      <c r="G85" s="29"/>
      <c r="H85" s="41"/>
    </row>
    <row r="86" spans="1:8" ht="25.5">
      <c r="A86" s="5">
        <f>A84+1</f>
        <v>5</v>
      </c>
      <c r="B86" s="12" t="s">
        <v>122</v>
      </c>
      <c r="C86" s="20" t="s">
        <v>21</v>
      </c>
      <c r="D86" s="7">
        <v>23</v>
      </c>
      <c r="F86" s="32">
        <v>0</v>
      </c>
      <c r="G86" s="29"/>
      <c r="H86" s="33">
        <f>D86*F86</f>
        <v>0</v>
      </c>
    </row>
    <row r="88" spans="1:2" ht="38.25">
      <c r="A88" s="5">
        <f>A86+1</f>
        <v>6</v>
      </c>
      <c r="B88" s="12" t="s">
        <v>165</v>
      </c>
    </row>
    <row r="90" spans="1:8" ht="25.5">
      <c r="A90" s="42" t="s">
        <v>31</v>
      </c>
      <c r="B90" s="91" t="s">
        <v>86</v>
      </c>
      <c r="C90" s="20" t="s">
        <v>22</v>
      </c>
      <c r="D90" s="7">
        <v>1</v>
      </c>
      <c r="F90" s="32">
        <v>0</v>
      </c>
      <c r="G90" s="29"/>
      <c r="H90" s="33">
        <f>D90*F90</f>
        <v>0</v>
      </c>
    </row>
    <row r="91" ht="12.75">
      <c r="B91" s="91"/>
    </row>
    <row r="92" spans="1:8" ht="12.75">
      <c r="A92" s="42" t="s">
        <v>32</v>
      </c>
      <c r="B92" s="91" t="s">
        <v>83</v>
      </c>
      <c r="C92" s="20" t="s">
        <v>22</v>
      </c>
      <c r="D92" s="7">
        <v>3</v>
      </c>
      <c r="F92" s="32">
        <v>0</v>
      </c>
      <c r="G92" s="29"/>
      <c r="H92" s="33">
        <f>D92*F92</f>
        <v>0</v>
      </c>
    </row>
    <row r="93" ht="12.75">
      <c r="B93" s="91"/>
    </row>
    <row r="94" spans="1:8" ht="51">
      <c r="A94" s="5">
        <f>A88+1</f>
        <v>7</v>
      </c>
      <c r="B94" s="12" t="s">
        <v>155</v>
      </c>
      <c r="C94" s="20" t="s">
        <v>21</v>
      </c>
      <c r="D94" s="7">
        <v>20</v>
      </c>
      <c r="F94" s="32">
        <v>0</v>
      </c>
      <c r="G94" s="29"/>
      <c r="H94" s="33">
        <f>D94*F94</f>
        <v>0</v>
      </c>
    </row>
    <row r="95" ht="12.75">
      <c r="B95" s="91"/>
    </row>
    <row r="96" ht="12.75">
      <c r="B96" s="91"/>
    </row>
    <row r="97" spans="1:2" ht="52.5" customHeight="1">
      <c r="A97" s="5">
        <f>A94+1</f>
        <v>8</v>
      </c>
      <c r="B97" s="12" t="s">
        <v>166</v>
      </c>
    </row>
    <row r="99" spans="2:8" ht="12.75">
      <c r="B99" s="92" t="s">
        <v>64</v>
      </c>
      <c r="C99" s="20" t="s">
        <v>20</v>
      </c>
      <c r="D99" s="7">
        <v>30</v>
      </c>
      <c r="F99" s="32">
        <v>0</v>
      </c>
      <c r="G99" s="29"/>
      <c r="H99" s="33">
        <f>D99*F99</f>
        <v>0</v>
      </c>
    </row>
    <row r="100" spans="6:8" ht="12.75">
      <c r="F100" s="36"/>
      <c r="G100" s="29"/>
      <c r="H100" s="41"/>
    </row>
    <row r="101" spans="2:8" ht="12.75">
      <c r="B101" s="92" t="s">
        <v>65</v>
      </c>
      <c r="C101" s="20" t="s">
        <v>20</v>
      </c>
      <c r="D101" s="7">
        <v>30</v>
      </c>
      <c r="F101" s="32">
        <v>0</v>
      </c>
      <c r="G101" s="29"/>
      <c r="H101" s="33">
        <f>D101*F101</f>
        <v>0</v>
      </c>
    </row>
    <row r="102" spans="1:8" ht="13.5" thickBot="1">
      <c r="A102" s="38"/>
      <c r="B102" s="88"/>
      <c r="C102" s="121"/>
      <c r="D102" s="39"/>
      <c r="E102" s="39"/>
      <c r="F102" s="39"/>
      <c r="G102" s="39"/>
      <c r="H102" s="39"/>
    </row>
    <row r="103" spans="1:8" ht="16.5" thickBot="1">
      <c r="A103" s="69" t="s">
        <v>62</v>
      </c>
      <c r="B103" s="69" t="str">
        <f>"Skupaj "&amp;B67</f>
        <v>Skupaj RUŠITVENA DELA</v>
      </c>
      <c r="C103" s="122"/>
      <c r="D103" s="70"/>
      <c r="E103" s="70"/>
      <c r="F103" s="37" t="s">
        <v>62</v>
      </c>
      <c r="G103" s="37"/>
      <c r="H103" s="37">
        <f>SUM(H74:H102)</f>
        <v>0</v>
      </c>
    </row>
    <row r="104" spans="1:8" ht="16.5" thickTop="1">
      <c r="A104" s="10"/>
      <c r="B104" s="10"/>
      <c r="C104" s="125"/>
      <c r="D104" s="11"/>
      <c r="E104" s="11"/>
      <c r="F104" s="40"/>
      <c r="G104" s="40"/>
      <c r="H104" s="40"/>
    </row>
    <row r="106" spans="1:6" s="3" customFormat="1" ht="15.75">
      <c r="A106" s="31" t="s">
        <v>66</v>
      </c>
      <c r="B106" s="86" t="s">
        <v>15</v>
      </c>
      <c r="C106" s="126"/>
      <c r="D106" s="9"/>
      <c r="E106" s="9"/>
      <c r="F106" s="9"/>
    </row>
    <row r="109" spans="1:8" ht="12.75">
      <c r="A109" s="5">
        <v>1</v>
      </c>
      <c r="B109" s="93" t="s">
        <v>3</v>
      </c>
      <c r="C109" s="20" t="s">
        <v>12</v>
      </c>
      <c r="D109" s="7">
        <v>1</v>
      </c>
      <c r="F109" s="32">
        <v>0</v>
      </c>
      <c r="G109" s="29"/>
      <c r="H109" s="33">
        <f>D109*F109</f>
        <v>0</v>
      </c>
    </row>
    <row r="111" spans="1:8" ht="25.5">
      <c r="A111" s="5">
        <f>A109+1</f>
        <v>2</v>
      </c>
      <c r="B111" s="12" t="s">
        <v>35</v>
      </c>
      <c r="C111" s="20" t="s">
        <v>22</v>
      </c>
      <c r="D111" s="7">
        <v>1</v>
      </c>
      <c r="F111" s="32">
        <v>0</v>
      </c>
      <c r="G111" s="29"/>
      <c r="H111" s="33">
        <f>D111*F111</f>
        <v>0</v>
      </c>
    </row>
    <row r="113" spans="1:2" ht="25.5">
      <c r="A113" s="5">
        <f>A111+1</f>
        <v>3</v>
      </c>
      <c r="B113" s="12" t="s">
        <v>41</v>
      </c>
    </row>
    <row r="115" spans="2:8" ht="38.25">
      <c r="B115" s="12" t="s">
        <v>87</v>
      </c>
      <c r="C115" s="20" t="s">
        <v>13</v>
      </c>
      <c r="D115" s="7">
        <v>10</v>
      </c>
      <c r="F115" s="32">
        <v>0</v>
      </c>
      <c r="G115" s="29"/>
      <c r="H115" s="33">
        <f>D115*F115</f>
        <v>0</v>
      </c>
    </row>
    <row r="117" spans="1:2" ht="25.5">
      <c r="A117" s="5">
        <f>A113+1</f>
        <v>4</v>
      </c>
      <c r="B117" s="12" t="s">
        <v>41</v>
      </c>
    </row>
    <row r="118" ht="25.5">
      <c r="B118" s="92" t="s">
        <v>157</v>
      </c>
    </row>
    <row r="119" spans="2:8" ht="14.25" customHeight="1">
      <c r="B119" s="12" t="s">
        <v>167</v>
      </c>
      <c r="C119" s="20" t="s">
        <v>13</v>
      </c>
      <c r="D119" s="7">
        <v>10</v>
      </c>
      <c r="F119" s="32">
        <v>0</v>
      </c>
      <c r="G119" s="29"/>
      <c r="H119" s="33">
        <f>D119*F119</f>
        <v>0</v>
      </c>
    </row>
    <row r="120" spans="1:8" ht="13.5" thickBot="1">
      <c r="A120" s="38"/>
      <c r="B120" s="88"/>
      <c r="C120" s="121"/>
      <c r="D120" s="39"/>
      <c r="E120" s="39"/>
      <c r="F120" s="39"/>
      <c r="G120" s="39"/>
      <c r="H120" s="39"/>
    </row>
    <row r="121" spans="1:8" ht="16.5" thickBot="1">
      <c r="A121" s="69" t="s">
        <v>62</v>
      </c>
      <c r="B121" s="69" t="str">
        <f>"Skupaj "&amp;B106</f>
        <v>Skupaj ZIDARSKA DELA</v>
      </c>
      <c r="C121" s="122"/>
      <c r="D121" s="70"/>
      <c r="E121" s="70"/>
      <c r="F121" s="37" t="s">
        <v>62</v>
      </c>
      <c r="G121" s="37"/>
      <c r="H121" s="37">
        <f>SUM(H108:H120)</f>
        <v>0</v>
      </c>
    </row>
    <row r="122" spans="1:6" s="3" customFormat="1" ht="15" customHeight="1" thickTop="1">
      <c r="A122" s="10"/>
      <c r="B122" s="94"/>
      <c r="C122" s="125"/>
      <c r="D122" s="11"/>
      <c r="E122" s="11"/>
      <c r="F122" s="9"/>
    </row>
    <row r="123" spans="1:6" s="3" customFormat="1" ht="15.75">
      <c r="A123" s="10"/>
      <c r="B123" s="94"/>
      <c r="C123" s="125"/>
      <c r="D123" s="11"/>
      <c r="E123" s="11"/>
      <c r="F123" s="9"/>
    </row>
    <row r="124" spans="1:6" s="2" customFormat="1" ht="15" customHeight="1">
      <c r="A124" s="64" t="s">
        <v>68</v>
      </c>
      <c r="B124" s="85" t="s">
        <v>16</v>
      </c>
      <c r="C124" s="127"/>
      <c r="D124" s="8"/>
      <c r="E124" s="8"/>
      <c r="F124" s="8"/>
    </row>
    <row r="125" spans="1:6" s="2" customFormat="1" ht="18">
      <c r="A125" s="5"/>
      <c r="B125" s="84"/>
      <c r="C125" s="127"/>
      <c r="D125" s="8"/>
      <c r="E125" s="8"/>
      <c r="F125" s="8"/>
    </row>
    <row r="126" spans="1:2" ht="12.75">
      <c r="A126" s="31" t="s">
        <v>60</v>
      </c>
      <c r="B126" s="86" t="s">
        <v>67</v>
      </c>
    </row>
    <row r="127" spans="1:2" ht="12.75">
      <c r="A127" s="31"/>
      <c r="B127" s="86"/>
    </row>
    <row r="128" spans="1:2" ht="25.5">
      <c r="A128" s="31"/>
      <c r="B128" s="97" t="s">
        <v>168</v>
      </c>
    </row>
    <row r="129" ht="12.75">
      <c r="B129" s="95"/>
    </row>
    <row r="130" spans="1:8" ht="76.5">
      <c r="A130" s="5">
        <v>1</v>
      </c>
      <c r="B130" s="93" t="s">
        <v>141</v>
      </c>
      <c r="C130" s="20" t="s">
        <v>21</v>
      </c>
      <c r="D130" s="7">
        <v>14</v>
      </c>
      <c r="F130" s="32">
        <v>0</v>
      </c>
      <c r="G130" s="29"/>
      <c r="H130" s="33">
        <f>D130*F130</f>
        <v>0</v>
      </c>
    </row>
    <row r="131" spans="1:6" s="3" customFormat="1" ht="15.75">
      <c r="A131" s="6"/>
      <c r="B131" s="96"/>
      <c r="C131" s="126"/>
      <c r="D131" s="9"/>
      <c r="E131" s="9"/>
      <c r="F131" s="1"/>
    </row>
    <row r="132" spans="1:8" ht="25.5">
      <c r="A132" s="5">
        <f>A130+1</f>
        <v>2</v>
      </c>
      <c r="B132" s="93" t="s">
        <v>115</v>
      </c>
      <c r="C132" s="20" t="s">
        <v>21</v>
      </c>
      <c r="D132" s="7">
        <v>50</v>
      </c>
      <c r="F132" s="32">
        <v>0</v>
      </c>
      <c r="G132" s="29"/>
      <c r="H132" s="33">
        <f>D132*F132</f>
        <v>0</v>
      </c>
    </row>
    <row r="133" spans="2:8" ht="12.75">
      <c r="B133" s="93"/>
      <c r="F133" s="36"/>
      <c r="G133" s="29"/>
      <c r="H133" s="41"/>
    </row>
    <row r="134" spans="1:8" ht="25.5">
      <c r="A134" s="5">
        <f>A132+1</f>
        <v>3</v>
      </c>
      <c r="B134" s="93" t="s">
        <v>147</v>
      </c>
      <c r="C134" s="20" t="s">
        <v>21</v>
      </c>
      <c r="D134" s="7">
        <v>23</v>
      </c>
      <c r="F134" s="32">
        <v>0</v>
      </c>
      <c r="G134" s="29"/>
      <c r="H134" s="33">
        <f>D134*F134</f>
        <v>0</v>
      </c>
    </row>
    <row r="135" spans="2:8" ht="12.75">
      <c r="B135" s="93"/>
      <c r="F135" s="36"/>
      <c r="G135" s="29"/>
      <c r="H135" s="41"/>
    </row>
    <row r="136" spans="1:8" ht="38.25">
      <c r="A136" s="5">
        <f>A134+1</f>
        <v>4</v>
      </c>
      <c r="B136" s="93" t="s">
        <v>148</v>
      </c>
      <c r="C136" s="20" t="s">
        <v>21</v>
      </c>
      <c r="D136" s="7">
        <v>23</v>
      </c>
      <c r="F136" s="32">
        <v>0</v>
      </c>
      <c r="G136" s="29"/>
      <c r="H136" s="33">
        <f>D136*F136</f>
        <v>0</v>
      </c>
    </row>
    <row r="137" spans="2:8" ht="12.75">
      <c r="B137" s="93"/>
      <c r="F137" s="36"/>
      <c r="G137" s="29"/>
      <c r="H137" s="41"/>
    </row>
    <row r="138" spans="1:8" ht="38.25">
      <c r="A138" s="5">
        <f>A136+1</f>
        <v>5</v>
      </c>
      <c r="B138" s="93" t="s">
        <v>113</v>
      </c>
      <c r="C138" s="20" t="s">
        <v>22</v>
      </c>
      <c r="D138" s="7">
        <v>1</v>
      </c>
      <c r="F138" s="32">
        <v>0</v>
      </c>
      <c r="G138" s="29"/>
      <c r="H138" s="33">
        <f>D138*F138</f>
        <v>0</v>
      </c>
    </row>
    <row r="139" ht="12.75">
      <c r="B139" s="93"/>
    </row>
    <row r="140" spans="1:8" ht="38.25">
      <c r="A140" s="5">
        <f>A138+1</f>
        <v>6</v>
      </c>
      <c r="B140" s="93" t="s">
        <v>169</v>
      </c>
      <c r="C140" s="20" t="s">
        <v>22</v>
      </c>
      <c r="D140" s="7">
        <v>1</v>
      </c>
      <c r="F140" s="32">
        <v>0</v>
      </c>
      <c r="G140" s="29"/>
      <c r="H140" s="33">
        <f>D140*F140</f>
        <v>0</v>
      </c>
    </row>
    <row r="141" spans="1:8" s="3" customFormat="1" ht="16.5" thickBot="1">
      <c r="A141" s="38"/>
      <c r="B141" s="88"/>
      <c r="C141" s="121"/>
      <c r="D141" s="39"/>
      <c r="E141" s="39"/>
      <c r="F141" s="39"/>
      <c r="G141" s="39"/>
      <c r="H141" s="39"/>
    </row>
    <row r="142" spans="1:8" s="3" customFormat="1" ht="16.5" thickBot="1">
      <c r="A142" s="69" t="s">
        <v>62</v>
      </c>
      <c r="B142" s="69" t="str">
        <f>"Skupaj "&amp;B126</f>
        <v>Skupaj Krovsko kleparska dela</v>
      </c>
      <c r="C142" s="122"/>
      <c r="D142" s="70"/>
      <c r="E142" s="70"/>
      <c r="F142" s="37" t="s">
        <v>62</v>
      </c>
      <c r="G142" s="37"/>
      <c r="H142" s="37">
        <f>SUM(H130:H141)</f>
        <v>0</v>
      </c>
    </row>
    <row r="143" spans="1:6" s="3" customFormat="1" ht="16.5" thickTop="1">
      <c r="A143" s="10"/>
      <c r="B143" s="94"/>
      <c r="C143" s="125"/>
      <c r="D143" s="11"/>
      <c r="E143" s="11"/>
      <c r="F143" s="9"/>
    </row>
    <row r="144" spans="1:6" s="3" customFormat="1" ht="15.75">
      <c r="A144" s="10"/>
      <c r="B144" s="94"/>
      <c r="C144" s="125"/>
      <c r="D144" s="11"/>
      <c r="E144" s="11"/>
      <c r="F144" s="9"/>
    </row>
    <row r="145" spans="1:6" s="3" customFormat="1" ht="15.75">
      <c r="A145" s="31" t="s">
        <v>63</v>
      </c>
      <c r="B145" s="86" t="s">
        <v>69</v>
      </c>
      <c r="C145" s="4"/>
      <c r="D145" s="9"/>
      <c r="E145" s="9"/>
      <c r="F145" s="9"/>
    </row>
    <row r="146" spans="1:6" s="3" customFormat="1" ht="15.75">
      <c r="A146" s="6"/>
      <c r="B146" s="96"/>
      <c r="C146" s="126"/>
      <c r="D146" s="9"/>
      <c r="E146" s="9"/>
      <c r="F146" s="9"/>
    </row>
    <row r="147" spans="1:2" ht="76.5">
      <c r="A147" s="5">
        <v>1</v>
      </c>
      <c r="B147" s="12" t="s">
        <v>150</v>
      </c>
    </row>
    <row r="149" spans="1:8" ht="12.75">
      <c r="A149" s="42" t="s">
        <v>31</v>
      </c>
      <c r="B149" s="12" t="s">
        <v>151</v>
      </c>
      <c r="C149" s="20" t="s">
        <v>22</v>
      </c>
      <c r="D149" s="7">
        <v>4</v>
      </c>
      <c r="F149" s="32">
        <v>0</v>
      </c>
      <c r="G149" s="29"/>
      <c r="H149" s="33">
        <f>D149*F149</f>
        <v>0</v>
      </c>
    </row>
    <row r="150" ht="12.75">
      <c r="A150" s="42"/>
    </row>
    <row r="151" spans="1:8" ht="12.75">
      <c r="A151" s="42" t="s">
        <v>32</v>
      </c>
      <c r="B151" s="12" t="s">
        <v>152</v>
      </c>
      <c r="C151" s="20" t="s">
        <v>22</v>
      </c>
      <c r="D151" s="7">
        <v>2</v>
      </c>
      <c r="F151" s="32">
        <v>0</v>
      </c>
      <c r="G151" s="29"/>
      <c r="H151" s="33">
        <f>D151*F151</f>
        <v>0</v>
      </c>
    </row>
    <row r="152" spans="1:6" s="3" customFormat="1" ht="15.75">
      <c r="A152" s="6"/>
      <c r="B152" s="96"/>
      <c r="C152" s="126"/>
      <c r="D152" s="9"/>
      <c r="E152" s="9"/>
      <c r="F152" s="9"/>
    </row>
    <row r="153" spans="1:2" ht="12.75">
      <c r="A153" s="5">
        <f>A147+1</f>
        <v>2</v>
      </c>
      <c r="B153" s="97" t="s">
        <v>96</v>
      </c>
    </row>
    <row r="154" ht="25.5">
      <c r="B154" s="92" t="s">
        <v>170</v>
      </c>
    </row>
    <row r="155" ht="12.75">
      <c r="B155" s="92" t="s">
        <v>97</v>
      </c>
    </row>
    <row r="156" ht="102">
      <c r="B156" s="92" t="s">
        <v>192</v>
      </c>
    </row>
    <row r="157" ht="12.75">
      <c r="B157" s="92" t="s">
        <v>95</v>
      </c>
    </row>
    <row r="158" ht="25.5">
      <c r="B158" s="92" t="s">
        <v>114</v>
      </c>
    </row>
    <row r="159" ht="25.5">
      <c r="B159" s="92" t="s">
        <v>193</v>
      </c>
    </row>
    <row r="160" ht="12.75">
      <c r="B160" s="92" t="s">
        <v>194</v>
      </c>
    </row>
    <row r="161" spans="2:8" ht="38.25">
      <c r="B161" s="92" t="s">
        <v>123</v>
      </c>
      <c r="C161" s="20" t="s">
        <v>22</v>
      </c>
      <c r="D161" s="7">
        <v>1</v>
      </c>
      <c r="F161" s="32">
        <v>0</v>
      </c>
      <c r="G161" s="29"/>
      <c r="H161" s="33">
        <f>D161*F161</f>
        <v>0</v>
      </c>
    </row>
    <row r="162" spans="1:8" s="3" customFormat="1" ht="16.5" thickBot="1">
      <c r="A162" s="38"/>
      <c r="B162" s="88"/>
      <c r="C162" s="121"/>
      <c r="D162" s="39"/>
      <c r="E162" s="39"/>
      <c r="F162" s="39"/>
      <c r="G162" s="39"/>
      <c r="H162" s="39"/>
    </row>
    <row r="163" spans="1:8" s="3" customFormat="1" ht="16.5" thickBot="1">
      <c r="A163" s="69" t="s">
        <v>62</v>
      </c>
      <c r="B163" s="69" t="str">
        <f>"Skupaj "&amp;B145</f>
        <v>Skupaj Mizarska dela</v>
      </c>
      <c r="C163" s="122"/>
      <c r="D163" s="70"/>
      <c r="E163" s="70"/>
      <c r="F163" s="37" t="s">
        <v>62</v>
      </c>
      <c r="G163" s="37"/>
      <c r="H163" s="37">
        <f>SUM(H147:H162)</f>
        <v>0</v>
      </c>
    </row>
    <row r="164" ht="13.5" thickTop="1"/>
    <row r="166" spans="1:6" s="3" customFormat="1" ht="15.75">
      <c r="A166" s="31" t="s">
        <v>66</v>
      </c>
      <c r="B166" s="86" t="s">
        <v>118</v>
      </c>
      <c r="C166" s="4"/>
      <c r="D166" s="9"/>
      <c r="E166" s="9"/>
      <c r="F166" s="9"/>
    </row>
    <row r="167" spans="1:6" s="3" customFormat="1" ht="15.75">
      <c r="A167" s="6"/>
      <c r="B167" s="96"/>
      <c r="C167" s="126"/>
      <c r="D167" s="9"/>
      <c r="E167" s="9"/>
      <c r="F167" s="9"/>
    </row>
    <row r="168" spans="2:6" s="13" customFormat="1" ht="12.75">
      <c r="B168" s="14" t="s">
        <v>34</v>
      </c>
      <c r="C168" s="120"/>
      <c r="D168" s="15"/>
      <c r="E168" s="15"/>
      <c r="F168" s="15"/>
    </row>
    <row r="169" spans="1:6" s="13" customFormat="1" ht="38.25">
      <c r="A169" s="14"/>
      <c r="B169" s="87" t="s">
        <v>135</v>
      </c>
      <c r="C169" s="120"/>
      <c r="D169" s="15"/>
      <c r="E169" s="15"/>
      <c r="F169" s="15"/>
    </row>
    <row r="170" spans="1:6" s="13" customFormat="1" ht="63.75">
      <c r="A170" s="14"/>
      <c r="B170" s="87" t="s">
        <v>42</v>
      </c>
      <c r="C170" s="120"/>
      <c r="D170" s="15"/>
      <c r="E170" s="15"/>
      <c r="F170" s="15"/>
    </row>
    <row r="171" spans="1:6" s="13" customFormat="1" ht="38.25">
      <c r="A171" s="14"/>
      <c r="B171" s="87" t="s">
        <v>171</v>
      </c>
      <c r="C171" s="120"/>
      <c r="D171" s="15"/>
      <c r="E171" s="15"/>
      <c r="F171" s="15"/>
    </row>
    <row r="172" spans="1:6" s="3" customFormat="1" ht="9" customHeight="1">
      <c r="A172" s="6"/>
      <c r="B172" s="96"/>
      <c r="C172" s="126"/>
      <c r="D172" s="9"/>
      <c r="E172" s="9"/>
      <c r="F172" s="9"/>
    </row>
    <row r="173" spans="1:8" ht="25.5">
      <c r="A173" s="5">
        <v>1</v>
      </c>
      <c r="B173" s="12" t="s">
        <v>88</v>
      </c>
      <c r="C173" s="20" t="s">
        <v>62</v>
      </c>
      <c r="D173" s="7" t="s">
        <v>62</v>
      </c>
      <c r="E173" s="7" t="s">
        <v>62</v>
      </c>
      <c r="F173" s="7" t="s">
        <v>62</v>
      </c>
      <c r="G173" s="7" t="s">
        <v>62</v>
      </c>
      <c r="H173" s="7" t="s">
        <v>62</v>
      </c>
    </row>
    <row r="174" spans="2:8" ht="37.5" customHeight="1">
      <c r="B174" s="139" t="s">
        <v>197</v>
      </c>
      <c r="G174" s="7"/>
      <c r="H174" s="7"/>
    </row>
    <row r="175" spans="2:8" ht="8.25" customHeight="1">
      <c r="B175" s="92"/>
      <c r="G175" s="7"/>
      <c r="H175" s="7"/>
    </row>
    <row r="176" spans="2:8" ht="25.5">
      <c r="B176" s="92" t="s">
        <v>158</v>
      </c>
      <c r="G176" s="7"/>
      <c r="H176" s="7"/>
    </row>
    <row r="177" spans="2:8" ht="15" customHeight="1">
      <c r="B177" s="92"/>
      <c r="G177" s="7"/>
      <c r="H177" s="7"/>
    </row>
    <row r="178" spans="2:8" ht="38.25">
      <c r="B178" s="145" t="s">
        <v>172</v>
      </c>
      <c r="G178" s="7"/>
      <c r="H178" s="7"/>
    </row>
    <row r="179" spans="2:8" ht="12.75">
      <c r="B179" s="145" t="s">
        <v>124</v>
      </c>
      <c r="C179" s="20" t="s">
        <v>13</v>
      </c>
      <c r="D179" s="7">
        <v>200</v>
      </c>
      <c r="F179" s="32">
        <v>0</v>
      </c>
      <c r="G179" s="29"/>
      <c r="H179" s="33">
        <f>D179*F179</f>
        <v>0</v>
      </c>
    </row>
    <row r="181" spans="1:8" ht="38.25">
      <c r="A181" s="5">
        <f>A173+1</f>
        <v>2</v>
      </c>
      <c r="B181" s="12" t="s">
        <v>136</v>
      </c>
      <c r="C181" s="20" t="s">
        <v>13</v>
      </c>
      <c r="D181" s="7">
        <v>395</v>
      </c>
      <c r="F181" s="32">
        <v>0</v>
      </c>
      <c r="G181" s="29"/>
      <c r="H181" s="33">
        <f>D181*F181</f>
        <v>0</v>
      </c>
    </row>
    <row r="182" spans="6:8" ht="12.75">
      <c r="F182" s="36"/>
      <c r="G182" s="29"/>
      <c r="H182" s="41"/>
    </row>
    <row r="183" spans="6:8" ht="12.75">
      <c r="F183" s="36"/>
      <c r="G183" s="29"/>
      <c r="H183" s="41"/>
    </row>
    <row r="184" spans="1:8" ht="63.75">
      <c r="A184" s="5">
        <f>A181+1</f>
        <v>3</v>
      </c>
      <c r="B184" s="12" t="s">
        <v>173</v>
      </c>
      <c r="F184" s="36"/>
      <c r="G184" s="29"/>
      <c r="H184" s="41"/>
    </row>
    <row r="185" spans="3:8" ht="12.75">
      <c r="C185" s="20" t="s">
        <v>13</v>
      </c>
      <c r="D185" s="7">
        <v>40</v>
      </c>
      <c r="F185" s="32">
        <v>0</v>
      </c>
      <c r="G185" s="29"/>
      <c r="H185" s="33">
        <f>D185*F185</f>
        <v>0</v>
      </c>
    </row>
    <row r="186" spans="6:8" ht="12.75">
      <c r="F186" s="36"/>
      <c r="G186" s="29"/>
      <c r="H186" s="41"/>
    </row>
    <row r="187" spans="1:8" ht="38.25">
      <c r="A187" s="5">
        <f>A184+1</f>
        <v>4</v>
      </c>
      <c r="B187" s="12" t="s">
        <v>138</v>
      </c>
      <c r="F187" s="36"/>
      <c r="G187" s="29"/>
      <c r="H187" s="41"/>
    </row>
    <row r="188" spans="3:8" ht="12.75">
      <c r="C188" s="20" t="s">
        <v>13</v>
      </c>
      <c r="D188" s="7">
        <v>55</v>
      </c>
      <c r="F188" s="32">
        <v>0</v>
      </c>
      <c r="G188" s="29"/>
      <c r="H188" s="33">
        <f>D188*F188</f>
        <v>0</v>
      </c>
    </row>
    <row r="190" spans="1:2" ht="12.75">
      <c r="A190" s="5">
        <f>A187+1</f>
        <v>5</v>
      </c>
      <c r="B190" s="19" t="s">
        <v>25</v>
      </c>
    </row>
    <row r="191" ht="12.75">
      <c r="B191" s="19" t="s">
        <v>26</v>
      </c>
    </row>
    <row r="192" ht="12.75">
      <c r="B192" s="77" t="s">
        <v>89</v>
      </c>
    </row>
    <row r="193" ht="12.75">
      <c r="B193" s="19" t="s">
        <v>27</v>
      </c>
    </row>
    <row r="194" ht="12.75">
      <c r="B194" s="19" t="s">
        <v>90</v>
      </c>
    </row>
    <row r="195" ht="12.75">
      <c r="B195" s="19" t="s">
        <v>91</v>
      </c>
    </row>
    <row r="196" ht="12.75">
      <c r="B196" s="19" t="s">
        <v>92</v>
      </c>
    </row>
    <row r="197" ht="25.5">
      <c r="B197" s="19" t="s">
        <v>195</v>
      </c>
    </row>
    <row r="198" ht="12.75">
      <c r="B198" s="19" t="s">
        <v>94</v>
      </c>
    </row>
    <row r="199" ht="25.5">
      <c r="B199" s="19" t="s">
        <v>93</v>
      </c>
    </row>
    <row r="200" ht="51">
      <c r="B200" s="115" t="s">
        <v>174</v>
      </c>
    </row>
    <row r="201" ht="12.75">
      <c r="B201" s="19"/>
    </row>
    <row r="202" spans="2:8" ht="12.75">
      <c r="B202" s="92" t="s">
        <v>98</v>
      </c>
      <c r="C202" s="20" t="s">
        <v>21</v>
      </c>
      <c r="D202" s="7">
        <v>23</v>
      </c>
      <c r="F202" s="32">
        <v>0</v>
      </c>
      <c r="G202" s="29"/>
      <c r="H202" s="33">
        <f>D202*F202</f>
        <v>0</v>
      </c>
    </row>
    <row r="204" spans="2:8" ht="12.75">
      <c r="B204" s="92" t="s">
        <v>99</v>
      </c>
      <c r="C204" s="20" t="s">
        <v>21</v>
      </c>
      <c r="D204" s="7">
        <v>31</v>
      </c>
      <c r="F204" s="32">
        <v>0</v>
      </c>
      <c r="G204" s="29"/>
      <c r="H204" s="33">
        <f>D204*F204</f>
        <v>0</v>
      </c>
    </row>
    <row r="205" spans="2:8" ht="12.75">
      <c r="B205" s="92"/>
      <c r="F205" s="36"/>
      <c r="G205" s="29"/>
      <c r="H205" s="41"/>
    </row>
    <row r="206" spans="2:8" ht="12.75">
      <c r="B206" s="92" t="s">
        <v>100</v>
      </c>
      <c r="C206" s="20" t="s">
        <v>21</v>
      </c>
      <c r="D206" s="7">
        <v>23</v>
      </c>
      <c r="F206" s="32">
        <v>0</v>
      </c>
      <c r="G206" s="29"/>
      <c r="H206" s="33">
        <f>D206*F206</f>
        <v>0</v>
      </c>
    </row>
    <row r="208" spans="2:8" ht="12.75">
      <c r="B208" s="92" t="s">
        <v>106</v>
      </c>
      <c r="C208" s="20" t="s">
        <v>21</v>
      </c>
      <c r="D208" s="7">
        <v>5.5</v>
      </c>
      <c r="F208" s="32">
        <v>0</v>
      </c>
      <c r="G208" s="29"/>
      <c r="H208" s="33">
        <f>D208*F208</f>
        <v>0</v>
      </c>
    </row>
    <row r="210" spans="2:8" ht="12.75">
      <c r="B210" s="92" t="s">
        <v>107</v>
      </c>
      <c r="C210" s="20" t="s">
        <v>21</v>
      </c>
      <c r="D210" s="7">
        <v>5.5</v>
      </c>
      <c r="F210" s="32">
        <v>0</v>
      </c>
      <c r="G210" s="29"/>
      <c r="H210" s="33">
        <f>D210*F210</f>
        <v>0</v>
      </c>
    </row>
    <row r="212" spans="2:8" ht="12.75">
      <c r="B212" s="92" t="s">
        <v>102</v>
      </c>
      <c r="C212" s="20" t="s">
        <v>21</v>
      </c>
      <c r="D212" s="7">
        <v>12</v>
      </c>
      <c r="F212" s="32">
        <v>0</v>
      </c>
      <c r="G212" s="29"/>
      <c r="H212" s="33">
        <f>D212*F212</f>
        <v>0</v>
      </c>
    </row>
    <row r="213" spans="2:8" ht="12.75">
      <c r="B213" s="92"/>
      <c r="F213" s="36"/>
      <c r="G213" s="29"/>
      <c r="H213" s="41"/>
    </row>
    <row r="214" spans="2:8" ht="12.75">
      <c r="B214" s="92" t="s">
        <v>103</v>
      </c>
      <c r="C214" s="20" t="s">
        <v>21</v>
      </c>
      <c r="D214" s="7">
        <v>12</v>
      </c>
      <c r="F214" s="32">
        <v>0</v>
      </c>
      <c r="G214" s="29"/>
      <c r="H214" s="33">
        <f>D214*F214</f>
        <v>0</v>
      </c>
    </row>
    <row r="215" spans="2:8" ht="12.75">
      <c r="B215" s="92"/>
      <c r="F215" s="36"/>
      <c r="G215" s="29"/>
      <c r="H215" s="41"/>
    </row>
    <row r="216" spans="2:8" ht="12.75">
      <c r="B216" s="92" t="s">
        <v>104</v>
      </c>
      <c r="C216" s="20" t="s">
        <v>21</v>
      </c>
      <c r="D216" s="7">
        <v>10</v>
      </c>
      <c r="F216" s="32">
        <v>0</v>
      </c>
      <c r="G216" s="29"/>
      <c r="H216" s="33">
        <f>D216*F216</f>
        <v>0</v>
      </c>
    </row>
    <row r="217" spans="2:8" ht="12.75">
      <c r="B217" s="92"/>
      <c r="F217" s="36"/>
      <c r="G217" s="29"/>
      <c r="H217" s="41"/>
    </row>
    <row r="218" spans="2:8" ht="12.75">
      <c r="B218" s="92" t="s">
        <v>105</v>
      </c>
      <c r="C218" s="20" t="s">
        <v>21</v>
      </c>
      <c r="D218" s="7">
        <v>12.5</v>
      </c>
      <c r="F218" s="32">
        <v>0</v>
      </c>
      <c r="G218" s="29"/>
      <c r="H218" s="33">
        <f>D218*F218</f>
        <v>0</v>
      </c>
    </row>
    <row r="220" spans="2:8" ht="12.75">
      <c r="B220" s="92" t="s">
        <v>100</v>
      </c>
      <c r="C220" s="20" t="s">
        <v>21</v>
      </c>
      <c r="D220" s="7">
        <v>23</v>
      </c>
      <c r="F220" s="32">
        <v>0</v>
      </c>
      <c r="G220" s="29"/>
      <c r="H220" s="33">
        <f>D220*F220</f>
        <v>0</v>
      </c>
    </row>
    <row r="221" spans="1:8" s="3" customFormat="1" ht="16.5" thickBot="1">
      <c r="A221" s="38"/>
      <c r="B221" s="88"/>
      <c r="C221" s="121"/>
      <c r="D221" s="39"/>
      <c r="E221" s="39"/>
      <c r="F221" s="39"/>
      <c r="G221" s="39"/>
      <c r="H221" s="39"/>
    </row>
    <row r="222" spans="1:8" s="3" customFormat="1" ht="16.5" thickBot="1">
      <c r="A222" s="69" t="s">
        <v>62</v>
      </c>
      <c r="B222" s="69" t="str">
        <f>"Skupaj "&amp;B166</f>
        <v>Skupaj Fasaderska dela</v>
      </c>
      <c r="C222" s="122"/>
      <c r="D222" s="70"/>
      <c r="E222" s="70"/>
      <c r="F222" s="37" t="s">
        <v>62</v>
      </c>
      <c r="G222" s="37"/>
      <c r="H222" s="37">
        <f>SUM(H168:H221)</f>
        <v>0</v>
      </c>
    </row>
    <row r="223" ht="13.5" thickTop="1"/>
    <row r="225" spans="1:6" s="3" customFormat="1" ht="15.75">
      <c r="A225" s="31" t="s">
        <v>71</v>
      </c>
      <c r="B225" s="86" t="s">
        <v>120</v>
      </c>
      <c r="C225" s="4"/>
      <c r="D225" s="9"/>
      <c r="E225" s="9"/>
      <c r="F225" s="9"/>
    </row>
    <row r="226" ht="12.75">
      <c r="B226" s="19"/>
    </row>
    <row r="227" spans="1:4" ht="25.5">
      <c r="A227" s="5">
        <v>1</v>
      </c>
      <c r="B227" s="97" t="s">
        <v>127</v>
      </c>
      <c r="D227" s="20"/>
    </row>
    <row r="228" spans="2:4" ht="25.5">
      <c r="B228" s="116" t="s">
        <v>134</v>
      </c>
      <c r="D228" s="20"/>
    </row>
    <row r="229" spans="2:4" ht="38.25">
      <c r="B229" s="93" t="s">
        <v>175</v>
      </c>
      <c r="D229" s="20"/>
    </row>
    <row r="230" spans="2:4" ht="51">
      <c r="B230" s="116" t="s">
        <v>196</v>
      </c>
      <c r="D230" s="20"/>
    </row>
    <row r="231" spans="2:4" ht="25.5">
      <c r="B231" s="116" t="s">
        <v>128</v>
      </c>
      <c r="D231" s="20"/>
    </row>
    <row r="232" spans="2:4" ht="12.75">
      <c r="B232" s="116" t="s">
        <v>129</v>
      </c>
      <c r="D232" s="20"/>
    </row>
    <row r="233" spans="2:4" ht="12.75">
      <c r="B233" s="116" t="s">
        <v>130</v>
      </c>
      <c r="D233" s="20"/>
    </row>
    <row r="234" spans="2:4" ht="25.5">
      <c r="B234" s="116" t="s">
        <v>131</v>
      </c>
      <c r="D234" s="20"/>
    </row>
    <row r="235" spans="2:4" ht="12.75">
      <c r="B235" s="116" t="s">
        <v>132</v>
      </c>
      <c r="D235" s="20"/>
    </row>
    <row r="236" spans="2:4" ht="25.5">
      <c r="B236" s="116" t="s">
        <v>133</v>
      </c>
      <c r="D236" s="20"/>
    </row>
    <row r="237" spans="2:4" ht="25.5">
      <c r="B237" s="114" t="s">
        <v>140</v>
      </c>
      <c r="D237" s="20"/>
    </row>
    <row r="238" spans="2:4" ht="12.75">
      <c r="B238" s="93"/>
      <c r="D238" s="20"/>
    </row>
    <row r="239" spans="1:8" ht="25.5">
      <c r="A239" s="42" t="s">
        <v>31</v>
      </c>
      <c r="B239" s="93" t="s">
        <v>187</v>
      </c>
      <c r="C239" s="20" t="s">
        <v>22</v>
      </c>
      <c r="D239" s="7">
        <v>2</v>
      </c>
      <c r="F239" s="32">
        <v>0</v>
      </c>
      <c r="G239" s="29"/>
      <c r="H239" s="33">
        <f>D239*F239</f>
        <v>0</v>
      </c>
    </row>
    <row r="240" spans="1:2" ht="12.75">
      <c r="A240" s="42"/>
      <c r="B240" s="93"/>
    </row>
    <row r="241" spans="1:8" ht="25.5">
      <c r="A241" s="42" t="s">
        <v>32</v>
      </c>
      <c r="B241" s="93" t="s">
        <v>188</v>
      </c>
      <c r="C241" s="20" t="s">
        <v>22</v>
      </c>
      <c r="D241" s="7">
        <v>4</v>
      </c>
      <c r="F241" s="32">
        <v>0</v>
      </c>
      <c r="G241" s="29"/>
      <c r="H241" s="33">
        <f>D241*F241</f>
        <v>0</v>
      </c>
    </row>
    <row r="242" spans="1:2" ht="12.75">
      <c r="A242" s="42"/>
      <c r="B242" s="93"/>
    </row>
    <row r="243" spans="1:8" ht="12.75">
      <c r="A243" s="42" t="s">
        <v>36</v>
      </c>
      <c r="B243" s="93" t="s">
        <v>108</v>
      </c>
      <c r="C243" s="20" t="s">
        <v>22</v>
      </c>
      <c r="D243" s="7">
        <v>20</v>
      </c>
      <c r="F243" s="32">
        <v>0</v>
      </c>
      <c r="G243" s="29"/>
      <c r="H243" s="33">
        <f>D243*F243</f>
        <v>0</v>
      </c>
    </row>
    <row r="244" spans="1:2" ht="12.75">
      <c r="A244" s="42"/>
      <c r="B244" s="93"/>
    </row>
    <row r="245" spans="1:2" ht="25.5">
      <c r="A245" s="42" t="s">
        <v>37</v>
      </c>
      <c r="B245" s="93" t="s">
        <v>182</v>
      </c>
    </row>
    <row r="246" spans="1:2" ht="12.75">
      <c r="A246" s="42"/>
      <c r="B246" s="93"/>
    </row>
    <row r="247" spans="1:8" ht="25.5">
      <c r="A247" s="74" t="s">
        <v>62</v>
      </c>
      <c r="B247" s="93" t="s">
        <v>178</v>
      </c>
      <c r="C247" s="20" t="s">
        <v>22</v>
      </c>
      <c r="D247" s="7">
        <v>2</v>
      </c>
      <c r="F247" s="32">
        <v>0</v>
      </c>
      <c r="G247" s="29"/>
      <c r="H247" s="33">
        <f>D247*F247</f>
        <v>0</v>
      </c>
    </row>
    <row r="248" spans="1:2" ht="12.75">
      <c r="A248" s="74"/>
      <c r="B248" s="93"/>
    </row>
    <row r="249" spans="1:8" ht="12.75">
      <c r="A249" s="74" t="s">
        <v>62</v>
      </c>
      <c r="B249" s="93" t="s">
        <v>179</v>
      </c>
      <c r="C249" s="20" t="s">
        <v>22</v>
      </c>
      <c r="D249" s="7">
        <v>1</v>
      </c>
      <c r="F249" s="32">
        <v>0</v>
      </c>
      <c r="G249" s="29"/>
      <c r="H249" s="33">
        <f>D249*F249</f>
        <v>0</v>
      </c>
    </row>
    <row r="250" spans="1:2" ht="12.75">
      <c r="A250" s="74"/>
      <c r="B250" s="93"/>
    </row>
    <row r="251" spans="1:8" ht="25.5">
      <c r="A251" s="74" t="s">
        <v>62</v>
      </c>
      <c r="B251" s="93" t="s">
        <v>184</v>
      </c>
      <c r="C251" s="20" t="s">
        <v>22</v>
      </c>
      <c r="D251" s="7">
        <v>2</v>
      </c>
      <c r="F251" s="32">
        <v>0</v>
      </c>
      <c r="G251" s="29"/>
      <c r="H251" s="33">
        <f>D251*F251</f>
        <v>0</v>
      </c>
    </row>
    <row r="252" spans="1:2" ht="12.75">
      <c r="A252" s="74" t="s">
        <v>62</v>
      </c>
      <c r="B252" s="93"/>
    </row>
    <row r="253" spans="1:8" ht="12.75">
      <c r="A253" s="74" t="s">
        <v>62</v>
      </c>
      <c r="B253" s="93" t="s">
        <v>109</v>
      </c>
      <c r="C253" s="20" t="s">
        <v>22</v>
      </c>
      <c r="D253" s="7">
        <v>4</v>
      </c>
      <c r="F253" s="32">
        <v>0</v>
      </c>
      <c r="G253" s="29"/>
      <c r="H253" s="33">
        <f>D253*F253</f>
        <v>0</v>
      </c>
    </row>
    <row r="254" spans="1:2" ht="12.75">
      <c r="A254" s="42"/>
      <c r="B254" s="93"/>
    </row>
    <row r="255" spans="1:2" ht="25.5">
      <c r="A255" s="42" t="s">
        <v>38</v>
      </c>
      <c r="B255" s="93" t="s">
        <v>181</v>
      </c>
    </row>
    <row r="256" spans="1:2" ht="12.75">
      <c r="A256" s="42"/>
      <c r="B256" s="93"/>
    </row>
    <row r="257" spans="1:8" ht="25.5">
      <c r="A257" s="74" t="s">
        <v>62</v>
      </c>
      <c r="B257" s="93" t="s">
        <v>180</v>
      </c>
      <c r="C257" s="20" t="s">
        <v>22</v>
      </c>
      <c r="D257" s="7">
        <v>2</v>
      </c>
      <c r="F257" s="32">
        <v>0</v>
      </c>
      <c r="G257" s="29"/>
      <c r="H257" s="33">
        <f>D257*F257</f>
        <v>0</v>
      </c>
    </row>
    <row r="258" spans="1:2" ht="12.75">
      <c r="A258" s="74"/>
      <c r="B258" s="93"/>
    </row>
    <row r="259" spans="1:8" ht="12.75">
      <c r="A259" s="74" t="s">
        <v>62</v>
      </c>
      <c r="B259" s="93" t="s">
        <v>110</v>
      </c>
      <c r="C259" s="20" t="s">
        <v>22</v>
      </c>
      <c r="D259" s="7">
        <v>4</v>
      </c>
      <c r="F259" s="32">
        <v>0</v>
      </c>
      <c r="G259" s="29"/>
      <c r="H259" s="33">
        <f>D259*F259</f>
        <v>0</v>
      </c>
    </row>
    <row r="260" spans="1:2" ht="12.75">
      <c r="A260" s="42"/>
      <c r="B260" s="93"/>
    </row>
    <row r="261" spans="1:2" ht="12.75">
      <c r="A261" s="42" t="s">
        <v>39</v>
      </c>
      <c r="B261" s="93" t="s">
        <v>183</v>
      </c>
    </row>
    <row r="262" spans="1:2" ht="12.75">
      <c r="A262" s="42"/>
      <c r="B262" s="93"/>
    </row>
    <row r="263" spans="1:8" ht="25.5">
      <c r="A263" s="74" t="s">
        <v>62</v>
      </c>
      <c r="B263" s="93" t="s">
        <v>111</v>
      </c>
      <c r="C263" s="20" t="s">
        <v>22</v>
      </c>
      <c r="D263" s="7">
        <v>4</v>
      </c>
      <c r="F263" s="32">
        <v>0</v>
      </c>
      <c r="G263" s="29"/>
      <c r="H263" s="33">
        <f>D263*F263</f>
        <v>0</v>
      </c>
    </row>
    <row r="264" spans="1:2" ht="12.75">
      <c r="A264" s="74"/>
      <c r="B264" s="93"/>
    </row>
    <row r="265" spans="1:8" ht="12.75">
      <c r="A265" s="74" t="s">
        <v>62</v>
      </c>
      <c r="B265" s="93" t="s">
        <v>176</v>
      </c>
      <c r="C265" s="20" t="s">
        <v>22</v>
      </c>
      <c r="D265" s="7">
        <v>1</v>
      </c>
      <c r="F265" s="32">
        <v>0</v>
      </c>
      <c r="G265" s="29"/>
      <c r="H265" s="33">
        <f>D265*F265</f>
        <v>0</v>
      </c>
    </row>
    <row r="266" spans="1:2" ht="12.75">
      <c r="A266" s="74"/>
      <c r="B266" s="93"/>
    </row>
    <row r="267" spans="1:8" ht="12.75">
      <c r="A267" s="74" t="s">
        <v>62</v>
      </c>
      <c r="B267" s="93" t="s">
        <v>185</v>
      </c>
      <c r="C267" s="20" t="s">
        <v>22</v>
      </c>
      <c r="D267" s="7">
        <v>2</v>
      </c>
      <c r="F267" s="32">
        <v>0</v>
      </c>
      <c r="G267" s="29"/>
      <c r="H267" s="33">
        <f>D267*F267</f>
        <v>0</v>
      </c>
    </row>
    <row r="268" spans="1:2" ht="12.75">
      <c r="A268" s="42"/>
      <c r="B268" s="93"/>
    </row>
    <row r="269" spans="1:8" ht="12.75">
      <c r="A269" s="42" t="s">
        <v>8</v>
      </c>
      <c r="B269" s="12" t="s">
        <v>189</v>
      </c>
      <c r="C269" s="20" t="s">
        <v>22</v>
      </c>
      <c r="D269" s="7">
        <v>8</v>
      </c>
      <c r="F269" s="32">
        <v>0</v>
      </c>
      <c r="G269" s="29"/>
      <c r="H269" s="33">
        <f>D269*F269</f>
        <v>0</v>
      </c>
    </row>
    <row r="270" ht="12.75">
      <c r="A270" s="42"/>
    </row>
    <row r="271" spans="1:8" ht="25.5">
      <c r="A271" s="42" t="s">
        <v>9</v>
      </c>
      <c r="B271" s="93" t="s">
        <v>186</v>
      </c>
      <c r="C271" s="20" t="s">
        <v>22</v>
      </c>
      <c r="D271" s="7">
        <v>1</v>
      </c>
      <c r="F271" s="32">
        <v>0</v>
      </c>
      <c r="G271" s="29"/>
      <c r="H271" s="33">
        <f>D271*F271</f>
        <v>0</v>
      </c>
    </row>
    <row r="272" spans="1:2" ht="12.75">
      <c r="A272" s="42"/>
      <c r="B272" s="93"/>
    </row>
    <row r="273" spans="1:8" ht="12.75">
      <c r="A273" s="42" t="s">
        <v>10</v>
      </c>
      <c r="B273" s="93" t="s">
        <v>101</v>
      </c>
      <c r="C273" s="20" t="s">
        <v>22</v>
      </c>
      <c r="D273" s="7">
        <v>4</v>
      </c>
      <c r="F273" s="32">
        <v>0</v>
      </c>
      <c r="G273" s="29"/>
      <c r="H273" s="33">
        <f>D273*F273</f>
        <v>0</v>
      </c>
    </row>
    <row r="274" ht="12.75">
      <c r="B274" s="93"/>
    </row>
    <row r="275" spans="1:8" s="44" customFormat="1" ht="55.5" customHeight="1">
      <c r="A275" s="140" t="s">
        <v>112</v>
      </c>
      <c r="B275" s="98" t="s">
        <v>190</v>
      </c>
      <c r="C275" s="141" t="s">
        <v>22</v>
      </c>
      <c r="D275" s="142">
        <v>2</v>
      </c>
      <c r="E275" s="142"/>
      <c r="F275" s="143">
        <v>0</v>
      </c>
      <c r="G275" s="45"/>
      <c r="H275" s="144">
        <f>D275*F275</f>
        <v>0</v>
      </c>
    </row>
    <row r="276" spans="1:8" s="3" customFormat="1" ht="16.5" thickBot="1">
      <c r="A276" s="38"/>
      <c r="B276" s="88"/>
      <c r="C276" s="121"/>
      <c r="D276" s="39"/>
      <c r="E276" s="39"/>
      <c r="F276" s="39"/>
      <c r="G276" s="39"/>
      <c r="H276" s="39"/>
    </row>
    <row r="277" spans="1:8" s="3" customFormat="1" ht="16.5" thickBot="1">
      <c r="A277" s="69" t="s">
        <v>62</v>
      </c>
      <c r="B277" s="69" t="str">
        <f>"Skupaj "&amp;B225</f>
        <v>Skupaj Restavratorska dela</v>
      </c>
      <c r="C277" s="122"/>
      <c r="D277" s="70"/>
      <c r="E277" s="70"/>
      <c r="F277" s="37" t="s">
        <v>62</v>
      </c>
      <c r="G277" s="37"/>
      <c r="H277" s="37">
        <f>SUM(H226:H276)</f>
        <v>0</v>
      </c>
    </row>
    <row r="278" ht="13.5" thickTop="1"/>
    <row r="280" spans="1:6" s="3" customFormat="1" ht="15.75">
      <c r="A280" s="31" t="s">
        <v>72</v>
      </c>
      <c r="B280" s="86" t="s">
        <v>70</v>
      </c>
      <c r="C280" s="4"/>
      <c r="D280" s="9"/>
      <c r="E280" s="9"/>
      <c r="F280" s="9"/>
    </row>
    <row r="282" spans="1:2" ht="76.5">
      <c r="A282" s="5">
        <v>1</v>
      </c>
      <c r="B282" s="12" t="s">
        <v>139</v>
      </c>
    </row>
    <row r="283" spans="2:8" ht="25.5">
      <c r="B283" s="12" t="s">
        <v>125</v>
      </c>
      <c r="C283" s="20" t="s">
        <v>13</v>
      </c>
      <c r="D283" s="7">
        <v>660</v>
      </c>
      <c r="F283" s="32">
        <v>0</v>
      </c>
      <c r="G283" s="29"/>
      <c r="H283" s="33">
        <f>D283*F283</f>
        <v>0</v>
      </c>
    </row>
    <row r="286" spans="1:8" ht="25.5">
      <c r="A286" s="5">
        <f>A282+1</f>
        <v>2</v>
      </c>
      <c r="B286" s="12" t="s">
        <v>144</v>
      </c>
      <c r="C286" s="20" t="s">
        <v>13</v>
      </c>
      <c r="D286" s="7">
        <v>30</v>
      </c>
      <c r="F286" s="32">
        <v>0</v>
      </c>
      <c r="G286" s="29"/>
      <c r="H286" s="33">
        <f>D286*F286</f>
        <v>0</v>
      </c>
    </row>
    <row r="287" spans="1:6" s="3" customFormat="1" ht="15.75">
      <c r="A287" s="6"/>
      <c r="B287" s="96"/>
      <c r="C287" s="126"/>
      <c r="D287" s="9"/>
      <c r="E287" s="9"/>
      <c r="F287" s="9"/>
    </row>
    <row r="288" spans="1:8" ht="25.5">
      <c r="A288" s="5">
        <f>A286+1</f>
        <v>3</v>
      </c>
      <c r="B288" s="12" t="s">
        <v>143</v>
      </c>
      <c r="C288" s="20" t="s">
        <v>21</v>
      </c>
      <c r="D288" s="7">
        <v>24</v>
      </c>
      <c r="F288" s="32">
        <v>0</v>
      </c>
      <c r="G288" s="29"/>
      <c r="H288" s="33">
        <f>D288*F288</f>
        <v>0</v>
      </c>
    </row>
    <row r="289" spans="1:6" s="3" customFormat="1" ht="15.75">
      <c r="A289" s="6"/>
      <c r="B289" s="96"/>
      <c r="C289" s="126"/>
      <c r="D289" s="9"/>
      <c r="E289" s="9"/>
      <c r="F289" s="9"/>
    </row>
    <row r="290" spans="1:8" ht="25.5">
      <c r="A290" s="5">
        <f>A288+1</f>
        <v>4</v>
      </c>
      <c r="B290" s="12" t="s">
        <v>142</v>
      </c>
      <c r="C290" s="20" t="s">
        <v>13</v>
      </c>
      <c r="D290" s="7">
        <v>28</v>
      </c>
      <c r="F290" s="32">
        <v>0</v>
      </c>
      <c r="G290" s="29"/>
      <c r="H290" s="33">
        <f>D290*F290</f>
        <v>0</v>
      </c>
    </row>
    <row r="291" spans="6:8" ht="12.75">
      <c r="F291" s="36"/>
      <c r="G291" s="29"/>
      <c r="H291" s="41"/>
    </row>
    <row r="292" spans="6:8" ht="12.75">
      <c r="F292" s="36"/>
      <c r="G292" s="29"/>
      <c r="H292" s="41"/>
    </row>
    <row r="293" spans="1:8" ht="25.5">
      <c r="A293" s="5">
        <f>A136+1</f>
        <v>5</v>
      </c>
      <c r="B293" s="93" t="s">
        <v>149</v>
      </c>
      <c r="C293" s="20" t="s">
        <v>22</v>
      </c>
      <c r="D293" s="7">
        <v>8</v>
      </c>
      <c r="F293" s="32">
        <v>0</v>
      </c>
      <c r="G293" s="29"/>
      <c r="H293" s="33">
        <f>D293*F293</f>
        <v>0</v>
      </c>
    </row>
    <row r="294" spans="1:8" s="3" customFormat="1" ht="16.5" thickBot="1">
      <c r="A294" s="38"/>
      <c r="B294" s="88"/>
      <c r="C294" s="121"/>
      <c r="D294" s="39"/>
      <c r="E294" s="39"/>
      <c r="F294" s="39"/>
      <c r="G294" s="39"/>
      <c r="H294" s="39"/>
    </row>
    <row r="295" spans="1:8" s="3" customFormat="1" ht="16.5" thickBot="1">
      <c r="A295" s="69" t="s">
        <v>62</v>
      </c>
      <c r="B295" s="69" t="str">
        <f>"Skupaj "&amp;B280</f>
        <v>Skupaj Slikopleskarska dela</v>
      </c>
      <c r="C295" s="122"/>
      <c r="D295" s="70"/>
      <c r="E295" s="70"/>
      <c r="F295" s="37" t="s">
        <v>62</v>
      </c>
      <c r="G295" s="37"/>
      <c r="H295" s="37">
        <f>SUM(H283:H294)</f>
        <v>0</v>
      </c>
    </row>
    <row r="296" ht="13.5" thickTop="1"/>
    <row r="298" spans="1:6" s="3" customFormat="1" ht="15.75">
      <c r="A298" s="31" t="s">
        <v>119</v>
      </c>
      <c r="B298" s="86" t="s">
        <v>80</v>
      </c>
      <c r="C298" s="4"/>
      <c r="D298" s="9"/>
      <c r="E298" s="9"/>
      <c r="F298" s="9"/>
    </row>
    <row r="300" spans="1:8" ht="25.5">
      <c r="A300" s="5">
        <v>1</v>
      </c>
      <c r="B300" s="98" t="s">
        <v>40</v>
      </c>
      <c r="C300" s="128" t="s">
        <v>13</v>
      </c>
      <c r="D300" s="7">
        <v>50</v>
      </c>
      <c r="F300" s="32">
        <v>0</v>
      </c>
      <c r="G300" s="29"/>
      <c r="H300" s="33">
        <f>D300*F300</f>
        <v>0</v>
      </c>
    </row>
    <row r="301" ht="12.75">
      <c r="B301" s="95"/>
    </row>
    <row r="302" ht="12.75">
      <c r="B302" s="95"/>
    </row>
    <row r="303" spans="1:8" ht="66" customHeight="1">
      <c r="A303" s="5">
        <f>A300+1</f>
        <v>2</v>
      </c>
      <c r="B303" s="12" t="s">
        <v>145</v>
      </c>
      <c r="C303" s="20" t="s">
        <v>22</v>
      </c>
      <c r="D303" s="7">
        <v>4</v>
      </c>
      <c r="F303" s="32">
        <v>0</v>
      </c>
      <c r="G303" s="29"/>
      <c r="H303" s="33">
        <f>D303*F303</f>
        <v>0</v>
      </c>
    </row>
    <row r="304" ht="12.75">
      <c r="B304" s="95"/>
    </row>
    <row r="305" spans="1:8" ht="76.5">
      <c r="A305" s="5">
        <v>3</v>
      </c>
      <c r="B305" s="93" t="s">
        <v>146</v>
      </c>
      <c r="C305" s="20" t="s">
        <v>22</v>
      </c>
      <c r="D305" s="7">
        <v>1</v>
      </c>
      <c r="F305" s="32">
        <v>0</v>
      </c>
      <c r="G305" s="29"/>
      <c r="H305" s="33">
        <f>D305*F305</f>
        <v>0</v>
      </c>
    </row>
    <row r="306" spans="2:8" ht="12.75">
      <c r="B306" s="93"/>
      <c r="F306" s="36"/>
      <c r="G306" s="29"/>
      <c r="H306" s="41"/>
    </row>
    <row r="307" spans="1:8" ht="25.5">
      <c r="A307" s="5">
        <f>A305+1</f>
        <v>4</v>
      </c>
      <c r="B307" s="93" t="s">
        <v>191</v>
      </c>
      <c r="C307" s="20" t="s">
        <v>22</v>
      </c>
      <c r="D307" s="7">
        <v>1</v>
      </c>
      <c r="F307" s="32">
        <v>0</v>
      </c>
      <c r="G307" s="29"/>
      <c r="H307" s="33">
        <f>D307*F307</f>
        <v>0</v>
      </c>
    </row>
    <row r="308" spans="2:8" ht="12.75">
      <c r="B308" s="93"/>
      <c r="F308" s="36"/>
      <c r="G308" s="29"/>
      <c r="H308" s="41"/>
    </row>
    <row r="309" spans="1:8" s="138" customFormat="1" ht="13.5" thickBot="1">
      <c r="A309" s="135"/>
      <c r="B309" s="135"/>
      <c r="C309" s="136"/>
      <c r="D309" s="137"/>
      <c r="E309" s="137"/>
      <c r="F309" s="137"/>
      <c r="G309" s="137"/>
      <c r="H309" s="137"/>
    </row>
    <row r="310" spans="1:8" ht="16.5" thickBot="1">
      <c r="A310" s="69" t="s">
        <v>62</v>
      </c>
      <c r="B310" s="69" t="str">
        <f>"Skupaj "&amp;B298</f>
        <v>Skupaj Razna dela</v>
      </c>
      <c r="C310" s="122"/>
      <c r="D310" s="70"/>
      <c r="E310" s="70"/>
      <c r="F310" s="37" t="s">
        <v>62</v>
      </c>
      <c r="G310" s="37"/>
      <c r="H310" s="37">
        <f>SUM(H300:H309)</f>
        <v>0</v>
      </c>
    </row>
    <row r="311" ht="13.5" thickTop="1"/>
    <row r="313" spans="1:2" ht="12.75">
      <c r="A313" s="30" t="s">
        <v>81</v>
      </c>
      <c r="B313" s="85" t="s">
        <v>79</v>
      </c>
    </row>
    <row r="315" spans="1:8" ht="15.75">
      <c r="A315" s="31" t="s">
        <v>60</v>
      </c>
      <c r="B315" s="86" t="s">
        <v>73</v>
      </c>
      <c r="C315" s="4"/>
      <c r="D315" s="9"/>
      <c r="E315" s="9"/>
      <c r="F315" s="9"/>
      <c r="G315" s="3"/>
      <c r="H315" s="3"/>
    </row>
    <row r="317" spans="1:8" ht="25.5">
      <c r="A317" s="5">
        <v>1</v>
      </c>
      <c r="B317" s="93" t="s">
        <v>74</v>
      </c>
      <c r="C317" s="129" t="s">
        <v>75</v>
      </c>
      <c r="D317" s="43">
        <v>0.1</v>
      </c>
      <c r="F317" s="32">
        <f>H64+H103+H121+H142+H163+H222+H277+H295+H310</f>
        <v>0</v>
      </c>
      <c r="G317" s="29"/>
      <c r="H317" s="33">
        <f>D317*F317</f>
        <v>0</v>
      </c>
    </row>
    <row r="318" spans="1:8" ht="13.5" thickBot="1">
      <c r="A318" s="38"/>
      <c r="B318" s="88"/>
      <c r="C318" s="121"/>
      <c r="D318" s="39"/>
      <c r="E318" s="39"/>
      <c r="F318" s="39"/>
      <c r="G318" s="39"/>
      <c r="H318" s="39"/>
    </row>
    <row r="319" spans="1:8" ht="16.5" thickBot="1">
      <c r="A319" s="69" t="s">
        <v>62</v>
      </c>
      <c r="B319" s="69" t="str">
        <f>"Skupaj "&amp;B315</f>
        <v>Skupaj Nepredvidena dela</v>
      </c>
      <c r="C319" s="122"/>
      <c r="D319" s="70"/>
      <c r="E319" s="70"/>
      <c r="F319" s="37" t="s">
        <v>62</v>
      </c>
      <c r="G319" s="37"/>
      <c r="H319" s="37">
        <f>SUM(H317:H318)</f>
        <v>0</v>
      </c>
    </row>
    <row r="320" ht="13.5" thickTop="1"/>
    <row r="323" spans="1:8" ht="18">
      <c r="A323" s="31" t="s">
        <v>62</v>
      </c>
      <c r="B323" s="99" t="s">
        <v>76</v>
      </c>
      <c r="C323" s="130"/>
      <c r="D323" s="44"/>
      <c r="E323" s="45"/>
      <c r="F323" s="45"/>
      <c r="G323" s="45"/>
      <c r="H323" s="45"/>
    </row>
    <row r="324" spans="1:8" ht="12.75">
      <c r="A324" s="46"/>
      <c r="B324" s="100"/>
      <c r="C324" s="46"/>
      <c r="D324"/>
      <c r="E324" s="29"/>
      <c r="F324" s="29"/>
      <c r="G324" s="29"/>
      <c r="H324" s="29"/>
    </row>
    <row r="325" spans="1:7" ht="12.75">
      <c r="A325" s="31" t="str">
        <f>A23</f>
        <v>A</v>
      </c>
      <c r="B325" s="100" t="str">
        <f>B23</f>
        <v>GRADBENA DELA</v>
      </c>
      <c r="C325" s="46"/>
      <c r="D325"/>
      <c r="E325" s="47"/>
      <c r="F325" s="47"/>
      <c r="G325" s="47"/>
    </row>
    <row r="326" spans="1:7" ht="12.75">
      <c r="A326" s="48"/>
      <c r="B326" s="101"/>
      <c r="C326" s="46"/>
      <c r="D326"/>
      <c r="E326" s="47"/>
      <c r="F326" s="47"/>
      <c r="G326" s="47"/>
    </row>
    <row r="327" spans="1:8" ht="12.75">
      <c r="A327" s="48" t="str">
        <f>A25</f>
        <v>I.</v>
      </c>
      <c r="B327" s="84" t="str">
        <f>B25</f>
        <v>Pripravljalna dela</v>
      </c>
      <c r="C327" s="46"/>
      <c r="D327"/>
      <c r="E327" s="47"/>
      <c r="F327" s="47"/>
      <c r="G327" s="47"/>
      <c r="H327" s="33">
        <f>H64</f>
        <v>0</v>
      </c>
    </row>
    <row r="328" spans="1:7" ht="12.75">
      <c r="A328" s="49"/>
      <c r="B328" s="84"/>
      <c r="C328" s="46"/>
      <c r="D328"/>
      <c r="E328" s="47"/>
      <c r="F328" s="47"/>
      <c r="G328" s="47"/>
    </row>
    <row r="329" spans="1:8" ht="12.75">
      <c r="A329" s="50" t="str">
        <f>A67</f>
        <v>II.</v>
      </c>
      <c r="B329" s="84" t="str">
        <f>B67</f>
        <v>RUŠITVENA DELA</v>
      </c>
      <c r="C329" s="46"/>
      <c r="D329"/>
      <c r="E329" s="47"/>
      <c r="F329" s="47"/>
      <c r="G329" s="47"/>
      <c r="H329" s="33">
        <f>H103</f>
        <v>0</v>
      </c>
    </row>
    <row r="330" spans="1:7" ht="12.75">
      <c r="A330" s="49"/>
      <c r="B330" s="84"/>
      <c r="C330" s="46"/>
      <c r="D330"/>
      <c r="E330" s="47"/>
      <c r="F330" s="47"/>
      <c r="G330" s="47"/>
    </row>
    <row r="331" spans="1:8" ht="12.75">
      <c r="A331" s="50" t="str">
        <f>A106</f>
        <v>III.</v>
      </c>
      <c r="B331" s="49" t="str">
        <f>B106</f>
        <v>ZIDARSKA DELA</v>
      </c>
      <c r="C331" s="46"/>
      <c r="D331"/>
      <c r="E331" s="47"/>
      <c r="F331" s="47"/>
      <c r="G331" s="47"/>
      <c r="H331" s="33">
        <f>H121</f>
        <v>0</v>
      </c>
    </row>
    <row r="332" spans="1:8" ht="12.75">
      <c r="A332" s="53"/>
      <c r="B332" s="102"/>
      <c r="C332" s="57"/>
      <c r="D332" s="54"/>
      <c r="E332" s="55"/>
      <c r="F332" s="55"/>
      <c r="G332" s="55"/>
      <c r="H332" s="54"/>
    </row>
    <row r="333" spans="1:8" ht="12.75">
      <c r="A333" s="30"/>
      <c r="B333" s="49"/>
      <c r="C333" s="131"/>
      <c r="D333" s="109"/>
      <c r="E333" s="110"/>
      <c r="F333" s="110"/>
      <c r="G333" s="110"/>
      <c r="H333" s="111" t="s">
        <v>62</v>
      </c>
    </row>
    <row r="334" spans="1:8" ht="16.5" thickBot="1">
      <c r="A334" s="51"/>
      <c r="B334" s="5"/>
      <c r="C334" s="69" t="str">
        <f>"Skupaj "&amp;B325</f>
        <v>Skupaj GRADBENA DELA</v>
      </c>
      <c r="D334" s="112"/>
      <c r="E334" s="112"/>
      <c r="F334" s="113"/>
      <c r="G334" s="37"/>
      <c r="H334" s="37">
        <f>SUM(H327:H333)</f>
        <v>0</v>
      </c>
    </row>
    <row r="335" spans="1:8" ht="13.5" thickTop="1">
      <c r="A335" s="51"/>
      <c r="B335" s="5"/>
      <c r="C335" s="123"/>
      <c r="D335" s="35"/>
      <c r="E335" s="35"/>
      <c r="F335" s="40"/>
      <c r="G335" s="40"/>
      <c r="H335" s="40"/>
    </row>
    <row r="336" spans="1:8" ht="12.75">
      <c r="A336" s="30" t="str">
        <f>A124</f>
        <v>B</v>
      </c>
      <c r="B336" s="30" t="str">
        <f>B124</f>
        <v>OBRTNIŠKA DELA</v>
      </c>
      <c r="C336" s="123"/>
      <c r="D336" s="35"/>
      <c r="E336" s="35"/>
      <c r="F336" s="40"/>
      <c r="G336" s="40"/>
      <c r="H336" s="40"/>
    </row>
    <row r="337" spans="1:8" ht="12.75">
      <c r="A337" s="51"/>
      <c r="B337" s="5"/>
      <c r="C337" s="123"/>
      <c r="D337" s="35"/>
      <c r="E337" s="35"/>
      <c r="F337" s="40"/>
      <c r="G337" s="40"/>
      <c r="H337" s="40"/>
    </row>
    <row r="338" spans="1:8" ht="12.75">
      <c r="A338" s="5" t="str">
        <f>A126</f>
        <v>I.</v>
      </c>
      <c r="B338" s="84" t="str">
        <f>B126</f>
        <v>Krovsko kleparska dela</v>
      </c>
      <c r="C338" s="46"/>
      <c r="D338"/>
      <c r="E338" s="47"/>
      <c r="F338" s="47"/>
      <c r="G338" s="47"/>
      <c r="H338" s="33">
        <f>H142</f>
        <v>0</v>
      </c>
    </row>
    <row r="339" spans="2:7" ht="12.75">
      <c r="B339" s="84"/>
      <c r="C339" s="46"/>
      <c r="D339"/>
      <c r="E339" s="47"/>
      <c r="F339" s="47"/>
      <c r="G339" s="47"/>
    </row>
    <row r="340" spans="1:8" ht="12.75">
      <c r="A340" s="56" t="str">
        <f>A145</f>
        <v>II.</v>
      </c>
      <c r="B340" s="103" t="str">
        <f>B145</f>
        <v>Mizarska dela</v>
      </c>
      <c r="C340" s="46"/>
      <c r="D340"/>
      <c r="E340" s="47"/>
      <c r="F340" s="47"/>
      <c r="G340" s="47"/>
      <c r="H340" s="33">
        <f>H163</f>
        <v>0</v>
      </c>
    </row>
    <row r="341" spans="1:8" ht="12.75">
      <c r="A341" s="56"/>
      <c r="B341" s="103"/>
      <c r="C341" s="46"/>
      <c r="D341"/>
      <c r="E341" s="47"/>
      <c r="F341" s="47"/>
      <c r="G341" s="47"/>
      <c r="H341" s="41"/>
    </row>
    <row r="342" spans="1:8" ht="12.75">
      <c r="A342" s="56" t="str">
        <f>A166</f>
        <v>III.</v>
      </c>
      <c r="B342" s="103" t="str">
        <f>B166</f>
        <v>Fasaderska dela</v>
      </c>
      <c r="C342" s="46"/>
      <c r="D342"/>
      <c r="E342" s="47"/>
      <c r="F342" s="47"/>
      <c r="G342" s="47"/>
      <c r="H342" s="33">
        <f>H277</f>
        <v>0</v>
      </c>
    </row>
    <row r="343" spans="1:8" ht="12.75">
      <c r="A343" s="56"/>
      <c r="B343" s="103"/>
      <c r="C343" s="46"/>
      <c r="D343"/>
      <c r="E343" s="47"/>
      <c r="F343" s="47"/>
      <c r="G343" s="47"/>
      <c r="H343" s="41"/>
    </row>
    <row r="344" spans="1:8" ht="12.75">
      <c r="A344" s="56" t="str">
        <f>A225</f>
        <v>IV.</v>
      </c>
      <c r="B344" s="103" t="str">
        <f>B225</f>
        <v>Restavratorska dela</v>
      </c>
      <c r="C344" s="46"/>
      <c r="D344"/>
      <c r="E344" s="47"/>
      <c r="F344" s="47"/>
      <c r="G344" s="47"/>
      <c r="H344" s="33">
        <f>H277</f>
        <v>0</v>
      </c>
    </row>
    <row r="345" spans="1:8" ht="12.75">
      <c r="A345" s="56"/>
      <c r="B345" s="103"/>
      <c r="C345" s="46"/>
      <c r="D345"/>
      <c r="E345" s="47"/>
      <c r="F345" s="47"/>
      <c r="G345" s="47"/>
      <c r="H345" s="41"/>
    </row>
    <row r="346" spans="1:8" ht="12.75">
      <c r="A346" s="56" t="str">
        <f>A280</f>
        <v>V.</v>
      </c>
      <c r="B346" s="103" t="str">
        <f>B280</f>
        <v>Slikopleskarska dela</v>
      </c>
      <c r="C346" s="46"/>
      <c r="D346"/>
      <c r="E346" s="47"/>
      <c r="F346" s="47"/>
      <c r="G346" s="47"/>
      <c r="H346" s="33">
        <f>H295</f>
        <v>0</v>
      </c>
    </row>
    <row r="347" spans="1:8" ht="12.75">
      <c r="A347" s="56"/>
      <c r="B347" s="103"/>
      <c r="C347" s="46"/>
      <c r="D347"/>
      <c r="E347" s="47"/>
      <c r="F347" s="47"/>
      <c r="G347" s="47"/>
      <c r="H347" s="41"/>
    </row>
    <row r="348" spans="1:8" ht="12.75">
      <c r="A348" s="56" t="str">
        <f>A298</f>
        <v>VI.</v>
      </c>
      <c r="B348" s="103" t="str">
        <f>B298</f>
        <v>Razna dela</v>
      </c>
      <c r="C348" s="46"/>
      <c r="D348"/>
      <c r="E348" s="47"/>
      <c r="F348" s="47"/>
      <c r="G348" s="47"/>
      <c r="H348" s="33">
        <f>H310</f>
        <v>0</v>
      </c>
    </row>
    <row r="349" spans="1:8" ht="12.75">
      <c r="A349" s="57"/>
      <c r="B349" s="104"/>
      <c r="C349" s="57"/>
      <c r="D349" s="54"/>
      <c r="E349" s="55"/>
      <c r="F349" s="55"/>
      <c r="G349" s="55"/>
      <c r="H349" s="33" t="s">
        <v>62</v>
      </c>
    </row>
    <row r="350" spans="1:8" ht="12.75">
      <c r="A350" s="58"/>
      <c r="B350" s="105"/>
      <c r="C350" s="132"/>
      <c r="D350" s="36"/>
      <c r="E350" s="36"/>
      <c r="F350" s="36"/>
      <c r="G350" s="36"/>
      <c r="H350" s="36"/>
    </row>
    <row r="351" spans="1:8" ht="16.5" thickBot="1">
      <c r="A351" s="58"/>
      <c r="B351" s="30"/>
      <c r="C351" s="69" t="str">
        <f>"Skupaj "&amp;B336</f>
        <v>Skupaj OBRTNIŠKA DELA</v>
      </c>
      <c r="D351" s="112"/>
      <c r="E351" s="112"/>
      <c r="F351" s="113"/>
      <c r="G351" s="37"/>
      <c r="H351" s="37">
        <f>SUM(H337:H349)</f>
        <v>0</v>
      </c>
    </row>
    <row r="352" spans="1:8" ht="13.5" thickTop="1">
      <c r="A352" s="58"/>
      <c r="B352" s="30"/>
      <c r="C352" s="123"/>
      <c r="D352" s="35"/>
      <c r="E352" s="35"/>
      <c r="F352" s="40"/>
      <c r="G352" s="40"/>
      <c r="H352" s="40"/>
    </row>
    <row r="353" spans="1:8" ht="12.75">
      <c r="A353" s="58" t="str">
        <f>A313</f>
        <v>C</v>
      </c>
      <c r="B353" s="30" t="str">
        <f>B313</f>
        <v>OSTALA DELA</v>
      </c>
      <c r="C353" s="123"/>
      <c r="D353" s="35"/>
      <c r="E353" s="35"/>
      <c r="F353" s="40"/>
      <c r="G353" s="40"/>
      <c r="H353" s="40"/>
    </row>
    <row r="354" spans="1:7" ht="12.75">
      <c r="A354" s="51"/>
      <c r="B354" s="30"/>
      <c r="C354" s="46"/>
      <c r="D354"/>
      <c r="E354" s="47"/>
      <c r="F354" s="47"/>
      <c r="G354" s="47"/>
    </row>
    <row r="355" spans="1:8" ht="12.75">
      <c r="A355" s="5" t="str">
        <f>A315</f>
        <v>I.</v>
      </c>
      <c r="B355" s="84" t="str">
        <f>B315</f>
        <v>Nepredvidena dela</v>
      </c>
      <c r="C355" s="46"/>
      <c r="D355"/>
      <c r="E355" s="52"/>
      <c r="F355" s="47"/>
      <c r="G355" s="52"/>
      <c r="H355" s="33">
        <f>H319</f>
        <v>0</v>
      </c>
    </row>
    <row r="356" spans="1:8" ht="12.75">
      <c r="A356" s="53"/>
      <c r="B356" s="53"/>
      <c r="C356" s="133"/>
      <c r="D356" s="32"/>
      <c r="E356" s="32"/>
      <c r="F356" s="32"/>
      <c r="G356" s="32"/>
      <c r="H356" s="32"/>
    </row>
    <row r="357" spans="1:8" ht="12.75">
      <c r="A357" s="59"/>
      <c r="B357" s="106"/>
      <c r="C357" s="46"/>
      <c r="D357" s="60"/>
      <c r="E357" s="60"/>
      <c r="F357" s="29"/>
      <c r="G357" s="29"/>
      <c r="H357" s="29" t="s">
        <v>62</v>
      </c>
    </row>
    <row r="358" spans="1:8" ht="16.5" thickBot="1">
      <c r="A358" s="59"/>
      <c r="B358" s="106"/>
      <c r="C358" s="69" t="str">
        <f>"Skupaj "&amp;B353</f>
        <v>Skupaj OSTALA DELA</v>
      </c>
      <c r="D358" s="112"/>
      <c r="E358" s="112"/>
      <c r="F358" s="113"/>
      <c r="G358" s="37"/>
      <c r="H358" s="37">
        <f>SUM(H355:H357)</f>
        <v>0</v>
      </c>
    </row>
    <row r="359" spans="1:8" ht="13.5" thickTop="1">
      <c r="A359" s="59"/>
      <c r="B359" s="106"/>
      <c r="C359" s="59"/>
      <c r="D359" s="65"/>
      <c r="E359" s="36"/>
      <c r="F359" s="36"/>
      <c r="G359" s="36"/>
      <c r="H359" s="65"/>
    </row>
    <row r="360" spans="1:8" ht="13.5" thickBot="1">
      <c r="A360" s="66"/>
      <c r="B360" s="107"/>
      <c r="C360" s="66"/>
      <c r="D360" s="67"/>
      <c r="E360" s="68"/>
      <c r="F360" s="68"/>
      <c r="G360" s="68"/>
      <c r="H360" s="67"/>
    </row>
    <row r="361" spans="1:8" ht="14.25" thickBot="1" thickTop="1">
      <c r="A361" s="76"/>
      <c r="B361" s="108" t="s">
        <v>77</v>
      </c>
      <c r="C361" s="134"/>
      <c r="D361" s="61"/>
      <c r="E361" s="62"/>
      <c r="F361" s="62" t="s">
        <v>62</v>
      </c>
      <c r="G361" s="62"/>
      <c r="H361" s="75">
        <f>H334+H351+H358</f>
        <v>0</v>
      </c>
    </row>
    <row r="362" spans="1:8" ht="13.5" thickTop="1">
      <c r="A362" s="46"/>
      <c r="B362" s="101"/>
      <c r="C362" s="46"/>
      <c r="D362"/>
      <c r="E362" s="29"/>
      <c r="F362" s="29"/>
      <c r="G362" s="29"/>
      <c r="H362" s="63" t="s">
        <v>78</v>
      </c>
    </row>
  </sheetData>
  <sheetProtection/>
  <printOptions/>
  <pageMargins left="0.5" right="0.5" top="0.39" bottom="0.37" header="0" footer="0"/>
  <pageSetup cellComments="asDisplayed" horizontalDpi="600" verticalDpi="600" orientation="portrait" r:id="rId1"/>
  <headerFooter alignWithMargins="0">
    <oddFooter>&amp;L&amp;8 &amp;R&amp;8&amp;P/&amp;N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Libertin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knol</cp:lastModifiedBy>
  <cp:lastPrinted>2012-05-18T07:10:41Z</cp:lastPrinted>
  <dcterms:created xsi:type="dcterms:W3CDTF">2007-06-22T09:37:41Z</dcterms:created>
  <dcterms:modified xsi:type="dcterms:W3CDTF">2012-07-23T11:54:12Z</dcterms:modified>
  <cp:category/>
  <cp:version/>
  <cp:contentType/>
  <cp:contentStatus/>
</cp:coreProperties>
</file>