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defaultThemeVersion="124226"/>
  <bookViews>
    <workbookView xWindow="120" yWindow="375" windowWidth="19320" windowHeight="11880" tabRatio="1000"/>
  </bookViews>
  <sheets>
    <sheet name="1. SKUPINA MLEKO IN MLEČNI IZDE" sheetId="2" r:id="rId1"/>
    <sheet name="2.SKUPINA MESO IN MESNI IZD." sheetId="3" r:id="rId2"/>
    <sheet name="3.SKUPINA RIBE IN KONZ.RIBE" sheetId="4" r:id="rId3"/>
    <sheet name="4.SKUPINA KOKOŠJA JAJCA" sheetId="5" r:id="rId4"/>
    <sheet name="5. SKUPINA OLJA IN IZDELKI IZ O" sheetId="6" r:id="rId5"/>
    <sheet name="6. SKUPINASVEŽA ZELENJAVA, SADJ" sheetId="7" r:id="rId6"/>
    <sheet name="7.SKUPINA ZMRZ.ZELENJ" sheetId="9" r:id="rId7"/>
    <sheet name="8. SKUPINA SADNI SOKOVI" sheetId="10" r:id="rId8"/>
    <sheet name="9.SKUPINA ŽITA, MLEVSKI IZ., TE" sheetId="11" r:id="rId9"/>
    <sheet name="10. SKUPINA ZMR.IZDELKI IZ TEST" sheetId="12" r:id="rId10"/>
    <sheet name="11. SKUPINA KRUH, PEK.PECIVO" sheetId="13" r:id="rId11"/>
    <sheet name="12. SKUPINA SPL.PREH.BLAGO" sheetId="14" r:id="rId12"/>
    <sheet name="List1" sheetId="15" r:id="rId13"/>
  </sheets>
  <definedNames>
    <definedName name="_xlnm.Print_Titles" localSheetId="0">'1. SKUPINA MLEKO IN MLEČNI IZDE'!#REF!</definedName>
  </definedNames>
  <calcPr calcId="145621"/>
</workbook>
</file>

<file path=xl/calcChain.xml><?xml version="1.0" encoding="utf-8"?>
<calcChain xmlns="http://schemas.openxmlformats.org/spreadsheetml/2006/main">
  <c r="H41" i="14" l="1"/>
  <c r="H46" i="14"/>
  <c r="H42" i="14"/>
  <c r="K55" i="14"/>
  <c r="J55" i="14"/>
  <c r="H55" i="14"/>
  <c r="G55" i="14"/>
  <c r="J84" i="14"/>
  <c r="I84" i="14"/>
  <c r="H84" i="14"/>
  <c r="G84" i="14"/>
  <c r="K78" i="14"/>
  <c r="J78" i="14"/>
  <c r="I78" i="14"/>
  <c r="H78" i="14"/>
  <c r="G78" i="14"/>
  <c r="K75" i="14"/>
  <c r="J75" i="14"/>
  <c r="I75" i="14"/>
  <c r="H75" i="14"/>
  <c r="G75" i="14"/>
  <c r="K65" i="14"/>
  <c r="J65" i="14"/>
  <c r="I65" i="14"/>
  <c r="H65" i="14"/>
  <c r="G65" i="14"/>
  <c r="J59" i="14"/>
  <c r="I59" i="14"/>
  <c r="H59" i="14"/>
  <c r="G59" i="14"/>
  <c r="G83" i="14"/>
  <c r="G82" i="14"/>
  <c r="H82" i="14" s="1"/>
  <c r="I82" i="14" s="1"/>
  <c r="H81" i="14"/>
  <c r="I81" i="14" s="1"/>
  <c r="G81" i="14"/>
  <c r="G80" i="14"/>
  <c r="G77" i="14"/>
  <c r="G74" i="14"/>
  <c r="H74" i="14" s="1"/>
  <c r="I74" i="14" s="1"/>
  <c r="H73" i="14"/>
  <c r="I73" i="14" s="1"/>
  <c r="G73" i="14"/>
  <c r="G72" i="14"/>
  <c r="G71" i="14"/>
  <c r="G70" i="14"/>
  <c r="H70" i="14" s="1"/>
  <c r="I70" i="14" s="1"/>
  <c r="H69" i="14"/>
  <c r="I69" i="14" s="1"/>
  <c r="G69" i="14"/>
  <c r="G68" i="14"/>
  <c r="G67" i="14"/>
  <c r="G64" i="14"/>
  <c r="H64" i="14" s="1"/>
  <c r="I64" i="14" s="1"/>
  <c r="H63" i="14"/>
  <c r="I63" i="14" s="1"/>
  <c r="G63" i="14"/>
  <c r="H62" i="14"/>
  <c r="G62" i="14"/>
  <c r="I62" i="14" s="1"/>
  <c r="G61" i="14"/>
  <c r="G58" i="14"/>
  <c r="H58" i="14" s="1"/>
  <c r="I58" i="14" s="1"/>
  <c r="H57" i="14"/>
  <c r="I57" i="14" s="1"/>
  <c r="G57" i="14"/>
  <c r="G54" i="14"/>
  <c r="G53" i="14"/>
  <c r="G52" i="14"/>
  <c r="H52" i="14" s="1"/>
  <c r="I52" i="14" s="1"/>
  <c r="H51" i="14"/>
  <c r="I51" i="14" s="1"/>
  <c r="G51" i="14"/>
  <c r="G50" i="14"/>
  <c r="G49" i="14"/>
  <c r="G48" i="14"/>
  <c r="H48" i="14" s="1"/>
  <c r="I48" i="14" s="1"/>
  <c r="H47" i="14"/>
  <c r="I47" i="14" s="1"/>
  <c r="G47" i="14"/>
  <c r="G46" i="14"/>
  <c r="G45" i="14"/>
  <c r="G44" i="14"/>
  <c r="H44" i="14" s="1"/>
  <c r="I44" i="14" s="1"/>
  <c r="H43" i="14"/>
  <c r="I43" i="14" s="1"/>
  <c r="G43" i="14"/>
  <c r="G42" i="14"/>
  <c r="G41" i="14"/>
  <c r="G40" i="14"/>
  <c r="H40" i="14" s="1"/>
  <c r="I40" i="14" s="1"/>
  <c r="H39" i="14"/>
  <c r="I39" i="14" s="1"/>
  <c r="G39" i="14"/>
  <c r="G38" i="14"/>
  <c r="G37" i="14"/>
  <c r="G36" i="14"/>
  <c r="H36" i="14" s="1"/>
  <c r="I36" i="14" s="1"/>
  <c r="H35" i="14"/>
  <c r="I35" i="14" s="1"/>
  <c r="G35" i="14"/>
  <c r="G34" i="14"/>
  <c r="G33" i="14"/>
  <c r="G32" i="14"/>
  <c r="H32" i="14" s="1"/>
  <c r="I32" i="14" s="1"/>
  <c r="H31" i="14"/>
  <c r="I31" i="14" s="1"/>
  <c r="G31" i="14"/>
  <c r="G30" i="14"/>
  <c r="G29" i="14"/>
  <c r="G28" i="14"/>
  <c r="H28" i="14" s="1"/>
  <c r="I28" i="14" s="1"/>
  <c r="H27" i="14"/>
  <c r="I27" i="14" s="1"/>
  <c r="G27" i="14"/>
  <c r="G26" i="14"/>
  <c r="G25" i="14"/>
  <c r="G24" i="14"/>
  <c r="H24" i="14" s="1"/>
  <c r="I24" i="14" s="1"/>
  <c r="H23" i="14"/>
  <c r="I23" i="14" s="1"/>
  <c r="G23" i="14"/>
  <c r="G22" i="14"/>
  <c r="H22" i="14" s="1"/>
  <c r="G21" i="14"/>
  <c r="G20" i="14"/>
  <c r="H20" i="14" s="1"/>
  <c r="I20" i="14" s="1"/>
  <c r="H19" i="14"/>
  <c r="I19" i="14" s="1"/>
  <c r="G19" i="14"/>
  <c r="G18" i="14"/>
  <c r="G17" i="14"/>
  <c r="G16" i="14"/>
  <c r="H16" i="14" s="1"/>
  <c r="I16" i="14" s="1"/>
  <c r="H15" i="14"/>
  <c r="I15" i="14" s="1"/>
  <c r="G15" i="14"/>
  <c r="G14" i="14"/>
  <c r="G13" i="14"/>
  <c r="G12" i="14"/>
  <c r="H12" i="14" s="1"/>
  <c r="I12" i="14" s="1"/>
  <c r="H11" i="14"/>
  <c r="I11" i="14" s="1"/>
  <c r="G11" i="14"/>
  <c r="G10" i="14"/>
  <c r="I8" i="14"/>
  <c r="H8" i="14"/>
  <c r="J92" i="13"/>
  <c r="I92" i="13"/>
  <c r="H92" i="13"/>
  <c r="G92" i="13"/>
  <c r="K86" i="13"/>
  <c r="J86" i="13"/>
  <c r="I86" i="13"/>
  <c r="H86" i="13"/>
  <c r="G86" i="13"/>
  <c r="K73" i="13"/>
  <c r="J73" i="13"/>
  <c r="I73" i="13"/>
  <c r="H73" i="13"/>
  <c r="G73" i="13"/>
  <c r="K66" i="13"/>
  <c r="J66" i="13"/>
  <c r="I66" i="13"/>
  <c r="H66" i="13"/>
  <c r="G66" i="13"/>
  <c r="J62" i="13"/>
  <c r="I62" i="13"/>
  <c r="H62" i="13"/>
  <c r="G62" i="13"/>
  <c r="K53" i="13"/>
  <c r="J53" i="13"/>
  <c r="I53" i="13"/>
  <c r="H53" i="13"/>
  <c r="G53" i="13"/>
  <c r="J26" i="13"/>
  <c r="I26" i="13"/>
  <c r="H26" i="13"/>
  <c r="G26" i="13"/>
  <c r="K19" i="13"/>
  <c r="J19" i="13"/>
  <c r="G91" i="13"/>
  <c r="G90" i="13"/>
  <c r="H90" i="13" s="1"/>
  <c r="G89" i="13"/>
  <c r="H89" i="13" s="1"/>
  <c r="I89" i="13" s="1"/>
  <c r="H88" i="13"/>
  <c r="I88" i="13" s="1"/>
  <c r="G88" i="13"/>
  <c r="G85" i="13"/>
  <c r="G84" i="13"/>
  <c r="H84" i="13" s="1"/>
  <c r="G83" i="13"/>
  <c r="H83" i="13" s="1"/>
  <c r="I83" i="13" s="1"/>
  <c r="H82" i="13"/>
  <c r="I82" i="13" s="1"/>
  <c r="G82" i="13"/>
  <c r="G81" i="13"/>
  <c r="G80" i="13"/>
  <c r="H80" i="13" s="1"/>
  <c r="G79" i="13"/>
  <c r="H79" i="13" s="1"/>
  <c r="I79" i="13" s="1"/>
  <c r="H78" i="13"/>
  <c r="I78" i="13" s="1"/>
  <c r="G78" i="13"/>
  <c r="G77" i="13"/>
  <c r="G76" i="13"/>
  <c r="H76" i="13" s="1"/>
  <c r="G75" i="13"/>
  <c r="H75" i="13" s="1"/>
  <c r="I75" i="13" s="1"/>
  <c r="H72" i="13"/>
  <c r="I72" i="13" s="1"/>
  <c r="G72" i="13"/>
  <c r="G71" i="13"/>
  <c r="G70" i="13"/>
  <c r="H70" i="13" s="1"/>
  <c r="G69" i="13"/>
  <c r="H69" i="13" s="1"/>
  <c r="I69" i="13" s="1"/>
  <c r="H68" i="13"/>
  <c r="I68" i="13" s="1"/>
  <c r="G68" i="13"/>
  <c r="G65" i="13"/>
  <c r="G64" i="13"/>
  <c r="H64" i="13" s="1"/>
  <c r="G61" i="13"/>
  <c r="H61" i="13" s="1"/>
  <c r="I61" i="13" s="1"/>
  <c r="H60" i="13"/>
  <c r="I60" i="13" s="1"/>
  <c r="G60" i="13"/>
  <c r="G59" i="13"/>
  <c r="G58" i="13"/>
  <c r="H58" i="13" s="1"/>
  <c r="G57" i="13"/>
  <c r="H57" i="13" s="1"/>
  <c r="I57" i="13" s="1"/>
  <c r="H56" i="13"/>
  <c r="I56" i="13" s="1"/>
  <c r="G56" i="13"/>
  <c r="G55" i="13"/>
  <c r="G52" i="13"/>
  <c r="H52" i="13" s="1"/>
  <c r="G51" i="13"/>
  <c r="H51" i="13" s="1"/>
  <c r="I51" i="13" s="1"/>
  <c r="H50" i="13"/>
  <c r="I50" i="13" s="1"/>
  <c r="G50" i="13"/>
  <c r="G49" i="13"/>
  <c r="G48" i="13"/>
  <c r="H48" i="13" s="1"/>
  <c r="G47" i="13"/>
  <c r="H47" i="13" s="1"/>
  <c r="I47" i="13" s="1"/>
  <c r="H46" i="13"/>
  <c r="I46" i="13" s="1"/>
  <c r="G46" i="13"/>
  <c r="G45" i="13"/>
  <c r="H45" i="13" s="1"/>
  <c r="I45" i="13" s="1"/>
  <c r="G44" i="13"/>
  <c r="H44" i="13" s="1"/>
  <c r="G43" i="13"/>
  <c r="H43" i="13" s="1"/>
  <c r="I43" i="13" s="1"/>
  <c r="H42" i="13"/>
  <c r="I42" i="13" s="1"/>
  <c r="G42" i="13"/>
  <c r="G41" i="13"/>
  <c r="G40" i="13"/>
  <c r="H40" i="13" s="1"/>
  <c r="G39" i="13"/>
  <c r="H39" i="13" s="1"/>
  <c r="I39" i="13" s="1"/>
  <c r="H38" i="13"/>
  <c r="I38" i="13" s="1"/>
  <c r="G38" i="13"/>
  <c r="G37" i="13"/>
  <c r="G36" i="13"/>
  <c r="H36" i="13" s="1"/>
  <c r="G35" i="13"/>
  <c r="H35" i="13" s="1"/>
  <c r="I35" i="13" s="1"/>
  <c r="H34" i="13"/>
  <c r="I34" i="13" s="1"/>
  <c r="G34" i="13"/>
  <c r="G33" i="13"/>
  <c r="G32" i="13"/>
  <c r="H32" i="13" s="1"/>
  <c r="G31" i="13"/>
  <c r="H31" i="13" s="1"/>
  <c r="I31" i="13" s="1"/>
  <c r="H30" i="13"/>
  <c r="I30" i="13" s="1"/>
  <c r="G30" i="13"/>
  <c r="G29" i="13"/>
  <c r="G28" i="13"/>
  <c r="H28" i="13" s="1"/>
  <c r="G25" i="13"/>
  <c r="H25" i="13" s="1"/>
  <c r="I25" i="13" s="1"/>
  <c r="H24" i="13"/>
  <c r="I24" i="13" s="1"/>
  <c r="G24" i="13"/>
  <c r="G23" i="13"/>
  <c r="H23" i="13" s="1"/>
  <c r="G22" i="13"/>
  <c r="H22" i="13" s="1"/>
  <c r="G21" i="13"/>
  <c r="H21" i="13" s="1"/>
  <c r="I21" i="13" s="1"/>
  <c r="H18" i="13"/>
  <c r="I18" i="13" s="1"/>
  <c r="G18" i="13"/>
  <c r="G17" i="13"/>
  <c r="G16" i="13"/>
  <c r="H16" i="13" s="1"/>
  <c r="G15" i="13"/>
  <c r="H15" i="13" s="1"/>
  <c r="I15" i="13" s="1"/>
  <c r="H14" i="13"/>
  <c r="I14" i="13" s="1"/>
  <c r="G14" i="13"/>
  <c r="G13" i="13"/>
  <c r="G12" i="13"/>
  <c r="H12" i="13" s="1"/>
  <c r="G11" i="13"/>
  <c r="H11" i="13" s="1"/>
  <c r="I11" i="13" s="1"/>
  <c r="H10" i="13"/>
  <c r="I10" i="13" s="1"/>
  <c r="G10" i="13"/>
  <c r="G9" i="13"/>
  <c r="K23" i="12"/>
  <c r="J23" i="12"/>
  <c r="I23" i="12"/>
  <c r="H23" i="12"/>
  <c r="G23" i="12"/>
  <c r="K19" i="12"/>
  <c r="J19" i="12"/>
  <c r="I19" i="12"/>
  <c r="H19" i="12"/>
  <c r="G19" i="12"/>
  <c r="G22" i="12"/>
  <c r="H22" i="12" s="1"/>
  <c r="G21" i="12"/>
  <c r="G18" i="12"/>
  <c r="G17" i="12"/>
  <c r="G16" i="12"/>
  <c r="H16" i="12" s="1"/>
  <c r="I16" i="12" s="1"/>
  <c r="H15" i="12"/>
  <c r="I15" i="12" s="1"/>
  <c r="G15" i="12"/>
  <c r="G14" i="12"/>
  <c r="H14" i="12" s="1"/>
  <c r="G13" i="12"/>
  <c r="G12" i="12"/>
  <c r="H12" i="12" s="1"/>
  <c r="I12" i="12" s="1"/>
  <c r="H11" i="12"/>
  <c r="I11" i="12" s="1"/>
  <c r="G11" i="12"/>
  <c r="G10" i="12"/>
  <c r="H10" i="12" s="1"/>
  <c r="G9" i="12"/>
  <c r="I8" i="12"/>
  <c r="H8" i="12"/>
  <c r="K73" i="11"/>
  <c r="J73" i="11"/>
  <c r="I73" i="11"/>
  <c r="H73" i="11"/>
  <c r="G73" i="11"/>
  <c r="J69" i="11"/>
  <c r="I69" i="11"/>
  <c r="H69" i="11"/>
  <c r="G69" i="11"/>
  <c r="K64" i="11"/>
  <c r="J64" i="11"/>
  <c r="I64" i="11"/>
  <c r="H64" i="11"/>
  <c r="G64" i="11"/>
  <c r="J43" i="11"/>
  <c r="I43" i="11"/>
  <c r="H43" i="11"/>
  <c r="G43" i="11"/>
  <c r="K37" i="11"/>
  <c r="J37" i="11"/>
  <c r="I37" i="11"/>
  <c r="H37" i="11"/>
  <c r="G37" i="11"/>
  <c r="J33" i="11"/>
  <c r="I33" i="11"/>
  <c r="H33" i="11"/>
  <c r="G33" i="11"/>
  <c r="K19" i="11"/>
  <c r="J19" i="11"/>
  <c r="G72" i="11"/>
  <c r="G71" i="11"/>
  <c r="H71" i="11" s="1"/>
  <c r="G68" i="11"/>
  <c r="H68" i="11" s="1"/>
  <c r="I68" i="11" s="1"/>
  <c r="H67" i="11"/>
  <c r="I67" i="11" s="1"/>
  <c r="G67" i="11"/>
  <c r="G66" i="11"/>
  <c r="G63" i="11"/>
  <c r="H63" i="11" s="1"/>
  <c r="G62" i="11"/>
  <c r="H62" i="11" s="1"/>
  <c r="I62" i="11" s="1"/>
  <c r="H61" i="11"/>
  <c r="I61" i="11" s="1"/>
  <c r="G61" i="11"/>
  <c r="G60" i="11"/>
  <c r="G59" i="11"/>
  <c r="H59" i="11" s="1"/>
  <c r="G58" i="11"/>
  <c r="H58" i="11" s="1"/>
  <c r="I58" i="11" s="1"/>
  <c r="H57" i="11"/>
  <c r="I57" i="11" s="1"/>
  <c r="G57" i="11"/>
  <c r="G56" i="11"/>
  <c r="G55" i="11"/>
  <c r="H55" i="11" s="1"/>
  <c r="G54" i="11"/>
  <c r="H54" i="11" s="1"/>
  <c r="I54" i="11" s="1"/>
  <c r="H53" i="11"/>
  <c r="I53" i="11" s="1"/>
  <c r="G53" i="11"/>
  <c r="G52" i="11"/>
  <c r="G51" i="11"/>
  <c r="H51" i="11" s="1"/>
  <c r="G50" i="11"/>
  <c r="H49" i="11"/>
  <c r="I49" i="11" s="1"/>
  <c r="G49" i="11"/>
  <c r="G48" i="11"/>
  <c r="G47" i="11"/>
  <c r="H47" i="11" s="1"/>
  <c r="G46" i="11"/>
  <c r="H46" i="11" s="1"/>
  <c r="I46" i="11" s="1"/>
  <c r="H45" i="11"/>
  <c r="I45" i="11" s="1"/>
  <c r="G45" i="11"/>
  <c r="G42" i="11"/>
  <c r="G41" i="11"/>
  <c r="H41" i="11" s="1"/>
  <c r="G40" i="11"/>
  <c r="H40" i="11" s="1"/>
  <c r="I40" i="11" s="1"/>
  <c r="H39" i="11"/>
  <c r="I39" i="11" s="1"/>
  <c r="G39" i="11"/>
  <c r="G36" i="11"/>
  <c r="G35" i="11"/>
  <c r="H35" i="11" s="1"/>
  <c r="G32" i="11"/>
  <c r="H32" i="11" s="1"/>
  <c r="I32" i="11" s="1"/>
  <c r="H31" i="11"/>
  <c r="I31" i="11" s="1"/>
  <c r="G31" i="11"/>
  <c r="G30" i="11"/>
  <c r="G29" i="11"/>
  <c r="H29" i="11" s="1"/>
  <c r="G28" i="11"/>
  <c r="H28" i="11" s="1"/>
  <c r="I28" i="11" s="1"/>
  <c r="H27" i="11"/>
  <c r="I27" i="11" s="1"/>
  <c r="G27" i="11"/>
  <c r="G26" i="11"/>
  <c r="G25" i="11"/>
  <c r="G24" i="11"/>
  <c r="H24" i="11" s="1"/>
  <c r="I24" i="11" s="1"/>
  <c r="H23" i="11"/>
  <c r="I23" i="11" s="1"/>
  <c r="G23" i="11"/>
  <c r="G22" i="11"/>
  <c r="G21" i="11"/>
  <c r="G18" i="11"/>
  <c r="H18" i="11" s="1"/>
  <c r="I18" i="11" s="1"/>
  <c r="H17" i="11"/>
  <c r="I17" i="11" s="1"/>
  <c r="G17" i="11"/>
  <c r="G16" i="11"/>
  <c r="H16" i="11" s="1"/>
  <c r="G15" i="11"/>
  <c r="G14" i="11"/>
  <c r="H14" i="11" s="1"/>
  <c r="I14" i="11" s="1"/>
  <c r="H13" i="11"/>
  <c r="I13" i="11" s="1"/>
  <c r="G13" i="11"/>
  <c r="G12" i="11"/>
  <c r="H12" i="11" s="1"/>
  <c r="G11" i="11"/>
  <c r="H11" i="11" s="1"/>
  <c r="G10" i="11"/>
  <c r="H10" i="11" s="1"/>
  <c r="I10" i="11" s="1"/>
  <c r="H9" i="11"/>
  <c r="I9" i="11" s="1"/>
  <c r="G9" i="11"/>
  <c r="J31" i="10"/>
  <c r="I31" i="10"/>
  <c r="H31" i="10"/>
  <c r="G31" i="10"/>
  <c r="K28" i="10"/>
  <c r="J28" i="10"/>
  <c r="G30" i="10"/>
  <c r="G27" i="10"/>
  <c r="G26" i="10"/>
  <c r="H26" i="10" s="1"/>
  <c r="G25" i="10"/>
  <c r="H24" i="10"/>
  <c r="I24" i="10" s="1"/>
  <c r="G24" i="10"/>
  <c r="G23" i="10"/>
  <c r="G22" i="10"/>
  <c r="H22" i="10" s="1"/>
  <c r="G21" i="10"/>
  <c r="H21" i="10" s="1"/>
  <c r="I21" i="10" s="1"/>
  <c r="H20" i="10"/>
  <c r="I20" i="10" s="1"/>
  <c r="G20" i="10"/>
  <c r="G19" i="10"/>
  <c r="G18" i="10"/>
  <c r="H18" i="10" s="1"/>
  <c r="G17" i="10"/>
  <c r="H17" i="10" s="1"/>
  <c r="I17" i="10" s="1"/>
  <c r="H16" i="10"/>
  <c r="I16" i="10" s="1"/>
  <c r="G16" i="10"/>
  <c r="G15" i="10"/>
  <c r="G14" i="10"/>
  <c r="H14" i="10" s="1"/>
  <c r="G13" i="10"/>
  <c r="H13" i="10" s="1"/>
  <c r="I13" i="10" s="1"/>
  <c r="H12" i="10"/>
  <c r="I12" i="10" s="1"/>
  <c r="G12" i="10"/>
  <c r="G11" i="10"/>
  <c r="G10" i="10"/>
  <c r="G9" i="10"/>
  <c r="H9" i="10" s="1"/>
  <c r="I9" i="10" s="1"/>
  <c r="I28" i="10" s="1"/>
  <c r="I8" i="10"/>
  <c r="H8" i="10"/>
  <c r="K53" i="9"/>
  <c r="J53" i="9"/>
  <c r="I53" i="9"/>
  <c r="H53" i="9"/>
  <c r="G53" i="9"/>
  <c r="K47" i="9"/>
  <c r="J47" i="9"/>
  <c r="I47" i="9"/>
  <c r="H47" i="9"/>
  <c r="G47" i="9"/>
  <c r="J39" i="9"/>
  <c r="I39" i="9"/>
  <c r="H39" i="9"/>
  <c r="G39" i="9"/>
  <c r="K35" i="9"/>
  <c r="J35" i="9"/>
  <c r="I35" i="9"/>
  <c r="H35" i="9"/>
  <c r="G35" i="9"/>
  <c r="K31" i="9"/>
  <c r="J31" i="9"/>
  <c r="I31" i="9"/>
  <c r="H31" i="9"/>
  <c r="G31" i="9"/>
  <c r="K28" i="9"/>
  <c r="J28" i="9"/>
  <c r="I28" i="9"/>
  <c r="H28" i="9"/>
  <c r="G28" i="9"/>
  <c r="K20" i="9"/>
  <c r="J20" i="9"/>
  <c r="G52" i="9"/>
  <c r="G51" i="9"/>
  <c r="H51" i="9" s="1"/>
  <c r="G50" i="9"/>
  <c r="H49" i="9"/>
  <c r="I49" i="9" s="1"/>
  <c r="G49" i="9"/>
  <c r="G46" i="9"/>
  <c r="H46" i="9" s="1"/>
  <c r="G45" i="9"/>
  <c r="H45" i="9" s="1"/>
  <c r="G44" i="9"/>
  <c r="H44" i="9" s="1"/>
  <c r="I44" i="9" s="1"/>
  <c r="H43" i="9"/>
  <c r="I43" i="9" s="1"/>
  <c r="G43" i="9"/>
  <c r="G42" i="9"/>
  <c r="H42" i="9" s="1"/>
  <c r="G41" i="9"/>
  <c r="G38" i="9"/>
  <c r="H38" i="9" s="1"/>
  <c r="G37" i="9"/>
  <c r="G34" i="9"/>
  <c r="H34" i="9" s="1"/>
  <c r="G33" i="9"/>
  <c r="H33" i="9" s="1"/>
  <c r="G30" i="9"/>
  <c r="H30" i="9" s="1"/>
  <c r="G27" i="9"/>
  <c r="G26" i="9"/>
  <c r="G25" i="9"/>
  <c r="H25" i="9" s="1"/>
  <c r="I25" i="9" s="1"/>
  <c r="H24" i="9"/>
  <c r="I24" i="9" s="1"/>
  <c r="G24" i="9"/>
  <c r="G23" i="9"/>
  <c r="H23" i="9" s="1"/>
  <c r="G22" i="9"/>
  <c r="G19" i="9"/>
  <c r="H18" i="9"/>
  <c r="G18" i="9"/>
  <c r="I18" i="9" s="1"/>
  <c r="G17" i="9"/>
  <c r="H17" i="9" s="1"/>
  <c r="I17" i="9" s="1"/>
  <c r="H16" i="9"/>
  <c r="I16" i="9" s="1"/>
  <c r="G16" i="9"/>
  <c r="G15" i="9"/>
  <c r="G14" i="9"/>
  <c r="H14" i="9" s="1"/>
  <c r="G13" i="9"/>
  <c r="H13" i="9" s="1"/>
  <c r="I13" i="9" s="1"/>
  <c r="H12" i="9"/>
  <c r="I12" i="9" s="1"/>
  <c r="G12" i="9"/>
  <c r="G11" i="9"/>
  <c r="H11" i="9" s="1"/>
  <c r="G10" i="9"/>
  <c r="H10" i="9" s="1"/>
  <c r="G9" i="9"/>
  <c r="H9" i="9" s="1"/>
  <c r="I9" i="9" s="1"/>
  <c r="K127" i="7"/>
  <c r="J127" i="7"/>
  <c r="I127" i="7"/>
  <c r="H127" i="7"/>
  <c r="G127" i="7"/>
  <c r="G126" i="7"/>
  <c r="H126" i="7" s="1"/>
  <c r="I126" i="7" s="1"/>
  <c r="I125" i="7"/>
  <c r="H125" i="7"/>
  <c r="G125" i="7"/>
  <c r="H124" i="7"/>
  <c r="G124" i="7"/>
  <c r="I124" i="7" s="1"/>
  <c r="G123" i="7"/>
  <c r="I122" i="7"/>
  <c r="H122" i="7"/>
  <c r="G122" i="7"/>
  <c r="I121" i="7"/>
  <c r="H121" i="7"/>
  <c r="G121" i="7"/>
  <c r="I120" i="7"/>
  <c r="H120" i="7"/>
  <c r="K80" i="7"/>
  <c r="J80" i="7"/>
  <c r="I80" i="7"/>
  <c r="H80" i="7"/>
  <c r="G80" i="7"/>
  <c r="G79" i="7"/>
  <c r="G78" i="7"/>
  <c r="H78" i="7" s="1"/>
  <c r="G77" i="7"/>
  <c r="H77" i="7" s="1"/>
  <c r="I77" i="7" s="1"/>
  <c r="H76" i="7"/>
  <c r="I76" i="7" s="1"/>
  <c r="G76" i="7"/>
  <c r="I75" i="7"/>
  <c r="H75" i="7"/>
  <c r="J18" i="6"/>
  <c r="I18" i="6"/>
  <c r="H18" i="6"/>
  <c r="G18" i="6"/>
  <c r="K14" i="6"/>
  <c r="J14" i="6"/>
  <c r="G17" i="6"/>
  <c r="H17" i="6" s="1"/>
  <c r="G16" i="6"/>
  <c r="G13" i="6"/>
  <c r="G12" i="6"/>
  <c r="H12" i="6" s="1"/>
  <c r="G11" i="6"/>
  <c r="H11" i="6" s="1"/>
  <c r="I11" i="6" s="1"/>
  <c r="H10" i="6"/>
  <c r="I10" i="6" s="1"/>
  <c r="G10" i="6"/>
  <c r="G9" i="6"/>
  <c r="H9" i="6" s="1"/>
  <c r="J12" i="5"/>
  <c r="I12" i="5"/>
  <c r="H12" i="5"/>
  <c r="G12" i="5"/>
  <c r="I11" i="5"/>
  <c r="H11" i="5"/>
  <c r="K9" i="5"/>
  <c r="J9" i="5"/>
  <c r="I9" i="5"/>
  <c r="H9" i="5"/>
  <c r="G9" i="5"/>
  <c r="I8" i="5"/>
  <c r="H8" i="5"/>
  <c r="K24" i="4"/>
  <c r="J24" i="4"/>
  <c r="I24" i="4"/>
  <c r="H24" i="4"/>
  <c r="G24" i="4"/>
  <c r="K20" i="4"/>
  <c r="J20" i="4"/>
  <c r="I20" i="4"/>
  <c r="H20" i="4"/>
  <c r="G20" i="4"/>
  <c r="K14" i="4"/>
  <c r="J14" i="4"/>
  <c r="G23" i="4"/>
  <c r="H23" i="4" s="1"/>
  <c r="G22" i="4"/>
  <c r="G19" i="4"/>
  <c r="H19" i="4" s="1"/>
  <c r="I19" i="4" s="1"/>
  <c r="H18" i="4"/>
  <c r="I18" i="4" s="1"/>
  <c r="G18" i="4"/>
  <c r="G17" i="4"/>
  <c r="H17" i="4" s="1"/>
  <c r="G16" i="4"/>
  <c r="G13" i="4"/>
  <c r="H13" i="4" s="1"/>
  <c r="I13" i="4" s="1"/>
  <c r="G12" i="4"/>
  <c r="H12" i="4" s="1"/>
  <c r="I12" i="4" s="1"/>
  <c r="G11" i="4"/>
  <c r="H11" i="4" s="1"/>
  <c r="G10" i="4"/>
  <c r="G9" i="4"/>
  <c r="H9" i="4" s="1"/>
  <c r="I9" i="4" s="1"/>
  <c r="K51" i="3"/>
  <c r="J51" i="3"/>
  <c r="I51" i="3"/>
  <c r="H51" i="3"/>
  <c r="G51" i="3"/>
  <c r="K48" i="3"/>
  <c r="J48" i="3"/>
  <c r="I48" i="3"/>
  <c r="H48" i="3"/>
  <c r="G48" i="3"/>
  <c r="K44" i="3"/>
  <c r="J44" i="3"/>
  <c r="I44" i="3"/>
  <c r="H44" i="3"/>
  <c r="G44" i="3"/>
  <c r="K33" i="3"/>
  <c r="J33" i="3"/>
  <c r="I33" i="3"/>
  <c r="H33" i="3"/>
  <c r="G33" i="3"/>
  <c r="K26" i="3"/>
  <c r="J26" i="3"/>
  <c r="I26" i="3"/>
  <c r="H26" i="3"/>
  <c r="G26" i="3"/>
  <c r="K15" i="3"/>
  <c r="J15" i="3"/>
  <c r="I15" i="3"/>
  <c r="H15" i="3"/>
  <c r="G15" i="3"/>
  <c r="J12" i="3"/>
  <c r="G50" i="3"/>
  <c r="G47" i="3"/>
  <c r="H47" i="3" s="1"/>
  <c r="G46" i="3"/>
  <c r="H46" i="3" s="1"/>
  <c r="I46" i="3" s="1"/>
  <c r="H43" i="3"/>
  <c r="I43" i="3" s="1"/>
  <c r="G43" i="3"/>
  <c r="G42" i="3"/>
  <c r="G41" i="3"/>
  <c r="H41" i="3" s="1"/>
  <c r="G40" i="3"/>
  <c r="H40" i="3" s="1"/>
  <c r="I40" i="3" s="1"/>
  <c r="H39" i="3"/>
  <c r="I39" i="3" s="1"/>
  <c r="G39" i="3"/>
  <c r="G38" i="3"/>
  <c r="G37" i="3"/>
  <c r="H37" i="3" s="1"/>
  <c r="G36" i="3"/>
  <c r="H36" i="3" s="1"/>
  <c r="I36" i="3" s="1"/>
  <c r="H35" i="3"/>
  <c r="I35" i="3" s="1"/>
  <c r="G35" i="3"/>
  <c r="G32" i="3"/>
  <c r="G31" i="3"/>
  <c r="H31" i="3" s="1"/>
  <c r="G30" i="3"/>
  <c r="H30" i="3" s="1"/>
  <c r="I30" i="3" s="1"/>
  <c r="H29" i="3"/>
  <c r="I29" i="3" s="1"/>
  <c r="G29" i="3"/>
  <c r="G28" i="3"/>
  <c r="G25" i="3"/>
  <c r="H25" i="3" s="1"/>
  <c r="G24" i="3"/>
  <c r="H24" i="3" s="1"/>
  <c r="I24" i="3" s="1"/>
  <c r="H23" i="3"/>
  <c r="I23" i="3" s="1"/>
  <c r="G23" i="3"/>
  <c r="G22" i="3"/>
  <c r="G21" i="3"/>
  <c r="H21" i="3" s="1"/>
  <c r="G20" i="3"/>
  <c r="H20" i="3" s="1"/>
  <c r="I20" i="3" s="1"/>
  <c r="H19" i="3"/>
  <c r="I19" i="3" s="1"/>
  <c r="G19" i="3"/>
  <c r="G18" i="3"/>
  <c r="G17" i="3"/>
  <c r="H17" i="3" s="1"/>
  <c r="G14" i="3"/>
  <c r="H14" i="3" s="1"/>
  <c r="I14" i="3" s="1"/>
  <c r="H11" i="3"/>
  <c r="I11" i="3" s="1"/>
  <c r="G11" i="3"/>
  <c r="G10" i="3"/>
  <c r="G12" i="3" s="1"/>
  <c r="G9" i="3"/>
  <c r="H9" i="3" s="1"/>
  <c r="I8" i="3"/>
  <c r="J54" i="2"/>
  <c r="I54" i="2"/>
  <c r="H54" i="2"/>
  <c r="G54" i="2"/>
  <c r="G53" i="2"/>
  <c r="G52" i="2"/>
  <c r="H52" i="2" s="1"/>
  <c r="G51" i="2"/>
  <c r="H50" i="2"/>
  <c r="I50" i="2" s="1"/>
  <c r="G50" i="2"/>
  <c r="G49" i="2"/>
  <c r="H49" i="2" s="1"/>
  <c r="I49" i="2" s="1"/>
  <c r="G48" i="2"/>
  <c r="H48" i="2" s="1"/>
  <c r="I47" i="2"/>
  <c r="K45" i="2"/>
  <c r="J45" i="2"/>
  <c r="I45" i="2"/>
  <c r="H45" i="2"/>
  <c r="G45" i="2"/>
  <c r="I44" i="2"/>
  <c r="K42" i="2"/>
  <c r="J42" i="2"/>
  <c r="I42" i="2"/>
  <c r="H42" i="2"/>
  <c r="G42" i="2"/>
  <c r="G41" i="2"/>
  <c r="G40" i="2"/>
  <c r="H40" i="2" s="1"/>
  <c r="G39" i="2"/>
  <c r="H39" i="2" s="1"/>
  <c r="I39" i="2" s="1"/>
  <c r="H38" i="2"/>
  <c r="I38" i="2" s="1"/>
  <c r="G38" i="2"/>
  <c r="G37" i="2"/>
  <c r="H37" i="2" s="1"/>
  <c r="G36" i="2"/>
  <c r="H36" i="2" s="1"/>
  <c r="G35" i="2"/>
  <c r="H35" i="2" s="1"/>
  <c r="I35" i="2" s="1"/>
  <c r="H34" i="2"/>
  <c r="I34" i="2" s="1"/>
  <c r="G34" i="2"/>
  <c r="G33" i="2"/>
  <c r="H33" i="2" s="1"/>
  <c r="G32" i="2"/>
  <c r="H32" i="2" s="1"/>
  <c r="G31" i="2"/>
  <c r="H31" i="2" s="1"/>
  <c r="I31" i="2" s="1"/>
  <c r="H30" i="2"/>
  <c r="I30" i="2" s="1"/>
  <c r="G30" i="2"/>
  <c r="G29" i="2"/>
  <c r="G28" i="2"/>
  <c r="I27" i="2"/>
  <c r="K25" i="2"/>
  <c r="J25" i="2"/>
  <c r="G24" i="2"/>
  <c r="G23" i="2"/>
  <c r="G22" i="2"/>
  <c r="H21" i="2"/>
  <c r="I21" i="2" s="1"/>
  <c r="G21" i="2"/>
  <c r="G20" i="2"/>
  <c r="H20" i="2" s="1"/>
  <c r="G19" i="2"/>
  <c r="H19" i="2" s="1"/>
  <c r="G18" i="2"/>
  <c r="H18" i="2" s="1"/>
  <c r="I18" i="2" s="1"/>
  <c r="H17" i="2"/>
  <c r="I17" i="2" s="1"/>
  <c r="G17" i="2"/>
  <c r="G16" i="2"/>
  <c r="G15" i="2"/>
  <c r="K12" i="2"/>
  <c r="J12" i="2"/>
  <c r="G11" i="2"/>
  <c r="G10" i="2"/>
  <c r="G9" i="2"/>
  <c r="H9" i="2" s="1"/>
  <c r="I9" i="2" s="1"/>
  <c r="G8" i="14"/>
  <c r="G8" i="13"/>
  <c r="G19" i="13" s="1"/>
  <c r="G8" i="12"/>
  <c r="G8" i="11"/>
  <c r="H8" i="11" s="1"/>
  <c r="G8" i="10"/>
  <c r="G8" i="9"/>
  <c r="G120" i="7"/>
  <c r="K83" i="7"/>
  <c r="G75" i="7"/>
  <c r="G8" i="6"/>
  <c r="G14" i="6" s="1"/>
  <c r="K12" i="5"/>
  <c r="G11" i="5"/>
  <c r="G8" i="5"/>
  <c r="G8" i="4"/>
  <c r="G8" i="3"/>
  <c r="G14" i="2"/>
  <c r="G27" i="2"/>
  <c r="G44" i="2"/>
  <c r="G47" i="2"/>
  <c r="G8" i="2"/>
  <c r="H8" i="2" s="1"/>
  <c r="H12" i="2" s="1"/>
  <c r="H44" i="2"/>
  <c r="H27" i="2"/>
  <c r="H47" i="2"/>
  <c r="I13" i="14" l="1"/>
  <c r="I26" i="14"/>
  <c r="I80" i="14"/>
  <c r="I14" i="14"/>
  <c r="I46" i="14"/>
  <c r="I67" i="14"/>
  <c r="I34" i="14"/>
  <c r="I37" i="14"/>
  <c r="I53" i="14"/>
  <c r="I41" i="14"/>
  <c r="I54" i="14"/>
  <c r="I72" i="14"/>
  <c r="I77" i="14"/>
  <c r="H10" i="14"/>
  <c r="I10" i="14" s="1"/>
  <c r="H14" i="14"/>
  <c r="H18" i="14"/>
  <c r="I18" i="14" s="1"/>
  <c r="H38" i="14"/>
  <c r="I38" i="14" s="1"/>
  <c r="I42" i="14"/>
  <c r="I55" i="14" s="1"/>
  <c r="H50" i="14"/>
  <c r="I50" i="14" s="1"/>
  <c r="H54" i="14"/>
  <c r="H68" i="14"/>
  <c r="I68" i="14" s="1"/>
  <c r="H72" i="14"/>
  <c r="H80" i="14"/>
  <c r="H26" i="14"/>
  <c r="H30" i="14"/>
  <c r="I30" i="14" s="1"/>
  <c r="H34" i="14"/>
  <c r="H13" i="14"/>
  <c r="H17" i="14"/>
  <c r="I17" i="14" s="1"/>
  <c r="H21" i="14"/>
  <c r="I21" i="14" s="1"/>
  <c r="I22" i="14"/>
  <c r="H25" i="14"/>
  <c r="I25" i="14" s="1"/>
  <c r="H29" i="14"/>
  <c r="I29" i="14" s="1"/>
  <c r="H33" i="14"/>
  <c r="I33" i="14" s="1"/>
  <c r="H37" i="14"/>
  <c r="H45" i="14"/>
  <c r="I45" i="14" s="1"/>
  <c r="H49" i="14"/>
  <c r="I49" i="14" s="1"/>
  <c r="H53" i="14"/>
  <c r="H61" i="14"/>
  <c r="I61" i="14" s="1"/>
  <c r="H67" i="14"/>
  <c r="H71" i="14"/>
  <c r="I71" i="14" s="1"/>
  <c r="H77" i="14"/>
  <c r="H83" i="14"/>
  <c r="I83" i="14" s="1"/>
  <c r="H8" i="13"/>
  <c r="H19" i="13" s="1"/>
  <c r="I13" i="13"/>
  <c r="I17" i="13"/>
  <c r="I41" i="13"/>
  <c r="I81" i="13"/>
  <c r="I65" i="13"/>
  <c r="I23" i="13"/>
  <c r="I12" i="13"/>
  <c r="I16" i="13"/>
  <c r="I22" i="13"/>
  <c r="I28" i="13"/>
  <c r="I32" i="13"/>
  <c r="I36" i="13"/>
  <c r="I40" i="13"/>
  <c r="I44" i="13"/>
  <c r="I48" i="13"/>
  <c r="I52" i="13"/>
  <c r="I58" i="13"/>
  <c r="I64" i="13"/>
  <c r="I70" i="13"/>
  <c r="I76" i="13"/>
  <c r="I80" i="13"/>
  <c r="I84" i="13"/>
  <c r="I90" i="13"/>
  <c r="H9" i="13"/>
  <c r="I9" i="13" s="1"/>
  <c r="H13" i="13"/>
  <c r="H17" i="13"/>
  <c r="H29" i="13"/>
  <c r="I29" i="13" s="1"/>
  <c r="H33" i="13"/>
  <c r="I33" i="13" s="1"/>
  <c r="H37" i="13"/>
  <c r="I37" i="13" s="1"/>
  <c r="H41" i="13"/>
  <c r="H49" i="13"/>
  <c r="I49" i="13" s="1"/>
  <c r="H55" i="13"/>
  <c r="I55" i="13" s="1"/>
  <c r="H59" i="13"/>
  <c r="I59" i="13" s="1"/>
  <c r="H65" i="13"/>
  <c r="H71" i="13"/>
  <c r="I71" i="13" s="1"/>
  <c r="H77" i="13"/>
  <c r="I77" i="13" s="1"/>
  <c r="H81" i="13"/>
  <c r="H85" i="13"/>
  <c r="I85" i="13" s="1"/>
  <c r="H91" i="13"/>
  <c r="I91" i="13" s="1"/>
  <c r="H21" i="12"/>
  <c r="I21" i="12" s="1"/>
  <c r="I22" i="12"/>
  <c r="I9" i="12"/>
  <c r="H9" i="12"/>
  <c r="I10" i="12"/>
  <c r="H13" i="12"/>
  <c r="I13" i="12" s="1"/>
  <c r="I14" i="12"/>
  <c r="H17" i="12"/>
  <c r="I17" i="12" s="1"/>
  <c r="H18" i="12"/>
  <c r="I18" i="12" s="1"/>
  <c r="H8" i="9"/>
  <c r="H20" i="9" s="1"/>
  <c r="G20" i="9"/>
  <c r="G28" i="10"/>
  <c r="H28" i="10"/>
  <c r="I8" i="11"/>
  <c r="I19" i="11" s="1"/>
  <c r="H19" i="11"/>
  <c r="G19" i="11"/>
  <c r="I15" i="11"/>
  <c r="I30" i="11"/>
  <c r="I22" i="11"/>
  <c r="I25" i="11"/>
  <c r="I42" i="11"/>
  <c r="I60" i="11"/>
  <c r="I48" i="11"/>
  <c r="I66" i="11"/>
  <c r="I12" i="11"/>
  <c r="H15" i="11"/>
  <c r="I16" i="11"/>
  <c r="H21" i="11"/>
  <c r="I21" i="11" s="1"/>
  <c r="H25" i="11"/>
  <c r="I11" i="11"/>
  <c r="I29" i="11"/>
  <c r="I35" i="11"/>
  <c r="I41" i="11"/>
  <c r="I47" i="11"/>
  <c r="H50" i="11"/>
  <c r="I50" i="11" s="1"/>
  <c r="I51" i="11"/>
  <c r="I55" i="11"/>
  <c r="I59" i="11"/>
  <c r="I63" i="11"/>
  <c r="I71" i="11"/>
  <c r="H22" i="11"/>
  <c r="H26" i="11"/>
  <c r="I26" i="11" s="1"/>
  <c r="H30" i="11"/>
  <c r="H36" i="11"/>
  <c r="I36" i="11" s="1"/>
  <c r="H42" i="11"/>
  <c r="H48" i="11"/>
  <c r="H52" i="11"/>
  <c r="I52" i="11" s="1"/>
  <c r="H56" i="11"/>
  <c r="I56" i="11" s="1"/>
  <c r="H60" i="11"/>
  <c r="H66" i="11"/>
  <c r="H72" i="11"/>
  <c r="I72" i="11" s="1"/>
  <c r="H30" i="10"/>
  <c r="I30" i="10" s="1"/>
  <c r="I10" i="10"/>
  <c r="I27" i="10"/>
  <c r="I19" i="10"/>
  <c r="I25" i="10"/>
  <c r="I23" i="10"/>
  <c r="H10" i="10"/>
  <c r="I14" i="10"/>
  <c r="I18" i="10"/>
  <c r="I22" i="10"/>
  <c r="H25" i="10"/>
  <c r="I26" i="10"/>
  <c r="H11" i="10"/>
  <c r="I11" i="10" s="1"/>
  <c r="H15" i="10"/>
  <c r="I15" i="10" s="1"/>
  <c r="H19" i="10"/>
  <c r="H23" i="10"/>
  <c r="H27" i="10"/>
  <c r="I50" i="9"/>
  <c r="H50" i="9"/>
  <c r="I51" i="9"/>
  <c r="H52" i="9"/>
  <c r="I52" i="9" s="1"/>
  <c r="H41" i="9"/>
  <c r="I41" i="9" s="1"/>
  <c r="I42" i="9"/>
  <c r="I46" i="9"/>
  <c r="I45" i="9"/>
  <c r="H37" i="9"/>
  <c r="I37" i="9" s="1"/>
  <c r="I38" i="9"/>
  <c r="I34" i="9"/>
  <c r="I33" i="9"/>
  <c r="I30" i="9"/>
  <c r="I22" i="9"/>
  <c r="H22" i="9"/>
  <c r="I23" i="9"/>
  <c r="H26" i="9"/>
  <c r="I26" i="9" s="1"/>
  <c r="H27" i="9"/>
  <c r="I27" i="9" s="1"/>
  <c r="I11" i="9"/>
  <c r="I10" i="9"/>
  <c r="I14" i="9"/>
  <c r="H15" i="9"/>
  <c r="I15" i="9" s="1"/>
  <c r="H19" i="9"/>
  <c r="I19" i="9" s="1"/>
  <c r="H123" i="7"/>
  <c r="I123" i="7" s="1"/>
  <c r="I78" i="7"/>
  <c r="H79" i="7"/>
  <c r="I79" i="7" s="1"/>
  <c r="H8" i="6"/>
  <c r="H14" i="6" s="1"/>
  <c r="I8" i="6"/>
  <c r="I14" i="6" s="1"/>
  <c r="H16" i="6"/>
  <c r="I16" i="6" s="1"/>
  <c r="I17" i="6"/>
  <c r="I13" i="6"/>
  <c r="I9" i="6"/>
  <c r="I12" i="6"/>
  <c r="H13" i="6"/>
  <c r="G14" i="4"/>
  <c r="H8" i="4"/>
  <c r="H14" i="4" s="1"/>
  <c r="I22" i="4"/>
  <c r="H10" i="4"/>
  <c r="I10" i="4" s="1"/>
  <c r="I11" i="4"/>
  <c r="H16" i="4"/>
  <c r="I16" i="4" s="1"/>
  <c r="I17" i="4"/>
  <c r="H22" i="4"/>
  <c r="I23" i="4"/>
  <c r="I18" i="3"/>
  <c r="I38" i="3"/>
  <c r="I22" i="3"/>
  <c r="I9" i="3"/>
  <c r="I17" i="3"/>
  <c r="I21" i="3"/>
  <c r="I25" i="3"/>
  <c r="I31" i="3"/>
  <c r="I37" i="3"/>
  <c r="I41" i="3"/>
  <c r="I47" i="3"/>
  <c r="H10" i="3"/>
  <c r="H18" i="3"/>
  <c r="H22" i="3"/>
  <c r="H28" i="3"/>
  <c r="I28" i="3" s="1"/>
  <c r="H32" i="3"/>
  <c r="I32" i="3" s="1"/>
  <c r="H38" i="3"/>
  <c r="H42" i="3"/>
  <c r="I42" i="3" s="1"/>
  <c r="H50" i="3"/>
  <c r="I50" i="3" s="1"/>
  <c r="I51" i="2"/>
  <c r="I48" i="2"/>
  <c r="H51" i="2"/>
  <c r="I52" i="2"/>
  <c r="H53" i="2"/>
  <c r="I53" i="2" s="1"/>
  <c r="I28" i="2"/>
  <c r="I29" i="2"/>
  <c r="H28" i="2"/>
  <c r="I33" i="2"/>
  <c r="I37" i="2"/>
  <c r="I32" i="2"/>
  <c r="I36" i="2"/>
  <c r="I40" i="2"/>
  <c r="H29" i="2"/>
  <c r="H41" i="2"/>
  <c r="I41" i="2" s="1"/>
  <c r="G12" i="2"/>
  <c r="H14" i="2"/>
  <c r="H25" i="2" s="1"/>
  <c r="I23" i="2"/>
  <c r="I24" i="2"/>
  <c r="I15" i="2"/>
  <c r="H15" i="2"/>
  <c r="I20" i="2"/>
  <c r="H23" i="2"/>
  <c r="I19" i="2"/>
  <c r="H22" i="2"/>
  <c r="I22" i="2" s="1"/>
  <c r="H16" i="2"/>
  <c r="I16" i="2" s="1"/>
  <c r="H24" i="2"/>
  <c r="I8" i="2"/>
  <c r="I12" i="2" s="1"/>
  <c r="I11" i="2"/>
  <c r="H10" i="2"/>
  <c r="I10" i="2" s="1"/>
  <c r="H11" i="2"/>
  <c r="G25" i="2"/>
  <c r="H8" i="3"/>
  <c r="I8" i="13" l="1"/>
  <c r="I19" i="13" s="1"/>
  <c r="I8" i="9"/>
  <c r="I20" i="9" s="1"/>
  <c r="I8" i="4"/>
  <c r="I14" i="4" s="1"/>
  <c r="I10" i="3"/>
  <c r="I12" i="3" s="1"/>
  <c r="H12" i="3"/>
  <c r="I14" i="2"/>
  <c r="I25" i="2" s="1"/>
</calcChain>
</file>

<file path=xl/sharedStrings.xml><?xml version="1.0" encoding="utf-8"?>
<sst xmlns="http://schemas.openxmlformats.org/spreadsheetml/2006/main" count="2328" uniqueCount="631">
  <si>
    <t xml:space="preserve">l </t>
  </si>
  <si>
    <t xml:space="preserve">VRSTA BLAGA                                             </t>
  </si>
  <si>
    <t>OCENJENA KOLIČINA</t>
  </si>
  <si>
    <t>1.</t>
  </si>
  <si>
    <t>2.</t>
  </si>
  <si>
    <t>3.</t>
  </si>
  <si>
    <t xml:space="preserve">ZAP. ŠT. </t>
  </si>
  <si>
    <t>/</t>
  </si>
  <si>
    <t>BLAGOVNA ZNAMKA</t>
  </si>
  <si>
    <t>l</t>
  </si>
  <si>
    <t>4.</t>
  </si>
  <si>
    <t>kos</t>
  </si>
  <si>
    <t>pasterizirano homogenizirano mleko 3,5% MM brik 1/1</t>
  </si>
  <si>
    <t>čvrsti jogurt  3,2 MM% v lončku, 180 g</t>
  </si>
  <si>
    <t>tekoči jogurt  3,2% MM brik 1/1</t>
  </si>
  <si>
    <t>kislo mleko 3,2% MM v lončku 180g</t>
  </si>
  <si>
    <t>sadni jogurt od 2,5 do 3,2% MM v lončku, 160 do 180 g</t>
  </si>
  <si>
    <t>probiotični naravni jogurt 1,2 do 1,3 %MM 150g do 180g</t>
  </si>
  <si>
    <t>probiotični sadni jogurt 1,2 do 1,3 %MM 150g do 180g</t>
  </si>
  <si>
    <t>probiotični naravni jogurt 1,2 do 1,3 %MM 500g</t>
  </si>
  <si>
    <t>probiotični sadni jogurt 1,2 do 1,3 %MM 500g</t>
  </si>
  <si>
    <t>sladka smetana 35% MM brik 1/1</t>
  </si>
  <si>
    <t>kisla smetana min.18% MM lonček 180g</t>
  </si>
  <si>
    <t>kg</t>
  </si>
  <si>
    <t>pasirana skuta 100g lonček</t>
  </si>
  <si>
    <t>surovo maslo, min.82% MM 1. kvaliteta 250g</t>
  </si>
  <si>
    <t>surovo maslo, min.82% MM 1. kvaliteta 15g</t>
  </si>
  <si>
    <t>bio kefir sadni 3,5%  MM, 150 ml v lončku</t>
  </si>
  <si>
    <t>bio kislo mleko 3,5% MM v lončku 150 ml</t>
  </si>
  <si>
    <t>žrebičkovo meso I. kat. - b.k. v kosu do 10 kg</t>
  </si>
  <si>
    <t>puranji file</t>
  </si>
  <si>
    <t>piščančji file</t>
  </si>
  <si>
    <t>piščančji kosi - prsa</t>
  </si>
  <si>
    <t>piščančji kosi - bedra</t>
  </si>
  <si>
    <t>puranji file, narezan na kocke 2 cm x 2 cm</t>
  </si>
  <si>
    <t>piščančji file, narezan na kocke 2 cm x 2 cm</t>
  </si>
  <si>
    <t>puranja šunka - narezana na rezine 10 - 15 g</t>
  </si>
  <si>
    <t>piščančja prsa v ovoju - narezana na rezine 10 - 15 g</t>
  </si>
  <si>
    <t>puranji šink - narezan na rezina 10 - 15 g</t>
  </si>
  <si>
    <t>piščančja posebna salama - narezana na rezine 10 - 15 g</t>
  </si>
  <si>
    <t>piščančji kosi - bedra brez kosti in kože</t>
  </si>
  <si>
    <t>prekajena šunka bk v kosu do 2 kg</t>
  </si>
  <si>
    <t>hamburška slanina</t>
  </si>
  <si>
    <t>telečja hrenovka v naravnem črevu porc. 60 - 70g</t>
  </si>
  <si>
    <t>piščančje hrenovke v naravnem črevu porc.60g - 70g</t>
  </si>
  <si>
    <t>pečenice v naravnem črevu porc. 60 - 70g</t>
  </si>
  <si>
    <t>pariška salama narezana na rezine</t>
  </si>
  <si>
    <t>kuhani pršut narezan na rezine 10 - 15g</t>
  </si>
  <si>
    <t>pečeni pršut narezan na rezine 10 - 15g</t>
  </si>
  <si>
    <t>kunčji file bk</t>
  </si>
  <si>
    <t>sveža jetrna pašteta v črevu do 500g</t>
  </si>
  <si>
    <t>piščančji ražnjiči , porc. 80 - 100g</t>
  </si>
  <si>
    <t>file osliča brez kosti I.kval., pakiran do 10 kg</t>
  </si>
  <si>
    <t>kokošja jajca kvalitete "A", l velikosti L</t>
  </si>
  <si>
    <t>zelena glavnata solata (mehka) razred I</t>
  </si>
  <si>
    <t>zelena glavnata solata (gentile) razred I</t>
  </si>
  <si>
    <t>zelena glavnata solata (ledenka) razred I</t>
  </si>
  <si>
    <t>glavnata solata endivja razred I</t>
  </si>
  <si>
    <t>radič v glavah razred I</t>
  </si>
  <si>
    <t>kitajsko zelje razred I</t>
  </si>
  <si>
    <t>cvetača razred I</t>
  </si>
  <si>
    <t>brokoli razred I</t>
  </si>
  <si>
    <t>koleraba rumena (podzemna) razred I</t>
  </si>
  <si>
    <t>koleraba (nadzemna) razred I</t>
  </si>
  <si>
    <t>ohrovt v glavah razred I</t>
  </si>
  <si>
    <t>paradižnik razred I</t>
  </si>
  <si>
    <t>paprika (babura) razred I</t>
  </si>
  <si>
    <t>paprika zelena razred I</t>
  </si>
  <si>
    <t>kumare razred I</t>
  </si>
  <si>
    <t>bučke razred I</t>
  </si>
  <si>
    <t>čebula (srednje debela) razred I</t>
  </si>
  <si>
    <t>česen razred I</t>
  </si>
  <si>
    <t>por razred I</t>
  </si>
  <si>
    <t>korenje razred I</t>
  </si>
  <si>
    <t>peteršilj listi razred I</t>
  </si>
  <si>
    <t>peteršilj gomolj razred I</t>
  </si>
  <si>
    <t>malancani (jajčevci)</t>
  </si>
  <si>
    <t>koromač</t>
  </si>
  <si>
    <t>blitva</t>
  </si>
  <si>
    <t>rdeča pesa sveža razred I</t>
  </si>
  <si>
    <t>zelena gomolj razred I</t>
  </si>
  <si>
    <t>jabolka ustrezne teže do 120g/kos razred I</t>
  </si>
  <si>
    <t>češnje ekstra kvalitete</t>
  </si>
  <si>
    <t>lubenica razred I</t>
  </si>
  <si>
    <t>pomaranče ustrezne teže do 120g/kos, brez pešk, razred I</t>
  </si>
  <si>
    <t>mandarine ustrezne teže do 100g/kos, brez pešk, razred I</t>
  </si>
  <si>
    <t>ananas razred I</t>
  </si>
  <si>
    <t>limone razred I, ustrezne teže do 100g/kos</t>
  </si>
  <si>
    <t>melone razred I</t>
  </si>
  <si>
    <t>kivi ustrezne teže do 100g/kos razred I</t>
  </si>
  <si>
    <t>kaki ustrezne teže do 120 g /kos</t>
  </si>
  <si>
    <t>fige sveže razred I</t>
  </si>
  <si>
    <t>ringlo razred I</t>
  </si>
  <si>
    <t>breskve ustrezne teže do 100g/kos razred I</t>
  </si>
  <si>
    <t>marelice ustrezne teže do 100g/kos razred I</t>
  </si>
  <si>
    <t>nektarine ustrezne teže do 100g/kos ekstra kvalitete</t>
  </si>
  <si>
    <t>slive ekstra kvalitete</t>
  </si>
  <si>
    <t>hruške ustrezne teže do 120g/kos, razred I</t>
  </si>
  <si>
    <t>grozdje ekstra kvalitete (belo, rdeče)</t>
  </si>
  <si>
    <t>rozine brez konzervansov razred I</t>
  </si>
  <si>
    <t>suhe fige brez konzervansov razred I</t>
  </si>
  <si>
    <t>suhe slive brez koščic in konzervansov razred I</t>
  </si>
  <si>
    <t>suhe marelice (brez konzervansov , nežveplane) razred I</t>
  </si>
  <si>
    <t>suhe hruške krhlji razred I</t>
  </si>
  <si>
    <t>suhi jabolčni krhlji brez konzervansov razred I</t>
  </si>
  <si>
    <t>eko krompir (bel, rdeč, rumen; srednje debel) razred I</t>
  </si>
  <si>
    <t>jagode ekstra kvaliteta, integrirarna proizvodnja</t>
  </si>
  <si>
    <t>banane razred I, ustrezne teže do 150g/kos</t>
  </si>
  <si>
    <t>zmrznjena mešana zelenjava 2,5  - 5 kg</t>
  </si>
  <si>
    <t>zmrznjena špinača (briketi) 2,5 - 5 kg</t>
  </si>
  <si>
    <t>zmrznjena koruza v zrnu 2,5 - 5 kg</t>
  </si>
  <si>
    <t>zmrznjeno korenje kocke 2,5 - 5 kg</t>
  </si>
  <si>
    <t>zmrznjeno korenje rezine 2,5 - 5 kg</t>
  </si>
  <si>
    <t>zmrznjeno korenje baby 2,5 - 5 kg</t>
  </si>
  <si>
    <t>zmrznjen grah 2,5 - 5 kg</t>
  </si>
  <si>
    <t>zmrznjena cvetača 2,5 - 5 kg</t>
  </si>
  <si>
    <t>zmrznjen brstični ohrovt 2,5  - 5 kg</t>
  </si>
  <si>
    <t>zmrznjen brokoli 2,5 - 5 kg</t>
  </si>
  <si>
    <t>zmrznjen por 2,5  - 5 kg</t>
  </si>
  <si>
    <t>kumarice v kisu (konzerva 4 kg +/- 5%)</t>
  </si>
  <si>
    <t>paprika v kisu (konzerva 4 kg +/- 5%)</t>
  </si>
  <si>
    <t>mešana konzervirana zelenjava (džuveč) 4kg +/- 5%</t>
  </si>
  <si>
    <t>dvojni paradižnikov koncentrat, konzerva  4 kg +/- 5%</t>
  </si>
  <si>
    <t>breskov kompot manj sladek do 2,6 kg</t>
  </si>
  <si>
    <t>marelični kompot manj sladek do  2,6 kg</t>
  </si>
  <si>
    <t>hruškov kompot manj sladek do 2,6 kg</t>
  </si>
  <si>
    <t>kompot - sadna solata manj sladek do  2,6 kg</t>
  </si>
  <si>
    <t>lit</t>
  </si>
  <si>
    <t>izvirska voda brez CO2 v plastenki 1,5l</t>
  </si>
  <si>
    <t>izvirska voda brez CO2 v plastenki 0,5l</t>
  </si>
  <si>
    <t>rezanci za juho jajčni, 1/1</t>
  </si>
  <si>
    <t>rinčice-jušna zakuha 1/1</t>
  </si>
  <si>
    <t>zvezdice, jušna zakuha 1/1</t>
  </si>
  <si>
    <t>testeni rižek - zakuha 1/1</t>
  </si>
  <si>
    <t>vodni vlivanci za juho 1/1</t>
  </si>
  <si>
    <t>vodni vlivanci za prilogo 1/1</t>
  </si>
  <si>
    <t>krpice</t>
  </si>
  <si>
    <t>testo za lazanjo z jajci</t>
  </si>
  <si>
    <t>testo za lazanjo brez jajc 500g</t>
  </si>
  <si>
    <t>fritati 1/1</t>
  </si>
  <si>
    <t>pšenična moka T 500 vrečka 1/1</t>
  </si>
  <si>
    <t>ajdova moka, vrečka 1/1</t>
  </si>
  <si>
    <t>koruzna moka, vrečka 1/1</t>
  </si>
  <si>
    <t>pirina moka, vrečka 1/1</t>
  </si>
  <si>
    <t>ržena moka, vrečka, 1/1</t>
  </si>
  <si>
    <t>pšenični zdrob, vrečka 1/1</t>
  </si>
  <si>
    <t>koruzni zdrob, vrečka 1/1</t>
  </si>
  <si>
    <t>ješprenj, vrečka 1/1</t>
  </si>
  <si>
    <t>prosena kaša, vrečka 1/1</t>
  </si>
  <si>
    <t>pšenični kus kus, vrečka 1/1</t>
  </si>
  <si>
    <t>ovseni kosmiči, vrečka 0,5 kg do  1kg</t>
  </si>
  <si>
    <t>zmrznjeni skutini krompirjevi svaljki, 1 kg - 2 kg</t>
  </si>
  <si>
    <t>zmrznjeni slivovi cmoki, 1 kg - 2 kg</t>
  </si>
  <si>
    <t>zmrznjeni sirovi ravioli 1 kg - 2 kg</t>
  </si>
  <si>
    <t>zmrznjeni sirovi tortelini 1 kg - 2 kg</t>
  </si>
  <si>
    <t>zmrznjeni zelenjavni zrezki, 1 kg - 2 kg</t>
  </si>
  <si>
    <t>zmrznjeni sirovi štruklji, 1 kg - 2 kg</t>
  </si>
  <si>
    <t>zmrznjeni sojini polpeti, 1 kg - 2 kg</t>
  </si>
  <si>
    <t>zmrznjeni kruhovi cmoki, 1 kg - 2 kg</t>
  </si>
  <si>
    <t>zmrznjeni marelični cmoki, 1 kg - 2 kg</t>
  </si>
  <si>
    <t>zmrznjeni špinačni tortelini 1 kg - 2 kg</t>
  </si>
  <si>
    <t>pšenični kruh T 850 rezan pakiran (model) 0,75 do 1 kg</t>
  </si>
  <si>
    <t>pšenični kruh T 500 rezan pakiran štruca 1/1</t>
  </si>
  <si>
    <t>pšenični kruh T 1100 rezan pakiran (model) 1/1</t>
  </si>
  <si>
    <t>ajdov kruh, rezan, pakiran (model) 0,75 do 1 kg</t>
  </si>
  <si>
    <t>koruzni kruh, rezan, pakiran (model) 0,75 do 1 kg</t>
  </si>
  <si>
    <t>pisan kruh, rezan, pakiran (model) 0,75 do 1 kg</t>
  </si>
  <si>
    <t>ovsen kruh, rezan, pakiran (model) 0,75 do 1 kg</t>
  </si>
  <si>
    <t>ržen kruh, rezan, pakiran (model) 0,75 do 1 kg</t>
  </si>
  <si>
    <t>mlinci z jajci 1/1</t>
  </si>
  <si>
    <t>krušne drobtine polbele 1/1</t>
  </si>
  <si>
    <t>prepečenec v rezinah (pšenična moka T 500) pakiran 330 g</t>
  </si>
  <si>
    <t>jabolčni zavitek  120g</t>
  </si>
  <si>
    <t>jabolčna pita, 120g</t>
  </si>
  <si>
    <t>skutina pita, 120g</t>
  </si>
  <si>
    <t>kruh s celimi semeni , rezan, pakiran (model) 0,75 do 1 kg</t>
  </si>
  <si>
    <t>sojin kruh, rezan, pakiran (model) o,75 do 1 kg</t>
  </si>
  <si>
    <t>polnozrnati kruh, rezan, pakiran (model) 0,75 do 1 kg</t>
  </si>
  <si>
    <t>koruzna štručka, 60 g</t>
  </si>
  <si>
    <t>koruzna štručka, 40 g</t>
  </si>
  <si>
    <t>črna žemlja, 40 g</t>
  </si>
  <si>
    <t>črna žemlja,  60 g</t>
  </si>
  <si>
    <t>bio pšenični kruh T 1100 rezan pakiran (model) 1/1</t>
  </si>
  <si>
    <t>bio pšenični kruh T 850 rezan pakiran (model) 1/1</t>
  </si>
  <si>
    <t>bio pirin kruh, rezan, pakiran (model) 0,75 do 1kg</t>
  </si>
  <si>
    <t>bio ajdov mešani kruh, rezan, pakiran (model) 0,75 do 1 kg</t>
  </si>
  <si>
    <t>mlečna štruča, 40 g</t>
  </si>
  <si>
    <t>sojina štručka, 40 g</t>
  </si>
  <si>
    <t>žemlja s semeni 40g</t>
  </si>
  <si>
    <t>ajdova žemlja, 40 g</t>
  </si>
  <si>
    <t>skutina mini žemlja,  40 g</t>
  </si>
  <si>
    <t>makova štručka,  60 g</t>
  </si>
  <si>
    <t>sirova štručka,  60 g</t>
  </si>
  <si>
    <t>polnozrnata štruča (kornspitz),  40 g</t>
  </si>
  <si>
    <t>biga, 40 g</t>
  </si>
  <si>
    <t>kruhov rogljič mlečni, 40 g</t>
  </si>
  <si>
    <t>ovseno pek. pecivo 40g</t>
  </si>
  <si>
    <t>bio ovseni mešani kruh, rezan, pakiran (model) 0,75 do 1 kg</t>
  </si>
  <si>
    <t>presta, neslana 35g</t>
  </si>
  <si>
    <t>polnozrnati prepečenc v rezinah, pakiran 330g</t>
  </si>
  <si>
    <t>grisini z oljčnim oljem (pšenična moka T 500) pakirani 100 g</t>
  </si>
  <si>
    <t>krof z marelično marmelado  50 g</t>
  </si>
  <si>
    <t>osje gnezdo, 120g</t>
  </si>
  <si>
    <t>buhtelj z marmelado  60 g</t>
  </si>
  <si>
    <t>francoski rogljič z marmelado  60 g</t>
  </si>
  <si>
    <t>orehova potica  0,5 kg do 1 kg</t>
  </si>
  <si>
    <t>pehtranova potica  0,5 kg do 1 kg</t>
  </si>
  <si>
    <t>jajčni biskvit pravokotni 1 kg do 1,7 kg</t>
  </si>
  <si>
    <t>jajčni biskvit temni (kakav)  pravokotni 1 kg do 1,7 kg</t>
  </si>
  <si>
    <t>grisini polnoznati 100g</t>
  </si>
  <si>
    <t>zmrznjeni domači krompirjevi svaljki, 1kg - 2 kg</t>
  </si>
  <si>
    <t>cvetlični med porcijski 20 g</t>
  </si>
  <si>
    <t>sadno žitna rezina 25 g do 35 g</t>
  </si>
  <si>
    <t>eko paradižnik razred I</t>
  </si>
  <si>
    <t>eko paprika razred I</t>
  </si>
  <si>
    <t>eko kumare razred I</t>
  </si>
  <si>
    <t>eko bučke razred I</t>
  </si>
  <si>
    <t>eko pomaranče ustrezne teže do 120g/kos, brez pešk, razred I</t>
  </si>
  <si>
    <t>eko mandarine ustrezne teže do 100g/kos, brez pešk, razred I</t>
  </si>
  <si>
    <t>eko limone razred I, ustrezne teže do 100g/kos</t>
  </si>
  <si>
    <t>eko banane razred I, ustrezne teže do 150g/kos</t>
  </si>
  <si>
    <t>eko zelena glavnata solata (gentile) razred I</t>
  </si>
  <si>
    <t>eko glavnata solata endivja razred I</t>
  </si>
  <si>
    <t>zmrznjen stročji fižol ploščati maslen 2,5 - 5 kg</t>
  </si>
  <si>
    <t>bio pirina moka 1/1</t>
  </si>
  <si>
    <t>bio široki rezanci</t>
  </si>
  <si>
    <t>bio polžki</t>
  </si>
  <si>
    <t>domača ribana kaša</t>
  </si>
  <si>
    <t>zlate kroglice 0,5 kg - 1 kg</t>
  </si>
  <si>
    <t>citronska kislina 0,4 kg - 0,5 kg</t>
  </si>
  <si>
    <t>fižol češnjevec razred I, pakiran od 2,5 kg - 5 kg</t>
  </si>
  <si>
    <t>fižol tetovec razred I pakiran od 2,5 kg - 5 kg</t>
  </si>
  <si>
    <t>soja razred I, pak. 1/1</t>
  </si>
  <si>
    <t>čičerika razred I, pak. 1/1</t>
  </si>
  <si>
    <t>leča razred I, pak.1/1</t>
  </si>
  <si>
    <t>krompir (bel, rdeč, rumen; srednje debel) razred I, do 15 kg</t>
  </si>
  <si>
    <t>sveži stročji fižol ploščati masleni, I.razred</t>
  </si>
  <si>
    <t>mehka margarina za namaz (brez jajc, mleka ali drugih mlečnih in jajčnih dodatkov) 250g</t>
  </si>
  <si>
    <t>rdeča pesa v solati (konzerva 4 kg +/- 5%)</t>
  </si>
  <si>
    <t>sadni tekoči jogurt 3,2% MM brik 0,5l  ali 1l</t>
  </si>
  <si>
    <t>sirni namaz s smetano/različnih okusov 140 g lonček</t>
  </si>
  <si>
    <t>poltrdi polnomastni sir min. 45% MM v SS do 3 kg</t>
  </si>
  <si>
    <t>pasirana sadna skuta 100g PE lonček</t>
  </si>
  <si>
    <t>bio jogurt, 3, 5 % MM, naravni 150 g do 200g v PE lončku</t>
  </si>
  <si>
    <t>bio pitno mleko 3,5 % MM 150ml do 200 ml v PE lončku</t>
  </si>
  <si>
    <t>bio kefir 3,5%  MM, 150 ml  do 200 ml v PE lončku</t>
  </si>
  <si>
    <t>puranji zrezki 70g</t>
  </si>
  <si>
    <t>prešana šunka narezana na rezine 10 - 15g</t>
  </si>
  <si>
    <t>hrenovka v naravnem črevu porc. 60 - 70 g</t>
  </si>
  <si>
    <t>bio ajdova kaša 0,5 kg do 1 kg</t>
  </si>
  <si>
    <t>bio proso oluščeno 0,5 kg do 1 kg</t>
  </si>
  <si>
    <t>bio pira 0,5 kg do 1 kg</t>
  </si>
  <si>
    <t>bio pšenica v zrnju 0,5 kg do 1 kg</t>
  </si>
  <si>
    <t>bio kamut 0,5 kg do 1 kg</t>
  </si>
  <si>
    <t>bio ječmen  0,5 kg do 1 kg</t>
  </si>
  <si>
    <t>bio koruzni zdrob 0,5 kg do 1 kg</t>
  </si>
  <si>
    <t>bio pšenični zdrob 0,5 kg do 1 kg</t>
  </si>
  <si>
    <t>bio ajdovi kosmiči 0,25 kg do 0,5 kg</t>
  </si>
  <si>
    <t>bio ovseni kosmiči 0,25 kg do 0,5 kg</t>
  </si>
  <si>
    <t>bio pirin zdrob 0,5 kg do 1 kg</t>
  </si>
  <si>
    <t>bio pirni kosmiči 0,25 kg do 0,5 kg</t>
  </si>
  <si>
    <t>bio polnovredni koruzni kosmiči 0,25 kg do 0,5 kg</t>
  </si>
  <si>
    <t>zdrobovi žličniki dehidrirani 0,5 kg - 1,5 kg</t>
  </si>
  <si>
    <t>bio pirini široki rezanci</t>
  </si>
  <si>
    <t>bio ajdova moka 0,5 kg do 1 kg</t>
  </si>
  <si>
    <t>bio polnozrnati kus kus 0,25 kg do 0,5 kg</t>
  </si>
  <si>
    <t>bio keksi z ovsenimi kosmiči 0,5 kg do 1 kg</t>
  </si>
  <si>
    <t>bio keksi z medom 0,5 kg do 1 kg</t>
  </si>
  <si>
    <t>bio keksi z marmelado 0,5 kg do 1 kg</t>
  </si>
  <si>
    <t>bio kamutovi keksi 0,5 kg do 1 kg</t>
  </si>
  <si>
    <t>paradižnikovi pelati (konzerva 3kg +/- 5%)</t>
  </si>
  <si>
    <t>sojin desert v lončku naravni 0,125g do 0,150g</t>
  </si>
  <si>
    <t>rižev desert v lončku 0,125g do 0,150g</t>
  </si>
  <si>
    <t>sojin desert v lončku sadni (različni okusi) 0,125g do 0,150g</t>
  </si>
  <si>
    <t>prava kava mleta 100g</t>
  </si>
  <si>
    <t>file sardele brez glav, pakirano od 1kg do 7 kg</t>
  </si>
  <si>
    <t>file brancina brez kosti I.kval., pakirano do 5 kg</t>
  </si>
  <si>
    <t>file orade brez kosti I.kval., pakirano do 5 kg</t>
  </si>
  <si>
    <t>file kovača brez kosti, I.kval., pakirano do 5 kg</t>
  </si>
  <si>
    <t>tunina pašteta v tubi osnovni okus 100 - 130g</t>
  </si>
  <si>
    <t>kratkotrajno sterilizirano homogenizirano mleko 3,5% MM brik 1/1</t>
  </si>
  <si>
    <t>eko junčje meso I.kat., b.k. v kosu do 10 kg</t>
  </si>
  <si>
    <t>eko junčje meso I.kat., b.k. -narezano na zrezke 70g</t>
  </si>
  <si>
    <t>eko telečje meso I.kat, b.k. v kosu do 10 kg</t>
  </si>
  <si>
    <t>eko telečje meso I.kat, b.k. , narezano na zrezke 70g</t>
  </si>
  <si>
    <t>file lososa Salmo Salar brez kosti in kože filon. I.kval., pakirano do 1 do 10 kg</t>
  </si>
  <si>
    <t>polžki- brez jajc durum 500 g</t>
  </si>
  <si>
    <t>špageti št. 5-brez jajc durum 500g</t>
  </si>
  <si>
    <t>špageti graham testenine durum  500g</t>
  </si>
  <si>
    <t>bio pirino pekov.pecivo, 40g</t>
  </si>
  <si>
    <t>bio ovseno pekov.pecivo, 40g</t>
  </si>
  <si>
    <t>bio pirino pekov.pecivo prerezano, 40g</t>
  </si>
  <si>
    <t>bela žemlja prerezana, 55g do 60g</t>
  </si>
  <si>
    <t>bela žemlja, 55g do 60g</t>
  </si>
  <si>
    <t>mlečni polžek, 60g</t>
  </si>
  <si>
    <t>bela bombeta, 60 g</t>
  </si>
  <si>
    <t>bela bombeta prerezana, 60 g</t>
  </si>
  <si>
    <t>črna bombeta,  60 g</t>
  </si>
  <si>
    <t>črna bombeta prerezana, 60 g</t>
  </si>
  <si>
    <t>črna žemlja prerezana,  60 g</t>
  </si>
  <si>
    <t>graham žemlja, 30g</t>
  </si>
  <si>
    <t>slanik, 50g</t>
  </si>
  <si>
    <t>sladkor v prahu 500 g</t>
  </si>
  <si>
    <t>rožičeva moka 250g</t>
  </si>
  <si>
    <t>kvas 42 g</t>
  </si>
  <si>
    <t>jedilno rafinirano 100% sončnično olje 25/1 plastična ročka</t>
  </si>
  <si>
    <t>ENOTA MERE</t>
  </si>
  <si>
    <t>CENA ZA ENOTO MERE BREZ DDV (EUR)</t>
  </si>
  <si>
    <t>VREDNOST ZA OCENJENO KOLIČINO BREZ DDV (EUR)</t>
  </si>
  <si>
    <t>VREDNOST ZA OCENJENO KOLIČINO Z DDV (EUR)</t>
  </si>
  <si>
    <t>ŠT. ŽIVIL PO MERILU "EMBALAŽA"</t>
  </si>
  <si>
    <t>ŠT. ŽIVIL PO MERILU "VEČ EKOLOŠKIH ŽIVIL"</t>
  </si>
  <si>
    <t>7=3*6</t>
  </si>
  <si>
    <t>8=7*STOPNJA DDV</t>
  </si>
  <si>
    <t>9=7+8</t>
  </si>
  <si>
    <t xml:space="preserve">NAZIV PONUDNIKA: </t>
  </si>
  <si>
    <t>SKUPAJ VREDNOST 2.5 SKLOPA:</t>
  </si>
  <si>
    <t>3.1. SKLOP: ZAMRZNJENE RIBE</t>
  </si>
  <si>
    <t>3.2. SKLOP KONZERVIRANE RIBE</t>
  </si>
  <si>
    <t>3.3 SKLOP RIBJE PAŠTETE</t>
  </si>
  <si>
    <t>SKUPAJ VREDNOST 3.1 SKLOPA:</t>
  </si>
  <si>
    <t>SKUPAJ VREDNOST 3.2 SKLOPA:</t>
  </si>
  <si>
    <t>SKUPAJ VREDNOST 3.3 SKLOPA:</t>
  </si>
  <si>
    <t>4.1 SKLOP: KOKOŠJA JAJCA TALNE REJE</t>
  </si>
  <si>
    <t>4.2 SKLOP: KOKOŠJA JAJCA EKOLOŠKE REJE</t>
  </si>
  <si>
    <t>SKUPAJ VREDNOST 4.1 SKLOPA:</t>
  </si>
  <si>
    <t>SKUPAJ VREDNOST 5.2 SKLOPA:</t>
  </si>
  <si>
    <t>6.2 SKLOP: EKO ZELENA SOLATA</t>
  </si>
  <si>
    <t>6.3 SKLOP: SVEŽA ZELENJAVA</t>
  </si>
  <si>
    <t>6.4 SKLOP: EKO SVEŽA ZELENJAVA</t>
  </si>
  <si>
    <t>eko zelje v glavah razred I</t>
  </si>
  <si>
    <t>eko cvetača razred I</t>
  </si>
  <si>
    <t>eko brokoli razred I</t>
  </si>
  <si>
    <t>eko koleraba rumena (podzemna) razred I</t>
  </si>
  <si>
    <t>eko ohrovt v glavah razred I</t>
  </si>
  <si>
    <t>eko čebula (srednje debela) razred I</t>
  </si>
  <si>
    <t>eko česen razred I</t>
  </si>
  <si>
    <t>eko por razred I</t>
  </si>
  <si>
    <t>eko korenje razred I</t>
  </si>
  <si>
    <t>eko peteršilj listi razred I</t>
  </si>
  <si>
    <t>eko peteršilj gomolj razred I</t>
  </si>
  <si>
    <t>eko malancani (jajčevci)</t>
  </si>
  <si>
    <t>eko blitva</t>
  </si>
  <si>
    <t>eko rdeča pesa sveža razred I</t>
  </si>
  <si>
    <t>eko zelena gomolj razred I</t>
  </si>
  <si>
    <t>eko jabolka ustrezne teže do 120g/kos razred I</t>
  </si>
  <si>
    <t>eko hruške ustrezne teže do 120g/kos, razred I</t>
  </si>
  <si>
    <t>7.1 SKLOP: ZMRZNJENA ZELENJAVA</t>
  </si>
  <si>
    <t>7.2. SKLOP: KONZERVIRANA IN VLOŽENA ZELENJAVA</t>
  </si>
  <si>
    <t>9.1. SKLOP: MOKA IN MLEVSKI IZDELKI</t>
  </si>
  <si>
    <t>9.2 SKLOP: BIO MOKA IN BIO MLEVSKI IZDELKI</t>
  </si>
  <si>
    <t>9.3 SKLOP: KOSMIČI</t>
  </si>
  <si>
    <t>9.4 SKLOP: BIO KOSMIČI</t>
  </si>
  <si>
    <t>9.5. SKLOP: TESTENINE</t>
  </si>
  <si>
    <t>9.6. SKLOP: BIO TESTENINE BREZ JAJC</t>
  </si>
  <si>
    <t>9.7. SKLOP: DEHIDRIRANE ZAKUHE</t>
  </si>
  <si>
    <t>11.1. SKLOP: KRUHI (razni - rezani pakirani)</t>
  </si>
  <si>
    <t xml:space="preserve">11.2. SKLOP: BIO KRUH BREZ DODANIH ADITIVOV </t>
  </si>
  <si>
    <t>SKUPAJ VREDNOST 1.1 SKLOPA:</t>
  </si>
  <si>
    <t>kremni mlečni sladoled v lončku (vanilija ali čokolada) brez umetnih sladil, 120 ml</t>
  </si>
  <si>
    <t>5.2 sklop: BIO JEDILNO OLJE</t>
  </si>
  <si>
    <t>6.7. SKLOP: SUHE STROČNICE</t>
  </si>
  <si>
    <t xml:space="preserve">6.8. SKLOP: JABOLKA </t>
  </si>
  <si>
    <t>6.9. SKLOP: EKO JABOLKA , EKO HRUŠKE</t>
  </si>
  <si>
    <t>6.10. SKLOP: ZGODNJE SPOMLADANSKO SADJE</t>
  </si>
  <si>
    <t>6.11. SKLOP: JUŽNO SADJE</t>
  </si>
  <si>
    <t>6.12. SKLOP: EKO POMARANČE, EKO LIMONE, EKO MANDARINE, EKO BANANE</t>
  </si>
  <si>
    <t>6.13. SKLOP: OSTALO SADJE</t>
  </si>
  <si>
    <t>6.14. SKLOP: SUHO SADJE</t>
  </si>
  <si>
    <t>koruzni kosmiči brez dodanega sladkorja, 300 - 500 g</t>
  </si>
  <si>
    <t>zmrznjene ajdove palačinke 1 - 2 kg</t>
  </si>
  <si>
    <t>sadni čaj, okus gozdni sadeži, (filter vrečke) 30 g - 100g</t>
  </si>
  <si>
    <t>bio naravni razredčen vinski kis 4% ocet.kisline  1/1</t>
  </si>
  <si>
    <t>bio naravni jabolčni kis 5% ocetne kisline  1/1</t>
  </si>
  <si>
    <r>
      <t>želati</t>
    </r>
    <r>
      <rPr>
        <sz val="10"/>
        <color indexed="8"/>
        <rFont val="Arial Narrow"/>
        <family val="2"/>
        <charset val="238"/>
      </rPr>
      <t>na 10 - 50 g</t>
    </r>
  </si>
  <si>
    <t>bio šipkov čaj (veriga filter vrečk) 1 do 1,5 kg</t>
  </si>
  <si>
    <t xml:space="preserve">bio sadni čaj, gozdni sadeži,  (veriga filter vrečk) 1 do 1,5 kg </t>
  </si>
  <si>
    <t xml:space="preserve">bio zeliščni čaj, mešanica zelišč (veriga filter vrečk) 1 do 1,5 kg </t>
  </si>
  <si>
    <t>1.1 SKLOP: TOPLOTNO OBDELANO MLEKO</t>
  </si>
  <si>
    <t xml:space="preserve">pasterizirano homogenizirano mleko 3,5% MM  PE vedra/ročka  5/1l do 10/1l </t>
  </si>
  <si>
    <r>
      <t>probiotični naravni j</t>
    </r>
    <r>
      <rPr>
        <sz val="10"/>
        <color indexed="8"/>
        <rFont val="Arial Narrow"/>
        <family val="2"/>
        <charset val="238"/>
      </rPr>
      <t>ogurt 1,3 %MM 250g</t>
    </r>
  </si>
  <si>
    <t>probiotični sadni jogurt 1,3 %MM 250g</t>
  </si>
  <si>
    <t xml:space="preserve">polnomastna nepasirana skuta min.40% MM v SS PE vreča 3/1kg do 5/1kg </t>
  </si>
  <si>
    <t>polnomastna nepasirana skuta min.40% MM v SS do 1 KG</t>
  </si>
  <si>
    <t>skuta nad sadjem 110g PE lonček</t>
  </si>
  <si>
    <t>sirni namaz s smetano od 3 do 5 kg</t>
  </si>
  <si>
    <r>
      <t xml:space="preserve">riban poltrdi polnomastni sir min. 45% MM v SS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>od 1 do 5 kg</t>
    </r>
  </si>
  <si>
    <t xml:space="preserve">riban trdi polnomastni sir min. 45% MM 0,5kd do 1 kg </t>
  </si>
  <si>
    <r>
      <t xml:space="preserve">sveži, nezorjeni sir v kroglicah (Mozzarela, min 40% MM v SS), </t>
    </r>
    <r>
      <rPr>
        <sz val="10"/>
        <color indexed="8"/>
        <rFont val="Arial Narrow"/>
        <family val="2"/>
        <charset val="238"/>
      </rPr>
      <t>do 250g</t>
    </r>
  </si>
  <si>
    <r>
      <t xml:space="preserve">bio pasterizirano nehomog. mleko 3,5% MM </t>
    </r>
    <r>
      <rPr>
        <sz val="10"/>
        <rFont val="Arial Narrow"/>
        <family val="2"/>
        <charset val="238"/>
      </rPr>
      <t xml:space="preserve"> 0,5l do 10l</t>
    </r>
  </si>
  <si>
    <t xml:space="preserve">polnomastna nepasirana bio skuta min.40% MM v SS 5/1 </t>
  </si>
  <si>
    <r>
      <t>majoneza brez mlečnih dodatkov in konzerv.</t>
    </r>
    <r>
      <rPr>
        <sz val="10"/>
        <color indexed="8"/>
        <rFont val="Arial Narrow"/>
        <family val="2"/>
        <charset val="238"/>
      </rPr>
      <t xml:space="preserve"> 5l </t>
    </r>
  </si>
  <si>
    <r>
      <t xml:space="preserve">6.1 SKLOP: </t>
    </r>
    <r>
      <rPr>
        <b/>
        <sz val="10"/>
        <color indexed="8"/>
        <rFont val="Arial Narrow"/>
        <family val="2"/>
        <charset val="238"/>
      </rPr>
      <t>SOLATA</t>
    </r>
  </si>
  <si>
    <t xml:space="preserve">6.5. SKLOP: KROMPIR </t>
  </si>
  <si>
    <r>
      <t>očiščeni olupljeni krompir</t>
    </r>
    <r>
      <rPr>
        <sz val="10"/>
        <rFont val="Arial Narrow"/>
        <family val="2"/>
        <charset val="238"/>
      </rPr>
      <t>, do 10 kg</t>
    </r>
  </si>
  <si>
    <r>
      <t xml:space="preserve">6.6. SKLOP: </t>
    </r>
    <r>
      <rPr>
        <b/>
        <sz val="10"/>
        <color indexed="8"/>
        <rFont val="Arial Narrow"/>
        <family val="2"/>
        <charset val="238"/>
      </rPr>
      <t>EKO POLETNA ZELENJAVA</t>
    </r>
  </si>
  <si>
    <t>višnjev kompot manj sladek brez koščic do 2,6 kg</t>
  </si>
  <si>
    <t>ananasov kompot manj sladek rezine do 3 kg</t>
  </si>
  <si>
    <t>polžki-jajčne testenine durum 2-5 kg</t>
  </si>
  <si>
    <r>
      <t>peresniki-jajčne testenine duru</t>
    </r>
    <r>
      <rPr>
        <sz val="10"/>
        <color indexed="8"/>
        <rFont val="Arial Narrow"/>
        <family val="2"/>
        <charset val="238"/>
      </rPr>
      <t>m 2 - 5 kg</t>
    </r>
  </si>
  <si>
    <t>metuljčki-jajčne testenine durum 2 - 5 kg</t>
  </si>
  <si>
    <t>svedrčki-jajčne testenine durum 2 - 5 kg</t>
  </si>
  <si>
    <t>široki rezanci valjani-jajčne testenine  2 - 5 kg</t>
  </si>
  <si>
    <t>špageti št. 5-jajčne testenine durum 2 - 5 kg</t>
  </si>
  <si>
    <t>zmrznjene palačinke 1 - 2 kg</t>
  </si>
  <si>
    <t>cvetlični med  900 g</t>
  </si>
  <si>
    <t>riževo mleko z dodanim kalcijem 0,2 L</t>
  </si>
  <si>
    <t>krompirjeva zmes za krokete 5 - 10 kg</t>
  </si>
  <si>
    <t>kokosova moka 250 - 500 g</t>
  </si>
  <si>
    <t>tunina pašteta 80 - 100g</t>
  </si>
  <si>
    <t>sardine v rastlinskem olju, 700 - 800g</t>
  </si>
  <si>
    <t>sardine v rastlinskem olju, 100 - 120g</t>
  </si>
  <si>
    <t>file tune v olivnem olju, 80 - 100g</t>
  </si>
  <si>
    <t>file tune v olivnem olju, 1600 - 1800g</t>
  </si>
  <si>
    <t>jedilno rafinirano 100% sončnično olje 1 l</t>
  </si>
  <si>
    <t>jedilno rafinirano 100% olje koruznih kalčkov 1 l</t>
  </si>
  <si>
    <t>jedilno rafinirano 100% repično olje  1 l</t>
  </si>
  <si>
    <t>bio jedilno hladno stiskano bučno olje 1 l</t>
  </si>
  <si>
    <t>bio jedilno hladno stiskano deviško 100% oljčno olje 1 l</t>
  </si>
  <si>
    <t>7.3 SKLOP: PASTERIZIRANA RDEČA PESA V SOLATI</t>
  </si>
  <si>
    <t>7.4. SKLOP: KISLO ZELJE IN KISLA REPA BREZ DODANIH KONZERVANSOV</t>
  </si>
  <si>
    <t>7.5. SKLOP: BIO KISLO ZELJE IN BIO KISLA REPA BREZ DODANIH KONZERVANSOV</t>
  </si>
  <si>
    <t>7.6. SKLOP: KONZERVIRANO SADJE</t>
  </si>
  <si>
    <t xml:space="preserve">mešana marmelada, neto do 850g, brez konzervansov </t>
  </si>
  <si>
    <t xml:space="preserve">jagodna marmelada kozarec,neto  do 850g, brez konzervansov </t>
  </si>
  <si>
    <t>slivova marmelada (Pekmez in enakovredno) brez konzervansov, neto do 680g</t>
  </si>
  <si>
    <t>nektar iz marelic in jabolk min. 43% sadnega deleža 1 l</t>
  </si>
  <si>
    <t>nektar iz borovnic in aronije min. 35% sadnega deleža 1 l</t>
  </si>
  <si>
    <t>ribezov nektar min. 25% sadnega deleža 1 l</t>
  </si>
  <si>
    <t>nektar iz marelic in jabolk min. 43% sadnega deleža 0,2 l (tetra brik)</t>
  </si>
  <si>
    <t>nektar iz jagod, jabolk in grozdja min. 43% sadnega deleža 0,2 (tetra brik)</t>
  </si>
  <si>
    <t xml:space="preserve">hruškov nektar min. 50% sadnega deleža 0,2 l (tetra brik) </t>
  </si>
  <si>
    <t>bio jabolčni sok s 100% sadni deležem brez dodanega sladkorja 1 l</t>
  </si>
  <si>
    <t>nektar iz jagod, jabolk in grozdja min. 43% sadnega deleža 1 l</t>
  </si>
  <si>
    <t xml:space="preserve">šipkov čaj (veriga filter vrečk) 1 do 1,5 kg </t>
  </si>
  <si>
    <t xml:space="preserve">sadni čaj, gozdni sadeži (veriga filter vrečk) 1 do 1,5 kg </t>
  </si>
  <si>
    <t xml:space="preserve">zeliščni čaj, planinski čaj (veriga filter vrečk) 1 do 1,5 kg </t>
  </si>
  <si>
    <t>šipkov čaj (filter vrečke) 50g - 100g</t>
  </si>
  <si>
    <t xml:space="preserve">zeliščni čaj, mešanica zelišč (filter vrečke) 30g - 100 g </t>
  </si>
  <si>
    <t>pecilni prašek 1 kg</t>
  </si>
  <si>
    <t>prašek za puding (vanilija) 1 kg</t>
  </si>
  <si>
    <t>cimet mleti 0,5 - 1 kg</t>
  </si>
  <si>
    <t>kumina mleta 0,5 - 1 kg</t>
  </si>
  <si>
    <t>lovorov list  90 - 500 g</t>
  </si>
  <si>
    <t>majaron  100 - 200 g</t>
  </si>
  <si>
    <t>muškatni orešček mleti 30 - 100 g</t>
  </si>
  <si>
    <t>šatraj drobljeni 10 - 50 g</t>
  </si>
  <si>
    <t>origano 50 - 200 g</t>
  </si>
  <si>
    <t>klinčki  mlete 30 - 50 g</t>
  </si>
  <si>
    <t>bazilika 10 - 200 g</t>
  </si>
  <si>
    <t>sladka paprika mleta 1 kg</t>
  </si>
  <si>
    <t>poper mleti 1 kg</t>
  </si>
  <si>
    <t>sojino mleko z dodanim kalcijem 1 l</t>
  </si>
  <si>
    <t>riževo mleko z dodanim kalcijem 1 l</t>
  </si>
  <si>
    <t>ovseno mleko 1 l</t>
  </si>
  <si>
    <t>moka brez glutena za kruh do 1 kg</t>
  </si>
  <si>
    <t>sladkor 1 kg</t>
  </si>
  <si>
    <t>vanilijev sladkor 1 kg</t>
  </si>
  <si>
    <t>morska sol, drobno mleta 1 kg</t>
  </si>
  <si>
    <t>rum 1 l</t>
  </si>
  <si>
    <t>riž bel okroglozrnati glaziran I. vrste  1 kg</t>
  </si>
  <si>
    <r>
      <t xml:space="preserve">gorčica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color indexed="8"/>
        <rFont val="Arial Narrow"/>
        <family val="2"/>
        <charset val="238"/>
      </rPr>
      <t xml:space="preserve"> 3-5 kg</t>
    </r>
  </si>
  <si>
    <t>korneti 150 - 300 g</t>
  </si>
  <si>
    <t>bio dolgozrnati parboiled, ekstra kakovost 1 kg</t>
  </si>
  <si>
    <t>NAVODILO ZA IZPOLNJEVANJE</t>
  </si>
  <si>
    <t xml:space="preserve">V stolpec 5 se obvezno navede blagovna ali trgovinska znamka ali vsaj proizvajalec ponujenih živil. </t>
  </si>
  <si>
    <t>V stolpec 7 se vnese zmožek cene za enoto mere brez DDV (iz stolpca 6) in ocenjene količine (iz stoplca 3).</t>
  </si>
  <si>
    <t>V stolpec 8 se vnese zmožek vrednosti za ocenjeno količino brez DDV (iz stoplca 7) in stopnje DDV.</t>
  </si>
  <si>
    <t>V stoplec 9 se vnese vsota vrednosti za ocenjeno vrednost brez DDV (iz stolpca 7) in zneska DDV za ocenjeno količino (iz stoplca 8).</t>
  </si>
  <si>
    <t>V stolpec 5 se obvezno navede blagovna ali trgovinska znamka ali vsaj proizvajalec ponujenih živil. Vpis ni potreben za sklope 2.1 do 2.6.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</si>
  <si>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</t>
  </si>
  <si>
    <t xml:space="preserve">Datum: </t>
  </si>
  <si>
    <t>Žig:</t>
  </si>
  <si>
    <t>Podpis:</t>
  </si>
  <si>
    <t>8.1. SKLOP: SOKOVI, NEKTARJI, SIRUPI IN VODA</t>
  </si>
  <si>
    <t>8.2 SKLOP: BIO JABOLČNI SOK 100% SADNIM DELEŽEM BREZ DODANEGA SLADKORJA 1/1</t>
  </si>
  <si>
    <t>10.1 SKLOP: ZAMRZNJENI IZDELKI IZ RAZLIČNEGA TESTA</t>
  </si>
  <si>
    <t>10.2. SKLOP: ZMRZNJENE PALAČINKE</t>
  </si>
  <si>
    <t>12.1 SKLOP: SPLOŠNO PREHRAMBENO BLAGO</t>
  </si>
  <si>
    <t>12.2. SKLOP: BIO KIS</t>
  </si>
  <si>
    <t>12.3. SKLOP: MED</t>
  </si>
  <si>
    <t>12.4 SKLOP: DIETNA ŽIVILA</t>
  </si>
  <si>
    <t xml:space="preserve">12.5 SKLOP: SADNO ŽITNA REZINA </t>
  </si>
  <si>
    <t>12.6 SKLOP: RAZNA BIO ŽIVILA</t>
  </si>
  <si>
    <t>mladi krompir, razred I, do 15 kg</t>
  </si>
  <si>
    <t>mlado zelje v glavah razred I</t>
  </si>
  <si>
    <t>staro zelje v glavah razred I</t>
  </si>
  <si>
    <t>1. skupina: KONVENCIONALNO IN EKOLOŠKO MLEKO IN MLEČNI IZDELKI</t>
  </si>
  <si>
    <t>2. skupina: KONVENCIONALNO IN EKOLOŠKO MESO IN MESNI IZDELKI</t>
  </si>
  <si>
    <t>3. skupina: RIBE IN KONZERVIRANE RIBE</t>
  </si>
  <si>
    <t>4. skupina: KONVENCIONALNA IN EKOLOŠKA JAJCA</t>
  </si>
  <si>
    <t>5. skupina: KONVENCIONALNA IN EKOLOŠKA OLJA IN IZDELKI IZ OLJ</t>
  </si>
  <si>
    <t>10. SKUPINA: ZAMRZNJENI IZDELKI IZ RAZLIČNIH SESTAVIN</t>
  </si>
  <si>
    <t>11. SKUPINA: KONVENCIONALNI IN EKOLOŠKI KRUH, PEKOVSKO PECIVO, SLAŠČICE IN KEKSI</t>
  </si>
  <si>
    <t>12. SKUPINA: KONVENCIONALNO IN EKOLOŠKO SPLOŠNO PREHRAMEBNO BLAGO</t>
  </si>
  <si>
    <t>ZNESEK DDV (v EUR)</t>
  </si>
  <si>
    <t>Zahteve naročnika in morebitne storitve v zvezi s posamezno vrsto prehrambenega blaga so v splošnih in posebnih pogojih razpisne dokumentacije in v opisu artikla tega predračunskega obrazca. Ponudnik mora ponuditi prehrambeno blago točno zahtevanih lastnosti, sicer bo njegova ponudba izločena kot neprimerna.</t>
  </si>
  <si>
    <t>V stolpec 6 se vpiše cena v EUR za zahtevano vrsto prehrambenega blaga, izračunana na zahtevano enoto mere, ki je navedena v stolpcu 4.</t>
  </si>
  <si>
    <t>V stolpec 10 ponudnik v posamezno celico vnese vrednost "1" za živila, katerih embalaža ustreza zahtevam po Uredbi o zelenem javnem naročanju. Za predračunski obrazec priloži izjavo - embalaža (priloga 6/3). Vsoto stolpca ponudnik prepiše v ponudben obrazec v polje za merilo "embalaža".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</si>
  <si>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4.2.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</si>
  <si>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5.2.</t>
  </si>
  <si>
    <t xml:space="preserve"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sklope 6.1 do 6.6 in 6.8 do 6.13. </t>
  </si>
  <si>
    <t>V stolpec 5 se obvezno navede blagovna ali trgovinska znamka ali vsaj proizvajalec ponujenih živil. Vpis ni potreben za sklope 6.1 do 6.6 in 6.8 do 6.13.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</si>
  <si>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7.5.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</si>
  <si>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8.2.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</si>
  <si>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9.2, 9.4 in 9.6.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</si>
  <si>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12.2 in 12.6.</t>
  </si>
  <si>
    <t>NAROČNIK: VRTEC MLADI ROD, ČRTOMIROVA 14, LJUBLJANA</t>
  </si>
  <si>
    <t>2.1 SKLOP: EKO MESO</t>
  </si>
  <si>
    <t>2.2 SKLOP: ŽREBIČKOVO MESO</t>
  </si>
  <si>
    <t>2.3 SKLOP: PERUTNINSKO MESO</t>
  </si>
  <si>
    <t>2.4 SKLOP: PERUTNINSKI MESNI IZDELKI</t>
  </si>
  <si>
    <t>2.5 SKLOP: POLTRAJNI MESNI IZDELKI, SALAME IN PAŠTETE</t>
  </si>
  <si>
    <t>2.6 SKLOP: PRŠUT</t>
  </si>
  <si>
    <t>2.7 SKLOP: KUNČJE MESO</t>
  </si>
  <si>
    <t>kratkotrajno sterilizirano homogenizirano mleko 3,5% MM brik 1/5 (0,2l)</t>
  </si>
  <si>
    <t>1.2 SKLOP:  FERMENTIRANI MLEČNI IZDELKI</t>
  </si>
  <si>
    <t>1.3 SKLOP: SMETANA, SKUTA,  SIRNI NAMAZI, SUROVO MASLO IN SIRI</t>
  </si>
  <si>
    <t>1.4 SKLOP: MLEČNI SLADOLED</t>
  </si>
  <si>
    <t>1.5 SKLOP: BIO MLEKO IN MLEČNI IZDELKI</t>
  </si>
  <si>
    <t>5.1 SKLOP: RASTLINSKA OLJA, MAJONEZA IN MEHKA MARGARINA</t>
  </si>
  <si>
    <t>posebna salama narezana na rezine</t>
  </si>
  <si>
    <t>orehova jedrca razred I</t>
  </si>
  <si>
    <t>kislo zelje narezano brez konzervansov do 10 kg PE vedrih</t>
  </si>
  <si>
    <t>kisla repa narezana brez konzervansov do 10 kg PE vedrih</t>
  </si>
  <si>
    <t>bio kislo zelje narezano brez konzervansov do 10 kg PE vedrih</t>
  </si>
  <si>
    <t>bio kisla repa narezana brez konzervansov do 10 kg PE vedrih</t>
  </si>
  <si>
    <t>pasterizirana rdeča pesa v solati 10/1 brez umetnih sladil</t>
  </si>
  <si>
    <t>7.7. SKLOP: MARMELADE Z MINI. 50 % SADNIM DELEŽEM BREZ DODANIH KONZERVANSOV</t>
  </si>
  <si>
    <t xml:space="preserve">marelična marmelada, neto do 850g, brez konzervansov </t>
  </si>
  <si>
    <t>jabolčni sok 100% sadni delež brez dodanega sladkorja 1 L</t>
  </si>
  <si>
    <t>pomarančni sok 100% sadni delež brez dodanega sladkorja 1 L</t>
  </si>
  <si>
    <t>ananasov sok 100% sadni delež brez dodanega slajkorja 1 L</t>
  </si>
  <si>
    <t>breskov sok 100% sadni delež brez dodanega sladkorja 0,7 - 1l</t>
  </si>
  <si>
    <t>tri žita (riž, ješprenj, pira)</t>
  </si>
  <si>
    <t>gosta pijača iz vsaj 4 vrst sadja, 100% sadni delež, brez dodanega sladkorja</t>
  </si>
  <si>
    <t>jabolčni sok 100% sadni delež brez dodanega sladkorja 0,2 l (tetra brik)</t>
  </si>
  <si>
    <t>pomarančni sok 100% sadni delež 0,2 L brez dodanega sladkorja (tetra brik)</t>
  </si>
  <si>
    <t>ananasov sok 100% sadni delež 0,2 L brez dodanega sladkorja (tetra brik)</t>
  </si>
  <si>
    <t>malinov sirup brez konzervansov s 100% sadnim deležem brez dodanega sladkorja 0,7l - 1l</t>
  </si>
  <si>
    <t xml:space="preserve">11.3. SKLOP: PEKOVSKO PECIVO </t>
  </si>
  <si>
    <t>bio makovo pekovsko pecivo 40g</t>
  </si>
  <si>
    <t>bio polnozrnato pekovsko pecivo, 40g</t>
  </si>
  <si>
    <t>bio ajdovo pekovsko pecivo, 40g</t>
  </si>
  <si>
    <t>bio koruzno pekovsko pecivo, 40g</t>
  </si>
  <si>
    <t>11.4. SKLOP: BIO PEKOVSKO PECIVO</t>
  </si>
  <si>
    <t>11.5. SKLOP: PAKIRANI TRAJNI  IZDELKI</t>
  </si>
  <si>
    <t>11.6. SKLOP: PAKIRANI TRAJNI PEKOVSKI IZDELKI</t>
  </si>
  <si>
    <t>11.7. SKLOP: SVEŽI SLAŠČIČARSKI IZDELKI</t>
  </si>
  <si>
    <t>11.8 SKLOP: BIO KEKSI Z DODATKI</t>
  </si>
  <si>
    <t xml:space="preserve">cikorije) 250g </t>
  </si>
  <si>
    <t xml:space="preserve">mešanica kavnih nadomestokov (pražen ječmen in korenina </t>
  </si>
  <si>
    <t>kakavovina (100% pražena korenina cikorije)</t>
  </si>
  <si>
    <t>lešnikov kakavov namaz (sladkor, rastl.olje, lešniki min.13% , manj masten kakav v prahu 7,4%) 400 - 750g</t>
  </si>
  <si>
    <t xml:space="preserve">instant kakavov prah ( min. 25% kakavov delež, manj masten kakavov prah) 1 kg - 2,5 kg </t>
  </si>
  <si>
    <t xml:space="preserve">lipov čaj (veriga filter vrečk) 1 do 1,5 kg </t>
  </si>
  <si>
    <t xml:space="preserve">bezgov čaj (veriga filter vrečk) 1 do 1,5 kg </t>
  </si>
  <si>
    <t xml:space="preserve">sadni čaj, borovnica (veriga filter vrečk) 1 do 1,5 kg </t>
  </si>
  <si>
    <t xml:space="preserve">sadni čaj, divja češnja (veriga filter vrečk) 1 do 1,5 kg </t>
  </si>
  <si>
    <t>gozdni med 900 g</t>
  </si>
  <si>
    <t>akacijev med 900 g</t>
  </si>
  <si>
    <t>krema za kremne rezine z okusom vanilije brez kuhanja 1/1</t>
  </si>
  <si>
    <t>6. skupina: KONVENCIONALNA IN EKOLOŠKA SVEŽA ZELENJAVA, SVEŽE SADJE IN SUHO SADJE</t>
  </si>
  <si>
    <t>7. skupina: KONVENCIONALNA IN EKOLOŠKA KONZERVIRANA IN VLOŽENA ZELENJAVA TER SADJE</t>
  </si>
  <si>
    <t>8. skupina: KONVENCIONALNI IN EKOLOŠKI SADNI SOKOVI, NEKTARJI, SIRUPI, VODA</t>
  </si>
  <si>
    <t>9. skupina: KONVENCIONALNA IN EKOLOŠKA ŽITA, MLEVSKI IZDELKI, TESTENINE, KOSMIČI</t>
  </si>
  <si>
    <t>dolgozrnati riž parboiled, ekstra kakovost 1 kg</t>
  </si>
  <si>
    <t>alkoholni kis z 9% ocetno kislino 1/1</t>
  </si>
  <si>
    <t>brez dodanega sladkorja 0,7 - 1l</t>
  </si>
  <si>
    <t>100% sok- zelenjavno sadni(korenje, jabolko, pomaranča)</t>
  </si>
  <si>
    <t>SKUPAJ VREDNOST 1.2 SKLOPA:</t>
  </si>
  <si>
    <t>SKUPAJ VREDNOST 1.4 SKLOPA:</t>
  </si>
  <si>
    <t>SKUPAJ VREDNOST 1.5 SKLOPA: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</si>
  <si>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1.5.</t>
  </si>
  <si>
    <t>SKUPAJ VREDNOST 2.3 SKLOPA:</t>
  </si>
  <si>
    <t>SKUPAJ VREDNOST 2.6 SKLOPA: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</si>
  <si>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2.1.</t>
  </si>
  <si>
    <t>SKUPAJ VREDNOST 2.7 SKLOPA:</t>
  </si>
  <si>
    <t>SKUPAJ VREDNOST 5.1 SKLOPA:</t>
  </si>
  <si>
    <t xml:space="preserve">SKUPAJ VREDNOST 1.3 SKLOPA: </t>
  </si>
  <si>
    <t>SKUPAJ VREDNOST 4.2 SKLOPA:</t>
  </si>
  <si>
    <t>SKUPAJ VREDNOST 2.4 SKLOPA:</t>
  </si>
  <si>
    <t>SKUPAJ VREDNOST 2.2 SKLOPA:</t>
  </si>
  <si>
    <t>SKUPAJ VREDNOST 2.1 SKLOPA:</t>
  </si>
  <si>
    <t>SKUPAJ VREDNOST 6.1 SKLOPA:</t>
  </si>
  <si>
    <t>SKUPAJ VREDNOST 6.2 SKLOPA:</t>
  </si>
  <si>
    <t>SKUPAJ VREDNOST 6.3 SKLOPA:</t>
  </si>
  <si>
    <t>SKUPAJ VREDNOST 6.4 SKLOPA:</t>
  </si>
  <si>
    <t>SKUPAJ VREDNOST 6.5 SKLOPA:</t>
  </si>
  <si>
    <t>SKUPAJ VREDNOST 6.6 SKLOPA:</t>
  </si>
  <si>
    <t>SKUPAJ VREDNOST 6.7 SKLOPA:</t>
  </si>
  <si>
    <t>SKUPAJ VREDNOST 6.8 SKLOPA:</t>
  </si>
  <si>
    <t>SKUPAJ VREDNOST 6.9 SKLOPA:</t>
  </si>
  <si>
    <t>SKUPAJ VREDNOST 6.10 SKLOPA:</t>
  </si>
  <si>
    <t>SKUPAJ VREDNOST 6.11 SKLOPA:</t>
  </si>
  <si>
    <t>SKUPAJ VREDNOST 6.12 SKLOPA:</t>
  </si>
  <si>
    <t>SKUPAJ VREDNOST 6.13 SKLOPA:</t>
  </si>
  <si>
    <t>SKUPAJ VREDNOST 6.14 SKLOPA:</t>
  </si>
  <si>
    <t>SKUPAJ VREDNOST 7.1 SKLOPA:</t>
  </si>
  <si>
    <t>SKUPAJ VREDNOST 7.2 SKLOPA:</t>
  </si>
  <si>
    <t>SKUPAJ VREDNOST 7.3 SKLOPA:</t>
  </si>
  <si>
    <t>SKUPAJ VREDNOST 7.4 SKLOPA:</t>
  </si>
  <si>
    <t>SKUPAJ VREDNOST 7.5 SKLOPA:</t>
  </si>
  <si>
    <t>SKUPAJ VREDNOST 7.6 SKLOPA:</t>
  </si>
  <si>
    <t>SKUPAJ VREDNOST 7.7 SKLOPA:</t>
  </si>
  <si>
    <t>SKUPAJ VREDNOST 8.1 SKLOPA:</t>
  </si>
  <si>
    <t>SKUPAJ VREDNOST 8.2 SKLOPA:</t>
  </si>
  <si>
    <t>SKUPAJ VREDNOST 9.1 SKLOPA:</t>
  </si>
  <si>
    <t>SKUPAJ VREDNOST 9.2 SKLOPA:</t>
  </si>
  <si>
    <t>SKUPAJ VREDNOST 9.3 SKLOPA:</t>
  </si>
  <si>
    <t>SKUPAJ VREDNOST 9.4 SKLOPA:</t>
  </si>
  <si>
    <t>SKUPAJ VREDNOST 9.5 SKLOPA:</t>
  </si>
  <si>
    <t>SKUPAJ VREDNOST 9.6 SKLOPA:</t>
  </si>
  <si>
    <t>SKUPAJ VREDNOST 9.7 SKLOPA:</t>
  </si>
  <si>
    <t>SKUPAJ VREDNOST 10.1 SKLOPA:</t>
  </si>
  <si>
    <t>SKUPAJ VREDNOST 10.2 SKLOPA:</t>
  </si>
  <si>
    <t>V stoplec 11 ponudnik v posamezno celico vnese vrednost "1" za živila, ki jih ponuja v ekološki kvaliteti. Za predračunski obrazec priloži kopijo veljavnega certifikata, ki dokazuje ekološko kvaliteto, na katerega zapiše zaporedno številko ponujene vrste blaga iz predračunskega obrazca (priloga 6/2). Vsoto stolpca ponudnik prepiše v ponudben obrazec v polje za merilo "več ekoloških živil". Stolpca NE izpolnjujejo ponudniki na sklop 11.2, 11.4 in 11.8.</t>
  </si>
  <si>
    <t>SKUPAJ VREDNOST 11.1 SKLOPA:</t>
  </si>
  <si>
    <t>SKUPAJ VREDNOST 11.2 SKLOPA:</t>
  </si>
  <si>
    <t>SKUPAJ VREDNOST 11.3 SKLOPA:</t>
  </si>
  <si>
    <t>SKUPAJ VREDNOST 11.4 SKLOPA:</t>
  </si>
  <si>
    <t>SKUPAJ VREDNOST 11.5 SKLOPA:</t>
  </si>
  <si>
    <t>SKUPAJ VREDNOST 11.6 SKLOPA:</t>
  </si>
  <si>
    <t>SKUPAJ VREDNOST 11.7 SKLOPA:</t>
  </si>
  <si>
    <t>SKUPAJ VREDNOST 11.8 SKLOPA:</t>
  </si>
  <si>
    <t xml:space="preserve">SKUPAJ VREDNOST 12.1 SKLOPA: </t>
  </si>
  <si>
    <t>SKUPAJ VREDNOST 12.2 SKLOPA:</t>
  </si>
  <si>
    <t>SKUPAJ VREDNOST 12.3 SKLOPA:</t>
  </si>
  <si>
    <t>SKUPAJ VREDNOST 12.4 SKLOPA:</t>
  </si>
  <si>
    <t>SKUPAJ VREDNOST 12.5 SKLOPA:</t>
  </si>
  <si>
    <t>SKUPAJ VREDNOST 12.6 SKLOPA: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</si>
</sst>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6"/>
      <name val="Arial Narrow"/>
      <family val="2"/>
      <charset val="238"/>
    </font>
    <font>
      <sz val="6"/>
      <name val="Arial Narrow"/>
      <family val="2"/>
      <charset val="238"/>
    </font>
    <font>
      <sz val="10"/>
      <name val="Arial CE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sz val="14"/>
      <name val="Arial Narrow"/>
      <family val="2"/>
      <charset val="238"/>
    </font>
    <font>
      <sz val="14"/>
      <name val="Arial"/>
      <family val="2"/>
      <charset val="238"/>
    </font>
    <font>
      <sz val="10"/>
      <color indexed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1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9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246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3" fontId="2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 applyProtection="1">
      <protection locked="0"/>
    </xf>
    <xf numFmtId="4" fontId="2" fillId="4" borderId="8" xfId="0" applyNumberFormat="1" applyFont="1" applyFill="1" applyBorder="1" applyAlignment="1" applyProtection="1">
      <alignment horizontal="center" vertical="top" wrapText="1"/>
      <protection locked="0"/>
    </xf>
    <xf numFmtId="4" fontId="2" fillId="4" borderId="8" xfId="0" applyNumberFormat="1" applyFont="1" applyFill="1" applyBorder="1" applyAlignment="1" applyProtection="1">
      <alignment horizontal="center" vertical="top"/>
      <protection locked="0"/>
    </xf>
    <xf numFmtId="0" fontId="14" fillId="0" borderId="8" xfId="0" applyFont="1" applyBorder="1" applyProtection="1">
      <protection locked="0"/>
    </xf>
    <xf numFmtId="4" fontId="2" fillId="4" borderId="4" xfId="0" applyNumberFormat="1" applyFont="1" applyFill="1" applyBorder="1" applyAlignment="1" applyProtection="1">
      <alignment horizontal="center" vertical="top" wrapText="1"/>
      <protection locked="0"/>
    </xf>
    <xf numFmtId="4" fontId="2" fillId="4" borderId="4" xfId="0" applyNumberFormat="1" applyFont="1" applyFill="1" applyBorder="1" applyAlignment="1" applyProtection="1">
      <alignment horizontal="center" vertical="top"/>
      <protection locked="0"/>
    </xf>
    <xf numFmtId="0" fontId="14" fillId="0" borderId="4" xfId="0" applyFont="1" applyBorder="1" applyProtection="1">
      <protection locked="0"/>
    </xf>
    <xf numFmtId="4" fontId="2" fillId="4" borderId="1" xfId="0" applyNumberFormat="1" applyFont="1" applyFill="1" applyBorder="1" applyAlignment="1" applyProtection="1">
      <alignment horizontal="center" vertical="top" wrapText="1"/>
      <protection locked="0"/>
    </xf>
    <xf numFmtId="4" fontId="2" fillId="4" borderId="2" xfId="0" applyNumberFormat="1" applyFont="1" applyFill="1" applyBorder="1" applyAlignment="1" applyProtection="1">
      <alignment horizontal="center" vertical="top"/>
      <protection locked="0"/>
    </xf>
    <xf numFmtId="0" fontId="14" fillId="0" borderId="1" xfId="0" applyFont="1" applyBorder="1" applyProtection="1">
      <protection locked="0"/>
    </xf>
    <xf numFmtId="0" fontId="2" fillId="0" borderId="1" xfId="0" quotePrefix="1" applyFont="1" applyBorder="1" applyAlignment="1" applyProtection="1">
      <alignment horizontal="center"/>
      <protection locked="0"/>
    </xf>
    <xf numFmtId="4" fontId="2" fillId="0" borderId="1" xfId="0" quotePrefix="1" applyNumberFormat="1" applyFont="1" applyBorder="1" applyAlignment="1" applyProtection="1">
      <alignment horizontal="center" vertical="top"/>
      <protection locked="0"/>
    </xf>
    <xf numFmtId="4" fontId="2" fillId="0" borderId="2" xfId="0" quotePrefix="1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3" fillId="4" borderId="0" xfId="0" applyFont="1" applyFill="1" applyBorder="1" applyAlignment="1" applyProtection="1">
      <alignment horizontal="center" vertical="top" wrapText="1"/>
      <protection locked="0"/>
    </xf>
    <xf numFmtId="0" fontId="13" fillId="4" borderId="0" xfId="0" applyFont="1" applyFill="1" applyBorder="1" applyAlignment="1" applyProtection="1">
      <alignment horizontal="left" vertical="top" wrapText="1"/>
      <protection locked="0"/>
    </xf>
    <xf numFmtId="3" fontId="13" fillId="4" borderId="0" xfId="0" quotePrefix="1" applyNumberFormat="1" applyFont="1" applyFill="1" applyBorder="1" applyAlignment="1" applyProtection="1">
      <alignment horizontal="center" vertical="top"/>
      <protection locked="0"/>
    </xf>
    <xf numFmtId="0" fontId="13" fillId="4" borderId="0" xfId="0" quotePrefix="1" applyFont="1" applyFill="1" applyBorder="1" applyAlignment="1" applyProtection="1">
      <alignment horizontal="center" vertical="top"/>
      <protection locked="0"/>
    </xf>
    <xf numFmtId="4" fontId="13" fillId="4" borderId="0" xfId="0" quotePrefix="1" applyNumberFormat="1" applyFont="1" applyFill="1" applyBorder="1" applyAlignment="1" applyProtection="1">
      <alignment horizontal="center" vertical="top"/>
      <protection locked="0"/>
    </xf>
    <xf numFmtId="0" fontId="4" fillId="0" borderId="0" xfId="0" applyFont="1" applyProtection="1">
      <protection locked="0"/>
    </xf>
    <xf numFmtId="0" fontId="13" fillId="0" borderId="0" xfId="0" applyFont="1" applyProtection="1">
      <protection locked="0"/>
    </xf>
    <xf numFmtId="3" fontId="13" fillId="0" borderId="0" xfId="0" applyNumberFormat="1" applyFont="1" applyProtection="1"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3" fontId="2" fillId="0" borderId="0" xfId="0" applyNumberFormat="1" applyFont="1" applyProtection="1"/>
    <xf numFmtId="4" fontId="2" fillId="0" borderId="0" xfId="0" applyNumberFormat="1" applyFont="1" applyProtection="1"/>
    <xf numFmtId="0" fontId="16" fillId="0" borderId="0" xfId="0" applyFont="1" applyProtection="1"/>
    <xf numFmtId="0" fontId="15" fillId="0" borderId="0" xfId="0" applyFont="1" applyProtection="1"/>
    <xf numFmtId="0" fontId="13" fillId="0" borderId="0" xfId="0" applyFont="1" applyProtection="1"/>
    <xf numFmtId="0" fontId="13" fillId="0" borderId="0" xfId="0" applyFont="1" applyAlignment="1" applyProtection="1">
      <alignment horizontal="left" wrapText="1"/>
    </xf>
    <xf numFmtId="0" fontId="14" fillId="0" borderId="0" xfId="0" applyFont="1" applyProtection="1"/>
    <xf numFmtId="0" fontId="6" fillId="3" borderId="1" xfId="1" applyFont="1" applyFill="1" applyBorder="1" applyAlignment="1" applyProtection="1">
      <alignment horizontal="center" vertical="top" wrapText="1"/>
    </xf>
    <xf numFmtId="3" fontId="6" fillId="3" borderId="1" xfId="1" applyNumberFormat="1" applyFont="1" applyFill="1" applyBorder="1" applyAlignment="1" applyProtection="1">
      <alignment horizontal="center" vertical="top" wrapText="1"/>
    </xf>
    <xf numFmtId="4" fontId="6" fillId="3" borderId="1" xfId="1" applyNumberFormat="1" applyFont="1" applyFill="1" applyBorder="1" applyAlignment="1" applyProtection="1">
      <alignment horizontal="center" vertical="top" wrapText="1"/>
    </xf>
    <xf numFmtId="4" fontId="6" fillId="3" borderId="2" xfId="1" applyNumberFormat="1" applyFont="1" applyFill="1" applyBorder="1" applyAlignment="1" applyProtection="1">
      <alignment horizontal="center" vertical="top" wrapText="1"/>
    </xf>
    <xf numFmtId="3" fontId="6" fillId="3" borderId="2" xfId="1" applyNumberFormat="1" applyFont="1" applyFill="1" applyBorder="1" applyAlignment="1" applyProtection="1">
      <alignment horizontal="center" vertical="top" wrapText="1"/>
    </xf>
    <xf numFmtId="0" fontId="2" fillId="0" borderId="8" xfId="0" applyFont="1" applyBorder="1" applyAlignment="1" applyProtection="1">
      <alignment horizontal="center" vertical="top" wrapText="1"/>
    </xf>
    <xf numFmtId="0" fontId="2" fillId="0" borderId="8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center" vertical="top"/>
    </xf>
    <xf numFmtId="0" fontId="2" fillId="4" borderId="8" xfId="0" applyFont="1" applyFill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center" vertical="top" wrapText="1"/>
    </xf>
    <xf numFmtId="0" fontId="2" fillId="0" borderId="4" xfId="0" applyFont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center" vertical="top"/>
    </xf>
    <xf numFmtId="0" fontId="2" fillId="4" borderId="4" xfId="0" applyFont="1" applyFill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 wrapText="1"/>
    </xf>
    <xf numFmtId="0" fontId="21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 vertical="top" wrapText="1"/>
    </xf>
    <xf numFmtId="0" fontId="2" fillId="4" borderId="1" xfId="0" applyFont="1" applyFill="1" applyBorder="1" applyAlignment="1" applyProtection="1">
      <alignment horizontal="center" vertical="top"/>
    </xf>
    <xf numFmtId="0" fontId="2" fillId="4" borderId="1" xfId="0" applyFont="1" applyFill="1" applyBorder="1" applyAlignment="1" applyProtection="1">
      <alignment horizontal="left" vertical="top" wrapText="1"/>
    </xf>
    <xf numFmtId="0" fontId="21" fillId="0" borderId="1" xfId="0" applyFont="1" applyBorder="1" applyAlignment="1" applyProtection="1">
      <alignment horizontal="center" vertical="top"/>
    </xf>
    <xf numFmtId="0" fontId="4" fillId="4" borderId="1" xfId="0" applyFont="1" applyFill="1" applyBorder="1" applyAlignment="1" applyProtection="1">
      <alignment horizontal="left" vertical="top" wrapText="1"/>
    </xf>
    <xf numFmtId="3" fontId="2" fillId="0" borderId="1" xfId="0" quotePrefix="1" applyNumberFormat="1" applyFont="1" applyBorder="1" applyAlignment="1" applyProtection="1">
      <alignment horizontal="center"/>
    </xf>
    <xf numFmtId="0" fontId="2" fillId="0" borderId="1" xfId="0" quotePrefix="1" applyFont="1" applyBorder="1" applyAlignment="1" applyProtection="1">
      <alignment horizontal="center"/>
    </xf>
    <xf numFmtId="4" fontId="2" fillId="0" borderId="1" xfId="0" quotePrefix="1" applyNumberFormat="1" applyFont="1" applyBorder="1" applyAlignment="1" applyProtection="1">
      <alignment horizontal="center"/>
    </xf>
    <xf numFmtId="4" fontId="2" fillId="4" borderId="4" xfId="0" applyNumberFormat="1" applyFont="1" applyFill="1" applyBorder="1" applyAlignment="1" applyProtection="1">
      <alignment horizontal="center" vertical="top" wrapText="1"/>
    </xf>
    <xf numFmtId="4" fontId="2" fillId="4" borderId="4" xfId="0" applyNumberFormat="1" applyFont="1" applyFill="1" applyBorder="1" applyAlignment="1" applyProtection="1">
      <alignment horizontal="center" vertical="top"/>
    </xf>
    <xf numFmtId="4" fontId="2" fillId="4" borderId="8" xfId="0" applyNumberFormat="1" applyFont="1" applyFill="1" applyBorder="1" applyAlignment="1" applyProtection="1">
      <alignment horizontal="center" vertical="center" wrapText="1"/>
    </xf>
    <xf numFmtId="4" fontId="2" fillId="4" borderId="8" xfId="0" applyNumberFormat="1" applyFont="1" applyFill="1" applyBorder="1" applyAlignment="1" applyProtection="1">
      <alignment horizontal="center" vertical="center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top" wrapText="1"/>
    </xf>
    <xf numFmtId="4" fontId="4" fillId="0" borderId="1" xfId="0" quotePrefix="1" applyNumberFormat="1" applyFont="1" applyBorder="1" applyAlignment="1" applyProtection="1">
      <alignment horizontal="center" vertical="center"/>
    </xf>
    <xf numFmtId="3" fontId="2" fillId="0" borderId="1" xfId="0" quotePrefix="1" applyNumberFormat="1" applyFont="1" applyBorder="1" applyAlignment="1" applyProtection="1">
      <alignment horizontal="center" vertical="top"/>
    </xf>
    <xf numFmtId="0" fontId="21" fillId="4" borderId="1" xfId="0" applyFont="1" applyFill="1" applyBorder="1" applyAlignment="1" applyProtection="1">
      <alignment horizontal="left" vertical="top" wrapText="1"/>
    </xf>
    <xf numFmtId="0" fontId="2" fillId="4" borderId="1" xfId="0" applyFont="1" applyFill="1" applyBorder="1" applyAlignment="1" applyProtection="1">
      <alignment horizontal="center" vertical="top" wrapText="1"/>
    </xf>
    <xf numFmtId="4" fontId="4" fillId="4" borderId="1" xfId="0" quotePrefix="1" applyNumberFormat="1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3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3" fillId="0" borderId="0" xfId="0" applyFont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2" fontId="2" fillId="4" borderId="1" xfId="0" applyNumberFormat="1" applyFont="1" applyFill="1" applyBorder="1" applyAlignment="1" applyProtection="1">
      <alignment horizontal="center" vertical="top" wrapText="1"/>
      <protection locked="0"/>
    </xf>
    <xf numFmtId="2" fontId="2" fillId="4" borderId="1" xfId="0" applyNumberFormat="1" applyFont="1" applyFill="1" applyBorder="1" applyAlignment="1" applyProtection="1">
      <alignment horizontal="center" vertical="top"/>
      <protection locked="0"/>
    </xf>
    <xf numFmtId="0" fontId="13" fillId="0" borderId="0" xfId="0" applyFont="1" applyAlignment="1" applyProtection="1">
      <alignment wrapText="1"/>
    </xf>
    <xf numFmtId="3" fontId="13" fillId="0" borderId="0" xfId="0" applyNumberFormat="1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/>
    <xf numFmtId="3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/>
    <xf numFmtId="2" fontId="2" fillId="4" borderId="1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/>
    </xf>
    <xf numFmtId="0" fontId="4" fillId="0" borderId="1" xfId="0" applyFont="1" applyBorder="1" applyProtection="1"/>
    <xf numFmtId="4" fontId="2" fillId="4" borderId="1" xfId="0" applyNumberFormat="1" applyFont="1" applyFill="1" applyBorder="1" applyAlignment="1" applyProtection="1">
      <alignment horizontal="center" vertical="top"/>
      <protection locked="0"/>
    </xf>
    <xf numFmtId="0" fontId="4" fillId="5" borderId="3" xfId="1" applyFont="1" applyFill="1" applyBorder="1" applyAlignment="1" applyProtection="1">
      <protection locked="0"/>
    </xf>
    <xf numFmtId="0" fontId="15" fillId="0" borderId="0" xfId="0" applyFont="1" applyAlignment="1" applyProtection="1">
      <alignment wrapText="1"/>
    </xf>
    <xf numFmtId="0" fontId="2" fillId="0" borderId="1" xfId="1" applyFont="1" applyBorder="1" applyAlignment="1" applyProtection="1"/>
    <xf numFmtId="0" fontId="2" fillId="0" borderId="1" xfId="1" applyFont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left"/>
    </xf>
    <xf numFmtId="0" fontId="4" fillId="0" borderId="1" xfId="1" applyFont="1" applyBorder="1" applyAlignment="1" applyProtection="1"/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/>
    </xf>
    <xf numFmtId="0" fontId="4" fillId="5" borderId="2" xfId="1" applyFont="1" applyFill="1" applyBorder="1" applyAlignment="1" applyProtection="1"/>
    <xf numFmtId="0" fontId="2" fillId="4" borderId="1" xfId="1" applyFont="1" applyFill="1" applyBorder="1" applyAlignment="1" applyProtection="1">
      <alignment horizontal="center"/>
    </xf>
    <xf numFmtId="4" fontId="2" fillId="4" borderId="1" xfId="0" quotePrefix="1" applyNumberFormat="1" applyFont="1" applyFill="1" applyBorder="1" applyAlignment="1" applyProtection="1">
      <alignment horizontal="center" vertical="top"/>
      <protection locked="0"/>
    </xf>
    <xf numFmtId="0" fontId="2" fillId="4" borderId="1" xfId="0" applyFont="1" applyFill="1" applyBorder="1" applyAlignment="1" applyProtection="1"/>
    <xf numFmtId="0" fontId="2" fillId="4" borderId="1" xfId="1" applyFont="1" applyFill="1" applyBorder="1" applyAlignment="1" applyProtection="1"/>
    <xf numFmtId="0" fontId="4" fillId="4" borderId="1" xfId="1" applyFont="1" applyFill="1" applyBorder="1" applyAlignment="1" applyProtection="1"/>
    <xf numFmtId="3" fontId="2" fillId="4" borderId="1" xfId="0" quotePrefix="1" applyNumberFormat="1" applyFont="1" applyFill="1" applyBorder="1" applyAlignment="1" applyProtection="1">
      <alignment horizontal="center" vertical="top"/>
    </xf>
    <xf numFmtId="0" fontId="2" fillId="4" borderId="1" xfId="1" applyFont="1" applyFill="1" applyBorder="1" applyAlignment="1" applyProtection="1">
      <alignment wrapText="1"/>
    </xf>
    <xf numFmtId="0" fontId="2" fillId="4" borderId="1" xfId="1" applyFont="1" applyFill="1" applyBorder="1" applyAlignment="1" applyProtection="1">
      <alignment horizontal="left"/>
    </xf>
    <xf numFmtId="0" fontId="10" fillId="0" borderId="0" xfId="0" applyFont="1" applyProtection="1">
      <protection locked="0"/>
    </xf>
    <xf numFmtId="4" fontId="2" fillId="4" borderId="1" xfId="0" applyNumberFormat="1" applyFont="1" applyFill="1" applyBorder="1" applyAlignment="1" applyProtection="1">
      <alignment horizontal="center" wrapText="1"/>
      <protection locked="0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4" fontId="2" fillId="4" borderId="8" xfId="0" applyNumberFormat="1" applyFont="1" applyFill="1" applyBorder="1" applyAlignment="1" applyProtection="1">
      <alignment horizontal="center" wrapText="1"/>
      <protection locked="0"/>
    </xf>
    <xf numFmtId="4" fontId="2" fillId="4" borderId="8" xfId="0" applyNumberFormat="1" applyFont="1" applyFill="1" applyBorder="1" applyAlignment="1" applyProtection="1">
      <alignment horizontal="center"/>
      <protection locked="0"/>
    </xf>
    <xf numFmtId="4" fontId="2" fillId="4" borderId="4" xfId="0" applyNumberFormat="1" applyFont="1" applyFill="1" applyBorder="1" applyAlignment="1" applyProtection="1">
      <alignment horizontal="center" wrapText="1"/>
      <protection locked="0"/>
    </xf>
    <xf numFmtId="4" fontId="2" fillId="4" borderId="4" xfId="0" applyNumberFormat="1" applyFont="1" applyFill="1" applyBorder="1" applyAlignment="1" applyProtection="1">
      <alignment horizontal="center"/>
      <protection locked="0"/>
    </xf>
    <xf numFmtId="3" fontId="2" fillId="4" borderId="1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Protection="1"/>
    <xf numFmtId="0" fontId="2" fillId="0" borderId="1" xfId="0" applyFont="1" applyBorder="1" applyAlignment="1" applyProtection="1">
      <alignment wrapText="1"/>
    </xf>
    <xf numFmtId="0" fontId="2" fillId="0" borderId="8" xfId="0" applyFont="1" applyBorder="1" applyAlignment="1" applyProtection="1">
      <alignment wrapText="1"/>
    </xf>
    <xf numFmtId="3" fontId="2" fillId="0" borderId="8" xfId="0" applyNumberFormat="1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6" xfId="0" applyFont="1" applyBorder="1" applyAlignment="1" applyProtection="1"/>
    <xf numFmtId="0" fontId="2" fillId="0" borderId="9" xfId="0" applyFont="1" applyBorder="1" applyAlignment="1" applyProtection="1"/>
    <xf numFmtId="0" fontId="2" fillId="0" borderId="4" xfId="0" applyFont="1" applyBorder="1" applyAlignment="1" applyProtection="1">
      <alignment wrapText="1"/>
    </xf>
    <xf numFmtId="3" fontId="2" fillId="0" borderId="4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4" borderId="4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horizontal="left" wrapText="1"/>
    </xf>
    <xf numFmtId="0" fontId="4" fillId="0" borderId="1" xfId="0" applyFont="1" applyBorder="1" applyAlignment="1" applyProtection="1">
      <alignment wrapText="1"/>
    </xf>
    <xf numFmtId="4" fontId="2" fillId="4" borderId="1" xfId="0" applyNumberFormat="1" applyFont="1" applyFill="1" applyBorder="1" applyAlignment="1" applyProtection="1">
      <alignment horizontal="center" wrapText="1"/>
    </xf>
    <xf numFmtId="4" fontId="2" fillId="4" borderId="1" xfId="0" applyNumberFormat="1" applyFont="1" applyFill="1" applyBorder="1" applyAlignment="1" applyProtection="1">
      <alignment horizontal="center"/>
    </xf>
    <xf numFmtId="4" fontId="4" fillId="4" borderId="1" xfId="0" applyNumberFormat="1" applyFont="1" applyFill="1" applyBorder="1" applyAlignment="1" applyProtection="1">
      <alignment horizontal="center" wrapText="1"/>
    </xf>
    <xf numFmtId="4" fontId="4" fillId="4" borderId="1" xfId="0" quotePrefix="1" applyNumberFormat="1" applyFont="1" applyFill="1" applyBorder="1" applyAlignment="1" applyProtection="1">
      <alignment horizontal="center"/>
    </xf>
    <xf numFmtId="3" fontId="2" fillId="4" borderId="1" xfId="0" quotePrefix="1" applyNumberFormat="1" applyFont="1" applyFill="1" applyBorder="1" applyAlignment="1" applyProtection="1">
      <alignment horizontal="center"/>
      <protection locked="0"/>
    </xf>
    <xf numFmtId="0" fontId="14" fillId="4" borderId="0" xfId="0" applyFont="1" applyFill="1" applyBorder="1" applyProtection="1">
      <protection locked="0"/>
    </xf>
    <xf numFmtId="0" fontId="14" fillId="4" borderId="0" xfId="0" applyFont="1" applyFill="1" applyProtection="1"/>
    <xf numFmtId="0" fontId="12" fillId="4" borderId="0" xfId="0" applyFont="1" applyFill="1" applyAlignment="1" applyProtection="1">
      <alignment horizontal="left" wrapText="1"/>
    </xf>
    <xf numFmtId="0" fontId="2" fillId="0" borderId="1" xfId="0" applyFont="1" applyBorder="1" applyAlignment="1" applyProtection="1">
      <alignment horizontal="left" wrapText="1"/>
    </xf>
    <xf numFmtId="0" fontId="2" fillId="0" borderId="1" xfId="1" applyFont="1" applyFill="1" applyBorder="1" applyAlignment="1" applyProtection="1">
      <alignment horizontal="left" wrapText="1"/>
    </xf>
    <xf numFmtId="3" fontId="2" fillId="0" borderId="1" xfId="1" applyNumberFormat="1" applyFont="1" applyBorder="1" applyAlignment="1" applyProtection="1">
      <alignment horizontal="center"/>
    </xf>
    <xf numFmtId="0" fontId="2" fillId="0" borderId="1" xfId="1" applyFont="1" applyBorder="1" applyAlignment="1" applyProtection="1">
      <alignment wrapText="1"/>
    </xf>
    <xf numFmtId="0" fontId="4" fillId="0" borderId="1" xfId="1" applyFont="1" applyBorder="1" applyAlignment="1" applyProtection="1">
      <alignment wrapText="1"/>
    </xf>
    <xf numFmtId="3" fontId="2" fillId="4" borderId="1" xfId="1" applyNumberFormat="1" applyFont="1" applyFill="1" applyBorder="1" applyAlignment="1" applyProtection="1">
      <alignment horizontal="center"/>
    </xf>
    <xf numFmtId="0" fontId="2" fillId="0" borderId="4" xfId="0" applyFont="1" applyBorder="1" applyAlignment="1" applyProtection="1">
      <alignment horizontal="left" wrapText="1"/>
    </xf>
    <xf numFmtId="0" fontId="2" fillId="0" borderId="4" xfId="1" applyFont="1" applyBorder="1" applyAlignment="1" applyProtection="1">
      <alignment wrapText="1"/>
    </xf>
    <xf numFmtId="3" fontId="2" fillId="0" borderId="4" xfId="1" applyNumberFormat="1" applyFont="1" applyBorder="1" applyAlignment="1" applyProtection="1">
      <alignment horizontal="center"/>
    </xf>
    <xf numFmtId="0" fontId="2" fillId="0" borderId="4" xfId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21" fillId="0" borderId="1" xfId="1" applyFont="1" applyBorder="1" applyAlignment="1" applyProtection="1">
      <alignment horizontal="left" wrapText="1"/>
    </xf>
    <xf numFmtId="0" fontId="21" fillId="4" borderId="1" xfId="1" applyFont="1" applyFill="1" applyBorder="1" applyAlignment="1" applyProtection="1">
      <alignment horizontal="left" wrapText="1"/>
    </xf>
    <xf numFmtId="0" fontId="10" fillId="0" borderId="0" xfId="0" applyFont="1" applyAlignment="1" applyProtection="1">
      <protection locked="0"/>
    </xf>
    <xf numFmtId="0" fontId="2" fillId="0" borderId="0" xfId="0" applyFont="1" applyAlignment="1" applyProtection="1">
      <protection locked="0"/>
    </xf>
    <xf numFmtId="3" fontId="2" fillId="0" borderId="0" xfId="0" applyNumberFormat="1" applyFont="1" applyAlignment="1" applyProtection="1">
      <protection locked="0"/>
    </xf>
    <xf numFmtId="0" fontId="2" fillId="0" borderId="0" xfId="0" applyFont="1" applyAlignment="1" applyProtection="1"/>
    <xf numFmtId="3" fontId="2" fillId="0" borderId="0" xfId="0" applyNumberFormat="1" applyFont="1" applyAlignment="1" applyProtection="1"/>
    <xf numFmtId="0" fontId="2" fillId="4" borderId="1" xfId="1" applyFont="1" applyFill="1" applyBorder="1" applyAlignment="1" applyProtection="1">
      <alignment horizontal="right" wrapText="1"/>
    </xf>
    <xf numFmtId="0" fontId="2" fillId="4" borderId="1" xfId="1" applyFont="1" applyFill="1" applyBorder="1" applyAlignment="1" applyProtection="1">
      <alignment horizontal="left" wrapText="1"/>
    </xf>
    <xf numFmtId="0" fontId="2" fillId="4" borderId="1" xfId="1" applyFont="1" applyFill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right"/>
    </xf>
    <xf numFmtId="0" fontId="2" fillId="0" borderId="1" xfId="1" applyFont="1" applyBorder="1" applyAlignment="1" applyProtection="1">
      <alignment horizontal="left" wrapText="1"/>
    </xf>
    <xf numFmtId="0" fontId="4" fillId="0" borderId="1" xfId="1" applyFont="1" applyBorder="1" applyAlignment="1" applyProtection="1">
      <alignment horizontal="left" wrapText="1"/>
    </xf>
    <xf numFmtId="4" fontId="4" fillId="0" borderId="1" xfId="0" quotePrefix="1" applyNumberFormat="1" applyFont="1" applyBorder="1" applyAlignment="1" applyProtection="1">
      <alignment horizontal="center"/>
    </xf>
    <xf numFmtId="3" fontId="4" fillId="0" borderId="1" xfId="0" quotePrefix="1" applyNumberFormat="1" applyFont="1" applyBorder="1" applyAlignment="1" applyProtection="1">
      <alignment horizontal="center"/>
    </xf>
    <xf numFmtId="3" fontId="2" fillId="0" borderId="1" xfId="1" applyNumberFormat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wrapText="1"/>
    </xf>
    <xf numFmtId="4" fontId="4" fillId="4" borderId="1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protection locked="0"/>
    </xf>
    <xf numFmtId="0" fontId="9" fillId="0" borderId="0" xfId="0" applyFont="1" applyAlignment="1" applyProtection="1">
      <alignment wrapText="1"/>
      <protection locked="0"/>
    </xf>
    <xf numFmtId="3" fontId="9" fillId="0" borderId="0" xfId="0" applyNumberFormat="1" applyFont="1" applyAlignment="1" applyProtection="1">
      <protection locked="0"/>
    </xf>
    <xf numFmtId="0" fontId="10" fillId="0" borderId="0" xfId="0" applyFont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wrapText="1"/>
    </xf>
    <xf numFmtId="3" fontId="7" fillId="0" borderId="0" xfId="0" applyNumberFormat="1" applyFont="1" applyAlignment="1" applyProtection="1"/>
    <xf numFmtId="0" fontId="2" fillId="0" borderId="1" xfId="0" applyFont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/>
    </xf>
    <xf numFmtId="3" fontId="2" fillId="4" borderId="1" xfId="0" applyNumberFormat="1" applyFont="1" applyFill="1" applyBorder="1" applyAlignment="1" applyProtection="1">
      <alignment horizontal="center"/>
    </xf>
    <xf numFmtId="0" fontId="9" fillId="0" borderId="0" xfId="0" applyFont="1" applyProtection="1">
      <protection locked="0"/>
    </xf>
    <xf numFmtId="0" fontId="2" fillId="0" borderId="0" xfId="2" applyFont="1" applyProtection="1">
      <protection locked="0"/>
    </xf>
    <xf numFmtId="4" fontId="2" fillId="0" borderId="0" xfId="2" applyNumberFormat="1" applyFont="1" applyProtection="1">
      <protection locked="0"/>
    </xf>
    <xf numFmtId="3" fontId="9" fillId="0" borderId="0" xfId="0" applyNumberFormat="1" applyFont="1" applyProtection="1">
      <protection locked="0"/>
    </xf>
    <xf numFmtId="0" fontId="2" fillId="0" borderId="1" xfId="0" quotePrefix="1" applyFont="1" applyBorder="1" applyAlignment="1" applyProtection="1">
      <alignment horizontal="center" vertical="top"/>
    </xf>
    <xf numFmtId="4" fontId="2" fillId="4" borderId="1" xfId="0" quotePrefix="1" applyNumberFormat="1" applyFont="1" applyFill="1" applyBorder="1" applyAlignment="1" applyProtection="1">
      <alignment horizontal="center" vertical="top"/>
    </xf>
    <xf numFmtId="4" fontId="2" fillId="4" borderId="1" xfId="0" applyNumberFormat="1" applyFont="1" applyFill="1" applyBorder="1" applyAlignment="1" applyProtection="1">
      <alignment horizontal="center" vertical="top" wrapText="1"/>
    </xf>
    <xf numFmtId="4" fontId="2" fillId="4" borderId="1" xfId="0" applyNumberFormat="1" applyFont="1" applyFill="1" applyBorder="1" applyAlignment="1" applyProtection="1">
      <alignment horizontal="center" vertical="top"/>
    </xf>
    <xf numFmtId="4" fontId="4" fillId="4" borderId="1" xfId="0" quotePrefix="1" applyNumberFormat="1" applyFont="1" applyFill="1" applyBorder="1" applyAlignment="1" applyProtection="1">
      <alignment horizontal="center" vertical="top"/>
    </xf>
    <xf numFmtId="3" fontId="4" fillId="4" borderId="1" xfId="0" quotePrefix="1" applyNumberFormat="1" applyFont="1" applyFill="1" applyBorder="1" applyAlignment="1" applyProtection="1">
      <alignment horizontal="center" vertical="top"/>
    </xf>
    <xf numFmtId="0" fontId="10" fillId="0" borderId="0" xfId="0" applyFont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wrapText="1"/>
    </xf>
    <xf numFmtId="4" fontId="2" fillId="0" borderId="0" xfId="0" applyNumberFormat="1" applyFont="1" applyAlignment="1" applyProtection="1">
      <protection locked="0"/>
    </xf>
    <xf numFmtId="3" fontId="10" fillId="0" borderId="0" xfId="0" applyNumberFormat="1" applyFont="1" applyAlignment="1" applyProtection="1">
      <protection locked="0"/>
    </xf>
    <xf numFmtId="4" fontId="10" fillId="0" borderId="0" xfId="0" applyNumberFormat="1" applyFont="1" applyAlignment="1" applyProtection="1">
      <protection locked="0"/>
    </xf>
    <xf numFmtId="4" fontId="2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2" fillId="2" borderId="0" xfId="0" applyFont="1" applyFill="1" applyProtection="1">
      <protection locked="0"/>
    </xf>
    <xf numFmtId="1" fontId="2" fillId="0" borderId="1" xfId="0" applyNumberFormat="1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3" fontId="5" fillId="0" borderId="0" xfId="0" applyNumberFormat="1" applyFont="1" applyProtection="1">
      <protection locked="0"/>
    </xf>
    <xf numFmtId="3" fontId="2" fillId="0" borderId="1" xfId="0" applyNumberFormat="1" applyFont="1" applyBorder="1" applyAlignment="1" applyProtection="1">
      <alignment horizontal="center" vertical="top" wrapText="1"/>
    </xf>
    <xf numFmtId="3" fontId="2" fillId="4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protection locked="0"/>
    </xf>
    <xf numFmtId="0" fontId="4" fillId="0" borderId="0" xfId="2" applyFont="1" applyAlignment="1" applyProtection="1">
      <alignment wrapText="1"/>
      <protection locked="0"/>
    </xf>
    <xf numFmtId="0" fontId="11" fillId="0" borderId="0" xfId="2" applyFont="1" applyAlignment="1" applyProtection="1">
      <protection locked="0"/>
    </xf>
    <xf numFmtId="0" fontId="2" fillId="0" borderId="0" xfId="2" applyFont="1" applyAlignment="1" applyProtection="1">
      <alignment wrapText="1"/>
      <protection locked="0"/>
    </xf>
    <xf numFmtId="0" fontId="11" fillId="0" borderId="0" xfId="2" applyFont="1" applyAlignment="1" applyProtection="1">
      <alignment wrapText="1"/>
      <protection locked="0"/>
    </xf>
    <xf numFmtId="0" fontId="12" fillId="5" borderId="0" xfId="0" applyFont="1" applyFill="1" applyAlignment="1" applyProtection="1">
      <alignment horizontal="center" wrapText="1"/>
    </xf>
    <xf numFmtId="0" fontId="4" fillId="5" borderId="2" xfId="0" applyFont="1" applyFill="1" applyBorder="1" applyAlignment="1" applyProtection="1">
      <alignment horizontal="left" vertical="top" wrapText="1"/>
    </xf>
    <xf numFmtId="0" fontId="4" fillId="5" borderId="3" xfId="0" applyFont="1" applyFill="1" applyBorder="1" applyAlignment="1" applyProtection="1">
      <alignment horizontal="left" vertical="top" wrapText="1"/>
    </xf>
    <xf numFmtId="0" fontId="4" fillId="5" borderId="5" xfId="0" applyFont="1" applyFill="1" applyBorder="1" applyAlignment="1" applyProtection="1">
      <alignment horizontal="left" vertical="top" wrapText="1"/>
    </xf>
    <xf numFmtId="0" fontId="20" fillId="0" borderId="0" xfId="2" applyFont="1" applyAlignment="1" applyProtection="1">
      <protection locked="0"/>
    </xf>
    <xf numFmtId="0" fontId="2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horizontal="left" wrapText="1"/>
    </xf>
    <xf numFmtId="0" fontId="4" fillId="5" borderId="2" xfId="0" applyFont="1" applyFill="1" applyBorder="1" applyAlignment="1" applyProtection="1">
      <alignment horizontal="left"/>
    </xf>
    <xf numFmtId="0" fontId="4" fillId="5" borderId="3" xfId="0" applyFont="1" applyFill="1" applyBorder="1" applyAlignment="1" applyProtection="1">
      <alignment horizontal="left"/>
    </xf>
    <xf numFmtId="0" fontId="4" fillId="5" borderId="5" xfId="0" applyFont="1" applyFill="1" applyBorder="1" applyAlignment="1" applyProtection="1">
      <alignment horizontal="left"/>
    </xf>
    <xf numFmtId="0" fontId="4" fillId="5" borderId="1" xfId="0" applyFont="1" applyFill="1" applyBorder="1" applyAlignment="1" applyProtection="1">
      <alignment horizontal="left"/>
    </xf>
    <xf numFmtId="0" fontId="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" fillId="0" borderId="0" xfId="2" applyAlignment="1" applyProtection="1">
      <protection locked="0"/>
    </xf>
    <xf numFmtId="0" fontId="1" fillId="0" borderId="0" xfId="2" applyAlignment="1" applyProtection="1">
      <alignment wrapText="1"/>
      <protection locked="0"/>
    </xf>
    <xf numFmtId="0" fontId="12" fillId="5" borderId="0" xfId="0" applyFont="1" applyFill="1" applyAlignment="1" applyProtection="1">
      <alignment horizontal="center" vertical="center" wrapText="1"/>
    </xf>
    <xf numFmtId="0" fontId="4" fillId="5" borderId="1" xfId="1" applyFont="1" applyFill="1" applyBorder="1" applyAlignment="1" applyProtection="1">
      <alignment horizontal="left" wrapText="1"/>
    </xf>
    <xf numFmtId="0" fontId="4" fillId="4" borderId="0" xfId="1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 applyAlignment="1" applyProtection="1">
      <alignment horizontal="left" wrapText="1"/>
    </xf>
    <xf numFmtId="0" fontId="4" fillId="5" borderId="2" xfId="1" applyFont="1" applyFill="1" applyBorder="1" applyAlignment="1" applyProtection="1">
      <alignment horizontal="left" wrapText="1"/>
    </xf>
    <xf numFmtId="0" fontId="4" fillId="5" borderId="3" xfId="1" applyFont="1" applyFill="1" applyBorder="1" applyAlignment="1" applyProtection="1">
      <alignment horizontal="left" wrapText="1"/>
    </xf>
    <xf numFmtId="0" fontId="4" fillId="5" borderId="2" xfId="0" applyFont="1" applyFill="1" applyBorder="1" applyAlignment="1" applyProtection="1">
      <alignment horizontal="left" wrapText="1"/>
    </xf>
    <xf numFmtId="0" fontId="4" fillId="5" borderId="3" xfId="0" applyFont="1" applyFill="1" applyBorder="1" applyAlignment="1" applyProtection="1">
      <alignment horizontal="left" wrapText="1"/>
    </xf>
    <xf numFmtId="0" fontId="4" fillId="5" borderId="2" xfId="1" applyFont="1" applyFill="1" applyBorder="1" applyAlignment="1" applyProtection="1">
      <alignment horizontal="left"/>
    </xf>
    <xf numFmtId="0" fontId="4" fillId="5" borderId="3" xfId="1" applyFont="1" applyFill="1" applyBorder="1" applyAlignment="1" applyProtection="1">
      <alignment horizontal="left"/>
    </xf>
    <xf numFmtId="0" fontId="4" fillId="3" borderId="2" xfId="1" applyFont="1" applyFill="1" applyBorder="1" applyAlignment="1" applyProtection="1">
      <alignment horizontal="left" vertical="top" wrapText="1"/>
    </xf>
    <xf numFmtId="0" fontId="4" fillId="3" borderId="3" xfId="1" applyFont="1" applyFill="1" applyBorder="1" applyAlignment="1" applyProtection="1">
      <alignment horizontal="left" vertical="top" wrapText="1"/>
    </xf>
    <xf numFmtId="0" fontId="4" fillId="3" borderId="5" xfId="1" applyFont="1" applyFill="1" applyBorder="1" applyAlignment="1" applyProtection="1">
      <alignment horizontal="left" vertical="top" wrapText="1"/>
    </xf>
    <xf numFmtId="0" fontId="22" fillId="5" borderId="6" xfId="0" applyFont="1" applyFill="1" applyBorder="1" applyAlignment="1" applyProtection="1">
      <alignment horizontal="left" vertical="top" wrapText="1"/>
    </xf>
    <xf numFmtId="0" fontId="22" fillId="5" borderId="7" xfId="0" applyFont="1" applyFill="1" applyBorder="1" applyAlignment="1" applyProtection="1">
      <alignment horizontal="left" vertical="top" wrapText="1"/>
    </xf>
    <xf numFmtId="0" fontId="4" fillId="5" borderId="1" xfId="0" applyFont="1" applyFill="1" applyBorder="1" applyAlignment="1" applyProtection="1">
      <alignment horizontal="left" vertical="top" wrapText="1"/>
    </xf>
  </cellXfs>
  <cellStyles count="3">
    <cellStyle name="Navadno" xfId="0" builtinId="0"/>
    <cellStyle name="Navadno 2" xfId="1"/>
    <cellStyle name="Normal_1. SKUPINA MLEKO IN MLEČNI IZD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zoomScaleNormal="100" workbookViewId="0">
      <pane ySplit="5" topLeftCell="A6" activePane="bottomLeft" state="frozen"/>
      <selection pane="bottomLeft" activeCell="D8" sqref="D8"/>
    </sheetView>
  </sheetViews>
  <sheetFormatPr defaultRowHeight="12.75" x14ac:dyDescent="0.2"/>
  <cols>
    <col min="1" max="1" width="3.28515625" style="1" customWidth="1"/>
    <col min="2" max="2" width="39" style="2" customWidth="1"/>
    <col min="3" max="3" width="6.5703125" style="3" customWidth="1"/>
    <col min="4" max="4" width="4.42578125" style="1" customWidth="1"/>
    <col min="5" max="5" width="15.85546875" style="1" customWidth="1"/>
    <col min="6" max="6" width="9.140625" style="1"/>
    <col min="7" max="7" width="10.5703125" style="1" customWidth="1"/>
    <col min="8" max="8" width="9.140625" style="1"/>
    <col min="9" max="9" width="10" style="1" customWidth="1"/>
    <col min="10" max="16384" width="9.140625" style="1"/>
  </cols>
  <sheetData>
    <row r="1" spans="1:11" x14ac:dyDescent="0.2">
      <c r="A1" s="29"/>
      <c r="B1" s="30" t="s">
        <v>315</v>
      </c>
      <c r="C1" s="31"/>
      <c r="D1" s="29"/>
      <c r="E1" s="29"/>
      <c r="F1" s="29"/>
      <c r="G1" s="29" t="s">
        <v>507</v>
      </c>
      <c r="H1" s="29"/>
      <c r="I1" s="29"/>
      <c r="J1" s="29"/>
      <c r="K1" s="29"/>
    </row>
    <row r="2" spans="1:11" x14ac:dyDescent="0.2">
      <c r="A2" s="29"/>
      <c r="B2" s="30"/>
      <c r="C2" s="31"/>
      <c r="D2" s="29"/>
      <c r="E2" s="29"/>
      <c r="F2" s="29"/>
      <c r="G2" s="29"/>
      <c r="H2" s="29"/>
      <c r="I2" s="29"/>
      <c r="J2" s="29"/>
      <c r="K2" s="29"/>
    </row>
    <row r="3" spans="1:11" ht="15.75" x14ac:dyDescent="0.25">
      <c r="A3" s="214" t="s">
        <v>487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x14ac:dyDescent="0.2">
      <c r="A4" s="29"/>
      <c r="B4" s="30"/>
      <c r="C4" s="31"/>
      <c r="D4" s="29"/>
      <c r="E4" s="29"/>
      <c r="F4" s="29"/>
      <c r="G4" s="29"/>
      <c r="H4" s="29"/>
      <c r="I4" s="29"/>
      <c r="J4" s="29"/>
      <c r="K4" s="29"/>
    </row>
    <row r="5" spans="1:11" s="201" customFormat="1" ht="48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39" t="s">
        <v>313</v>
      </c>
      <c r="I6" s="39" t="s">
        <v>314</v>
      </c>
      <c r="J6" s="42">
        <v>10</v>
      </c>
      <c r="K6" s="39">
        <v>11</v>
      </c>
    </row>
    <row r="7" spans="1:11" ht="12.75" customHeight="1" x14ac:dyDescent="0.2">
      <c r="A7" s="215" t="s">
        <v>378</v>
      </c>
      <c r="B7" s="216"/>
      <c r="C7" s="216"/>
      <c r="D7" s="216"/>
      <c r="E7" s="216"/>
      <c r="F7" s="216"/>
      <c r="G7" s="216"/>
      <c r="H7" s="216"/>
      <c r="I7" s="216"/>
      <c r="J7" s="216"/>
      <c r="K7" s="217"/>
    </row>
    <row r="8" spans="1:11" ht="25.5" x14ac:dyDescent="0.2">
      <c r="A8" s="54" t="s">
        <v>3</v>
      </c>
      <c r="B8" s="56" t="s">
        <v>379</v>
      </c>
      <c r="C8" s="206">
        <v>30000</v>
      </c>
      <c r="D8" s="51" t="s">
        <v>9</v>
      </c>
      <c r="E8" s="78"/>
      <c r="F8" s="78"/>
      <c r="G8" s="199">
        <f>C8*F8</f>
        <v>0</v>
      </c>
      <c r="H8" s="199">
        <f>G8*0.095</f>
        <v>0</v>
      </c>
      <c r="I8" s="199">
        <f>G8+H8</f>
        <v>0</v>
      </c>
      <c r="J8" s="202"/>
      <c r="K8" s="202"/>
    </row>
    <row r="9" spans="1:11" x14ac:dyDescent="0.2">
      <c r="A9" s="54" t="s">
        <v>4</v>
      </c>
      <c r="B9" s="54" t="s">
        <v>12</v>
      </c>
      <c r="C9" s="206">
        <v>500</v>
      </c>
      <c r="D9" s="51" t="s">
        <v>9</v>
      </c>
      <c r="E9" s="78"/>
      <c r="F9" s="78"/>
      <c r="G9" s="199">
        <f t="shared" ref="G9:G11" si="0">C9*F9</f>
        <v>0</v>
      </c>
      <c r="H9" s="199">
        <f t="shared" ref="H9:H11" si="1">G9*0.095</f>
        <v>0</v>
      </c>
      <c r="I9" s="199">
        <f t="shared" ref="I9:I11" si="2">G9+H9</f>
        <v>0</v>
      </c>
      <c r="J9" s="202"/>
      <c r="K9" s="202"/>
    </row>
    <row r="10" spans="1:11" ht="25.5" x14ac:dyDescent="0.2">
      <c r="A10" s="54" t="s">
        <v>5</v>
      </c>
      <c r="B10" s="54" t="s">
        <v>280</v>
      </c>
      <c r="C10" s="206">
        <v>100</v>
      </c>
      <c r="D10" s="51" t="s">
        <v>9</v>
      </c>
      <c r="E10" s="78"/>
      <c r="F10" s="78"/>
      <c r="G10" s="199">
        <f t="shared" si="0"/>
        <v>0</v>
      </c>
      <c r="H10" s="199">
        <f t="shared" si="1"/>
        <v>0</v>
      </c>
      <c r="I10" s="199">
        <f t="shared" si="2"/>
        <v>0</v>
      </c>
      <c r="J10" s="202"/>
      <c r="K10" s="202"/>
    </row>
    <row r="11" spans="1:11" ht="25.5" x14ac:dyDescent="0.2">
      <c r="A11" s="54" t="s">
        <v>10</v>
      </c>
      <c r="B11" s="54" t="s">
        <v>515</v>
      </c>
      <c r="C11" s="206">
        <v>2500</v>
      </c>
      <c r="D11" s="51" t="s">
        <v>11</v>
      </c>
      <c r="E11" s="78"/>
      <c r="F11" s="78"/>
      <c r="G11" s="199">
        <f t="shared" si="0"/>
        <v>0</v>
      </c>
      <c r="H11" s="199">
        <f t="shared" si="1"/>
        <v>0</v>
      </c>
      <c r="I11" s="199">
        <f t="shared" si="2"/>
        <v>0</v>
      </c>
      <c r="J11" s="202"/>
      <c r="K11" s="202"/>
    </row>
    <row r="12" spans="1:11" x14ac:dyDescent="0.2">
      <c r="A12" s="54"/>
      <c r="B12" s="67" t="s">
        <v>358</v>
      </c>
      <c r="C12" s="69" t="s">
        <v>7</v>
      </c>
      <c r="D12" s="188" t="s">
        <v>7</v>
      </c>
      <c r="E12" s="188" t="s">
        <v>7</v>
      </c>
      <c r="F12" s="188" t="s">
        <v>7</v>
      </c>
      <c r="G12" s="200">
        <f>SUM(G8:G11)</f>
        <v>0</v>
      </c>
      <c r="H12" s="200">
        <f>SUM(H8:H11)</f>
        <v>0</v>
      </c>
      <c r="I12" s="200">
        <f>SUM(I8:I11)</f>
        <v>0</v>
      </c>
      <c r="J12" s="200">
        <f>SUM(J8:J11)</f>
        <v>0</v>
      </c>
      <c r="K12" s="200">
        <f>SUM(K8:K11)</f>
        <v>0</v>
      </c>
    </row>
    <row r="13" spans="1:11" ht="12.75" customHeight="1" x14ac:dyDescent="0.2">
      <c r="A13" s="215" t="s">
        <v>516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7"/>
    </row>
    <row r="14" spans="1:11" x14ac:dyDescent="0.2">
      <c r="A14" s="54">
        <v>5</v>
      </c>
      <c r="B14" s="54" t="s">
        <v>13</v>
      </c>
      <c r="C14" s="206">
        <v>2000</v>
      </c>
      <c r="D14" s="51" t="s">
        <v>11</v>
      </c>
      <c r="E14" s="78"/>
      <c r="F14" s="78"/>
      <c r="G14" s="199">
        <f t="shared" ref="G14:G47" si="3">C14*F14</f>
        <v>0</v>
      </c>
      <c r="H14" s="199">
        <f t="shared" ref="H14:H47" si="4">G14*0.095</f>
        <v>0</v>
      </c>
      <c r="I14" s="199">
        <f>G14+H14</f>
        <v>0</v>
      </c>
      <c r="J14" s="202"/>
      <c r="K14" s="202"/>
    </row>
    <row r="15" spans="1:11" x14ac:dyDescent="0.2">
      <c r="A15" s="54">
        <v>6</v>
      </c>
      <c r="B15" s="54" t="s">
        <v>14</v>
      </c>
      <c r="C15" s="206">
        <v>600</v>
      </c>
      <c r="D15" s="51" t="s">
        <v>9</v>
      </c>
      <c r="E15" s="78"/>
      <c r="F15" s="78"/>
      <c r="G15" s="199">
        <f t="shared" ref="G15:G24" si="5">C15*F15</f>
        <v>0</v>
      </c>
      <c r="H15" s="199">
        <f t="shared" ref="H15:H24" si="6">G15*0.095</f>
        <v>0</v>
      </c>
      <c r="I15" s="199">
        <f t="shared" ref="I15:I24" si="7">G15+H15</f>
        <v>0</v>
      </c>
      <c r="J15" s="202"/>
      <c r="K15" s="202"/>
    </row>
    <row r="16" spans="1:11" x14ac:dyDescent="0.2">
      <c r="A16" s="54">
        <v>7</v>
      </c>
      <c r="B16" s="54" t="s">
        <v>15</v>
      </c>
      <c r="C16" s="206">
        <v>2000</v>
      </c>
      <c r="D16" s="51" t="s">
        <v>11</v>
      </c>
      <c r="E16" s="78"/>
      <c r="F16" s="78"/>
      <c r="G16" s="199">
        <f t="shared" si="5"/>
        <v>0</v>
      </c>
      <c r="H16" s="199">
        <f t="shared" si="6"/>
        <v>0</v>
      </c>
      <c r="I16" s="199">
        <f t="shared" si="7"/>
        <v>0</v>
      </c>
      <c r="J16" s="202"/>
      <c r="K16" s="202"/>
    </row>
    <row r="17" spans="1:11" ht="15.75" customHeight="1" x14ac:dyDescent="0.2">
      <c r="A17" s="54">
        <v>8</v>
      </c>
      <c r="B17" s="54" t="s">
        <v>16</v>
      </c>
      <c r="C17" s="207">
        <v>630</v>
      </c>
      <c r="D17" s="71" t="s">
        <v>23</v>
      </c>
      <c r="E17" s="78"/>
      <c r="F17" s="78"/>
      <c r="G17" s="199">
        <f t="shared" si="5"/>
        <v>0</v>
      </c>
      <c r="H17" s="199">
        <f t="shared" si="6"/>
        <v>0</v>
      </c>
      <c r="I17" s="199">
        <f t="shared" si="7"/>
        <v>0</v>
      </c>
      <c r="J17" s="202"/>
      <c r="K17" s="202"/>
    </row>
    <row r="18" spans="1:11" x14ac:dyDescent="0.2">
      <c r="A18" s="54">
        <v>9</v>
      </c>
      <c r="B18" s="54" t="s">
        <v>239</v>
      </c>
      <c r="C18" s="206">
        <v>100</v>
      </c>
      <c r="D18" s="51" t="s">
        <v>9</v>
      </c>
      <c r="E18" s="78"/>
      <c r="F18" s="78"/>
      <c r="G18" s="199">
        <f t="shared" si="5"/>
        <v>0</v>
      </c>
      <c r="H18" s="199">
        <f t="shared" si="6"/>
        <v>0</v>
      </c>
      <c r="I18" s="199">
        <f t="shared" si="7"/>
        <v>0</v>
      </c>
      <c r="J18" s="202"/>
      <c r="K18" s="202"/>
    </row>
    <row r="19" spans="1:11" ht="13.5" customHeight="1" x14ac:dyDescent="0.2">
      <c r="A19" s="54">
        <v>10</v>
      </c>
      <c r="B19" s="54" t="s">
        <v>17</v>
      </c>
      <c r="C19" s="207">
        <v>270</v>
      </c>
      <c r="D19" s="71" t="s">
        <v>23</v>
      </c>
      <c r="E19" s="78"/>
      <c r="F19" s="78"/>
      <c r="G19" s="199">
        <f t="shared" si="5"/>
        <v>0</v>
      </c>
      <c r="H19" s="199">
        <f t="shared" si="6"/>
        <v>0</v>
      </c>
      <c r="I19" s="199">
        <f t="shared" si="7"/>
        <v>0</v>
      </c>
      <c r="J19" s="202"/>
      <c r="K19" s="202"/>
    </row>
    <row r="20" spans="1:11" x14ac:dyDescent="0.2">
      <c r="A20" s="54">
        <v>11</v>
      </c>
      <c r="B20" s="54" t="s">
        <v>18</v>
      </c>
      <c r="C20" s="207">
        <v>270</v>
      </c>
      <c r="D20" s="71" t="s">
        <v>23</v>
      </c>
      <c r="E20" s="78"/>
      <c r="F20" s="78"/>
      <c r="G20" s="199">
        <f t="shared" si="5"/>
        <v>0</v>
      </c>
      <c r="H20" s="199">
        <f t="shared" si="6"/>
        <v>0</v>
      </c>
      <c r="I20" s="199">
        <f t="shared" si="7"/>
        <v>0</v>
      </c>
      <c r="J20" s="202"/>
      <c r="K20" s="202"/>
    </row>
    <row r="21" spans="1:11" x14ac:dyDescent="0.2">
      <c r="A21" s="54">
        <v>12</v>
      </c>
      <c r="B21" s="54" t="s">
        <v>19</v>
      </c>
      <c r="C21" s="206">
        <v>200</v>
      </c>
      <c r="D21" s="51" t="s">
        <v>11</v>
      </c>
      <c r="E21" s="78"/>
      <c r="F21" s="78"/>
      <c r="G21" s="199">
        <f t="shared" si="5"/>
        <v>0</v>
      </c>
      <c r="H21" s="199">
        <f t="shared" si="6"/>
        <v>0</v>
      </c>
      <c r="I21" s="199">
        <f t="shared" si="7"/>
        <v>0</v>
      </c>
      <c r="J21" s="202"/>
      <c r="K21" s="202"/>
    </row>
    <row r="22" spans="1:11" x14ac:dyDescent="0.2">
      <c r="A22" s="54">
        <v>13</v>
      </c>
      <c r="B22" s="54" t="s">
        <v>20</v>
      </c>
      <c r="C22" s="206">
        <v>200</v>
      </c>
      <c r="D22" s="51" t="s">
        <v>11</v>
      </c>
      <c r="E22" s="78"/>
      <c r="F22" s="78"/>
      <c r="G22" s="199">
        <f t="shared" si="5"/>
        <v>0</v>
      </c>
      <c r="H22" s="199">
        <f t="shared" si="6"/>
        <v>0</v>
      </c>
      <c r="I22" s="199">
        <f t="shared" si="7"/>
        <v>0</v>
      </c>
      <c r="J22" s="202"/>
      <c r="K22" s="202"/>
    </row>
    <row r="23" spans="1:11" x14ac:dyDescent="0.2">
      <c r="A23" s="54">
        <v>14</v>
      </c>
      <c r="B23" s="56" t="s">
        <v>380</v>
      </c>
      <c r="C23" s="206">
        <v>1000</v>
      </c>
      <c r="D23" s="51" t="s">
        <v>11</v>
      </c>
      <c r="E23" s="78"/>
      <c r="F23" s="78"/>
      <c r="G23" s="199">
        <f t="shared" si="5"/>
        <v>0</v>
      </c>
      <c r="H23" s="199">
        <f t="shared" si="6"/>
        <v>0</v>
      </c>
      <c r="I23" s="199">
        <f t="shared" si="7"/>
        <v>0</v>
      </c>
      <c r="J23" s="202"/>
      <c r="K23" s="202"/>
    </row>
    <row r="24" spans="1:11" x14ac:dyDescent="0.2">
      <c r="A24" s="54">
        <v>15</v>
      </c>
      <c r="B24" s="70" t="s">
        <v>381</v>
      </c>
      <c r="C24" s="206">
        <v>1000</v>
      </c>
      <c r="D24" s="51" t="s">
        <v>11</v>
      </c>
      <c r="E24" s="78"/>
      <c r="F24" s="78"/>
      <c r="G24" s="199">
        <f t="shared" si="5"/>
        <v>0</v>
      </c>
      <c r="H24" s="199">
        <f t="shared" si="6"/>
        <v>0</v>
      </c>
      <c r="I24" s="199">
        <f t="shared" si="7"/>
        <v>0</v>
      </c>
      <c r="J24" s="202"/>
      <c r="K24" s="202"/>
    </row>
    <row r="25" spans="1:11" x14ac:dyDescent="0.2">
      <c r="A25" s="54"/>
      <c r="B25" s="67" t="s">
        <v>570</v>
      </c>
      <c r="C25" s="69" t="s">
        <v>7</v>
      </c>
      <c r="D25" s="188" t="s">
        <v>7</v>
      </c>
      <c r="E25" s="188" t="s">
        <v>7</v>
      </c>
      <c r="F25" s="188" t="s">
        <v>7</v>
      </c>
      <c r="G25" s="200">
        <f>SUM(G14:G24)</f>
        <v>0</v>
      </c>
      <c r="H25" s="200">
        <f>SUM(H14:H24)</f>
        <v>0</v>
      </c>
      <c r="I25" s="200">
        <f>SUM(I14:I24)</f>
        <v>0</v>
      </c>
      <c r="J25" s="200">
        <f>SUM(J14:J24)</f>
        <v>0</v>
      </c>
      <c r="K25" s="200">
        <f>SUM(K14:K24)</f>
        <v>0</v>
      </c>
    </row>
    <row r="26" spans="1:11" ht="12.75" customHeight="1" x14ac:dyDescent="0.2">
      <c r="A26" s="215" t="s">
        <v>517</v>
      </c>
      <c r="B26" s="216"/>
      <c r="C26" s="216"/>
      <c r="D26" s="216"/>
      <c r="E26" s="216"/>
      <c r="F26" s="216"/>
      <c r="G26" s="216"/>
      <c r="H26" s="216"/>
      <c r="I26" s="216"/>
      <c r="J26" s="216"/>
      <c r="K26" s="217"/>
    </row>
    <row r="27" spans="1:11" x14ac:dyDescent="0.2">
      <c r="A27" s="54">
        <v>16</v>
      </c>
      <c r="B27" s="54" t="s">
        <v>21</v>
      </c>
      <c r="C27" s="206">
        <v>800</v>
      </c>
      <c r="D27" s="51" t="s">
        <v>9</v>
      </c>
      <c r="E27" s="78"/>
      <c r="F27" s="78"/>
      <c r="G27" s="199">
        <f t="shared" si="3"/>
        <v>0</v>
      </c>
      <c r="H27" s="199">
        <f t="shared" si="4"/>
        <v>0</v>
      </c>
      <c r="I27" s="199">
        <f>G27+H27</f>
        <v>0</v>
      </c>
      <c r="J27" s="202"/>
      <c r="K27" s="202"/>
    </row>
    <row r="28" spans="1:11" x14ac:dyDescent="0.2">
      <c r="A28" s="54">
        <v>17</v>
      </c>
      <c r="B28" s="54" t="s">
        <v>22</v>
      </c>
      <c r="C28" s="206">
        <v>1000</v>
      </c>
      <c r="D28" s="51" t="s">
        <v>11</v>
      </c>
      <c r="E28" s="78"/>
      <c r="F28" s="78"/>
      <c r="G28" s="199">
        <f t="shared" ref="G28:G41" si="8">C28*F28</f>
        <v>0</v>
      </c>
      <c r="H28" s="199">
        <f t="shared" ref="H28:H41" si="9">G28*0.095</f>
        <v>0</v>
      </c>
      <c r="I28" s="199">
        <f t="shared" ref="I28:I41" si="10">G28+H28</f>
        <v>0</v>
      </c>
      <c r="J28" s="202"/>
      <c r="K28" s="202"/>
    </row>
    <row r="29" spans="1:11" ht="25.5" x14ac:dyDescent="0.2">
      <c r="A29" s="54">
        <v>18</v>
      </c>
      <c r="B29" s="54" t="s">
        <v>382</v>
      </c>
      <c r="C29" s="206">
        <v>1000</v>
      </c>
      <c r="D29" s="51" t="s">
        <v>23</v>
      </c>
      <c r="E29" s="78"/>
      <c r="F29" s="78"/>
      <c r="G29" s="199">
        <f t="shared" si="8"/>
        <v>0</v>
      </c>
      <c r="H29" s="199">
        <f t="shared" si="9"/>
        <v>0</v>
      </c>
      <c r="I29" s="199">
        <f t="shared" si="10"/>
        <v>0</v>
      </c>
      <c r="J29" s="202"/>
      <c r="K29" s="202"/>
    </row>
    <row r="30" spans="1:11" ht="25.5" x14ac:dyDescent="0.2">
      <c r="A30" s="54">
        <v>19</v>
      </c>
      <c r="B30" s="54" t="s">
        <v>383</v>
      </c>
      <c r="C30" s="206">
        <v>50</v>
      </c>
      <c r="D30" s="51" t="s">
        <v>23</v>
      </c>
      <c r="E30" s="78"/>
      <c r="F30" s="78"/>
      <c r="G30" s="199">
        <f t="shared" si="8"/>
        <v>0</v>
      </c>
      <c r="H30" s="199">
        <f t="shared" si="9"/>
        <v>0</v>
      </c>
      <c r="I30" s="199">
        <f t="shared" si="10"/>
        <v>0</v>
      </c>
      <c r="J30" s="202"/>
      <c r="K30" s="202"/>
    </row>
    <row r="31" spans="1:11" x14ac:dyDescent="0.2">
      <c r="A31" s="54">
        <v>20</v>
      </c>
      <c r="B31" s="54" t="s">
        <v>24</v>
      </c>
      <c r="C31" s="206">
        <v>1000</v>
      </c>
      <c r="D31" s="51" t="s">
        <v>11</v>
      </c>
      <c r="E31" s="78"/>
      <c r="F31" s="78"/>
      <c r="G31" s="199">
        <f t="shared" si="8"/>
        <v>0</v>
      </c>
      <c r="H31" s="199">
        <f t="shared" si="9"/>
        <v>0</v>
      </c>
      <c r="I31" s="199">
        <f t="shared" si="10"/>
        <v>0</v>
      </c>
      <c r="J31" s="202"/>
      <c r="K31" s="202"/>
    </row>
    <row r="32" spans="1:11" x14ac:dyDescent="0.2">
      <c r="A32" s="54">
        <v>21</v>
      </c>
      <c r="B32" s="54" t="s">
        <v>242</v>
      </c>
      <c r="C32" s="206">
        <v>1000</v>
      </c>
      <c r="D32" s="51" t="s">
        <v>11</v>
      </c>
      <c r="E32" s="78"/>
      <c r="F32" s="78"/>
      <c r="G32" s="199">
        <f t="shared" si="8"/>
        <v>0</v>
      </c>
      <c r="H32" s="199">
        <f t="shared" si="9"/>
        <v>0</v>
      </c>
      <c r="I32" s="199">
        <f t="shared" si="10"/>
        <v>0</v>
      </c>
      <c r="J32" s="202"/>
      <c r="K32" s="202"/>
    </row>
    <row r="33" spans="1:11" x14ac:dyDescent="0.2">
      <c r="A33" s="54">
        <v>22</v>
      </c>
      <c r="B33" s="54" t="s">
        <v>384</v>
      </c>
      <c r="C33" s="207">
        <v>1000</v>
      </c>
      <c r="D33" s="71" t="s">
        <v>11</v>
      </c>
      <c r="E33" s="78"/>
      <c r="F33" s="78"/>
      <c r="G33" s="199">
        <f t="shared" si="8"/>
        <v>0</v>
      </c>
      <c r="H33" s="199">
        <f t="shared" si="9"/>
        <v>0</v>
      </c>
      <c r="I33" s="199">
        <f t="shared" si="10"/>
        <v>0</v>
      </c>
      <c r="J33" s="202"/>
      <c r="K33" s="202"/>
    </row>
    <row r="34" spans="1:11" x14ac:dyDescent="0.2">
      <c r="A34" s="54">
        <v>23</v>
      </c>
      <c r="B34" s="54" t="s">
        <v>385</v>
      </c>
      <c r="C34" s="206">
        <v>50</v>
      </c>
      <c r="D34" s="51" t="s">
        <v>23</v>
      </c>
      <c r="E34" s="78"/>
      <c r="F34" s="78"/>
      <c r="G34" s="199">
        <f t="shared" si="8"/>
        <v>0</v>
      </c>
      <c r="H34" s="199">
        <f t="shared" si="9"/>
        <v>0</v>
      </c>
      <c r="I34" s="199">
        <f t="shared" si="10"/>
        <v>0</v>
      </c>
      <c r="J34" s="202"/>
      <c r="K34" s="202"/>
    </row>
    <row r="35" spans="1:11" x14ac:dyDescent="0.2">
      <c r="A35" s="54">
        <v>24</v>
      </c>
      <c r="B35" s="54" t="s">
        <v>240</v>
      </c>
      <c r="C35" s="206">
        <v>300</v>
      </c>
      <c r="D35" s="51" t="s">
        <v>11</v>
      </c>
      <c r="E35" s="78"/>
      <c r="F35" s="78"/>
      <c r="G35" s="199">
        <f t="shared" si="8"/>
        <v>0</v>
      </c>
      <c r="H35" s="199">
        <f t="shared" si="9"/>
        <v>0</v>
      </c>
      <c r="I35" s="199">
        <f t="shared" si="10"/>
        <v>0</v>
      </c>
      <c r="J35" s="202"/>
      <c r="K35" s="202"/>
    </row>
    <row r="36" spans="1:11" x14ac:dyDescent="0.2">
      <c r="A36" s="54">
        <v>25</v>
      </c>
      <c r="B36" s="54" t="s">
        <v>25</v>
      </c>
      <c r="C36" s="206">
        <v>4000</v>
      </c>
      <c r="D36" s="51" t="s">
        <v>11</v>
      </c>
      <c r="E36" s="78"/>
      <c r="F36" s="78"/>
      <c r="G36" s="199">
        <f t="shared" si="8"/>
        <v>0</v>
      </c>
      <c r="H36" s="199">
        <f t="shared" si="9"/>
        <v>0</v>
      </c>
      <c r="I36" s="199">
        <f t="shared" si="10"/>
        <v>0</v>
      </c>
      <c r="J36" s="202"/>
      <c r="K36" s="202"/>
    </row>
    <row r="37" spans="1:11" x14ac:dyDescent="0.2">
      <c r="A37" s="54">
        <v>26</v>
      </c>
      <c r="B37" s="54" t="s">
        <v>26</v>
      </c>
      <c r="C37" s="206">
        <v>20</v>
      </c>
      <c r="D37" s="51" t="s">
        <v>11</v>
      </c>
      <c r="E37" s="78"/>
      <c r="F37" s="78"/>
      <c r="G37" s="199">
        <f t="shared" si="8"/>
        <v>0</v>
      </c>
      <c r="H37" s="199">
        <f t="shared" si="9"/>
        <v>0</v>
      </c>
      <c r="I37" s="199">
        <f t="shared" si="10"/>
        <v>0</v>
      </c>
      <c r="J37" s="202"/>
      <c r="K37" s="202"/>
    </row>
    <row r="38" spans="1:11" x14ac:dyDescent="0.2">
      <c r="A38" s="54">
        <v>27</v>
      </c>
      <c r="B38" s="54" t="s">
        <v>241</v>
      </c>
      <c r="C38" s="206">
        <v>300</v>
      </c>
      <c r="D38" s="51" t="s">
        <v>23</v>
      </c>
      <c r="E38" s="78"/>
      <c r="F38" s="78"/>
      <c r="G38" s="199">
        <f t="shared" si="8"/>
        <v>0</v>
      </c>
      <c r="H38" s="199">
        <f t="shared" si="9"/>
        <v>0</v>
      </c>
      <c r="I38" s="199">
        <f t="shared" si="10"/>
        <v>0</v>
      </c>
      <c r="J38" s="202"/>
      <c r="K38" s="202"/>
    </row>
    <row r="39" spans="1:11" ht="25.5" x14ac:dyDescent="0.2">
      <c r="A39" s="54">
        <v>28</v>
      </c>
      <c r="B39" s="54" t="s">
        <v>386</v>
      </c>
      <c r="C39" s="206">
        <v>30</v>
      </c>
      <c r="D39" s="51" t="s">
        <v>23</v>
      </c>
      <c r="E39" s="78"/>
      <c r="F39" s="78"/>
      <c r="G39" s="199">
        <f t="shared" si="8"/>
        <v>0</v>
      </c>
      <c r="H39" s="199">
        <f t="shared" si="9"/>
        <v>0</v>
      </c>
      <c r="I39" s="199">
        <f t="shared" si="10"/>
        <v>0</v>
      </c>
      <c r="J39" s="202"/>
      <c r="K39" s="202"/>
    </row>
    <row r="40" spans="1:11" x14ac:dyDescent="0.2">
      <c r="A40" s="54">
        <v>29</v>
      </c>
      <c r="B40" s="54" t="s">
        <v>387</v>
      </c>
      <c r="C40" s="206">
        <v>90</v>
      </c>
      <c r="D40" s="51" t="s">
        <v>23</v>
      </c>
      <c r="E40" s="78"/>
      <c r="F40" s="78"/>
      <c r="G40" s="199">
        <f t="shared" si="8"/>
        <v>0</v>
      </c>
      <c r="H40" s="199">
        <f t="shared" si="9"/>
        <v>0</v>
      </c>
      <c r="I40" s="199">
        <f t="shared" si="10"/>
        <v>0</v>
      </c>
      <c r="J40" s="202"/>
      <c r="K40" s="202"/>
    </row>
    <row r="41" spans="1:11" ht="25.5" x14ac:dyDescent="0.2">
      <c r="A41" s="54">
        <v>30</v>
      </c>
      <c r="B41" s="54" t="s">
        <v>388</v>
      </c>
      <c r="C41" s="206">
        <v>50</v>
      </c>
      <c r="D41" s="51" t="s">
        <v>23</v>
      </c>
      <c r="E41" s="78"/>
      <c r="F41" s="78"/>
      <c r="G41" s="199">
        <f t="shared" si="8"/>
        <v>0</v>
      </c>
      <c r="H41" s="199">
        <f t="shared" si="9"/>
        <v>0</v>
      </c>
      <c r="I41" s="199">
        <f t="shared" si="10"/>
        <v>0</v>
      </c>
      <c r="J41" s="202"/>
      <c r="K41" s="202"/>
    </row>
    <row r="42" spans="1:11" x14ac:dyDescent="0.2">
      <c r="A42" s="54"/>
      <c r="B42" s="67" t="s">
        <v>579</v>
      </c>
      <c r="C42" s="69" t="s">
        <v>7</v>
      </c>
      <c r="D42" s="69" t="s">
        <v>7</v>
      </c>
      <c r="E42" s="69" t="s">
        <v>7</v>
      </c>
      <c r="F42" s="69" t="s">
        <v>7</v>
      </c>
      <c r="G42" s="200">
        <f>SUM(G27:G41)</f>
        <v>0</v>
      </c>
      <c r="H42" s="200">
        <f>SUM(H27:H41)</f>
        <v>0</v>
      </c>
      <c r="I42" s="200">
        <f>SUM(I27:I41)</f>
        <v>0</v>
      </c>
      <c r="J42" s="200">
        <f>SUM(J27:J41)</f>
        <v>0</v>
      </c>
      <c r="K42" s="200">
        <f>SUM(K27:K41)</f>
        <v>0</v>
      </c>
    </row>
    <row r="43" spans="1:11" ht="12.75" customHeight="1" x14ac:dyDescent="0.2">
      <c r="A43" s="215" t="s">
        <v>518</v>
      </c>
      <c r="B43" s="216"/>
      <c r="C43" s="216"/>
      <c r="D43" s="216"/>
      <c r="E43" s="216"/>
      <c r="F43" s="216"/>
      <c r="G43" s="216"/>
      <c r="H43" s="216"/>
      <c r="I43" s="216"/>
      <c r="J43" s="216"/>
      <c r="K43" s="217"/>
    </row>
    <row r="44" spans="1:11" ht="25.5" x14ac:dyDescent="0.2">
      <c r="A44" s="54">
        <v>31</v>
      </c>
      <c r="B44" s="54" t="s">
        <v>359</v>
      </c>
      <c r="C44" s="207">
        <v>2000</v>
      </c>
      <c r="D44" s="71" t="s">
        <v>11</v>
      </c>
      <c r="E44" s="78"/>
      <c r="F44" s="78"/>
      <c r="G44" s="199">
        <f t="shared" si="3"/>
        <v>0</v>
      </c>
      <c r="H44" s="199">
        <f t="shared" si="4"/>
        <v>0</v>
      </c>
      <c r="I44" s="199">
        <f>G44+H44</f>
        <v>0</v>
      </c>
      <c r="J44" s="202"/>
      <c r="K44" s="202"/>
    </row>
    <row r="45" spans="1:11" x14ac:dyDescent="0.2">
      <c r="A45" s="54"/>
      <c r="B45" s="67" t="s">
        <v>571</v>
      </c>
      <c r="C45" s="69" t="s">
        <v>7</v>
      </c>
      <c r="D45" s="188" t="s">
        <v>7</v>
      </c>
      <c r="E45" s="188" t="s">
        <v>7</v>
      </c>
      <c r="F45" s="188" t="s">
        <v>7</v>
      </c>
      <c r="G45" s="200">
        <f>SUM(G44)</f>
        <v>0</v>
      </c>
      <c r="H45" s="200">
        <f>SUM(H44)</f>
        <v>0</v>
      </c>
      <c r="I45" s="200">
        <f>SUM(I44)</f>
        <v>0</v>
      </c>
      <c r="J45" s="200">
        <f>SUM(J44)</f>
        <v>0</v>
      </c>
      <c r="K45" s="200">
        <f>SUM(K44)</f>
        <v>0</v>
      </c>
    </row>
    <row r="46" spans="1:11" ht="12.75" customHeight="1" x14ac:dyDescent="0.2">
      <c r="A46" s="215" t="s">
        <v>519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7"/>
    </row>
    <row r="47" spans="1:11" ht="15.75" customHeight="1" x14ac:dyDescent="0.2">
      <c r="A47" s="54">
        <v>32</v>
      </c>
      <c r="B47" s="54" t="s">
        <v>389</v>
      </c>
      <c r="C47" s="206">
        <v>8000</v>
      </c>
      <c r="D47" s="51" t="s">
        <v>9</v>
      </c>
      <c r="E47" s="78"/>
      <c r="F47" s="78"/>
      <c r="G47" s="199">
        <f t="shared" si="3"/>
        <v>0</v>
      </c>
      <c r="H47" s="199">
        <f t="shared" si="4"/>
        <v>0</v>
      </c>
      <c r="I47" s="199">
        <f>G47+H47</f>
        <v>0</v>
      </c>
      <c r="J47" s="202"/>
      <c r="K47" s="188" t="s">
        <v>7</v>
      </c>
    </row>
    <row r="48" spans="1:11" ht="16.5" customHeight="1" x14ac:dyDescent="0.2">
      <c r="A48" s="54">
        <v>33</v>
      </c>
      <c r="B48" s="56" t="s">
        <v>244</v>
      </c>
      <c r="C48" s="207">
        <v>120</v>
      </c>
      <c r="D48" s="71" t="s">
        <v>9</v>
      </c>
      <c r="E48" s="78"/>
      <c r="F48" s="78"/>
      <c r="G48" s="199">
        <f t="shared" ref="G48:G53" si="11">C48*F48</f>
        <v>0</v>
      </c>
      <c r="H48" s="199">
        <f t="shared" ref="H48:H53" si="12">G48*0.095</f>
        <v>0</v>
      </c>
      <c r="I48" s="199">
        <f t="shared" ref="I48:I53" si="13">G48+H48</f>
        <v>0</v>
      </c>
      <c r="J48" s="202"/>
      <c r="K48" s="188" t="s">
        <v>7</v>
      </c>
    </row>
    <row r="49" spans="1:11" ht="25.5" x14ac:dyDescent="0.2">
      <c r="A49" s="54">
        <v>34</v>
      </c>
      <c r="B49" s="56" t="s">
        <v>243</v>
      </c>
      <c r="C49" s="207">
        <v>120</v>
      </c>
      <c r="D49" s="71" t="s">
        <v>9</v>
      </c>
      <c r="E49" s="78"/>
      <c r="F49" s="78"/>
      <c r="G49" s="199">
        <f t="shared" si="11"/>
        <v>0</v>
      </c>
      <c r="H49" s="199">
        <f t="shared" si="12"/>
        <v>0</v>
      </c>
      <c r="I49" s="199">
        <f t="shared" si="13"/>
        <v>0</v>
      </c>
      <c r="J49" s="202"/>
      <c r="K49" s="188" t="s">
        <v>7</v>
      </c>
    </row>
    <row r="50" spans="1:11" x14ac:dyDescent="0.2">
      <c r="A50" s="54">
        <v>35</v>
      </c>
      <c r="B50" s="56" t="s">
        <v>245</v>
      </c>
      <c r="C50" s="207">
        <v>120</v>
      </c>
      <c r="D50" s="71" t="s">
        <v>9</v>
      </c>
      <c r="E50" s="78"/>
      <c r="F50" s="78"/>
      <c r="G50" s="199">
        <f t="shared" si="11"/>
        <v>0</v>
      </c>
      <c r="H50" s="199">
        <f t="shared" si="12"/>
        <v>0</v>
      </c>
      <c r="I50" s="199">
        <f t="shared" si="13"/>
        <v>0</v>
      </c>
      <c r="J50" s="202"/>
      <c r="K50" s="188" t="s">
        <v>7</v>
      </c>
    </row>
    <row r="51" spans="1:11" x14ac:dyDescent="0.2">
      <c r="A51" s="54">
        <v>36</v>
      </c>
      <c r="B51" s="54" t="s">
        <v>27</v>
      </c>
      <c r="C51" s="206">
        <v>600</v>
      </c>
      <c r="D51" s="51" t="s">
        <v>11</v>
      </c>
      <c r="E51" s="78"/>
      <c r="F51" s="78"/>
      <c r="G51" s="199">
        <f t="shared" si="11"/>
        <v>0</v>
      </c>
      <c r="H51" s="199">
        <f t="shared" si="12"/>
        <v>0</v>
      </c>
      <c r="I51" s="199">
        <f t="shared" si="13"/>
        <v>0</v>
      </c>
      <c r="J51" s="202"/>
      <c r="K51" s="188" t="s">
        <v>7</v>
      </c>
    </row>
    <row r="52" spans="1:11" ht="25.5" x14ac:dyDescent="0.2">
      <c r="A52" s="54">
        <v>37</v>
      </c>
      <c r="B52" s="54" t="s">
        <v>390</v>
      </c>
      <c r="C52" s="206">
        <v>300</v>
      </c>
      <c r="D52" s="51" t="s">
        <v>23</v>
      </c>
      <c r="E52" s="78"/>
      <c r="F52" s="78"/>
      <c r="G52" s="199">
        <f t="shared" si="11"/>
        <v>0</v>
      </c>
      <c r="H52" s="199">
        <f t="shared" si="12"/>
        <v>0</v>
      </c>
      <c r="I52" s="199">
        <f t="shared" si="13"/>
        <v>0</v>
      </c>
      <c r="J52" s="202"/>
      <c r="K52" s="188" t="s">
        <v>7</v>
      </c>
    </row>
    <row r="53" spans="1:11" x14ac:dyDescent="0.2">
      <c r="A53" s="54">
        <v>38</v>
      </c>
      <c r="B53" s="54" t="s">
        <v>28</v>
      </c>
      <c r="C53" s="206">
        <v>600</v>
      </c>
      <c r="D53" s="51" t="s">
        <v>11</v>
      </c>
      <c r="E53" s="78"/>
      <c r="F53" s="78"/>
      <c r="G53" s="199">
        <f t="shared" si="11"/>
        <v>0</v>
      </c>
      <c r="H53" s="199">
        <f t="shared" si="12"/>
        <v>0</v>
      </c>
      <c r="I53" s="199">
        <f t="shared" si="13"/>
        <v>0</v>
      </c>
      <c r="J53" s="202"/>
      <c r="K53" s="188" t="s">
        <v>7</v>
      </c>
    </row>
    <row r="54" spans="1:11" x14ac:dyDescent="0.2">
      <c r="A54" s="54"/>
      <c r="B54" s="67" t="s">
        <v>572</v>
      </c>
      <c r="C54" s="69" t="s">
        <v>7</v>
      </c>
      <c r="D54" s="188" t="s">
        <v>7</v>
      </c>
      <c r="E54" s="188" t="s">
        <v>7</v>
      </c>
      <c r="F54" s="188" t="s">
        <v>7</v>
      </c>
      <c r="G54" s="200">
        <f>SUM(G47:G53)</f>
        <v>0</v>
      </c>
      <c r="H54" s="200">
        <f>SUM(H47:H53)</f>
        <v>0</v>
      </c>
      <c r="I54" s="200">
        <f>SUM(I47:I53)</f>
        <v>0</v>
      </c>
      <c r="J54" s="200">
        <f>SUM(J47:J53)</f>
        <v>0</v>
      </c>
      <c r="K54" s="188" t="s">
        <v>7</v>
      </c>
    </row>
    <row r="55" spans="1:11" ht="13.5" x14ac:dyDescent="0.25">
      <c r="A55" s="203"/>
      <c r="B55" s="204"/>
      <c r="C55" s="205"/>
      <c r="D55" s="203"/>
    </row>
    <row r="56" spans="1:11" x14ac:dyDescent="0.2">
      <c r="A56" s="73" t="s">
        <v>464</v>
      </c>
      <c r="B56" s="74"/>
      <c r="C56" s="75"/>
      <c r="D56" s="76"/>
      <c r="E56" s="32"/>
      <c r="F56" s="32"/>
      <c r="G56" s="32"/>
      <c r="H56" s="32"/>
      <c r="I56" s="32"/>
      <c r="J56" s="29"/>
      <c r="K56" s="29"/>
    </row>
    <row r="57" spans="1:11" ht="24.75" customHeight="1" x14ac:dyDescent="0.2">
      <c r="A57" s="219" t="s">
        <v>496</v>
      </c>
      <c r="B57" s="220"/>
      <c r="C57" s="220"/>
      <c r="D57" s="220"/>
      <c r="E57" s="220"/>
      <c r="F57" s="220"/>
      <c r="G57" s="220"/>
      <c r="H57" s="220"/>
      <c r="I57" s="220"/>
      <c r="J57" s="220"/>
      <c r="K57" s="220"/>
    </row>
    <row r="58" spans="1:11" x14ac:dyDescent="0.2">
      <c r="A58" s="219" t="s">
        <v>465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</row>
    <row r="59" spans="1:11" x14ac:dyDescent="0.2">
      <c r="A59" s="29" t="s">
        <v>497</v>
      </c>
      <c r="B59" s="30"/>
      <c r="C59" s="75"/>
      <c r="D59" s="76"/>
      <c r="E59" s="32"/>
      <c r="F59" s="32"/>
      <c r="G59" s="32"/>
      <c r="H59" s="32"/>
      <c r="I59" s="32"/>
      <c r="J59" s="29"/>
      <c r="K59" s="29"/>
    </row>
    <row r="60" spans="1:11" x14ac:dyDescent="0.2">
      <c r="A60" s="29" t="s">
        <v>466</v>
      </c>
      <c r="B60" s="30"/>
      <c r="C60" s="75"/>
      <c r="D60" s="76"/>
      <c r="E60" s="32"/>
      <c r="F60" s="32"/>
      <c r="G60" s="32"/>
      <c r="H60" s="32"/>
      <c r="I60" s="32"/>
      <c r="J60" s="29"/>
      <c r="K60" s="29"/>
    </row>
    <row r="61" spans="1:11" x14ac:dyDescent="0.2">
      <c r="A61" s="29" t="s">
        <v>467</v>
      </c>
      <c r="B61" s="30"/>
      <c r="C61" s="75"/>
      <c r="D61" s="76"/>
      <c r="E61" s="32"/>
      <c r="F61" s="32"/>
      <c r="G61" s="32"/>
      <c r="H61" s="32"/>
      <c r="I61" s="32"/>
      <c r="J61" s="29"/>
      <c r="K61" s="29"/>
    </row>
    <row r="62" spans="1:11" x14ac:dyDescent="0.2">
      <c r="A62" s="29" t="s">
        <v>468</v>
      </c>
      <c r="B62" s="30"/>
      <c r="C62" s="75"/>
      <c r="D62" s="76"/>
      <c r="E62" s="32"/>
      <c r="F62" s="32"/>
      <c r="G62" s="32"/>
      <c r="H62" s="32"/>
      <c r="I62" s="32"/>
      <c r="J62" s="29"/>
      <c r="K62" s="29"/>
    </row>
    <row r="63" spans="1:11" ht="27" customHeight="1" x14ac:dyDescent="0.2">
      <c r="A63" s="221" t="s">
        <v>498</v>
      </c>
      <c r="B63" s="221"/>
      <c r="C63" s="221"/>
      <c r="D63" s="221"/>
      <c r="E63" s="221"/>
      <c r="F63" s="221"/>
      <c r="G63" s="221"/>
      <c r="H63" s="221"/>
      <c r="I63" s="221"/>
      <c r="J63" s="221"/>
      <c r="K63" s="221"/>
    </row>
    <row r="64" spans="1:11" ht="42" customHeight="1" x14ac:dyDescent="0.2">
      <c r="A64" s="221" t="s">
        <v>573</v>
      </c>
      <c r="B64" s="221"/>
      <c r="C64" s="221"/>
      <c r="D64" s="221"/>
      <c r="E64" s="221"/>
      <c r="F64" s="221"/>
      <c r="G64" s="221"/>
      <c r="H64" s="221"/>
      <c r="I64" s="221"/>
      <c r="J64" s="221"/>
      <c r="K64" s="221"/>
    </row>
    <row r="65" spans="1:11" ht="15" x14ac:dyDescent="0.25">
      <c r="A65" s="212"/>
      <c r="B65" s="211"/>
      <c r="C65" s="211"/>
      <c r="D65" s="211"/>
    </row>
    <row r="66" spans="1:11" ht="15" x14ac:dyDescent="0.25">
      <c r="A66" s="210" t="s">
        <v>471</v>
      </c>
      <c r="B66" s="218"/>
      <c r="C66" s="218"/>
      <c r="D66" s="218"/>
      <c r="E66" s="25" t="s">
        <v>472</v>
      </c>
      <c r="F66" s="25"/>
      <c r="G66" s="25"/>
      <c r="H66" s="25" t="s">
        <v>473</v>
      </c>
      <c r="I66" s="25"/>
      <c r="J66" s="25"/>
      <c r="K66" s="25"/>
    </row>
    <row r="67" spans="1:11" ht="15" x14ac:dyDescent="0.25">
      <c r="A67" s="212"/>
      <c r="B67" s="211"/>
      <c r="C67" s="211"/>
      <c r="D67" s="211"/>
    </row>
    <row r="68" spans="1:11" ht="15" x14ac:dyDescent="0.25">
      <c r="A68" s="212"/>
      <c r="B68" s="211"/>
      <c r="C68" s="211"/>
      <c r="D68" s="211"/>
    </row>
    <row r="69" spans="1:11" ht="15" x14ac:dyDescent="0.25">
      <c r="A69" s="212"/>
      <c r="B69" s="211"/>
      <c r="C69" s="211"/>
      <c r="D69" s="211"/>
    </row>
    <row r="70" spans="1:11" ht="15" x14ac:dyDescent="0.25">
      <c r="A70" s="212"/>
      <c r="B70" s="211"/>
      <c r="C70" s="211"/>
      <c r="D70" s="211"/>
    </row>
    <row r="71" spans="1:11" ht="15" x14ac:dyDescent="0.25">
      <c r="A71" s="210"/>
      <c r="B71" s="211"/>
      <c r="C71" s="211"/>
      <c r="D71" s="211"/>
    </row>
    <row r="72" spans="1:11" ht="15" x14ac:dyDescent="0.25">
      <c r="A72" s="210"/>
      <c r="B72" s="211"/>
      <c r="C72" s="211"/>
      <c r="D72" s="211"/>
    </row>
    <row r="73" spans="1:11" ht="15" x14ac:dyDescent="0.25">
      <c r="A73" s="210"/>
      <c r="B73" s="211"/>
      <c r="C73" s="211"/>
      <c r="D73" s="211"/>
    </row>
    <row r="74" spans="1:11" ht="15" x14ac:dyDescent="0.25">
      <c r="A74" s="212"/>
      <c r="B74" s="213"/>
      <c r="C74" s="185"/>
      <c r="D74" s="186"/>
    </row>
    <row r="75" spans="1:11" x14ac:dyDescent="0.2">
      <c r="B75" s="208"/>
      <c r="C75" s="209"/>
      <c r="D75" s="209"/>
    </row>
  </sheetData>
  <sheetProtection password="CF11" sheet="1" objects="1" scenarios="1"/>
  <mergeCells count="21">
    <mergeCell ref="A3:K3"/>
    <mergeCell ref="A13:K13"/>
    <mergeCell ref="A66:D66"/>
    <mergeCell ref="A67:D67"/>
    <mergeCell ref="A43:K43"/>
    <mergeCell ref="A46:K46"/>
    <mergeCell ref="A57:K57"/>
    <mergeCell ref="A7:K7"/>
    <mergeCell ref="A26:K26"/>
    <mergeCell ref="A65:D65"/>
    <mergeCell ref="A58:K58"/>
    <mergeCell ref="A63:K63"/>
    <mergeCell ref="A64:K64"/>
    <mergeCell ref="B75:D75"/>
    <mergeCell ref="A73:D73"/>
    <mergeCell ref="A74:B74"/>
    <mergeCell ref="A68:D68"/>
    <mergeCell ref="A69:D69"/>
    <mergeCell ref="A71:D71"/>
    <mergeCell ref="A72:D72"/>
    <mergeCell ref="A70:D70"/>
  </mergeCells>
  <phoneticPr fontId="3" type="noConversion"/>
  <dataValidations count="1">
    <dataValidation type="whole" operator="equal" allowBlank="1" showInputMessage="1" showErrorMessage="1" sqref="J44:K44 J14:K24 J8:K11 J27:K41">
      <formula1>1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>
    <oddHeader>&amp;C&amp;"Arial,Krepko"Predračun - priloga k Ponudbi</oddHeader>
    <oddFooter>&amp;LMestna občina Ljubljana&amp;CPredračun&amp;R&amp;P/&amp;N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4" topLeftCell="A14" activePane="bottomLeft" state="frozen"/>
      <selection pane="bottomLeft" activeCell="B19" sqref="B19"/>
    </sheetView>
  </sheetViews>
  <sheetFormatPr defaultRowHeight="18" x14ac:dyDescent="0.25"/>
  <cols>
    <col min="1" max="1" width="4.28515625" style="5" customWidth="1"/>
    <col min="2" max="2" width="48.7109375" style="5" customWidth="1"/>
    <col min="3" max="3" width="6.7109375" style="5" customWidth="1"/>
    <col min="4" max="4" width="5.42578125" style="5" customWidth="1"/>
    <col min="5" max="5" width="7.42578125" style="5" customWidth="1"/>
    <col min="6" max="6" width="5.5703125" style="5" customWidth="1"/>
    <col min="7" max="7" width="10.7109375" style="5" customWidth="1"/>
    <col min="8" max="8" width="9.140625" style="5"/>
    <col min="9" max="9" width="10.5703125" style="5" customWidth="1"/>
    <col min="10" max="10" width="9.140625" style="5"/>
    <col min="11" max="11" width="7.28515625" style="5" customWidth="1"/>
    <col min="12" max="16384" width="9.140625" style="4"/>
  </cols>
  <sheetData>
    <row r="1" spans="1:11" x14ac:dyDescent="0.25">
      <c r="A1" s="29"/>
      <c r="B1" s="30" t="s">
        <v>315</v>
      </c>
      <c r="C1" s="31"/>
      <c r="D1" s="29"/>
      <c r="E1" s="29"/>
      <c r="F1" s="32" t="s">
        <v>507</v>
      </c>
      <c r="G1" s="34"/>
      <c r="H1" s="32"/>
      <c r="I1" s="32"/>
      <c r="J1" s="29"/>
      <c r="K1" s="29"/>
    </row>
    <row r="2" spans="1:11" s="5" customFormat="1" x14ac:dyDescent="0.25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ht="36" customHeight="1" x14ac:dyDescent="0.25">
      <c r="A3" s="230" t="s">
        <v>492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5">
      <c r="A4" s="34"/>
      <c r="B4" s="96"/>
      <c r="C4" s="34"/>
      <c r="D4" s="34"/>
      <c r="E4" s="34"/>
      <c r="F4" s="34"/>
      <c r="G4" s="34"/>
      <c r="H4" s="34"/>
      <c r="I4" s="34"/>
      <c r="J4" s="34"/>
      <c r="K4" s="34"/>
    </row>
    <row r="5" spans="1:11" ht="60" x14ac:dyDescent="0.25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5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x14ac:dyDescent="0.25">
      <c r="A7" s="240" t="s">
        <v>476</v>
      </c>
      <c r="B7" s="241"/>
      <c r="C7" s="241"/>
      <c r="D7" s="241"/>
      <c r="E7" s="241"/>
      <c r="F7" s="241"/>
      <c r="G7" s="241"/>
      <c r="H7" s="241"/>
      <c r="I7" s="241"/>
      <c r="J7" s="241"/>
      <c r="K7" s="242"/>
    </row>
    <row r="8" spans="1:11" x14ac:dyDescent="0.25">
      <c r="A8" s="84">
        <v>1</v>
      </c>
      <c r="B8" s="97" t="s">
        <v>210</v>
      </c>
      <c r="C8" s="98">
        <v>300</v>
      </c>
      <c r="D8" s="98" t="s">
        <v>23</v>
      </c>
      <c r="E8" s="13"/>
      <c r="F8" s="13"/>
      <c r="G8" s="101">
        <f t="shared" ref="G8" si="0">C8*F8</f>
        <v>0</v>
      </c>
      <c r="H8" s="102">
        <f>G8*0.095</f>
        <v>0</v>
      </c>
      <c r="I8" s="102">
        <f>G8+H8</f>
        <v>0</v>
      </c>
      <c r="J8" s="94"/>
      <c r="K8" s="94"/>
    </row>
    <row r="9" spans="1:11" x14ac:dyDescent="0.25">
      <c r="A9" s="84">
        <v>2</v>
      </c>
      <c r="B9" s="97" t="s">
        <v>151</v>
      </c>
      <c r="C9" s="98">
        <v>100</v>
      </c>
      <c r="D9" s="98" t="s">
        <v>23</v>
      </c>
      <c r="E9" s="13"/>
      <c r="F9" s="13"/>
      <c r="G9" s="101">
        <f t="shared" ref="G9:G18" si="1">C9*F9</f>
        <v>0</v>
      </c>
      <c r="H9" s="102">
        <f t="shared" ref="H9:H18" si="2">G9*0.095</f>
        <v>0</v>
      </c>
      <c r="I9" s="102">
        <f t="shared" ref="I9:I18" si="3">G9+H9</f>
        <v>0</v>
      </c>
      <c r="J9" s="94"/>
      <c r="K9" s="94"/>
    </row>
    <row r="10" spans="1:11" ht="14.25" customHeight="1" x14ac:dyDescent="0.25">
      <c r="A10" s="84">
        <v>3</v>
      </c>
      <c r="B10" s="97" t="s">
        <v>152</v>
      </c>
      <c r="C10" s="98">
        <v>50</v>
      </c>
      <c r="D10" s="98" t="s">
        <v>23</v>
      </c>
      <c r="E10" s="13"/>
      <c r="F10" s="13"/>
      <c r="G10" s="101">
        <f t="shared" si="1"/>
        <v>0</v>
      </c>
      <c r="H10" s="102">
        <f t="shared" si="2"/>
        <v>0</v>
      </c>
      <c r="I10" s="102">
        <f t="shared" si="3"/>
        <v>0</v>
      </c>
      <c r="J10" s="94"/>
      <c r="K10" s="94"/>
    </row>
    <row r="11" spans="1:11" x14ac:dyDescent="0.25">
      <c r="A11" s="84">
        <v>4</v>
      </c>
      <c r="B11" s="97" t="s">
        <v>159</v>
      </c>
      <c r="C11" s="98">
        <v>50</v>
      </c>
      <c r="D11" s="98" t="s">
        <v>23</v>
      </c>
      <c r="E11" s="13"/>
      <c r="F11" s="13"/>
      <c r="G11" s="101">
        <f t="shared" si="1"/>
        <v>0</v>
      </c>
      <c r="H11" s="102">
        <f t="shared" si="2"/>
        <v>0</v>
      </c>
      <c r="I11" s="102">
        <f t="shared" si="3"/>
        <v>0</v>
      </c>
      <c r="J11" s="94"/>
      <c r="K11" s="94"/>
    </row>
    <row r="12" spans="1:11" x14ac:dyDescent="0.25">
      <c r="A12" s="84">
        <v>5</v>
      </c>
      <c r="B12" s="97" t="s">
        <v>153</v>
      </c>
      <c r="C12" s="98">
        <v>300</v>
      </c>
      <c r="D12" s="98" t="s">
        <v>23</v>
      </c>
      <c r="E12" s="13"/>
      <c r="F12" s="13"/>
      <c r="G12" s="101">
        <f t="shared" si="1"/>
        <v>0</v>
      </c>
      <c r="H12" s="102">
        <f t="shared" si="2"/>
        <v>0</v>
      </c>
      <c r="I12" s="102">
        <f t="shared" si="3"/>
        <v>0</v>
      </c>
      <c r="J12" s="94"/>
      <c r="K12" s="94"/>
    </row>
    <row r="13" spans="1:11" ht="14.25" customHeight="1" x14ac:dyDescent="0.25">
      <c r="A13" s="84">
        <v>6</v>
      </c>
      <c r="B13" s="97" t="s">
        <v>154</v>
      </c>
      <c r="C13" s="98">
        <v>300</v>
      </c>
      <c r="D13" s="98" t="s">
        <v>23</v>
      </c>
      <c r="E13" s="13"/>
      <c r="F13" s="13"/>
      <c r="G13" s="101">
        <f t="shared" si="1"/>
        <v>0</v>
      </c>
      <c r="H13" s="102">
        <f t="shared" si="2"/>
        <v>0</v>
      </c>
      <c r="I13" s="102">
        <f t="shared" si="3"/>
        <v>0</v>
      </c>
      <c r="J13" s="94"/>
      <c r="K13" s="94"/>
    </row>
    <row r="14" spans="1:11" x14ac:dyDescent="0.25">
      <c r="A14" s="84">
        <v>7</v>
      </c>
      <c r="B14" s="97" t="s">
        <v>160</v>
      </c>
      <c r="C14" s="98">
        <v>50</v>
      </c>
      <c r="D14" s="98" t="s">
        <v>23</v>
      </c>
      <c r="E14" s="13"/>
      <c r="F14" s="13"/>
      <c r="G14" s="101">
        <f t="shared" si="1"/>
        <v>0</v>
      </c>
      <c r="H14" s="102">
        <f t="shared" si="2"/>
        <v>0</v>
      </c>
      <c r="I14" s="102">
        <f t="shared" si="3"/>
        <v>0</v>
      </c>
      <c r="J14" s="94"/>
      <c r="K14" s="94"/>
    </row>
    <row r="15" spans="1:11" x14ac:dyDescent="0.25">
      <c r="A15" s="84">
        <v>8</v>
      </c>
      <c r="B15" s="99" t="s">
        <v>155</v>
      </c>
      <c r="C15" s="98">
        <v>50</v>
      </c>
      <c r="D15" s="98" t="s">
        <v>23</v>
      </c>
      <c r="E15" s="13"/>
      <c r="F15" s="13"/>
      <c r="G15" s="101">
        <f t="shared" si="1"/>
        <v>0</v>
      </c>
      <c r="H15" s="102">
        <f t="shared" si="2"/>
        <v>0</v>
      </c>
      <c r="I15" s="102">
        <f t="shared" si="3"/>
        <v>0</v>
      </c>
      <c r="J15" s="94"/>
      <c r="K15" s="94"/>
    </row>
    <row r="16" spans="1:11" x14ac:dyDescent="0.25">
      <c r="A16" s="84">
        <v>9</v>
      </c>
      <c r="B16" s="99" t="s">
        <v>156</v>
      </c>
      <c r="C16" s="98">
        <v>100</v>
      </c>
      <c r="D16" s="98" t="s">
        <v>23</v>
      </c>
      <c r="E16" s="13"/>
      <c r="F16" s="13"/>
      <c r="G16" s="101">
        <f t="shared" si="1"/>
        <v>0</v>
      </c>
      <c r="H16" s="102">
        <f t="shared" si="2"/>
        <v>0</v>
      </c>
      <c r="I16" s="102">
        <f t="shared" si="3"/>
        <v>0</v>
      </c>
      <c r="J16" s="94"/>
      <c r="K16" s="94"/>
    </row>
    <row r="17" spans="1:11" ht="14.25" customHeight="1" x14ac:dyDescent="0.25">
      <c r="A17" s="84">
        <v>10</v>
      </c>
      <c r="B17" s="97" t="s">
        <v>157</v>
      </c>
      <c r="C17" s="98">
        <v>50</v>
      </c>
      <c r="D17" s="98" t="s">
        <v>23</v>
      </c>
      <c r="E17" s="13"/>
      <c r="F17" s="13"/>
      <c r="G17" s="101">
        <f t="shared" si="1"/>
        <v>0</v>
      </c>
      <c r="H17" s="102">
        <f t="shared" si="2"/>
        <v>0</v>
      </c>
      <c r="I17" s="102">
        <f t="shared" si="3"/>
        <v>0</v>
      </c>
      <c r="J17" s="94"/>
      <c r="K17" s="94"/>
    </row>
    <row r="18" spans="1:11" x14ac:dyDescent="0.25">
      <c r="A18" s="84">
        <v>11</v>
      </c>
      <c r="B18" s="97" t="s">
        <v>158</v>
      </c>
      <c r="C18" s="98">
        <v>50</v>
      </c>
      <c r="D18" s="98" t="s">
        <v>23</v>
      </c>
      <c r="E18" s="13"/>
      <c r="F18" s="13"/>
      <c r="G18" s="101">
        <f t="shared" si="1"/>
        <v>0</v>
      </c>
      <c r="H18" s="102">
        <f t="shared" si="2"/>
        <v>0</v>
      </c>
      <c r="I18" s="102">
        <f t="shared" si="3"/>
        <v>0</v>
      </c>
      <c r="J18" s="94"/>
      <c r="K18" s="94"/>
    </row>
    <row r="19" spans="1:11" x14ac:dyDescent="0.25">
      <c r="A19" s="84"/>
      <c r="B19" s="100" t="s">
        <v>614</v>
      </c>
      <c r="C19" s="59" t="s">
        <v>7</v>
      </c>
      <c r="D19" s="60" t="s">
        <v>7</v>
      </c>
      <c r="E19" s="61" t="s">
        <v>7</v>
      </c>
      <c r="F19" s="61" t="s">
        <v>7</v>
      </c>
      <c r="G19" s="72">
        <f>SUM(G8:G18)</f>
        <v>0</v>
      </c>
      <c r="H19" s="72">
        <f>SUM(H8:H18)</f>
        <v>0</v>
      </c>
      <c r="I19" s="72">
        <f>SUM(I8:I18)</f>
        <v>0</v>
      </c>
      <c r="J19" s="72">
        <f>SUM(J8:J18)</f>
        <v>0</v>
      </c>
      <c r="K19" s="72">
        <f>SUM(K8:K18)</f>
        <v>0</v>
      </c>
    </row>
    <row r="20" spans="1:11" x14ac:dyDescent="0.25">
      <c r="A20" s="103" t="s">
        <v>477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</row>
    <row r="21" spans="1:11" x14ac:dyDescent="0.25">
      <c r="A21" s="84">
        <v>12</v>
      </c>
      <c r="B21" s="99" t="s">
        <v>404</v>
      </c>
      <c r="C21" s="98">
        <v>180</v>
      </c>
      <c r="D21" s="104" t="s">
        <v>23</v>
      </c>
      <c r="E21" s="13"/>
      <c r="F21" s="13"/>
      <c r="G21" s="101">
        <f t="shared" ref="G21:G22" si="4">C21*F21</f>
        <v>0</v>
      </c>
      <c r="H21" s="102">
        <f t="shared" ref="H21:H22" si="5">G21*0.095</f>
        <v>0</v>
      </c>
      <c r="I21" s="102">
        <f t="shared" ref="I21:I22" si="6">G21+H21</f>
        <v>0</v>
      </c>
      <c r="J21" s="94"/>
      <c r="K21" s="94"/>
    </row>
    <row r="22" spans="1:11" x14ac:dyDescent="0.25">
      <c r="A22" s="84">
        <v>13</v>
      </c>
      <c r="B22" s="99" t="s">
        <v>370</v>
      </c>
      <c r="C22" s="98">
        <v>210</v>
      </c>
      <c r="D22" s="104" t="s">
        <v>23</v>
      </c>
      <c r="E22" s="13"/>
      <c r="F22" s="13"/>
      <c r="G22" s="101">
        <f t="shared" si="4"/>
        <v>0</v>
      </c>
      <c r="H22" s="102">
        <f t="shared" si="5"/>
        <v>0</v>
      </c>
      <c r="I22" s="102">
        <f t="shared" si="6"/>
        <v>0</v>
      </c>
      <c r="J22" s="94"/>
      <c r="K22" s="94"/>
    </row>
    <row r="23" spans="1:11" x14ac:dyDescent="0.25">
      <c r="A23" s="93"/>
      <c r="B23" s="100" t="s">
        <v>615</v>
      </c>
      <c r="C23" s="59" t="s">
        <v>7</v>
      </c>
      <c r="D23" s="60" t="s">
        <v>7</v>
      </c>
      <c r="E23" s="61" t="s">
        <v>7</v>
      </c>
      <c r="F23" s="61" t="s">
        <v>7</v>
      </c>
      <c r="G23" s="72">
        <f>SUM(G21:G22)</f>
        <v>0</v>
      </c>
      <c r="H23" s="72">
        <f>SUM(H21:H22)</f>
        <v>0</v>
      </c>
      <c r="I23" s="72">
        <f>SUM(I21:I22)</f>
        <v>0</v>
      </c>
      <c r="J23" s="72">
        <f>SUM(J21:J22)</f>
        <v>0</v>
      </c>
      <c r="K23" s="72">
        <f>SUM(K21:K22)</f>
        <v>0</v>
      </c>
    </row>
    <row r="25" spans="1:11" x14ac:dyDescent="0.25">
      <c r="A25" s="73" t="s">
        <v>464</v>
      </c>
      <c r="B25" s="74"/>
      <c r="C25" s="75"/>
      <c r="D25" s="76"/>
      <c r="E25" s="32"/>
      <c r="F25" s="32"/>
      <c r="G25" s="32"/>
      <c r="H25" s="32"/>
      <c r="I25" s="32"/>
      <c r="J25" s="29"/>
      <c r="K25" s="29"/>
    </row>
    <row r="26" spans="1:11" ht="26.25" customHeight="1" x14ac:dyDescent="0.25">
      <c r="A26" s="219" t="s">
        <v>496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</row>
    <row r="27" spans="1:11" x14ac:dyDescent="0.25">
      <c r="A27" s="219" t="s">
        <v>465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</row>
    <row r="28" spans="1:11" x14ac:dyDescent="0.25">
      <c r="A28" s="29" t="s">
        <v>497</v>
      </c>
      <c r="B28" s="30"/>
      <c r="C28" s="75"/>
      <c r="D28" s="76"/>
      <c r="E28" s="32"/>
      <c r="F28" s="32"/>
      <c r="G28" s="32"/>
      <c r="H28" s="32"/>
      <c r="I28" s="32"/>
      <c r="J28" s="29"/>
      <c r="K28" s="29"/>
    </row>
    <row r="29" spans="1:11" x14ac:dyDescent="0.25">
      <c r="A29" s="29" t="s">
        <v>466</v>
      </c>
      <c r="B29" s="30"/>
      <c r="C29" s="75"/>
      <c r="D29" s="76"/>
      <c r="E29" s="32"/>
      <c r="F29" s="32"/>
      <c r="G29" s="32"/>
      <c r="H29" s="32"/>
      <c r="I29" s="32"/>
      <c r="J29" s="29"/>
      <c r="K29" s="29"/>
    </row>
    <row r="30" spans="1:11" x14ac:dyDescent="0.25">
      <c r="A30" s="29" t="s">
        <v>467</v>
      </c>
      <c r="B30" s="30"/>
      <c r="C30" s="75"/>
      <c r="D30" s="76"/>
      <c r="E30" s="32"/>
      <c r="F30" s="32"/>
      <c r="G30" s="32"/>
      <c r="H30" s="32"/>
      <c r="I30" s="32"/>
      <c r="J30" s="29"/>
      <c r="K30" s="29"/>
    </row>
    <row r="31" spans="1:11" ht="16.5" customHeight="1" x14ac:dyDescent="0.25">
      <c r="A31" s="29" t="s">
        <v>468</v>
      </c>
      <c r="B31" s="30"/>
      <c r="C31" s="75"/>
      <c r="D31" s="76"/>
      <c r="E31" s="32"/>
      <c r="F31" s="32"/>
      <c r="G31" s="32"/>
      <c r="H31" s="32"/>
      <c r="I31" s="32"/>
      <c r="J31" s="29"/>
      <c r="K31" s="29"/>
    </row>
    <row r="32" spans="1:11" ht="28.5" customHeight="1" x14ac:dyDescent="0.25">
      <c r="A32" s="221" t="s">
        <v>498</v>
      </c>
      <c r="B32" s="221"/>
      <c r="C32" s="221"/>
      <c r="D32" s="221"/>
      <c r="E32" s="221"/>
      <c r="F32" s="221"/>
      <c r="G32" s="221"/>
      <c r="H32" s="221"/>
      <c r="I32" s="221"/>
      <c r="J32" s="221"/>
      <c r="K32" s="221"/>
    </row>
    <row r="33" spans="1:11" ht="42" customHeight="1" x14ac:dyDescent="0.25">
      <c r="A33" s="221" t="s">
        <v>470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1"/>
    </row>
    <row r="34" spans="1:11" x14ac:dyDescent="0.25">
      <c r="E34" s="4"/>
      <c r="F34" s="4"/>
      <c r="G34" s="4"/>
      <c r="H34" s="4"/>
      <c r="I34" s="4"/>
      <c r="J34" s="4"/>
      <c r="K34" s="4"/>
    </row>
    <row r="35" spans="1:11" x14ac:dyDescent="0.25">
      <c r="A35" s="210" t="s">
        <v>471</v>
      </c>
      <c r="B35" s="218"/>
      <c r="C35" s="218"/>
      <c r="D35" s="218"/>
      <c r="E35" s="25" t="s">
        <v>472</v>
      </c>
      <c r="F35" s="25"/>
      <c r="G35" s="25"/>
      <c r="H35" s="25" t="s">
        <v>473</v>
      </c>
      <c r="I35" s="25"/>
      <c r="J35" s="25"/>
      <c r="K35" s="25"/>
    </row>
  </sheetData>
  <sheetProtection password="CF11" sheet="1" objects="1" scenarios="1"/>
  <mergeCells count="7">
    <mergeCell ref="A35:D35"/>
    <mergeCell ref="A3:K3"/>
    <mergeCell ref="A7:K7"/>
    <mergeCell ref="A26:K26"/>
    <mergeCell ref="A27:K27"/>
    <mergeCell ref="A32:K32"/>
    <mergeCell ref="A33:K33"/>
  </mergeCells>
  <phoneticPr fontId="3" type="noConversion"/>
  <dataValidations count="1">
    <dataValidation type="whole" operator="equal" allowBlank="1" showInputMessage="1" showErrorMessage="1" sqref="J8:K18 J21:K22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workbookViewId="0">
      <pane ySplit="5" topLeftCell="A20" activePane="bottomLeft" state="frozen"/>
      <selection pane="bottomLeft" activeCell="C93" sqref="C93"/>
    </sheetView>
  </sheetViews>
  <sheetFormatPr defaultRowHeight="15.75" x14ac:dyDescent="0.25"/>
  <cols>
    <col min="1" max="1" width="3.5703125" style="26" customWidth="1"/>
    <col min="2" max="2" width="42.140625" style="26" customWidth="1"/>
    <col min="3" max="3" width="6.28515625" style="27" customWidth="1"/>
    <col min="4" max="4" width="4.7109375" style="26" customWidth="1"/>
    <col min="5" max="5" width="7.85546875" style="26" customWidth="1"/>
    <col min="6" max="6" width="6.5703125" style="26" customWidth="1"/>
    <col min="7" max="7" width="10.28515625" style="26" customWidth="1"/>
    <col min="8" max="8" width="9.140625" style="26"/>
    <col min="9" max="9" width="10" style="26" customWidth="1"/>
    <col min="10" max="10" width="9.140625" style="26"/>
    <col min="11" max="11" width="7.140625" style="26" customWidth="1"/>
    <col min="12" max="16384" width="9.140625" style="26"/>
  </cols>
  <sheetData>
    <row r="1" spans="1:11" s="4" customFormat="1" ht="18" x14ac:dyDescent="0.25">
      <c r="A1" s="29"/>
      <c r="B1" s="30" t="s">
        <v>315</v>
      </c>
      <c r="C1" s="31"/>
      <c r="D1" s="29"/>
      <c r="E1" s="29"/>
      <c r="F1" s="32" t="s">
        <v>507</v>
      </c>
      <c r="G1" s="33"/>
      <c r="H1" s="32"/>
      <c r="I1" s="32"/>
      <c r="J1" s="29"/>
      <c r="K1" s="29"/>
    </row>
    <row r="2" spans="1:11" s="5" customFormat="1" ht="18" x14ac:dyDescent="0.25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s="4" customFormat="1" ht="36" customHeight="1" x14ac:dyDescent="0.25">
      <c r="A3" s="230" t="s">
        <v>493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5">
      <c r="A4" s="35"/>
      <c r="B4" s="82"/>
      <c r="C4" s="83"/>
      <c r="D4" s="35"/>
      <c r="E4" s="35"/>
      <c r="F4" s="35"/>
      <c r="G4" s="35"/>
      <c r="H4" s="35"/>
      <c r="I4" s="35"/>
      <c r="J4" s="35"/>
      <c r="K4" s="35"/>
    </row>
    <row r="5" spans="1:11" ht="48" x14ac:dyDescent="0.25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5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4.25" customHeight="1" x14ac:dyDescent="0.25">
      <c r="A7" s="222" t="s">
        <v>356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x14ac:dyDescent="0.25">
      <c r="A8" s="84">
        <v>1</v>
      </c>
      <c r="B8" s="85" t="s">
        <v>161</v>
      </c>
      <c r="C8" s="86">
        <v>700</v>
      </c>
      <c r="D8" s="87" t="s">
        <v>23</v>
      </c>
      <c r="E8" s="80"/>
      <c r="F8" s="80"/>
      <c r="G8" s="89">
        <f>C8*F8</f>
        <v>0</v>
      </c>
      <c r="H8" s="90">
        <f>G8*0.095</f>
        <v>0</v>
      </c>
      <c r="I8" s="90">
        <f>G8+H8</f>
        <v>0</v>
      </c>
      <c r="J8" s="81"/>
      <c r="K8" s="81"/>
    </row>
    <row r="9" spans="1:11" x14ac:dyDescent="0.25">
      <c r="A9" s="84">
        <v>2</v>
      </c>
      <c r="B9" s="85" t="s">
        <v>162</v>
      </c>
      <c r="C9" s="86">
        <v>150</v>
      </c>
      <c r="D9" s="87" t="s">
        <v>23</v>
      </c>
      <c r="E9" s="80"/>
      <c r="F9" s="80"/>
      <c r="G9" s="89">
        <f t="shared" ref="G9:G18" si="0">C9*F9</f>
        <v>0</v>
      </c>
      <c r="H9" s="90">
        <f t="shared" ref="H9:H18" si="1">G9*0.095</f>
        <v>0</v>
      </c>
      <c r="I9" s="90">
        <f t="shared" ref="I9:I18" si="2">G9+H9</f>
        <v>0</v>
      </c>
      <c r="J9" s="81"/>
      <c r="K9" s="81"/>
    </row>
    <row r="10" spans="1:11" x14ac:dyDescent="0.25">
      <c r="A10" s="84">
        <v>3</v>
      </c>
      <c r="B10" s="85" t="s">
        <v>163</v>
      </c>
      <c r="C10" s="86">
        <v>3000</v>
      </c>
      <c r="D10" s="87" t="s">
        <v>23</v>
      </c>
      <c r="E10" s="80"/>
      <c r="F10" s="80"/>
      <c r="G10" s="89">
        <f t="shared" si="0"/>
        <v>0</v>
      </c>
      <c r="H10" s="90">
        <f t="shared" si="1"/>
        <v>0</v>
      </c>
      <c r="I10" s="90">
        <f t="shared" si="2"/>
        <v>0</v>
      </c>
      <c r="J10" s="81"/>
      <c r="K10" s="81"/>
    </row>
    <row r="11" spans="1:11" x14ac:dyDescent="0.25">
      <c r="A11" s="84">
        <v>4</v>
      </c>
      <c r="B11" s="85" t="s">
        <v>164</v>
      </c>
      <c r="C11" s="86">
        <v>300</v>
      </c>
      <c r="D11" s="87" t="s">
        <v>23</v>
      </c>
      <c r="E11" s="80"/>
      <c r="F11" s="80"/>
      <c r="G11" s="89">
        <f t="shared" si="0"/>
        <v>0</v>
      </c>
      <c r="H11" s="90">
        <f t="shared" si="1"/>
        <v>0</v>
      </c>
      <c r="I11" s="90">
        <f t="shared" si="2"/>
        <v>0</v>
      </c>
      <c r="J11" s="81"/>
      <c r="K11" s="81"/>
    </row>
    <row r="12" spans="1:11" x14ac:dyDescent="0.25">
      <c r="A12" s="84">
        <v>5</v>
      </c>
      <c r="B12" s="85" t="s">
        <v>176</v>
      </c>
      <c r="C12" s="86">
        <v>100</v>
      </c>
      <c r="D12" s="87" t="s">
        <v>23</v>
      </c>
      <c r="E12" s="80"/>
      <c r="F12" s="80"/>
      <c r="G12" s="89">
        <f t="shared" si="0"/>
        <v>0</v>
      </c>
      <c r="H12" s="90">
        <f t="shared" si="1"/>
        <v>0</v>
      </c>
      <c r="I12" s="90">
        <f t="shared" si="2"/>
        <v>0</v>
      </c>
      <c r="J12" s="81"/>
      <c r="K12" s="81"/>
    </row>
    <row r="13" spans="1:11" x14ac:dyDescent="0.25">
      <c r="A13" s="84">
        <v>6</v>
      </c>
      <c r="B13" s="85" t="s">
        <v>165</v>
      </c>
      <c r="C13" s="86">
        <v>600</v>
      </c>
      <c r="D13" s="87" t="s">
        <v>23</v>
      </c>
      <c r="E13" s="80"/>
      <c r="F13" s="80"/>
      <c r="G13" s="89">
        <f t="shared" si="0"/>
        <v>0</v>
      </c>
      <c r="H13" s="90">
        <f t="shared" si="1"/>
        <v>0</v>
      </c>
      <c r="I13" s="90">
        <f t="shared" si="2"/>
        <v>0</v>
      </c>
      <c r="J13" s="81"/>
      <c r="K13" s="81"/>
    </row>
    <row r="14" spans="1:11" x14ac:dyDescent="0.25">
      <c r="A14" s="84">
        <v>7</v>
      </c>
      <c r="B14" s="85" t="s">
        <v>166</v>
      </c>
      <c r="C14" s="86">
        <v>400</v>
      </c>
      <c r="D14" s="87" t="s">
        <v>23</v>
      </c>
      <c r="E14" s="80"/>
      <c r="F14" s="80"/>
      <c r="G14" s="89">
        <f t="shared" si="0"/>
        <v>0</v>
      </c>
      <c r="H14" s="90">
        <f t="shared" si="1"/>
        <v>0</v>
      </c>
      <c r="I14" s="90">
        <f t="shared" si="2"/>
        <v>0</v>
      </c>
      <c r="J14" s="81"/>
      <c r="K14" s="81"/>
    </row>
    <row r="15" spans="1:11" x14ac:dyDescent="0.25">
      <c r="A15" s="84">
        <v>8</v>
      </c>
      <c r="B15" s="85" t="s">
        <v>167</v>
      </c>
      <c r="C15" s="86">
        <v>300</v>
      </c>
      <c r="D15" s="87" t="s">
        <v>23</v>
      </c>
      <c r="E15" s="80"/>
      <c r="F15" s="80"/>
      <c r="G15" s="89">
        <f t="shared" si="0"/>
        <v>0</v>
      </c>
      <c r="H15" s="90">
        <f t="shared" si="1"/>
        <v>0</v>
      </c>
      <c r="I15" s="90">
        <f t="shared" si="2"/>
        <v>0</v>
      </c>
      <c r="J15" s="81"/>
      <c r="K15" s="81"/>
    </row>
    <row r="16" spans="1:11" x14ac:dyDescent="0.25">
      <c r="A16" s="84">
        <v>9</v>
      </c>
      <c r="B16" s="85" t="s">
        <v>177</v>
      </c>
      <c r="C16" s="86">
        <v>100</v>
      </c>
      <c r="D16" s="87" t="s">
        <v>23</v>
      </c>
      <c r="E16" s="80"/>
      <c r="F16" s="80"/>
      <c r="G16" s="89">
        <f t="shared" si="0"/>
        <v>0</v>
      </c>
      <c r="H16" s="90">
        <f t="shared" si="1"/>
        <v>0</v>
      </c>
      <c r="I16" s="90">
        <f t="shared" si="2"/>
        <v>0</v>
      </c>
      <c r="J16" s="81"/>
      <c r="K16" s="81"/>
    </row>
    <row r="17" spans="1:11" x14ac:dyDescent="0.25">
      <c r="A17" s="84">
        <v>10</v>
      </c>
      <c r="B17" s="85" t="s">
        <v>168</v>
      </c>
      <c r="C17" s="86">
        <v>300</v>
      </c>
      <c r="D17" s="87" t="s">
        <v>23</v>
      </c>
      <c r="E17" s="80"/>
      <c r="F17" s="80"/>
      <c r="G17" s="89">
        <f t="shared" si="0"/>
        <v>0</v>
      </c>
      <c r="H17" s="90">
        <f t="shared" si="1"/>
        <v>0</v>
      </c>
      <c r="I17" s="90">
        <f t="shared" si="2"/>
        <v>0</v>
      </c>
      <c r="J17" s="81"/>
      <c r="K17" s="81"/>
    </row>
    <row r="18" spans="1:11" x14ac:dyDescent="0.25">
      <c r="A18" s="84">
        <v>11</v>
      </c>
      <c r="B18" s="85" t="s">
        <v>175</v>
      </c>
      <c r="C18" s="86">
        <v>200</v>
      </c>
      <c r="D18" s="87" t="s">
        <v>23</v>
      </c>
      <c r="E18" s="80"/>
      <c r="F18" s="80"/>
      <c r="G18" s="89">
        <f t="shared" si="0"/>
        <v>0</v>
      </c>
      <c r="H18" s="90">
        <f t="shared" si="1"/>
        <v>0</v>
      </c>
      <c r="I18" s="90">
        <f t="shared" si="2"/>
        <v>0</v>
      </c>
      <c r="J18" s="81"/>
      <c r="K18" s="81"/>
    </row>
    <row r="19" spans="1:11" x14ac:dyDescent="0.25">
      <c r="A19" s="84"/>
      <c r="B19" s="88" t="s">
        <v>617</v>
      </c>
      <c r="C19" s="59" t="s">
        <v>7</v>
      </c>
      <c r="D19" s="60" t="s">
        <v>7</v>
      </c>
      <c r="E19" s="61" t="s">
        <v>7</v>
      </c>
      <c r="F19" s="61" t="s">
        <v>7</v>
      </c>
      <c r="G19" s="72">
        <f>SUM(G8:G18)</f>
        <v>0</v>
      </c>
      <c r="H19" s="72">
        <f>SUM(H8:H18)</f>
        <v>0</v>
      </c>
      <c r="I19" s="72">
        <f>SUM(I8:I18)</f>
        <v>0</v>
      </c>
      <c r="J19" s="72">
        <f>SUM(J8:J18)</f>
        <v>0</v>
      </c>
      <c r="K19" s="72">
        <f>SUM(K8:K18)</f>
        <v>0</v>
      </c>
    </row>
    <row r="20" spans="1:11" ht="14.25" customHeight="1" x14ac:dyDescent="0.25">
      <c r="A20" s="222" t="s">
        <v>357</v>
      </c>
      <c r="B20" s="223"/>
      <c r="C20" s="223"/>
      <c r="D20" s="223"/>
      <c r="E20" s="223"/>
      <c r="F20" s="223"/>
      <c r="G20" s="223"/>
      <c r="H20" s="223"/>
      <c r="I20" s="223"/>
      <c r="J20" s="223"/>
      <c r="K20" s="223"/>
    </row>
    <row r="21" spans="1:11" x14ac:dyDescent="0.25">
      <c r="A21" s="84">
        <v>12</v>
      </c>
      <c r="B21" s="85" t="s">
        <v>182</v>
      </c>
      <c r="C21" s="86">
        <v>200</v>
      </c>
      <c r="D21" s="87" t="s">
        <v>23</v>
      </c>
      <c r="E21" s="80"/>
      <c r="F21" s="80"/>
      <c r="G21" s="89">
        <f t="shared" ref="G21:G25" si="3">C21*F21</f>
        <v>0</v>
      </c>
      <c r="H21" s="90">
        <f t="shared" ref="H21:H25" si="4">G21*0.095</f>
        <v>0</v>
      </c>
      <c r="I21" s="90">
        <f t="shared" ref="I21:I25" si="5">G21+H21</f>
        <v>0</v>
      </c>
      <c r="J21" s="81"/>
      <c r="K21" s="61" t="s">
        <v>7</v>
      </c>
    </row>
    <row r="22" spans="1:11" x14ac:dyDescent="0.25">
      <c r="A22" s="84">
        <v>13</v>
      </c>
      <c r="B22" s="85" t="s">
        <v>183</v>
      </c>
      <c r="C22" s="86">
        <v>200</v>
      </c>
      <c r="D22" s="87" t="s">
        <v>23</v>
      </c>
      <c r="E22" s="80"/>
      <c r="F22" s="80"/>
      <c r="G22" s="89">
        <f t="shared" si="3"/>
        <v>0</v>
      </c>
      <c r="H22" s="90">
        <f t="shared" si="4"/>
        <v>0</v>
      </c>
      <c r="I22" s="90">
        <f t="shared" si="5"/>
        <v>0</v>
      </c>
      <c r="J22" s="81"/>
      <c r="K22" s="61" t="s">
        <v>7</v>
      </c>
    </row>
    <row r="23" spans="1:11" x14ac:dyDescent="0.25">
      <c r="A23" s="84">
        <v>14</v>
      </c>
      <c r="B23" s="85" t="s">
        <v>197</v>
      </c>
      <c r="C23" s="86">
        <v>150</v>
      </c>
      <c r="D23" s="87" t="s">
        <v>23</v>
      </c>
      <c r="E23" s="80"/>
      <c r="F23" s="80"/>
      <c r="G23" s="89">
        <f t="shared" si="3"/>
        <v>0</v>
      </c>
      <c r="H23" s="90">
        <f t="shared" si="4"/>
        <v>0</v>
      </c>
      <c r="I23" s="90">
        <f t="shared" si="5"/>
        <v>0</v>
      </c>
      <c r="J23" s="81"/>
      <c r="K23" s="61" t="s">
        <v>7</v>
      </c>
    </row>
    <row r="24" spans="1:11" x14ac:dyDescent="0.25">
      <c r="A24" s="84">
        <v>15</v>
      </c>
      <c r="B24" s="85" t="s">
        <v>184</v>
      </c>
      <c r="C24" s="86">
        <v>150</v>
      </c>
      <c r="D24" s="87" t="s">
        <v>23</v>
      </c>
      <c r="E24" s="80"/>
      <c r="F24" s="80"/>
      <c r="G24" s="89">
        <f t="shared" si="3"/>
        <v>0</v>
      </c>
      <c r="H24" s="90">
        <f t="shared" si="4"/>
        <v>0</v>
      </c>
      <c r="I24" s="90">
        <f t="shared" si="5"/>
        <v>0</v>
      </c>
      <c r="J24" s="81"/>
      <c r="K24" s="61" t="s">
        <v>7</v>
      </c>
    </row>
    <row r="25" spans="1:11" x14ac:dyDescent="0.25">
      <c r="A25" s="84">
        <v>16</v>
      </c>
      <c r="B25" s="85" t="s">
        <v>185</v>
      </c>
      <c r="C25" s="86">
        <v>200</v>
      </c>
      <c r="D25" s="87" t="s">
        <v>23</v>
      </c>
      <c r="E25" s="80"/>
      <c r="F25" s="80"/>
      <c r="G25" s="89">
        <f t="shared" si="3"/>
        <v>0</v>
      </c>
      <c r="H25" s="90">
        <f t="shared" si="4"/>
        <v>0</v>
      </c>
      <c r="I25" s="90">
        <f t="shared" si="5"/>
        <v>0</v>
      </c>
      <c r="J25" s="81"/>
      <c r="K25" s="61" t="s">
        <v>7</v>
      </c>
    </row>
    <row r="26" spans="1:11" x14ac:dyDescent="0.25">
      <c r="A26" s="84"/>
      <c r="B26" s="88" t="s">
        <v>618</v>
      </c>
      <c r="C26" s="59" t="s">
        <v>7</v>
      </c>
      <c r="D26" s="60" t="s">
        <v>7</v>
      </c>
      <c r="E26" s="61" t="s">
        <v>7</v>
      </c>
      <c r="F26" s="61" t="s">
        <v>7</v>
      </c>
      <c r="G26" s="72">
        <f>SUM(G21:G25)</f>
        <v>0</v>
      </c>
      <c r="H26" s="72">
        <f>SUM(H21:H25)</f>
        <v>0</v>
      </c>
      <c r="I26" s="72">
        <f>SUM(I21:I25)</f>
        <v>0</v>
      </c>
      <c r="J26" s="72">
        <f>SUM(J21:J25)</f>
        <v>0</v>
      </c>
      <c r="K26" s="61" t="s">
        <v>7</v>
      </c>
    </row>
    <row r="27" spans="1:11" ht="14.25" customHeight="1" x14ac:dyDescent="0.25">
      <c r="A27" s="222" t="s">
        <v>540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</row>
    <row r="28" spans="1:11" x14ac:dyDescent="0.25">
      <c r="A28" s="84">
        <v>17</v>
      </c>
      <c r="B28" s="85" t="s">
        <v>178</v>
      </c>
      <c r="C28" s="86">
        <v>1000</v>
      </c>
      <c r="D28" s="87" t="s">
        <v>11</v>
      </c>
      <c r="E28" s="80"/>
      <c r="F28" s="80"/>
      <c r="G28" s="89">
        <f t="shared" ref="G28:G52" si="6">C28*F28</f>
        <v>0</v>
      </c>
      <c r="H28" s="90">
        <f t="shared" ref="H28:H52" si="7">G28*0.095</f>
        <v>0</v>
      </c>
      <c r="I28" s="90">
        <f t="shared" ref="I28:I52" si="8">G28+H28</f>
        <v>0</v>
      </c>
      <c r="J28" s="81"/>
      <c r="K28" s="81"/>
    </row>
    <row r="29" spans="1:11" x14ac:dyDescent="0.25">
      <c r="A29" s="84">
        <v>18</v>
      </c>
      <c r="B29" s="85" t="s">
        <v>179</v>
      </c>
      <c r="C29" s="86">
        <v>1000</v>
      </c>
      <c r="D29" s="87" t="s">
        <v>11</v>
      </c>
      <c r="E29" s="80"/>
      <c r="F29" s="80"/>
      <c r="G29" s="89">
        <f t="shared" si="6"/>
        <v>0</v>
      </c>
      <c r="H29" s="90">
        <f t="shared" si="7"/>
        <v>0</v>
      </c>
      <c r="I29" s="90">
        <f t="shared" si="8"/>
        <v>0</v>
      </c>
      <c r="J29" s="81"/>
      <c r="K29" s="81"/>
    </row>
    <row r="30" spans="1:11" x14ac:dyDescent="0.25">
      <c r="A30" s="84">
        <v>19</v>
      </c>
      <c r="B30" s="85" t="s">
        <v>293</v>
      </c>
      <c r="C30" s="86">
        <v>20</v>
      </c>
      <c r="D30" s="91" t="s">
        <v>23</v>
      </c>
      <c r="E30" s="80"/>
      <c r="F30" s="80"/>
      <c r="G30" s="89">
        <f t="shared" si="6"/>
        <v>0</v>
      </c>
      <c r="H30" s="90">
        <f t="shared" si="7"/>
        <v>0</v>
      </c>
      <c r="I30" s="90">
        <f t="shared" si="8"/>
        <v>0</v>
      </c>
      <c r="J30" s="81"/>
      <c r="K30" s="81"/>
    </row>
    <row r="31" spans="1:11" x14ac:dyDescent="0.25">
      <c r="A31" s="84">
        <v>20</v>
      </c>
      <c r="B31" s="85" t="s">
        <v>292</v>
      </c>
      <c r="C31" s="86">
        <v>20</v>
      </c>
      <c r="D31" s="91" t="s">
        <v>23</v>
      </c>
      <c r="E31" s="80"/>
      <c r="F31" s="80"/>
      <c r="G31" s="89">
        <f t="shared" si="6"/>
        <v>0</v>
      </c>
      <c r="H31" s="90">
        <f t="shared" si="7"/>
        <v>0</v>
      </c>
      <c r="I31" s="90">
        <f t="shared" si="8"/>
        <v>0</v>
      </c>
      <c r="J31" s="81"/>
      <c r="K31" s="81"/>
    </row>
    <row r="32" spans="1:11" x14ac:dyDescent="0.25">
      <c r="A32" s="84">
        <v>21</v>
      </c>
      <c r="B32" s="85" t="s">
        <v>181</v>
      </c>
      <c r="C32" s="86">
        <v>1200</v>
      </c>
      <c r="D32" s="87" t="s">
        <v>11</v>
      </c>
      <c r="E32" s="80"/>
      <c r="F32" s="80"/>
      <c r="G32" s="89">
        <f t="shared" si="6"/>
        <v>0</v>
      </c>
      <c r="H32" s="90">
        <f t="shared" si="7"/>
        <v>0</v>
      </c>
      <c r="I32" s="90">
        <f t="shared" si="8"/>
        <v>0</v>
      </c>
      <c r="J32" s="81"/>
      <c r="K32" s="81"/>
    </row>
    <row r="33" spans="1:11" x14ac:dyDescent="0.25">
      <c r="A33" s="84">
        <v>22</v>
      </c>
      <c r="B33" s="85" t="s">
        <v>299</v>
      </c>
      <c r="C33" s="86">
        <v>1200</v>
      </c>
      <c r="D33" s="87" t="s">
        <v>11</v>
      </c>
      <c r="E33" s="80"/>
      <c r="F33" s="80"/>
      <c r="G33" s="89">
        <f t="shared" si="6"/>
        <v>0</v>
      </c>
      <c r="H33" s="90">
        <f t="shared" si="7"/>
        <v>0</v>
      </c>
      <c r="I33" s="90">
        <f t="shared" si="8"/>
        <v>0</v>
      </c>
      <c r="J33" s="81"/>
      <c r="K33" s="81"/>
    </row>
    <row r="34" spans="1:11" x14ac:dyDescent="0.25">
      <c r="A34" s="84">
        <v>23</v>
      </c>
      <c r="B34" s="85" t="s">
        <v>180</v>
      </c>
      <c r="C34" s="86">
        <v>1000</v>
      </c>
      <c r="D34" s="87" t="s">
        <v>11</v>
      </c>
      <c r="E34" s="80"/>
      <c r="F34" s="80"/>
      <c r="G34" s="89">
        <f t="shared" si="6"/>
        <v>0</v>
      </c>
      <c r="H34" s="90">
        <f t="shared" si="7"/>
        <v>0</v>
      </c>
      <c r="I34" s="90">
        <f t="shared" si="8"/>
        <v>0</v>
      </c>
      <c r="J34" s="81"/>
      <c r="K34" s="81"/>
    </row>
    <row r="35" spans="1:11" x14ac:dyDescent="0.25">
      <c r="A35" s="84">
        <v>24</v>
      </c>
      <c r="B35" s="85" t="s">
        <v>295</v>
      </c>
      <c r="C35" s="86">
        <v>800</v>
      </c>
      <c r="D35" s="87" t="s">
        <v>11</v>
      </c>
      <c r="E35" s="80"/>
      <c r="F35" s="80"/>
      <c r="G35" s="89">
        <f t="shared" si="6"/>
        <v>0</v>
      </c>
      <c r="H35" s="90">
        <f t="shared" si="7"/>
        <v>0</v>
      </c>
      <c r="I35" s="90">
        <f t="shared" si="8"/>
        <v>0</v>
      </c>
      <c r="J35" s="81"/>
      <c r="K35" s="81"/>
    </row>
    <row r="36" spans="1:11" x14ac:dyDescent="0.25">
      <c r="A36" s="84">
        <v>25</v>
      </c>
      <c r="B36" s="85" t="s">
        <v>296</v>
      </c>
      <c r="C36" s="86">
        <v>800</v>
      </c>
      <c r="D36" s="87" t="s">
        <v>11</v>
      </c>
      <c r="E36" s="80"/>
      <c r="F36" s="80"/>
      <c r="G36" s="89">
        <f t="shared" si="6"/>
        <v>0</v>
      </c>
      <c r="H36" s="90">
        <f t="shared" si="7"/>
        <v>0</v>
      </c>
      <c r="I36" s="90">
        <f t="shared" si="8"/>
        <v>0</v>
      </c>
      <c r="J36" s="81"/>
      <c r="K36" s="81"/>
    </row>
    <row r="37" spans="1:11" x14ac:dyDescent="0.25">
      <c r="A37" s="84">
        <v>26</v>
      </c>
      <c r="B37" s="85" t="s">
        <v>297</v>
      </c>
      <c r="C37" s="86">
        <v>2000</v>
      </c>
      <c r="D37" s="87" t="s">
        <v>11</v>
      </c>
      <c r="E37" s="80"/>
      <c r="F37" s="80"/>
      <c r="G37" s="89">
        <f t="shared" si="6"/>
        <v>0</v>
      </c>
      <c r="H37" s="90">
        <f t="shared" si="7"/>
        <v>0</v>
      </c>
      <c r="I37" s="90">
        <f t="shared" si="8"/>
        <v>0</v>
      </c>
      <c r="J37" s="81"/>
      <c r="K37" s="81"/>
    </row>
    <row r="38" spans="1:11" x14ac:dyDescent="0.25">
      <c r="A38" s="84">
        <v>27</v>
      </c>
      <c r="B38" s="85" t="s">
        <v>298</v>
      </c>
      <c r="C38" s="86">
        <v>2000</v>
      </c>
      <c r="D38" s="87" t="s">
        <v>11</v>
      </c>
      <c r="E38" s="80"/>
      <c r="F38" s="80"/>
      <c r="G38" s="89">
        <f t="shared" si="6"/>
        <v>0</v>
      </c>
      <c r="H38" s="90">
        <f t="shared" si="7"/>
        <v>0</v>
      </c>
      <c r="I38" s="90">
        <f t="shared" si="8"/>
        <v>0</v>
      </c>
      <c r="J38" s="81"/>
      <c r="K38" s="81"/>
    </row>
    <row r="39" spans="1:11" x14ac:dyDescent="0.25">
      <c r="A39" s="84">
        <v>28</v>
      </c>
      <c r="B39" s="85" t="s">
        <v>300</v>
      </c>
      <c r="C39" s="86">
        <v>400</v>
      </c>
      <c r="D39" s="87" t="s">
        <v>11</v>
      </c>
      <c r="E39" s="80"/>
      <c r="F39" s="80"/>
      <c r="G39" s="89">
        <f t="shared" si="6"/>
        <v>0</v>
      </c>
      <c r="H39" s="90">
        <f t="shared" si="7"/>
        <v>0</v>
      </c>
      <c r="I39" s="90">
        <f t="shared" si="8"/>
        <v>0</v>
      </c>
      <c r="J39" s="81"/>
      <c r="K39" s="81"/>
    </row>
    <row r="40" spans="1:11" x14ac:dyDescent="0.25">
      <c r="A40" s="84">
        <v>29</v>
      </c>
      <c r="B40" s="85" t="s">
        <v>186</v>
      </c>
      <c r="C40" s="86">
        <v>500</v>
      </c>
      <c r="D40" s="87" t="s">
        <v>11</v>
      </c>
      <c r="E40" s="80"/>
      <c r="F40" s="80"/>
      <c r="G40" s="89">
        <f t="shared" si="6"/>
        <v>0</v>
      </c>
      <c r="H40" s="90">
        <f t="shared" si="7"/>
        <v>0</v>
      </c>
      <c r="I40" s="90">
        <f t="shared" si="8"/>
        <v>0</v>
      </c>
      <c r="J40" s="81"/>
      <c r="K40" s="81"/>
    </row>
    <row r="41" spans="1:11" x14ac:dyDescent="0.25">
      <c r="A41" s="84">
        <v>30</v>
      </c>
      <c r="B41" s="85" t="s">
        <v>187</v>
      </c>
      <c r="C41" s="86">
        <v>500</v>
      </c>
      <c r="D41" s="87" t="s">
        <v>11</v>
      </c>
      <c r="E41" s="80"/>
      <c r="F41" s="80"/>
      <c r="G41" s="89">
        <f t="shared" si="6"/>
        <v>0</v>
      </c>
      <c r="H41" s="90">
        <f t="shared" si="7"/>
        <v>0</v>
      </c>
      <c r="I41" s="90">
        <f t="shared" si="8"/>
        <v>0</v>
      </c>
      <c r="J41" s="81"/>
      <c r="K41" s="81"/>
    </row>
    <row r="42" spans="1:11" x14ac:dyDescent="0.25">
      <c r="A42" s="84">
        <v>31</v>
      </c>
      <c r="B42" s="85" t="s">
        <v>196</v>
      </c>
      <c r="C42" s="86">
        <v>500</v>
      </c>
      <c r="D42" s="87" t="s">
        <v>11</v>
      </c>
      <c r="E42" s="80"/>
      <c r="F42" s="80"/>
      <c r="G42" s="89">
        <f t="shared" si="6"/>
        <v>0</v>
      </c>
      <c r="H42" s="90">
        <f t="shared" si="7"/>
        <v>0</v>
      </c>
      <c r="I42" s="90">
        <f t="shared" si="8"/>
        <v>0</v>
      </c>
      <c r="J42" s="81"/>
      <c r="K42" s="81"/>
    </row>
    <row r="43" spans="1:11" x14ac:dyDescent="0.25">
      <c r="A43" s="84">
        <v>32</v>
      </c>
      <c r="B43" s="85" t="s">
        <v>188</v>
      </c>
      <c r="C43" s="86">
        <v>500</v>
      </c>
      <c r="D43" s="87" t="s">
        <v>11</v>
      </c>
      <c r="E43" s="80"/>
      <c r="F43" s="80"/>
      <c r="G43" s="89">
        <f t="shared" si="6"/>
        <v>0</v>
      </c>
      <c r="H43" s="90">
        <f t="shared" si="7"/>
        <v>0</v>
      </c>
      <c r="I43" s="90">
        <f t="shared" si="8"/>
        <v>0</v>
      </c>
      <c r="J43" s="81"/>
      <c r="K43" s="81"/>
    </row>
    <row r="44" spans="1:11" x14ac:dyDescent="0.25">
      <c r="A44" s="84">
        <v>33</v>
      </c>
      <c r="B44" s="85" t="s">
        <v>189</v>
      </c>
      <c r="C44" s="86">
        <v>800</v>
      </c>
      <c r="D44" s="87" t="s">
        <v>11</v>
      </c>
      <c r="E44" s="80"/>
      <c r="F44" s="80"/>
      <c r="G44" s="89">
        <f t="shared" si="6"/>
        <v>0</v>
      </c>
      <c r="H44" s="90">
        <f t="shared" si="7"/>
        <v>0</v>
      </c>
      <c r="I44" s="90">
        <f t="shared" si="8"/>
        <v>0</v>
      </c>
      <c r="J44" s="81"/>
      <c r="K44" s="81"/>
    </row>
    <row r="45" spans="1:11" x14ac:dyDescent="0.25">
      <c r="A45" s="84">
        <v>34</v>
      </c>
      <c r="B45" s="85" t="s">
        <v>190</v>
      </c>
      <c r="C45" s="86">
        <v>800</v>
      </c>
      <c r="D45" s="87" t="s">
        <v>11</v>
      </c>
      <c r="E45" s="80"/>
      <c r="F45" s="80"/>
      <c r="G45" s="89">
        <f t="shared" si="6"/>
        <v>0</v>
      </c>
      <c r="H45" s="90">
        <f t="shared" si="7"/>
        <v>0</v>
      </c>
      <c r="I45" s="90">
        <f t="shared" si="8"/>
        <v>0</v>
      </c>
      <c r="J45" s="81"/>
      <c r="K45" s="81"/>
    </row>
    <row r="46" spans="1:11" x14ac:dyDescent="0.25">
      <c r="A46" s="84">
        <v>35</v>
      </c>
      <c r="B46" s="85" t="s">
        <v>191</v>
      </c>
      <c r="C46" s="86">
        <v>4000</v>
      </c>
      <c r="D46" s="87" t="s">
        <v>11</v>
      </c>
      <c r="E46" s="80"/>
      <c r="F46" s="80"/>
      <c r="G46" s="89">
        <f t="shared" si="6"/>
        <v>0</v>
      </c>
      <c r="H46" s="90">
        <f t="shared" si="7"/>
        <v>0</v>
      </c>
      <c r="I46" s="90">
        <f t="shared" si="8"/>
        <v>0</v>
      </c>
      <c r="J46" s="81"/>
      <c r="K46" s="81"/>
    </row>
    <row r="47" spans="1:11" x14ac:dyDescent="0.25">
      <c r="A47" s="84">
        <v>36</v>
      </c>
      <c r="B47" s="85" t="s">
        <v>192</v>
      </c>
      <c r="C47" s="86">
        <v>3000</v>
      </c>
      <c r="D47" s="87" t="s">
        <v>11</v>
      </c>
      <c r="E47" s="80"/>
      <c r="F47" s="80"/>
      <c r="G47" s="89">
        <f t="shared" si="6"/>
        <v>0</v>
      </c>
      <c r="H47" s="90">
        <f t="shared" si="7"/>
        <v>0</v>
      </c>
      <c r="I47" s="90">
        <f t="shared" si="8"/>
        <v>0</v>
      </c>
      <c r="J47" s="81"/>
      <c r="K47" s="81"/>
    </row>
    <row r="48" spans="1:11" x14ac:dyDescent="0.25">
      <c r="A48" s="84">
        <v>37</v>
      </c>
      <c r="B48" s="85" t="s">
        <v>195</v>
      </c>
      <c r="C48" s="86">
        <v>1000</v>
      </c>
      <c r="D48" s="87" t="s">
        <v>11</v>
      </c>
      <c r="E48" s="80"/>
      <c r="F48" s="80"/>
      <c r="G48" s="89">
        <f t="shared" si="6"/>
        <v>0</v>
      </c>
      <c r="H48" s="90">
        <f t="shared" si="7"/>
        <v>0</v>
      </c>
      <c r="I48" s="90">
        <f t="shared" si="8"/>
        <v>0</v>
      </c>
      <c r="J48" s="81"/>
      <c r="K48" s="81"/>
    </row>
    <row r="49" spans="1:11" x14ac:dyDescent="0.25">
      <c r="A49" s="84">
        <v>38</v>
      </c>
      <c r="B49" s="85" t="s">
        <v>193</v>
      </c>
      <c r="C49" s="86">
        <v>1500</v>
      </c>
      <c r="D49" s="87" t="s">
        <v>11</v>
      </c>
      <c r="E49" s="80"/>
      <c r="F49" s="80"/>
      <c r="G49" s="89">
        <f t="shared" si="6"/>
        <v>0</v>
      </c>
      <c r="H49" s="90">
        <f t="shared" si="7"/>
        <v>0</v>
      </c>
      <c r="I49" s="90">
        <f t="shared" si="8"/>
        <v>0</v>
      </c>
      <c r="J49" s="81"/>
      <c r="K49" s="81"/>
    </row>
    <row r="50" spans="1:11" x14ac:dyDescent="0.25">
      <c r="A50" s="84">
        <v>39</v>
      </c>
      <c r="B50" s="85" t="s">
        <v>301</v>
      </c>
      <c r="C50" s="86">
        <v>1000</v>
      </c>
      <c r="D50" s="87" t="s">
        <v>11</v>
      </c>
      <c r="E50" s="80"/>
      <c r="F50" s="80"/>
      <c r="G50" s="89">
        <f t="shared" si="6"/>
        <v>0</v>
      </c>
      <c r="H50" s="90">
        <f t="shared" si="7"/>
        <v>0</v>
      </c>
      <c r="I50" s="90">
        <f t="shared" si="8"/>
        <v>0</v>
      </c>
      <c r="J50" s="81"/>
      <c r="K50" s="81"/>
    </row>
    <row r="51" spans="1:11" x14ac:dyDescent="0.25">
      <c r="A51" s="84">
        <v>40</v>
      </c>
      <c r="B51" s="85" t="s">
        <v>194</v>
      </c>
      <c r="C51" s="86">
        <v>1500</v>
      </c>
      <c r="D51" s="87" t="s">
        <v>11</v>
      </c>
      <c r="E51" s="80"/>
      <c r="F51" s="80"/>
      <c r="G51" s="89">
        <f t="shared" si="6"/>
        <v>0</v>
      </c>
      <c r="H51" s="90">
        <f t="shared" si="7"/>
        <v>0</v>
      </c>
      <c r="I51" s="90">
        <f t="shared" si="8"/>
        <v>0</v>
      </c>
      <c r="J51" s="81"/>
      <c r="K51" s="81"/>
    </row>
    <row r="52" spans="1:11" x14ac:dyDescent="0.25">
      <c r="A52" s="84">
        <v>41</v>
      </c>
      <c r="B52" s="85" t="s">
        <v>294</v>
      </c>
      <c r="C52" s="86">
        <v>1500</v>
      </c>
      <c r="D52" s="87" t="s">
        <v>11</v>
      </c>
      <c r="E52" s="80"/>
      <c r="F52" s="80"/>
      <c r="G52" s="89">
        <f t="shared" si="6"/>
        <v>0</v>
      </c>
      <c r="H52" s="90">
        <f t="shared" si="7"/>
        <v>0</v>
      </c>
      <c r="I52" s="90">
        <f t="shared" si="8"/>
        <v>0</v>
      </c>
      <c r="J52" s="81"/>
      <c r="K52" s="81"/>
    </row>
    <row r="53" spans="1:11" x14ac:dyDescent="0.25">
      <c r="A53" s="84"/>
      <c r="B53" s="88" t="s">
        <v>619</v>
      </c>
      <c r="C53" s="59" t="s">
        <v>7</v>
      </c>
      <c r="D53" s="60" t="s">
        <v>7</v>
      </c>
      <c r="E53" s="61" t="s">
        <v>7</v>
      </c>
      <c r="F53" s="61" t="s">
        <v>7</v>
      </c>
      <c r="G53" s="72">
        <f>SUM(G28:G52)</f>
        <v>0</v>
      </c>
      <c r="H53" s="72">
        <f>SUM(H28:H52)</f>
        <v>0</v>
      </c>
      <c r="I53" s="72">
        <f>SUM(I28:I52)</f>
        <v>0</v>
      </c>
      <c r="J53" s="72">
        <f>SUM(J28:J52)</f>
        <v>0</v>
      </c>
      <c r="K53" s="72">
        <f>SUM(K28:K52)</f>
        <v>0</v>
      </c>
    </row>
    <row r="54" spans="1:11" ht="14.25" customHeight="1" x14ac:dyDescent="0.25">
      <c r="A54" s="222" t="s">
        <v>545</v>
      </c>
      <c r="B54" s="223"/>
      <c r="C54" s="223"/>
      <c r="D54" s="223"/>
      <c r="E54" s="223"/>
      <c r="F54" s="223"/>
      <c r="G54" s="223"/>
      <c r="H54" s="223"/>
      <c r="I54" s="223"/>
      <c r="J54" s="223"/>
      <c r="K54" s="223"/>
    </row>
    <row r="55" spans="1:11" x14ac:dyDescent="0.25">
      <c r="A55" s="84">
        <v>42</v>
      </c>
      <c r="B55" s="85" t="s">
        <v>542</v>
      </c>
      <c r="C55" s="86">
        <v>1000</v>
      </c>
      <c r="D55" s="87" t="s">
        <v>11</v>
      </c>
      <c r="E55" s="80"/>
      <c r="F55" s="80"/>
      <c r="G55" s="89">
        <f t="shared" ref="G55:G61" si="9">C55*F55</f>
        <v>0</v>
      </c>
      <c r="H55" s="90">
        <f t="shared" ref="H55:H61" si="10">G55*0.095</f>
        <v>0</v>
      </c>
      <c r="I55" s="90">
        <f t="shared" ref="I55:I61" si="11">G55+H55</f>
        <v>0</v>
      </c>
      <c r="J55" s="81"/>
      <c r="K55" s="61" t="s">
        <v>7</v>
      </c>
    </row>
    <row r="56" spans="1:11" x14ac:dyDescent="0.25">
      <c r="A56" s="84">
        <v>43</v>
      </c>
      <c r="B56" s="85" t="s">
        <v>543</v>
      </c>
      <c r="C56" s="86">
        <v>1000</v>
      </c>
      <c r="D56" s="87" t="s">
        <v>11</v>
      </c>
      <c r="E56" s="80"/>
      <c r="F56" s="80"/>
      <c r="G56" s="89">
        <f t="shared" si="9"/>
        <v>0</v>
      </c>
      <c r="H56" s="90">
        <f t="shared" si="10"/>
        <v>0</v>
      </c>
      <c r="I56" s="90">
        <f t="shared" si="11"/>
        <v>0</v>
      </c>
      <c r="J56" s="81"/>
      <c r="K56" s="61" t="s">
        <v>7</v>
      </c>
    </row>
    <row r="57" spans="1:11" x14ac:dyDescent="0.25">
      <c r="A57" s="84">
        <v>44</v>
      </c>
      <c r="B57" s="85" t="s">
        <v>544</v>
      </c>
      <c r="C57" s="86">
        <v>1000</v>
      </c>
      <c r="D57" s="87" t="s">
        <v>11</v>
      </c>
      <c r="E57" s="80"/>
      <c r="F57" s="80"/>
      <c r="G57" s="89">
        <f t="shared" si="9"/>
        <v>0</v>
      </c>
      <c r="H57" s="90">
        <f t="shared" si="10"/>
        <v>0</v>
      </c>
      <c r="I57" s="90">
        <f t="shared" si="11"/>
        <v>0</v>
      </c>
      <c r="J57" s="81"/>
      <c r="K57" s="61" t="s">
        <v>7</v>
      </c>
    </row>
    <row r="58" spans="1:11" x14ac:dyDescent="0.25">
      <c r="A58" s="84">
        <v>45</v>
      </c>
      <c r="B58" s="85" t="s">
        <v>289</v>
      </c>
      <c r="C58" s="86">
        <v>1000</v>
      </c>
      <c r="D58" s="87" t="s">
        <v>11</v>
      </c>
      <c r="E58" s="80"/>
      <c r="F58" s="80"/>
      <c r="G58" s="89">
        <f t="shared" si="9"/>
        <v>0</v>
      </c>
      <c r="H58" s="90">
        <f t="shared" si="10"/>
        <v>0</v>
      </c>
      <c r="I58" s="90">
        <f t="shared" si="11"/>
        <v>0</v>
      </c>
      <c r="J58" s="81"/>
      <c r="K58" s="61" t="s">
        <v>7</v>
      </c>
    </row>
    <row r="59" spans="1:11" x14ac:dyDescent="0.25">
      <c r="A59" s="84">
        <v>46</v>
      </c>
      <c r="B59" s="85" t="s">
        <v>291</v>
      </c>
      <c r="C59" s="86">
        <v>1000</v>
      </c>
      <c r="D59" s="87" t="s">
        <v>11</v>
      </c>
      <c r="E59" s="80"/>
      <c r="F59" s="80"/>
      <c r="G59" s="89">
        <f t="shared" si="9"/>
        <v>0</v>
      </c>
      <c r="H59" s="90">
        <f t="shared" si="10"/>
        <v>0</v>
      </c>
      <c r="I59" s="90">
        <f t="shared" si="11"/>
        <v>0</v>
      </c>
      <c r="J59" s="81"/>
      <c r="K59" s="61" t="s">
        <v>7</v>
      </c>
    </row>
    <row r="60" spans="1:11" x14ac:dyDescent="0.25">
      <c r="A60" s="84">
        <v>47</v>
      </c>
      <c r="B60" s="85" t="s">
        <v>290</v>
      </c>
      <c r="C60" s="86">
        <v>1000</v>
      </c>
      <c r="D60" s="87" t="s">
        <v>11</v>
      </c>
      <c r="E60" s="80"/>
      <c r="F60" s="80"/>
      <c r="G60" s="89">
        <f t="shared" si="9"/>
        <v>0</v>
      </c>
      <c r="H60" s="90">
        <f t="shared" si="10"/>
        <v>0</v>
      </c>
      <c r="I60" s="90">
        <f t="shared" si="11"/>
        <v>0</v>
      </c>
      <c r="J60" s="81"/>
      <c r="K60" s="61" t="s">
        <v>7</v>
      </c>
    </row>
    <row r="61" spans="1:11" x14ac:dyDescent="0.25">
      <c r="A61" s="84">
        <v>48</v>
      </c>
      <c r="B61" s="85" t="s">
        <v>541</v>
      </c>
      <c r="C61" s="86">
        <v>1000</v>
      </c>
      <c r="D61" s="87" t="s">
        <v>11</v>
      </c>
      <c r="E61" s="80"/>
      <c r="F61" s="80"/>
      <c r="G61" s="89">
        <f t="shared" si="9"/>
        <v>0</v>
      </c>
      <c r="H61" s="90">
        <f t="shared" si="10"/>
        <v>0</v>
      </c>
      <c r="I61" s="90">
        <f t="shared" si="11"/>
        <v>0</v>
      </c>
      <c r="J61" s="81"/>
      <c r="K61" s="61" t="s">
        <v>7</v>
      </c>
    </row>
    <row r="62" spans="1:11" x14ac:dyDescent="0.25">
      <c r="A62" s="84"/>
      <c r="B62" s="88" t="s">
        <v>620</v>
      </c>
      <c r="C62" s="59" t="s">
        <v>7</v>
      </c>
      <c r="D62" s="60" t="s">
        <v>7</v>
      </c>
      <c r="E62" s="61" t="s">
        <v>7</v>
      </c>
      <c r="F62" s="61" t="s">
        <v>7</v>
      </c>
      <c r="G62" s="72">
        <f>SUM(G55:G61)</f>
        <v>0</v>
      </c>
      <c r="H62" s="72">
        <f>SUM(H55:H61)</f>
        <v>0</v>
      </c>
      <c r="I62" s="72">
        <f>SUM(I55:I61)</f>
        <v>0</v>
      </c>
      <c r="J62" s="72">
        <f>SUM(J55:J61)</f>
        <v>0</v>
      </c>
      <c r="K62" s="61" t="s">
        <v>7</v>
      </c>
    </row>
    <row r="63" spans="1:11" ht="14.25" customHeight="1" x14ac:dyDescent="0.25">
      <c r="A63" s="222" t="s">
        <v>546</v>
      </c>
      <c r="B63" s="223"/>
      <c r="C63" s="223"/>
      <c r="D63" s="223"/>
      <c r="E63" s="223"/>
      <c r="F63" s="223"/>
      <c r="G63" s="223"/>
      <c r="H63" s="223"/>
      <c r="I63" s="223"/>
      <c r="J63" s="223"/>
      <c r="K63" s="223"/>
    </row>
    <row r="64" spans="1:11" x14ac:dyDescent="0.25">
      <c r="A64" s="84">
        <v>49</v>
      </c>
      <c r="B64" s="85" t="s">
        <v>169</v>
      </c>
      <c r="C64" s="86">
        <v>150</v>
      </c>
      <c r="D64" s="87" t="s">
        <v>23</v>
      </c>
      <c r="E64" s="80"/>
      <c r="F64" s="80"/>
      <c r="G64" s="89">
        <f t="shared" ref="G64:G65" si="12">C64*F64</f>
        <v>0</v>
      </c>
      <c r="H64" s="90">
        <f t="shared" ref="H64:H65" si="13">G64*0.095</f>
        <v>0</v>
      </c>
      <c r="I64" s="90">
        <f t="shared" ref="I64:I65" si="14">G64+H64</f>
        <v>0</v>
      </c>
      <c r="J64" s="81"/>
      <c r="K64" s="81"/>
    </row>
    <row r="65" spans="1:11" x14ac:dyDescent="0.25">
      <c r="A65" s="84">
        <v>50</v>
      </c>
      <c r="B65" s="85" t="s">
        <v>170</v>
      </c>
      <c r="C65" s="86">
        <v>60</v>
      </c>
      <c r="D65" s="87" t="s">
        <v>23</v>
      </c>
      <c r="E65" s="80"/>
      <c r="F65" s="80"/>
      <c r="G65" s="89">
        <f t="shared" si="12"/>
        <v>0</v>
      </c>
      <c r="H65" s="90">
        <f t="shared" si="13"/>
        <v>0</v>
      </c>
      <c r="I65" s="90">
        <f t="shared" si="14"/>
        <v>0</v>
      </c>
      <c r="J65" s="81"/>
      <c r="K65" s="81"/>
    </row>
    <row r="66" spans="1:11" x14ac:dyDescent="0.25">
      <c r="A66" s="84"/>
      <c r="B66" s="88" t="s">
        <v>621</v>
      </c>
      <c r="C66" s="59" t="s">
        <v>7</v>
      </c>
      <c r="D66" s="60" t="s">
        <v>7</v>
      </c>
      <c r="E66" s="61" t="s">
        <v>7</v>
      </c>
      <c r="F66" s="61" t="s">
        <v>7</v>
      </c>
      <c r="G66" s="72">
        <f>SUM(G64:G65)</f>
        <v>0</v>
      </c>
      <c r="H66" s="72">
        <f>SUM(H64:H65)</f>
        <v>0</v>
      </c>
      <c r="I66" s="72">
        <f>SUM(I64:I65)</f>
        <v>0</v>
      </c>
      <c r="J66" s="72">
        <f>SUM(J64:J65)</f>
        <v>0</v>
      </c>
      <c r="K66" s="72">
        <f>SUM(K64:K65)</f>
        <v>0</v>
      </c>
    </row>
    <row r="67" spans="1:11" ht="14.25" customHeight="1" x14ac:dyDescent="0.25">
      <c r="A67" s="222" t="s">
        <v>547</v>
      </c>
      <c r="B67" s="223"/>
      <c r="C67" s="223"/>
      <c r="D67" s="223"/>
      <c r="E67" s="223"/>
      <c r="F67" s="223"/>
      <c r="G67" s="223"/>
      <c r="H67" s="223"/>
      <c r="I67" s="223"/>
      <c r="J67" s="223"/>
      <c r="K67" s="223"/>
    </row>
    <row r="68" spans="1:11" x14ac:dyDescent="0.25">
      <c r="A68" s="84">
        <v>51</v>
      </c>
      <c r="B68" s="85" t="s">
        <v>198</v>
      </c>
      <c r="C68" s="86">
        <v>750</v>
      </c>
      <c r="D68" s="92" t="s">
        <v>11</v>
      </c>
      <c r="E68" s="80"/>
      <c r="F68" s="80"/>
      <c r="G68" s="89">
        <f t="shared" ref="G68:G72" si="15">C68*F68</f>
        <v>0</v>
      </c>
      <c r="H68" s="90">
        <f t="shared" ref="H68:H72" si="16">G68*0.095</f>
        <v>0</v>
      </c>
      <c r="I68" s="90">
        <f t="shared" ref="I68:I72" si="17">G68+H68</f>
        <v>0</v>
      </c>
      <c r="J68" s="81"/>
      <c r="K68" s="81"/>
    </row>
    <row r="69" spans="1:11" x14ac:dyDescent="0.25">
      <c r="A69" s="84">
        <v>52</v>
      </c>
      <c r="B69" s="85" t="s">
        <v>171</v>
      </c>
      <c r="C69" s="86">
        <v>100</v>
      </c>
      <c r="D69" s="92" t="s">
        <v>11</v>
      </c>
      <c r="E69" s="80"/>
      <c r="F69" s="80"/>
      <c r="G69" s="89">
        <f t="shared" si="15"/>
        <v>0</v>
      </c>
      <c r="H69" s="90">
        <f t="shared" si="16"/>
        <v>0</v>
      </c>
      <c r="I69" s="90">
        <f t="shared" si="17"/>
        <v>0</v>
      </c>
      <c r="J69" s="81"/>
      <c r="K69" s="81"/>
    </row>
    <row r="70" spans="1:11" x14ac:dyDescent="0.25">
      <c r="A70" s="84">
        <v>53</v>
      </c>
      <c r="B70" s="85" t="s">
        <v>199</v>
      </c>
      <c r="C70" s="86">
        <v>100</v>
      </c>
      <c r="D70" s="92" t="s">
        <v>11</v>
      </c>
      <c r="E70" s="80"/>
      <c r="F70" s="80"/>
      <c r="G70" s="89">
        <f t="shared" si="15"/>
        <v>0</v>
      </c>
      <c r="H70" s="90">
        <f t="shared" si="16"/>
        <v>0</v>
      </c>
      <c r="I70" s="90">
        <f t="shared" si="17"/>
        <v>0</v>
      </c>
      <c r="J70" s="81"/>
      <c r="K70" s="81"/>
    </row>
    <row r="71" spans="1:11" x14ac:dyDescent="0.25">
      <c r="A71" s="84">
        <v>54</v>
      </c>
      <c r="B71" s="85" t="s">
        <v>209</v>
      </c>
      <c r="C71" s="86">
        <v>500</v>
      </c>
      <c r="D71" s="92" t="s">
        <v>11</v>
      </c>
      <c r="E71" s="80"/>
      <c r="F71" s="80"/>
      <c r="G71" s="89">
        <f t="shared" si="15"/>
        <v>0</v>
      </c>
      <c r="H71" s="90">
        <f t="shared" si="16"/>
        <v>0</v>
      </c>
      <c r="I71" s="90">
        <f t="shared" si="17"/>
        <v>0</v>
      </c>
      <c r="J71" s="81"/>
      <c r="K71" s="81"/>
    </row>
    <row r="72" spans="1:11" x14ac:dyDescent="0.25">
      <c r="A72" s="84">
        <v>55</v>
      </c>
      <c r="B72" s="85" t="s">
        <v>200</v>
      </c>
      <c r="C72" s="86">
        <v>500</v>
      </c>
      <c r="D72" s="92" t="s">
        <v>11</v>
      </c>
      <c r="E72" s="80"/>
      <c r="F72" s="80"/>
      <c r="G72" s="89">
        <f t="shared" si="15"/>
        <v>0</v>
      </c>
      <c r="H72" s="90">
        <f t="shared" si="16"/>
        <v>0</v>
      </c>
      <c r="I72" s="90">
        <f t="shared" si="17"/>
        <v>0</v>
      </c>
      <c r="J72" s="81"/>
      <c r="K72" s="81"/>
    </row>
    <row r="73" spans="1:11" x14ac:dyDescent="0.25">
      <c r="A73" s="84"/>
      <c r="B73" s="88" t="s">
        <v>622</v>
      </c>
      <c r="C73" s="59" t="s">
        <v>7</v>
      </c>
      <c r="D73" s="60" t="s">
        <v>7</v>
      </c>
      <c r="E73" s="61" t="s">
        <v>7</v>
      </c>
      <c r="F73" s="61" t="s">
        <v>7</v>
      </c>
      <c r="G73" s="72">
        <f>SUM(G68:G72)</f>
        <v>0</v>
      </c>
      <c r="H73" s="72">
        <f>SUM(H68:H72)</f>
        <v>0</v>
      </c>
      <c r="I73" s="72">
        <f>SUM(I68:I72)</f>
        <v>0</v>
      </c>
      <c r="J73" s="72">
        <f>SUM(J68:J72)</f>
        <v>0</v>
      </c>
      <c r="K73" s="72">
        <f>SUM(K68:K72)</f>
        <v>0</v>
      </c>
    </row>
    <row r="74" spans="1:11" ht="14.25" customHeight="1" x14ac:dyDescent="0.25">
      <c r="A74" s="222" t="s">
        <v>548</v>
      </c>
      <c r="B74" s="223"/>
      <c r="C74" s="223"/>
      <c r="D74" s="223"/>
      <c r="E74" s="223"/>
      <c r="F74" s="223"/>
      <c r="G74" s="223"/>
      <c r="H74" s="223"/>
      <c r="I74" s="223"/>
      <c r="J74" s="223"/>
      <c r="K74" s="223"/>
    </row>
    <row r="75" spans="1:11" x14ac:dyDescent="0.25">
      <c r="A75" s="84">
        <v>56</v>
      </c>
      <c r="B75" s="85" t="s">
        <v>201</v>
      </c>
      <c r="C75" s="86">
        <v>2000</v>
      </c>
      <c r="D75" s="92" t="s">
        <v>11</v>
      </c>
      <c r="E75" s="80"/>
      <c r="F75" s="80"/>
      <c r="G75" s="89">
        <f t="shared" ref="G75:G85" si="18">C75*F75</f>
        <v>0</v>
      </c>
      <c r="H75" s="90">
        <f t="shared" ref="H75:H85" si="19">G75*0.095</f>
        <v>0</v>
      </c>
      <c r="I75" s="90">
        <f t="shared" ref="I75:I85" si="20">G75+H75</f>
        <v>0</v>
      </c>
      <c r="J75" s="81"/>
      <c r="K75" s="81"/>
    </row>
    <row r="76" spans="1:11" x14ac:dyDescent="0.25">
      <c r="A76" s="84">
        <v>57</v>
      </c>
      <c r="B76" s="85" t="s">
        <v>172</v>
      </c>
      <c r="C76" s="86">
        <v>700</v>
      </c>
      <c r="D76" s="92" t="s">
        <v>11</v>
      </c>
      <c r="E76" s="80"/>
      <c r="F76" s="80"/>
      <c r="G76" s="89">
        <f t="shared" si="18"/>
        <v>0</v>
      </c>
      <c r="H76" s="90">
        <f t="shared" si="19"/>
        <v>0</v>
      </c>
      <c r="I76" s="90">
        <f t="shared" si="20"/>
        <v>0</v>
      </c>
      <c r="J76" s="81"/>
      <c r="K76" s="81"/>
    </row>
    <row r="77" spans="1:11" x14ac:dyDescent="0.25">
      <c r="A77" s="84">
        <v>58</v>
      </c>
      <c r="B77" s="85" t="s">
        <v>173</v>
      </c>
      <c r="C77" s="86">
        <v>700</v>
      </c>
      <c r="D77" s="92" t="s">
        <v>11</v>
      </c>
      <c r="E77" s="80"/>
      <c r="F77" s="80"/>
      <c r="G77" s="89">
        <f t="shared" si="18"/>
        <v>0</v>
      </c>
      <c r="H77" s="90">
        <f t="shared" si="19"/>
        <v>0</v>
      </c>
      <c r="I77" s="90">
        <f t="shared" si="20"/>
        <v>0</v>
      </c>
      <c r="J77" s="81"/>
      <c r="K77" s="81"/>
    </row>
    <row r="78" spans="1:11" x14ac:dyDescent="0.25">
      <c r="A78" s="84">
        <v>59</v>
      </c>
      <c r="B78" s="85" t="s">
        <v>174</v>
      </c>
      <c r="C78" s="86">
        <v>300</v>
      </c>
      <c r="D78" s="92" t="s">
        <v>11</v>
      </c>
      <c r="E78" s="80"/>
      <c r="F78" s="80"/>
      <c r="G78" s="89">
        <f t="shared" si="18"/>
        <v>0</v>
      </c>
      <c r="H78" s="90">
        <f t="shared" si="19"/>
        <v>0</v>
      </c>
      <c r="I78" s="90">
        <f t="shared" si="20"/>
        <v>0</v>
      </c>
      <c r="J78" s="81"/>
      <c r="K78" s="81"/>
    </row>
    <row r="79" spans="1:11" x14ac:dyDescent="0.25">
      <c r="A79" s="84">
        <v>60</v>
      </c>
      <c r="B79" s="85" t="s">
        <v>205</v>
      </c>
      <c r="C79" s="86">
        <v>120</v>
      </c>
      <c r="D79" s="87" t="s">
        <v>23</v>
      </c>
      <c r="E79" s="80"/>
      <c r="F79" s="80"/>
      <c r="G79" s="89">
        <f t="shared" si="18"/>
        <v>0</v>
      </c>
      <c r="H79" s="90">
        <f t="shared" si="19"/>
        <v>0</v>
      </c>
      <c r="I79" s="90">
        <f t="shared" si="20"/>
        <v>0</v>
      </c>
      <c r="J79" s="81"/>
      <c r="K79" s="81"/>
    </row>
    <row r="80" spans="1:11" x14ac:dyDescent="0.25">
      <c r="A80" s="84">
        <v>61</v>
      </c>
      <c r="B80" s="85" t="s">
        <v>206</v>
      </c>
      <c r="C80" s="86">
        <v>130</v>
      </c>
      <c r="D80" s="87" t="s">
        <v>23</v>
      </c>
      <c r="E80" s="80"/>
      <c r="F80" s="80"/>
      <c r="G80" s="89">
        <f t="shared" si="18"/>
        <v>0</v>
      </c>
      <c r="H80" s="90">
        <f t="shared" si="19"/>
        <v>0</v>
      </c>
      <c r="I80" s="90">
        <f t="shared" si="20"/>
        <v>0</v>
      </c>
      <c r="J80" s="81"/>
      <c r="K80" s="81"/>
    </row>
    <row r="81" spans="1:11" x14ac:dyDescent="0.25">
      <c r="A81" s="84">
        <v>62</v>
      </c>
      <c r="B81" s="85" t="s">
        <v>202</v>
      </c>
      <c r="C81" s="86">
        <v>700</v>
      </c>
      <c r="D81" s="92" t="s">
        <v>11</v>
      </c>
      <c r="E81" s="80"/>
      <c r="F81" s="80"/>
      <c r="G81" s="89">
        <f t="shared" si="18"/>
        <v>0</v>
      </c>
      <c r="H81" s="90">
        <f t="shared" si="19"/>
        <v>0</v>
      </c>
      <c r="I81" s="90">
        <f t="shared" si="20"/>
        <v>0</v>
      </c>
      <c r="J81" s="81"/>
      <c r="K81" s="81"/>
    </row>
    <row r="82" spans="1:11" x14ac:dyDescent="0.25">
      <c r="A82" s="84">
        <v>63</v>
      </c>
      <c r="B82" s="85" t="s">
        <v>203</v>
      </c>
      <c r="C82" s="86">
        <v>3500</v>
      </c>
      <c r="D82" s="92" t="s">
        <v>11</v>
      </c>
      <c r="E82" s="80"/>
      <c r="F82" s="80"/>
      <c r="G82" s="89">
        <f t="shared" si="18"/>
        <v>0</v>
      </c>
      <c r="H82" s="90">
        <f t="shared" si="19"/>
        <v>0</v>
      </c>
      <c r="I82" s="90">
        <f t="shared" si="20"/>
        <v>0</v>
      </c>
      <c r="J82" s="81"/>
      <c r="K82" s="81"/>
    </row>
    <row r="83" spans="1:11" x14ac:dyDescent="0.25">
      <c r="A83" s="84">
        <v>64</v>
      </c>
      <c r="B83" s="85" t="s">
        <v>204</v>
      </c>
      <c r="C83" s="86">
        <v>1500</v>
      </c>
      <c r="D83" s="92" t="s">
        <v>11</v>
      </c>
      <c r="E83" s="80"/>
      <c r="F83" s="80"/>
      <c r="G83" s="89">
        <f t="shared" si="18"/>
        <v>0</v>
      </c>
      <c r="H83" s="90">
        <f t="shared" si="19"/>
        <v>0</v>
      </c>
      <c r="I83" s="90">
        <f t="shared" si="20"/>
        <v>0</v>
      </c>
      <c r="J83" s="81"/>
      <c r="K83" s="81"/>
    </row>
    <row r="84" spans="1:11" x14ac:dyDescent="0.25">
      <c r="A84" s="84">
        <v>65</v>
      </c>
      <c r="B84" s="85" t="s">
        <v>207</v>
      </c>
      <c r="C84" s="86">
        <v>40</v>
      </c>
      <c r="D84" s="87" t="s">
        <v>23</v>
      </c>
      <c r="E84" s="80"/>
      <c r="F84" s="80"/>
      <c r="G84" s="89">
        <f t="shared" si="18"/>
        <v>0</v>
      </c>
      <c r="H84" s="90">
        <f t="shared" si="19"/>
        <v>0</v>
      </c>
      <c r="I84" s="90">
        <f t="shared" si="20"/>
        <v>0</v>
      </c>
      <c r="J84" s="81"/>
      <c r="K84" s="81"/>
    </row>
    <row r="85" spans="1:11" x14ac:dyDescent="0.25">
      <c r="A85" s="84">
        <v>66</v>
      </c>
      <c r="B85" s="85" t="s">
        <v>208</v>
      </c>
      <c r="C85" s="86">
        <v>40</v>
      </c>
      <c r="D85" s="87" t="s">
        <v>23</v>
      </c>
      <c r="E85" s="80"/>
      <c r="F85" s="80"/>
      <c r="G85" s="89">
        <f t="shared" si="18"/>
        <v>0</v>
      </c>
      <c r="H85" s="90">
        <f t="shared" si="19"/>
        <v>0</v>
      </c>
      <c r="I85" s="90">
        <f t="shared" si="20"/>
        <v>0</v>
      </c>
      <c r="J85" s="81"/>
      <c r="K85" s="81"/>
    </row>
    <row r="86" spans="1:11" x14ac:dyDescent="0.25">
      <c r="A86" s="84"/>
      <c r="B86" s="88" t="s">
        <v>623</v>
      </c>
      <c r="C86" s="59" t="s">
        <v>7</v>
      </c>
      <c r="D86" s="60" t="s">
        <v>7</v>
      </c>
      <c r="E86" s="61" t="s">
        <v>7</v>
      </c>
      <c r="F86" s="61" t="s">
        <v>7</v>
      </c>
      <c r="G86" s="72">
        <f>SUM(G75:G85)</f>
        <v>0</v>
      </c>
      <c r="H86" s="72">
        <f>SUM(H75:H85)</f>
        <v>0</v>
      </c>
      <c r="I86" s="72">
        <f>SUM(I75:I85)</f>
        <v>0</v>
      </c>
      <c r="J86" s="72">
        <f>SUM(J75:J85)</f>
        <v>0</v>
      </c>
      <c r="K86" s="72">
        <f>SUM(K75:K85)</f>
        <v>0</v>
      </c>
    </row>
    <row r="87" spans="1:11" ht="14.25" customHeight="1" x14ac:dyDescent="0.25">
      <c r="A87" s="222" t="s">
        <v>549</v>
      </c>
      <c r="B87" s="223"/>
      <c r="C87" s="223"/>
      <c r="D87" s="223"/>
      <c r="E87" s="223"/>
      <c r="F87" s="223"/>
      <c r="G87" s="223"/>
      <c r="H87" s="223"/>
      <c r="I87" s="223"/>
      <c r="J87" s="223"/>
      <c r="K87" s="223"/>
    </row>
    <row r="88" spans="1:11" x14ac:dyDescent="0.25">
      <c r="A88" s="84">
        <v>67</v>
      </c>
      <c r="B88" s="85" t="s">
        <v>266</v>
      </c>
      <c r="C88" s="86">
        <v>30</v>
      </c>
      <c r="D88" s="87" t="s">
        <v>23</v>
      </c>
      <c r="E88" s="80"/>
      <c r="F88" s="80"/>
      <c r="G88" s="89">
        <f t="shared" ref="G88:G91" si="21">C88*F88</f>
        <v>0</v>
      </c>
      <c r="H88" s="90">
        <f t="shared" ref="H88:H91" si="22">G88*0.095</f>
        <v>0</v>
      </c>
      <c r="I88" s="90">
        <f t="shared" ref="I88:I91" si="23">G88+H88</f>
        <v>0</v>
      </c>
      <c r="J88" s="81"/>
      <c r="K88" s="61" t="s">
        <v>7</v>
      </c>
    </row>
    <row r="89" spans="1:11" x14ac:dyDescent="0.25">
      <c r="A89" s="84">
        <v>68</v>
      </c>
      <c r="B89" s="85" t="s">
        <v>267</v>
      </c>
      <c r="C89" s="86">
        <v>50</v>
      </c>
      <c r="D89" s="87" t="s">
        <v>23</v>
      </c>
      <c r="E89" s="80"/>
      <c r="F89" s="80"/>
      <c r="G89" s="89">
        <f t="shared" si="21"/>
        <v>0</v>
      </c>
      <c r="H89" s="90">
        <f t="shared" si="22"/>
        <v>0</v>
      </c>
      <c r="I89" s="90">
        <f t="shared" si="23"/>
        <v>0</v>
      </c>
      <c r="J89" s="81"/>
      <c r="K89" s="61" t="s">
        <v>7</v>
      </c>
    </row>
    <row r="90" spans="1:11" x14ac:dyDescent="0.25">
      <c r="A90" s="84">
        <v>69</v>
      </c>
      <c r="B90" s="85" t="s">
        <v>268</v>
      </c>
      <c r="C90" s="86">
        <v>50</v>
      </c>
      <c r="D90" s="87" t="s">
        <v>23</v>
      </c>
      <c r="E90" s="80"/>
      <c r="F90" s="80"/>
      <c r="G90" s="89">
        <f t="shared" si="21"/>
        <v>0</v>
      </c>
      <c r="H90" s="90">
        <f t="shared" si="22"/>
        <v>0</v>
      </c>
      <c r="I90" s="90">
        <f t="shared" si="23"/>
        <v>0</v>
      </c>
      <c r="J90" s="81"/>
      <c r="K90" s="61" t="s">
        <v>7</v>
      </c>
    </row>
    <row r="91" spans="1:11" x14ac:dyDescent="0.25">
      <c r="A91" s="84">
        <v>70</v>
      </c>
      <c r="B91" s="85" t="s">
        <v>269</v>
      </c>
      <c r="C91" s="86">
        <v>30</v>
      </c>
      <c r="D91" s="87" t="s">
        <v>23</v>
      </c>
      <c r="E91" s="80"/>
      <c r="F91" s="80"/>
      <c r="G91" s="89">
        <f t="shared" si="21"/>
        <v>0</v>
      </c>
      <c r="H91" s="90">
        <f t="shared" si="22"/>
        <v>0</v>
      </c>
      <c r="I91" s="90">
        <f t="shared" si="23"/>
        <v>0</v>
      </c>
      <c r="J91" s="81"/>
      <c r="K91" s="61" t="s">
        <v>7</v>
      </c>
    </row>
    <row r="92" spans="1:11" x14ac:dyDescent="0.25">
      <c r="A92" s="93"/>
      <c r="B92" s="88" t="s">
        <v>624</v>
      </c>
      <c r="C92" s="59" t="s">
        <v>7</v>
      </c>
      <c r="D92" s="60" t="s">
        <v>7</v>
      </c>
      <c r="E92" s="61" t="s">
        <v>7</v>
      </c>
      <c r="F92" s="61" t="s">
        <v>7</v>
      </c>
      <c r="G92" s="72">
        <f>SUM(G88:G91)</f>
        <v>0</v>
      </c>
      <c r="H92" s="72">
        <f>SUM(H88:H91)</f>
        <v>0</v>
      </c>
      <c r="I92" s="72">
        <f>SUM(I88:I91)</f>
        <v>0</v>
      </c>
      <c r="J92" s="72">
        <f>SUM(J88:J91)</f>
        <v>0</v>
      </c>
      <c r="K92" s="61" t="s">
        <v>7</v>
      </c>
    </row>
    <row r="94" spans="1:11" x14ac:dyDescent="0.25">
      <c r="A94" s="73" t="s">
        <v>464</v>
      </c>
      <c r="B94" s="74"/>
      <c r="C94" s="75"/>
      <c r="D94" s="76"/>
      <c r="E94" s="32"/>
      <c r="F94" s="32"/>
      <c r="G94" s="32"/>
      <c r="H94" s="32"/>
      <c r="I94" s="32"/>
      <c r="J94" s="29"/>
      <c r="K94" s="29"/>
    </row>
    <row r="95" spans="1:11" ht="30.75" customHeight="1" x14ac:dyDescent="0.25">
      <c r="A95" s="226" t="s">
        <v>496</v>
      </c>
      <c r="B95" s="227"/>
      <c r="C95" s="227"/>
      <c r="D95" s="227"/>
      <c r="E95" s="227"/>
      <c r="F95" s="227"/>
      <c r="G95" s="227"/>
      <c r="H95" s="227"/>
      <c r="I95" s="227"/>
      <c r="J95" s="227"/>
      <c r="K95" s="227"/>
    </row>
    <row r="96" spans="1:11" x14ac:dyDescent="0.25">
      <c r="A96" s="219" t="s">
        <v>465</v>
      </c>
      <c r="B96" s="220"/>
      <c r="C96" s="220"/>
      <c r="D96" s="220"/>
      <c r="E96" s="220"/>
      <c r="F96" s="220"/>
      <c r="G96" s="220"/>
      <c r="H96" s="220"/>
      <c r="I96" s="220"/>
      <c r="J96" s="220"/>
      <c r="K96" s="220"/>
    </row>
    <row r="97" spans="1:11" x14ac:dyDescent="0.25">
      <c r="A97" s="29" t="s">
        <v>497</v>
      </c>
      <c r="B97" s="30"/>
      <c r="C97" s="75"/>
      <c r="D97" s="76"/>
      <c r="E97" s="32"/>
      <c r="F97" s="32"/>
      <c r="G97" s="32"/>
      <c r="H97" s="32"/>
      <c r="I97" s="32"/>
      <c r="J97" s="29"/>
      <c r="K97" s="29"/>
    </row>
    <row r="98" spans="1:11" x14ac:dyDescent="0.25">
      <c r="A98" s="29" t="s">
        <v>466</v>
      </c>
      <c r="B98" s="30"/>
      <c r="C98" s="75"/>
      <c r="D98" s="76"/>
      <c r="E98" s="32"/>
      <c r="F98" s="32"/>
      <c r="G98" s="32"/>
      <c r="H98" s="32"/>
      <c r="I98" s="32"/>
      <c r="J98" s="29"/>
      <c r="K98" s="29"/>
    </row>
    <row r="99" spans="1:11" x14ac:dyDescent="0.25">
      <c r="A99" s="29" t="s">
        <v>467</v>
      </c>
      <c r="B99" s="30"/>
      <c r="C99" s="75"/>
      <c r="D99" s="76"/>
      <c r="E99" s="32"/>
      <c r="F99" s="32"/>
      <c r="G99" s="32"/>
      <c r="H99" s="32"/>
      <c r="I99" s="32"/>
      <c r="J99" s="29"/>
      <c r="K99" s="29"/>
    </row>
    <row r="100" spans="1:11" x14ac:dyDescent="0.25">
      <c r="A100" s="29" t="s">
        <v>468</v>
      </c>
      <c r="B100" s="30"/>
      <c r="C100" s="75"/>
      <c r="D100" s="76"/>
      <c r="E100" s="32"/>
      <c r="F100" s="32"/>
      <c r="G100" s="32"/>
      <c r="H100" s="32"/>
      <c r="I100" s="32"/>
      <c r="J100" s="29"/>
      <c r="K100" s="29"/>
    </row>
    <row r="101" spans="1:11" ht="28.5" customHeight="1" x14ac:dyDescent="0.25">
      <c r="A101" s="221" t="s">
        <v>498</v>
      </c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</row>
    <row r="102" spans="1:11" ht="39.75" customHeight="1" x14ac:dyDescent="0.25">
      <c r="A102" s="221" t="s">
        <v>616</v>
      </c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</row>
    <row r="104" spans="1:11" x14ac:dyDescent="0.25">
      <c r="A104" s="210" t="s">
        <v>471</v>
      </c>
      <c r="B104" s="218"/>
      <c r="C104" s="218"/>
      <c r="D104" s="218"/>
      <c r="E104" s="25" t="s">
        <v>472</v>
      </c>
      <c r="F104" s="25"/>
      <c r="G104" s="25"/>
      <c r="H104" s="25" t="s">
        <v>473</v>
      </c>
      <c r="I104" s="25"/>
      <c r="J104" s="25"/>
      <c r="K104" s="25"/>
    </row>
  </sheetData>
  <sheetProtection password="CF11" sheet="1" objects="1" scenarios="1"/>
  <mergeCells count="14">
    <mergeCell ref="A101:K101"/>
    <mergeCell ref="A102:K102"/>
    <mergeCell ref="A104:D104"/>
    <mergeCell ref="A27:K27"/>
    <mergeCell ref="A87:K87"/>
    <mergeCell ref="A74:K74"/>
    <mergeCell ref="A7:K7"/>
    <mergeCell ref="A20:K20"/>
    <mergeCell ref="A95:K95"/>
    <mergeCell ref="A96:K96"/>
    <mergeCell ref="A3:K3"/>
    <mergeCell ref="A54:K54"/>
    <mergeCell ref="A63:K63"/>
    <mergeCell ref="A67:K67"/>
  </mergeCells>
  <phoneticPr fontId="3" type="noConversion"/>
  <dataValidations count="1">
    <dataValidation type="whole" operator="equal" allowBlank="1" showInputMessage="1" showErrorMessage="1" sqref="J75:K85 J21:J25 J8:K18 J28:K52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workbookViewId="0">
      <pane ySplit="6" topLeftCell="A27" activePane="bottomLeft" state="frozen"/>
      <selection pane="bottomLeft" activeCell="B84" sqref="B84"/>
    </sheetView>
  </sheetViews>
  <sheetFormatPr defaultRowHeight="15.75" x14ac:dyDescent="0.25"/>
  <cols>
    <col min="1" max="1" width="3.28515625" style="26" customWidth="1"/>
    <col min="2" max="2" width="45.7109375" style="28" customWidth="1"/>
    <col min="3" max="3" width="5.85546875" style="26" customWidth="1"/>
    <col min="4" max="4" width="6.28515625" style="26" customWidth="1"/>
    <col min="5" max="5" width="7.42578125" style="6" customWidth="1"/>
    <col min="6" max="6" width="6.85546875" style="6" customWidth="1"/>
    <col min="7" max="7" width="10" style="6" customWidth="1"/>
    <col min="8" max="8" width="8.85546875" style="6" customWidth="1"/>
    <col min="9" max="9" width="9.5703125" style="6" customWidth="1"/>
    <col min="10" max="10" width="8" style="6" customWidth="1"/>
    <col min="11" max="11" width="8.7109375" style="6" customWidth="1"/>
    <col min="12" max="16384" width="9.140625" style="6"/>
  </cols>
  <sheetData>
    <row r="1" spans="1:11" s="4" customFormat="1" ht="18" x14ac:dyDescent="0.25">
      <c r="A1" s="29"/>
      <c r="B1" s="30" t="s">
        <v>315</v>
      </c>
      <c r="C1" s="31"/>
      <c r="D1" s="29"/>
      <c r="E1" s="29"/>
      <c r="F1" s="32" t="s">
        <v>507</v>
      </c>
      <c r="G1" s="33"/>
      <c r="H1" s="32"/>
      <c r="I1" s="32"/>
      <c r="J1" s="29"/>
      <c r="K1" s="33"/>
    </row>
    <row r="2" spans="1:11" s="5" customFormat="1" ht="18" x14ac:dyDescent="0.25">
      <c r="A2" s="29"/>
      <c r="B2" s="30"/>
      <c r="C2" s="31"/>
      <c r="D2" s="29"/>
      <c r="E2" s="29"/>
      <c r="F2" s="29"/>
      <c r="G2" s="32"/>
      <c r="H2" s="32"/>
      <c r="I2" s="32"/>
      <c r="J2" s="29"/>
      <c r="K2" s="34"/>
    </row>
    <row r="3" spans="1:11" s="4" customFormat="1" ht="32.25" customHeight="1" x14ac:dyDescent="0.25">
      <c r="A3" s="230" t="s">
        <v>494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5">
      <c r="A4" s="35"/>
      <c r="B4" s="36"/>
      <c r="C4" s="35"/>
      <c r="D4" s="35"/>
      <c r="E4" s="37"/>
      <c r="F4" s="37"/>
      <c r="G4" s="37"/>
      <c r="H4" s="37"/>
      <c r="I4" s="37"/>
      <c r="J4" s="37"/>
      <c r="K4" s="37"/>
    </row>
    <row r="5" spans="1:11" ht="48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4.25" customHeight="1" x14ac:dyDescent="0.2">
      <c r="A7" s="243" t="s">
        <v>478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</row>
    <row r="8" spans="1:11" ht="13.5" customHeight="1" x14ac:dyDescent="0.2">
      <c r="A8" s="43">
        <v>1</v>
      </c>
      <c r="B8" s="44" t="s">
        <v>551</v>
      </c>
      <c r="C8" s="45">
        <v>100</v>
      </c>
      <c r="D8" s="46" t="s">
        <v>11</v>
      </c>
      <c r="E8" s="7"/>
      <c r="F8" s="7"/>
      <c r="G8" s="64">
        <f>C8*F8</f>
        <v>0</v>
      </c>
      <c r="H8" s="65">
        <f>G8*0.095</f>
        <v>0</v>
      </c>
      <c r="I8" s="65">
        <f>G8+H8</f>
        <v>0</v>
      </c>
      <c r="J8" s="8"/>
      <c r="K8" s="9"/>
    </row>
    <row r="9" spans="1:11" ht="13.5" customHeight="1" x14ac:dyDescent="0.2">
      <c r="A9" s="47"/>
      <c r="B9" s="48" t="s">
        <v>550</v>
      </c>
      <c r="C9" s="49"/>
      <c r="D9" s="50"/>
      <c r="E9" s="10"/>
      <c r="F9" s="10"/>
      <c r="G9" s="62"/>
      <c r="H9" s="63"/>
      <c r="I9" s="63"/>
      <c r="J9" s="11"/>
      <c r="K9" s="12"/>
    </row>
    <row r="10" spans="1:11" ht="15" x14ac:dyDescent="0.2">
      <c r="A10" s="47">
        <v>2</v>
      </c>
      <c r="B10" s="48" t="s">
        <v>552</v>
      </c>
      <c r="C10" s="49">
        <v>50</v>
      </c>
      <c r="D10" s="49" t="s">
        <v>23</v>
      </c>
      <c r="E10" s="10"/>
      <c r="F10" s="10"/>
      <c r="G10" s="64">
        <f t="shared" ref="G10:G54" si="0">C10*F10</f>
        <v>0</v>
      </c>
      <c r="H10" s="65">
        <f t="shared" ref="H10:H54" si="1">G10*0.095</f>
        <v>0</v>
      </c>
      <c r="I10" s="65">
        <f t="shared" ref="I10:I54" si="2">G10+H10</f>
        <v>0</v>
      </c>
      <c r="J10" s="11"/>
      <c r="K10" s="12"/>
    </row>
    <row r="11" spans="1:11" ht="29.25" customHeight="1" x14ac:dyDescent="0.2">
      <c r="A11" s="51">
        <v>3</v>
      </c>
      <c r="B11" s="52" t="s">
        <v>553</v>
      </c>
      <c r="C11" s="53">
        <v>120</v>
      </c>
      <c r="D11" s="53" t="s">
        <v>23</v>
      </c>
      <c r="E11" s="13"/>
      <c r="F11" s="13"/>
      <c r="G11" s="64">
        <f t="shared" si="0"/>
        <v>0</v>
      </c>
      <c r="H11" s="65">
        <f t="shared" si="1"/>
        <v>0</v>
      </c>
      <c r="I11" s="65">
        <f t="shared" si="2"/>
        <v>0</v>
      </c>
      <c r="J11" s="14"/>
      <c r="K11" s="15"/>
    </row>
    <row r="12" spans="1:11" ht="25.5" x14ac:dyDescent="0.2">
      <c r="A12" s="51">
        <v>4</v>
      </c>
      <c r="B12" s="54" t="s">
        <v>554</v>
      </c>
      <c r="C12" s="53">
        <v>200</v>
      </c>
      <c r="D12" s="53" t="s">
        <v>23</v>
      </c>
      <c r="E12" s="13"/>
      <c r="F12" s="13"/>
      <c r="G12" s="64">
        <f t="shared" si="0"/>
        <v>0</v>
      </c>
      <c r="H12" s="65">
        <f t="shared" si="1"/>
        <v>0</v>
      </c>
      <c r="I12" s="65">
        <f t="shared" si="2"/>
        <v>0</v>
      </c>
      <c r="J12" s="14"/>
      <c r="K12" s="15"/>
    </row>
    <row r="13" spans="1:11" ht="15" x14ac:dyDescent="0.2">
      <c r="A13" s="51">
        <v>5</v>
      </c>
      <c r="B13" s="54" t="s">
        <v>434</v>
      </c>
      <c r="C13" s="53">
        <v>80</v>
      </c>
      <c r="D13" s="53" t="s">
        <v>23</v>
      </c>
      <c r="E13" s="13"/>
      <c r="F13" s="13"/>
      <c r="G13" s="64">
        <f t="shared" si="0"/>
        <v>0</v>
      </c>
      <c r="H13" s="65">
        <f t="shared" si="1"/>
        <v>0</v>
      </c>
      <c r="I13" s="65">
        <f t="shared" si="2"/>
        <v>0</v>
      </c>
      <c r="J13" s="14"/>
      <c r="K13" s="15"/>
    </row>
    <row r="14" spans="1:11" ht="15" x14ac:dyDescent="0.2">
      <c r="A14" s="51">
        <v>6</v>
      </c>
      <c r="B14" s="54" t="s">
        <v>435</v>
      </c>
      <c r="C14" s="53">
        <v>90</v>
      </c>
      <c r="D14" s="53" t="s">
        <v>23</v>
      </c>
      <c r="E14" s="13"/>
      <c r="F14" s="13"/>
      <c r="G14" s="64">
        <f t="shared" si="0"/>
        <v>0</v>
      </c>
      <c r="H14" s="65">
        <f t="shared" si="1"/>
        <v>0</v>
      </c>
      <c r="I14" s="65">
        <f t="shared" si="2"/>
        <v>0</v>
      </c>
      <c r="J14" s="14"/>
      <c r="K14" s="15"/>
    </row>
    <row r="15" spans="1:11" ht="15" x14ac:dyDescent="0.2">
      <c r="A15" s="51">
        <v>7</v>
      </c>
      <c r="B15" s="54" t="s">
        <v>558</v>
      </c>
      <c r="C15" s="53">
        <v>50</v>
      </c>
      <c r="D15" s="53" t="s">
        <v>23</v>
      </c>
      <c r="E15" s="13"/>
      <c r="F15" s="13"/>
      <c r="G15" s="64">
        <f t="shared" si="0"/>
        <v>0</v>
      </c>
      <c r="H15" s="65">
        <f t="shared" si="1"/>
        <v>0</v>
      </c>
      <c r="I15" s="65">
        <f t="shared" si="2"/>
        <v>0</v>
      </c>
      <c r="J15" s="14"/>
      <c r="K15" s="15"/>
    </row>
    <row r="16" spans="1:11" ht="15" x14ac:dyDescent="0.2">
      <c r="A16" s="51">
        <v>8</v>
      </c>
      <c r="B16" s="54" t="s">
        <v>557</v>
      </c>
      <c r="C16" s="53">
        <v>30</v>
      </c>
      <c r="D16" s="53" t="s">
        <v>23</v>
      </c>
      <c r="E16" s="13"/>
      <c r="F16" s="13"/>
      <c r="G16" s="64">
        <f t="shared" si="0"/>
        <v>0</v>
      </c>
      <c r="H16" s="65">
        <f t="shared" si="1"/>
        <v>0</v>
      </c>
      <c r="I16" s="65">
        <f t="shared" si="2"/>
        <v>0</v>
      </c>
      <c r="J16" s="14"/>
      <c r="K16" s="15"/>
    </row>
    <row r="17" spans="1:11" ht="15" x14ac:dyDescent="0.2">
      <c r="A17" s="51">
        <v>9</v>
      </c>
      <c r="B17" s="54" t="s">
        <v>555</v>
      </c>
      <c r="C17" s="53">
        <v>30</v>
      </c>
      <c r="D17" s="53" t="s">
        <v>23</v>
      </c>
      <c r="E17" s="13"/>
      <c r="F17" s="13"/>
      <c r="G17" s="64">
        <f t="shared" si="0"/>
        <v>0</v>
      </c>
      <c r="H17" s="65">
        <f t="shared" si="1"/>
        <v>0</v>
      </c>
      <c r="I17" s="65">
        <f t="shared" si="2"/>
        <v>0</v>
      </c>
      <c r="J17" s="14"/>
      <c r="K17" s="15"/>
    </row>
    <row r="18" spans="1:11" ht="15" x14ac:dyDescent="0.2">
      <c r="A18" s="51">
        <v>10</v>
      </c>
      <c r="B18" s="54" t="s">
        <v>556</v>
      </c>
      <c r="C18" s="53">
        <v>30</v>
      </c>
      <c r="D18" s="53" t="s">
        <v>23</v>
      </c>
      <c r="E18" s="13"/>
      <c r="F18" s="13"/>
      <c r="G18" s="64">
        <f t="shared" si="0"/>
        <v>0</v>
      </c>
      <c r="H18" s="65">
        <f t="shared" si="1"/>
        <v>0</v>
      </c>
      <c r="I18" s="65">
        <f t="shared" si="2"/>
        <v>0</v>
      </c>
      <c r="J18" s="14"/>
      <c r="K18" s="15"/>
    </row>
    <row r="19" spans="1:11" ht="15" x14ac:dyDescent="0.2">
      <c r="A19" s="51">
        <v>11</v>
      </c>
      <c r="B19" s="54" t="s">
        <v>436</v>
      </c>
      <c r="C19" s="53">
        <v>80</v>
      </c>
      <c r="D19" s="53" t="s">
        <v>23</v>
      </c>
      <c r="E19" s="13"/>
      <c r="F19" s="13"/>
      <c r="G19" s="64">
        <f t="shared" si="0"/>
        <v>0</v>
      </c>
      <c r="H19" s="65">
        <f t="shared" si="1"/>
        <v>0</v>
      </c>
      <c r="I19" s="65">
        <f t="shared" si="2"/>
        <v>0</v>
      </c>
      <c r="J19" s="14"/>
      <c r="K19" s="15"/>
    </row>
    <row r="20" spans="1:11" ht="15" x14ac:dyDescent="0.2">
      <c r="A20" s="51">
        <v>12</v>
      </c>
      <c r="B20" s="54" t="s">
        <v>437</v>
      </c>
      <c r="C20" s="55">
        <v>0.5</v>
      </c>
      <c r="D20" s="53" t="s">
        <v>23</v>
      </c>
      <c r="E20" s="13"/>
      <c r="F20" s="13"/>
      <c r="G20" s="64">
        <f t="shared" si="0"/>
        <v>0</v>
      </c>
      <c r="H20" s="65">
        <f t="shared" si="1"/>
        <v>0</v>
      </c>
      <c r="I20" s="65">
        <f t="shared" si="2"/>
        <v>0</v>
      </c>
      <c r="J20" s="14"/>
      <c r="K20" s="15"/>
    </row>
    <row r="21" spans="1:11" ht="15" x14ac:dyDescent="0.2">
      <c r="A21" s="51">
        <v>13</v>
      </c>
      <c r="B21" s="54" t="s">
        <v>371</v>
      </c>
      <c r="C21" s="55">
        <v>0.5</v>
      </c>
      <c r="D21" s="53" t="s">
        <v>23</v>
      </c>
      <c r="E21" s="13"/>
      <c r="F21" s="13"/>
      <c r="G21" s="64">
        <f t="shared" si="0"/>
        <v>0</v>
      </c>
      <c r="H21" s="65">
        <f t="shared" si="1"/>
        <v>0</v>
      </c>
      <c r="I21" s="65">
        <f t="shared" si="2"/>
        <v>0</v>
      </c>
      <c r="J21" s="14"/>
      <c r="K21" s="15"/>
    </row>
    <row r="22" spans="1:11" ht="15" x14ac:dyDescent="0.2">
      <c r="A22" s="51">
        <v>14</v>
      </c>
      <c r="B22" s="54" t="s">
        <v>438</v>
      </c>
      <c r="C22" s="55">
        <v>0.5</v>
      </c>
      <c r="D22" s="53" t="s">
        <v>23</v>
      </c>
      <c r="E22" s="13"/>
      <c r="F22" s="13"/>
      <c r="G22" s="64">
        <f t="shared" si="0"/>
        <v>0</v>
      </c>
      <c r="H22" s="65">
        <f t="shared" si="1"/>
        <v>0</v>
      </c>
      <c r="I22" s="65">
        <f t="shared" si="2"/>
        <v>0</v>
      </c>
      <c r="J22" s="14"/>
      <c r="K22" s="15"/>
    </row>
    <row r="23" spans="1:11" ht="15" x14ac:dyDescent="0.2">
      <c r="A23" s="51">
        <v>15</v>
      </c>
      <c r="B23" s="54" t="s">
        <v>439</v>
      </c>
      <c r="C23" s="53">
        <v>8</v>
      </c>
      <c r="D23" s="53" t="s">
        <v>23</v>
      </c>
      <c r="E23" s="13"/>
      <c r="F23" s="13"/>
      <c r="G23" s="64">
        <f t="shared" si="0"/>
        <v>0</v>
      </c>
      <c r="H23" s="65">
        <f t="shared" si="1"/>
        <v>0</v>
      </c>
      <c r="I23" s="65">
        <f t="shared" si="2"/>
        <v>0</v>
      </c>
      <c r="J23" s="14"/>
      <c r="K23" s="15"/>
    </row>
    <row r="24" spans="1:11" ht="15" x14ac:dyDescent="0.2">
      <c r="A24" s="51">
        <v>16</v>
      </c>
      <c r="B24" s="54" t="s">
        <v>440</v>
      </c>
      <c r="C24" s="53">
        <v>3</v>
      </c>
      <c r="D24" s="53" t="s">
        <v>23</v>
      </c>
      <c r="E24" s="13"/>
      <c r="F24" s="13"/>
      <c r="G24" s="64">
        <f t="shared" si="0"/>
        <v>0</v>
      </c>
      <c r="H24" s="65">
        <f t="shared" si="1"/>
        <v>0</v>
      </c>
      <c r="I24" s="65">
        <f t="shared" si="2"/>
        <v>0</v>
      </c>
      <c r="J24" s="14"/>
      <c r="K24" s="15"/>
    </row>
    <row r="25" spans="1:11" ht="15" x14ac:dyDescent="0.2">
      <c r="A25" s="51">
        <v>17</v>
      </c>
      <c r="B25" s="54" t="s">
        <v>561</v>
      </c>
      <c r="C25" s="53">
        <v>50</v>
      </c>
      <c r="D25" s="53" t="s">
        <v>23</v>
      </c>
      <c r="E25" s="13"/>
      <c r="F25" s="13"/>
      <c r="G25" s="64">
        <f t="shared" si="0"/>
        <v>0</v>
      </c>
      <c r="H25" s="65">
        <f t="shared" si="1"/>
        <v>0</v>
      </c>
      <c r="I25" s="65">
        <f t="shared" si="2"/>
        <v>0</v>
      </c>
      <c r="J25" s="14"/>
      <c r="K25" s="15"/>
    </row>
    <row r="26" spans="1:11" ht="15" x14ac:dyDescent="0.2">
      <c r="A26" s="51">
        <v>18</v>
      </c>
      <c r="B26" s="56" t="s">
        <v>441</v>
      </c>
      <c r="C26" s="55">
        <v>2</v>
      </c>
      <c r="D26" s="55" t="s">
        <v>23</v>
      </c>
      <c r="E26" s="13"/>
      <c r="F26" s="13"/>
      <c r="G26" s="64">
        <f t="shared" si="0"/>
        <v>0</v>
      </c>
      <c r="H26" s="65">
        <f t="shared" si="1"/>
        <v>0</v>
      </c>
      <c r="I26" s="65">
        <f t="shared" si="2"/>
        <v>0</v>
      </c>
      <c r="J26" s="14"/>
      <c r="K26" s="15"/>
    </row>
    <row r="27" spans="1:11" ht="15" x14ac:dyDescent="0.2">
      <c r="A27" s="51">
        <v>19</v>
      </c>
      <c r="B27" s="56" t="s">
        <v>442</v>
      </c>
      <c r="C27" s="55">
        <v>4</v>
      </c>
      <c r="D27" s="55" t="s">
        <v>23</v>
      </c>
      <c r="E27" s="13"/>
      <c r="F27" s="13"/>
      <c r="G27" s="64">
        <f t="shared" si="0"/>
        <v>0</v>
      </c>
      <c r="H27" s="65">
        <f t="shared" si="1"/>
        <v>0</v>
      </c>
      <c r="I27" s="65">
        <f t="shared" si="2"/>
        <v>0</v>
      </c>
      <c r="J27" s="14"/>
      <c r="K27" s="15"/>
    </row>
    <row r="28" spans="1:11" ht="15" x14ac:dyDescent="0.2">
      <c r="A28" s="51">
        <v>20</v>
      </c>
      <c r="B28" s="56" t="s">
        <v>443</v>
      </c>
      <c r="C28" s="55">
        <v>1</v>
      </c>
      <c r="D28" s="55" t="s">
        <v>23</v>
      </c>
      <c r="E28" s="13"/>
      <c r="F28" s="13"/>
      <c r="G28" s="64">
        <f t="shared" si="0"/>
        <v>0</v>
      </c>
      <c r="H28" s="65">
        <f t="shared" si="1"/>
        <v>0</v>
      </c>
      <c r="I28" s="65">
        <f t="shared" si="2"/>
        <v>0</v>
      </c>
      <c r="J28" s="14"/>
      <c r="K28" s="15"/>
    </row>
    <row r="29" spans="1:11" ht="15" x14ac:dyDescent="0.2">
      <c r="A29" s="51">
        <v>21</v>
      </c>
      <c r="B29" s="56" t="s">
        <v>444</v>
      </c>
      <c r="C29" s="55">
        <v>1</v>
      </c>
      <c r="D29" s="55" t="s">
        <v>23</v>
      </c>
      <c r="E29" s="13"/>
      <c r="F29" s="13"/>
      <c r="G29" s="64">
        <f t="shared" si="0"/>
        <v>0</v>
      </c>
      <c r="H29" s="65">
        <f t="shared" si="1"/>
        <v>0</v>
      </c>
      <c r="I29" s="65">
        <f t="shared" si="2"/>
        <v>0</v>
      </c>
      <c r="J29" s="14"/>
      <c r="K29" s="15"/>
    </row>
    <row r="30" spans="1:11" ht="15" x14ac:dyDescent="0.2">
      <c r="A30" s="51">
        <v>22</v>
      </c>
      <c r="B30" s="56" t="s">
        <v>445</v>
      </c>
      <c r="C30" s="55">
        <v>0.5</v>
      </c>
      <c r="D30" s="55" t="s">
        <v>23</v>
      </c>
      <c r="E30" s="13"/>
      <c r="F30" s="13"/>
      <c r="G30" s="64">
        <f t="shared" si="0"/>
        <v>0</v>
      </c>
      <c r="H30" s="65">
        <f t="shared" si="1"/>
        <v>0</v>
      </c>
      <c r="I30" s="65">
        <f t="shared" si="2"/>
        <v>0</v>
      </c>
      <c r="J30" s="14"/>
      <c r="K30" s="15"/>
    </row>
    <row r="31" spans="1:11" ht="15" x14ac:dyDescent="0.2">
      <c r="A31" s="51">
        <v>23</v>
      </c>
      <c r="B31" s="56" t="s">
        <v>446</v>
      </c>
      <c r="C31" s="55">
        <v>1</v>
      </c>
      <c r="D31" s="55" t="s">
        <v>23</v>
      </c>
      <c r="E31" s="13"/>
      <c r="F31" s="13"/>
      <c r="G31" s="64">
        <f t="shared" si="0"/>
        <v>0</v>
      </c>
      <c r="H31" s="65">
        <f t="shared" si="1"/>
        <v>0</v>
      </c>
      <c r="I31" s="65">
        <f t="shared" si="2"/>
        <v>0</v>
      </c>
      <c r="J31" s="14"/>
      <c r="K31" s="15"/>
    </row>
    <row r="32" spans="1:11" ht="15" x14ac:dyDescent="0.2">
      <c r="A32" s="51">
        <v>24</v>
      </c>
      <c r="B32" s="56" t="s">
        <v>447</v>
      </c>
      <c r="C32" s="55">
        <v>1.5</v>
      </c>
      <c r="D32" s="55" t="s">
        <v>23</v>
      </c>
      <c r="E32" s="13"/>
      <c r="F32" s="13"/>
      <c r="G32" s="64">
        <f t="shared" si="0"/>
        <v>0</v>
      </c>
      <c r="H32" s="65">
        <f t="shared" si="1"/>
        <v>0</v>
      </c>
      <c r="I32" s="65">
        <f t="shared" si="2"/>
        <v>0</v>
      </c>
      <c r="J32" s="14"/>
      <c r="K32" s="15"/>
    </row>
    <row r="33" spans="1:11" ht="15" x14ac:dyDescent="0.2">
      <c r="A33" s="51">
        <v>25</v>
      </c>
      <c r="B33" s="56" t="s">
        <v>448</v>
      </c>
      <c r="C33" s="55">
        <v>0.5</v>
      </c>
      <c r="D33" s="55" t="s">
        <v>23</v>
      </c>
      <c r="E33" s="13"/>
      <c r="F33" s="13"/>
      <c r="G33" s="64">
        <f t="shared" si="0"/>
        <v>0</v>
      </c>
      <c r="H33" s="65">
        <f t="shared" si="1"/>
        <v>0</v>
      </c>
      <c r="I33" s="65">
        <f t="shared" si="2"/>
        <v>0</v>
      </c>
      <c r="J33" s="14"/>
      <c r="K33" s="15"/>
    </row>
    <row r="34" spans="1:11" ht="15" x14ac:dyDescent="0.2">
      <c r="A34" s="51">
        <v>26</v>
      </c>
      <c r="B34" s="56" t="s">
        <v>449</v>
      </c>
      <c r="C34" s="55">
        <v>0.5</v>
      </c>
      <c r="D34" s="55" t="s">
        <v>23</v>
      </c>
      <c r="E34" s="13"/>
      <c r="F34" s="13"/>
      <c r="G34" s="64">
        <f t="shared" si="0"/>
        <v>0</v>
      </c>
      <c r="H34" s="65">
        <f t="shared" si="1"/>
        <v>0</v>
      </c>
      <c r="I34" s="65">
        <f t="shared" si="2"/>
        <v>0</v>
      </c>
      <c r="J34" s="14"/>
      <c r="K34" s="15"/>
    </row>
    <row r="35" spans="1:11" ht="15" x14ac:dyDescent="0.2">
      <c r="A35" s="51">
        <v>27</v>
      </c>
      <c r="B35" s="54" t="s">
        <v>450</v>
      </c>
      <c r="C35" s="53">
        <v>20</v>
      </c>
      <c r="D35" s="53" t="s">
        <v>23</v>
      </c>
      <c r="E35" s="13"/>
      <c r="F35" s="13"/>
      <c r="G35" s="64">
        <f t="shared" si="0"/>
        <v>0</v>
      </c>
      <c r="H35" s="65">
        <f t="shared" si="1"/>
        <v>0</v>
      </c>
      <c r="I35" s="65">
        <f t="shared" si="2"/>
        <v>0</v>
      </c>
      <c r="J35" s="14"/>
      <c r="K35" s="15"/>
    </row>
    <row r="36" spans="1:11" ht="15" x14ac:dyDescent="0.2">
      <c r="A36" s="51">
        <v>28</v>
      </c>
      <c r="B36" s="54" t="s">
        <v>451</v>
      </c>
      <c r="C36" s="53">
        <v>6</v>
      </c>
      <c r="D36" s="53" t="s">
        <v>23</v>
      </c>
      <c r="E36" s="13"/>
      <c r="F36" s="13"/>
      <c r="G36" s="64">
        <f t="shared" si="0"/>
        <v>0</v>
      </c>
      <c r="H36" s="65">
        <f t="shared" si="1"/>
        <v>0</v>
      </c>
      <c r="I36" s="65">
        <f t="shared" si="2"/>
        <v>0</v>
      </c>
      <c r="J36" s="14"/>
      <c r="K36" s="15"/>
    </row>
    <row r="37" spans="1:11" ht="15" x14ac:dyDescent="0.2">
      <c r="A37" s="51">
        <v>29</v>
      </c>
      <c r="B37" s="56" t="s">
        <v>456</v>
      </c>
      <c r="C37" s="55">
        <v>1500</v>
      </c>
      <c r="D37" s="55" t="s">
        <v>23</v>
      </c>
      <c r="E37" s="13"/>
      <c r="F37" s="13"/>
      <c r="G37" s="64">
        <f t="shared" si="0"/>
        <v>0</v>
      </c>
      <c r="H37" s="65">
        <f t="shared" si="1"/>
        <v>0</v>
      </c>
      <c r="I37" s="65">
        <f t="shared" si="2"/>
        <v>0</v>
      </c>
      <c r="J37" s="14"/>
      <c r="K37" s="15"/>
    </row>
    <row r="38" spans="1:11" ht="15" x14ac:dyDescent="0.2">
      <c r="A38" s="51">
        <v>30</v>
      </c>
      <c r="B38" s="56" t="s">
        <v>302</v>
      </c>
      <c r="C38" s="55">
        <v>20</v>
      </c>
      <c r="D38" s="55" t="s">
        <v>23</v>
      </c>
      <c r="E38" s="13"/>
      <c r="F38" s="13"/>
      <c r="G38" s="64">
        <f t="shared" si="0"/>
        <v>0</v>
      </c>
      <c r="H38" s="65">
        <f t="shared" si="1"/>
        <v>0</v>
      </c>
      <c r="I38" s="65">
        <f t="shared" si="2"/>
        <v>0</v>
      </c>
      <c r="J38" s="14"/>
      <c r="K38" s="15"/>
    </row>
    <row r="39" spans="1:11" ht="15" x14ac:dyDescent="0.2">
      <c r="A39" s="51">
        <v>31</v>
      </c>
      <c r="B39" s="56" t="s">
        <v>457</v>
      </c>
      <c r="C39" s="55">
        <v>30</v>
      </c>
      <c r="D39" s="55" t="s">
        <v>23</v>
      </c>
      <c r="E39" s="13"/>
      <c r="F39" s="13"/>
      <c r="G39" s="64">
        <f t="shared" si="0"/>
        <v>0</v>
      </c>
      <c r="H39" s="65">
        <f t="shared" si="1"/>
        <v>0</v>
      </c>
      <c r="I39" s="65">
        <f t="shared" si="2"/>
        <v>0</v>
      </c>
      <c r="J39" s="14"/>
      <c r="K39" s="15"/>
    </row>
    <row r="40" spans="1:11" ht="15" x14ac:dyDescent="0.2">
      <c r="A40" s="51">
        <v>32</v>
      </c>
      <c r="B40" s="56" t="s">
        <v>458</v>
      </c>
      <c r="C40" s="55">
        <v>500</v>
      </c>
      <c r="D40" s="55" t="s">
        <v>23</v>
      </c>
      <c r="E40" s="13"/>
      <c r="F40" s="13"/>
      <c r="G40" s="64">
        <f t="shared" si="0"/>
        <v>0</v>
      </c>
      <c r="H40" s="65">
        <f t="shared" si="1"/>
        <v>0</v>
      </c>
      <c r="I40" s="65">
        <f t="shared" si="2"/>
        <v>0</v>
      </c>
      <c r="J40" s="14"/>
      <c r="K40" s="15"/>
    </row>
    <row r="41" spans="1:11" ht="15" x14ac:dyDescent="0.2">
      <c r="A41" s="51">
        <v>33</v>
      </c>
      <c r="B41" s="56" t="s">
        <v>229</v>
      </c>
      <c r="C41" s="55">
        <v>5</v>
      </c>
      <c r="D41" s="55" t="s">
        <v>23</v>
      </c>
      <c r="E41" s="13"/>
      <c r="F41" s="13"/>
      <c r="G41" s="64">
        <f t="shared" si="0"/>
        <v>0</v>
      </c>
      <c r="H41" s="65">
        <f>G41*0.22</f>
        <v>0</v>
      </c>
      <c r="I41" s="65">
        <f t="shared" si="2"/>
        <v>0</v>
      </c>
      <c r="J41" s="14"/>
      <c r="K41" s="15"/>
    </row>
    <row r="42" spans="1:11" ht="15" x14ac:dyDescent="0.2">
      <c r="A42" s="51">
        <v>34</v>
      </c>
      <c r="B42" s="56" t="s">
        <v>374</v>
      </c>
      <c r="C42" s="55">
        <v>0.75</v>
      </c>
      <c r="D42" s="55" t="s">
        <v>23</v>
      </c>
      <c r="E42" s="13"/>
      <c r="F42" s="13"/>
      <c r="G42" s="64">
        <f t="shared" si="0"/>
        <v>0</v>
      </c>
      <c r="H42" s="65">
        <f>G42*0.22</f>
        <v>0</v>
      </c>
      <c r="I42" s="65">
        <f t="shared" si="2"/>
        <v>0</v>
      </c>
      <c r="J42" s="14"/>
      <c r="K42" s="15"/>
    </row>
    <row r="43" spans="1:11" ht="15" x14ac:dyDescent="0.2">
      <c r="A43" s="51">
        <v>35</v>
      </c>
      <c r="B43" s="56" t="s">
        <v>407</v>
      </c>
      <c r="C43" s="55">
        <v>100</v>
      </c>
      <c r="D43" s="55" t="s">
        <v>23</v>
      </c>
      <c r="E43" s="13"/>
      <c r="F43" s="13"/>
      <c r="G43" s="64">
        <f t="shared" si="0"/>
        <v>0</v>
      </c>
      <c r="H43" s="65">
        <f t="shared" si="1"/>
        <v>0</v>
      </c>
      <c r="I43" s="65">
        <f t="shared" si="2"/>
        <v>0</v>
      </c>
      <c r="J43" s="14"/>
      <c r="K43" s="15"/>
    </row>
    <row r="44" spans="1:11" ht="15" x14ac:dyDescent="0.2">
      <c r="A44" s="51">
        <v>36</v>
      </c>
      <c r="B44" s="56" t="s">
        <v>408</v>
      </c>
      <c r="C44" s="55">
        <v>7</v>
      </c>
      <c r="D44" s="55" t="s">
        <v>23</v>
      </c>
      <c r="E44" s="13"/>
      <c r="F44" s="13"/>
      <c r="G44" s="64">
        <f t="shared" si="0"/>
        <v>0</v>
      </c>
      <c r="H44" s="65">
        <f t="shared" si="1"/>
        <v>0</v>
      </c>
      <c r="I44" s="65">
        <f t="shared" si="2"/>
        <v>0</v>
      </c>
      <c r="J44" s="14"/>
      <c r="K44" s="15"/>
    </row>
    <row r="45" spans="1:11" ht="15" x14ac:dyDescent="0.2">
      <c r="A45" s="51">
        <v>37</v>
      </c>
      <c r="B45" s="56" t="s">
        <v>303</v>
      </c>
      <c r="C45" s="55">
        <v>12</v>
      </c>
      <c r="D45" s="55" t="s">
        <v>23</v>
      </c>
      <c r="E45" s="13"/>
      <c r="F45" s="13"/>
      <c r="G45" s="64">
        <f t="shared" si="0"/>
        <v>0</v>
      </c>
      <c r="H45" s="65">
        <f t="shared" si="1"/>
        <v>0</v>
      </c>
      <c r="I45" s="65">
        <f t="shared" si="2"/>
        <v>0</v>
      </c>
      <c r="J45" s="14"/>
      <c r="K45" s="15"/>
    </row>
    <row r="46" spans="1:11" ht="15" x14ac:dyDescent="0.2">
      <c r="A46" s="51">
        <v>38</v>
      </c>
      <c r="B46" s="56" t="s">
        <v>459</v>
      </c>
      <c r="C46" s="55">
        <v>20</v>
      </c>
      <c r="D46" s="55" t="s">
        <v>0</v>
      </c>
      <c r="E46" s="13"/>
      <c r="F46" s="13"/>
      <c r="G46" s="64">
        <f t="shared" si="0"/>
        <v>0</v>
      </c>
      <c r="H46" s="65">
        <f>G46*0.22</f>
        <v>0</v>
      </c>
      <c r="I46" s="65">
        <f t="shared" si="2"/>
        <v>0</v>
      </c>
      <c r="J46" s="14"/>
      <c r="K46" s="15"/>
    </row>
    <row r="47" spans="1:11" ht="15" x14ac:dyDescent="0.2">
      <c r="A47" s="51">
        <v>39</v>
      </c>
      <c r="B47" s="56" t="s">
        <v>460</v>
      </c>
      <c r="C47" s="55">
        <v>200</v>
      </c>
      <c r="D47" s="55" t="s">
        <v>23</v>
      </c>
      <c r="E47" s="13"/>
      <c r="F47" s="13"/>
      <c r="G47" s="64">
        <f t="shared" si="0"/>
        <v>0</v>
      </c>
      <c r="H47" s="65">
        <f t="shared" si="1"/>
        <v>0</v>
      </c>
      <c r="I47" s="65">
        <f t="shared" si="2"/>
        <v>0</v>
      </c>
      <c r="J47" s="14"/>
      <c r="K47" s="15"/>
    </row>
    <row r="48" spans="1:11" ht="15" x14ac:dyDescent="0.2">
      <c r="A48" s="51">
        <v>40</v>
      </c>
      <c r="B48" s="56" t="s">
        <v>566</v>
      </c>
      <c r="C48" s="55">
        <v>1400</v>
      </c>
      <c r="D48" s="55" t="s">
        <v>23</v>
      </c>
      <c r="E48" s="13"/>
      <c r="F48" s="13"/>
      <c r="G48" s="64">
        <f t="shared" si="0"/>
        <v>0</v>
      </c>
      <c r="H48" s="65">
        <f t="shared" si="1"/>
        <v>0</v>
      </c>
      <c r="I48" s="65">
        <f t="shared" si="2"/>
        <v>0</v>
      </c>
      <c r="J48" s="14"/>
      <c r="K48" s="15"/>
    </row>
    <row r="49" spans="1:11" ht="15" x14ac:dyDescent="0.2">
      <c r="A49" s="51">
        <v>41</v>
      </c>
      <c r="B49" s="56" t="s">
        <v>461</v>
      </c>
      <c r="C49" s="55">
        <v>60</v>
      </c>
      <c r="D49" s="55" t="s">
        <v>23</v>
      </c>
      <c r="E49" s="13"/>
      <c r="F49" s="13"/>
      <c r="G49" s="64">
        <f t="shared" si="0"/>
        <v>0</v>
      </c>
      <c r="H49" s="65">
        <f t="shared" si="1"/>
        <v>0</v>
      </c>
      <c r="I49" s="65">
        <f t="shared" si="2"/>
        <v>0</v>
      </c>
      <c r="J49" s="14"/>
      <c r="K49" s="15"/>
    </row>
    <row r="50" spans="1:11" ht="15" x14ac:dyDescent="0.2">
      <c r="A50" s="51">
        <v>42</v>
      </c>
      <c r="B50" s="54" t="s">
        <v>274</v>
      </c>
      <c r="C50" s="53">
        <v>15</v>
      </c>
      <c r="D50" s="57" t="s">
        <v>23</v>
      </c>
      <c r="E50" s="13"/>
      <c r="F50" s="13"/>
      <c r="G50" s="64">
        <f t="shared" si="0"/>
        <v>0</v>
      </c>
      <c r="H50" s="65">
        <f t="shared" si="1"/>
        <v>0</v>
      </c>
      <c r="I50" s="65">
        <f t="shared" si="2"/>
        <v>0</v>
      </c>
      <c r="J50" s="14"/>
      <c r="K50" s="15"/>
    </row>
    <row r="51" spans="1:11" ht="15" x14ac:dyDescent="0.2">
      <c r="A51" s="51">
        <v>43</v>
      </c>
      <c r="B51" s="56" t="s">
        <v>462</v>
      </c>
      <c r="C51" s="55">
        <v>7</v>
      </c>
      <c r="D51" s="55" t="s">
        <v>23</v>
      </c>
      <c r="E51" s="13"/>
      <c r="F51" s="13"/>
      <c r="G51" s="64">
        <f t="shared" si="0"/>
        <v>0</v>
      </c>
      <c r="H51" s="65">
        <f t="shared" si="1"/>
        <v>0</v>
      </c>
      <c r="I51" s="65">
        <f t="shared" si="2"/>
        <v>0</v>
      </c>
      <c r="J51" s="14"/>
      <c r="K51" s="15"/>
    </row>
    <row r="52" spans="1:11" ht="15" x14ac:dyDescent="0.2">
      <c r="A52" s="51">
        <v>44</v>
      </c>
      <c r="B52" s="56" t="s">
        <v>304</v>
      </c>
      <c r="C52" s="55">
        <v>200</v>
      </c>
      <c r="D52" s="55" t="s">
        <v>11</v>
      </c>
      <c r="E52" s="13"/>
      <c r="F52" s="13"/>
      <c r="G52" s="64">
        <f t="shared" si="0"/>
        <v>0</v>
      </c>
      <c r="H52" s="65">
        <f t="shared" si="1"/>
        <v>0</v>
      </c>
      <c r="I52" s="65">
        <f t="shared" si="2"/>
        <v>0</v>
      </c>
      <c r="J52" s="14"/>
      <c r="K52" s="15"/>
    </row>
    <row r="53" spans="1:11" ht="15" x14ac:dyDescent="0.2">
      <c r="A53" s="51">
        <v>45</v>
      </c>
      <c r="B53" s="56" t="s">
        <v>228</v>
      </c>
      <c r="C53" s="55">
        <v>20</v>
      </c>
      <c r="D53" s="55" t="s">
        <v>23</v>
      </c>
      <c r="E53" s="13"/>
      <c r="F53" s="13"/>
      <c r="G53" s="64">
        <f t="shared" si="0"/>
        <v>0</v>
      </c>
      <c r="H53" s="65">
        <f t="shared" si="1"/>
        <v>0</v>
      </c>
      <c r="I53" s="65">
        <f t="shared" si="2"/>
        <v>0</v>
      </c>
      <c r="J53" s="14"/>
      <c r="K53" s="15"/>
    </row>
    <row r="54" spans="1:11" ht="15" x14ac:dyDescent="0.2">
      <c r="A54" s="51">
        <v>46</v>
      </c>
      <c r="B54" s="56" t="s">
        <v>567</v>
      </c>
      <c r="C54" s="55">
        <v>100</v>
      </c>
      <c r="D54" s="55" t="s">
        <v>9</v>
      </c>
      <c r="E54" s="13"/>
      <c r="F54" s="13"/>
      <c r="G54" s="64">
        <f t="shared" si="0"/>
        <v>0</v>
      </c>
      <c r="H54" s="65">
        <f t="shared" si="1"/>
        <v>0</v>
      </c>
      <c r="I54" s="65">
        <f t="shared" si="2"/>
        <v>0</v>
      </c>
      <c r="J54" s="14"/>
      <c r="K54" s="15"/>
    </row>
    <row r="55" spans="1:11" ht="15" x14ac:dyDescent="0.2">
      <c r="A55" s="51"/>
      <c r="B55" s="58" t="s">
        <v>625</v>
      </c>
      <c r="C55" s="59" t="s">
        <v>7</v>
      </c>
      <c r="D55" s="60" t="s">
        <v>7</v>
      </c>
      <c r="E55" s="61" t="s">
        <v>7</v>
      </c>
      <c r="F55" s="61" t="s">
        <v>7</v>
      </c>
      <c r="G55" s="66">
        <f>SUM(G8:G54)</f>
        <v>0</v>
      </c>
      <c r="H55" s="66">
        <f>SUM(H8:H54)</f>
        <v>0</v>
      </c>
      <c r="I55" s="66">
        <f>SUM(I8:I54)</f>
        <v>0</v>
      </c>
      <c r="J55" s="66">
        <f>SUM(J8:J54)</f>
        <v>0</v>
      </c>
      <c r="K55" s="66">
        <f>SUM(K8:K54)</f>
        <v>0</v>
      </c>
    </row>
    <row r="56" spans="1:11" ht="14.25" customHeight="1" x14ac:dyDescent="0.2">
      <c r="A56" s="245" t="s">
        <v>479</v>
      </c>
      <c r="B56" s="245"/>
      <c r="C56" s="245"/>
      <c r="D56" s="245"/>
      <c r="E56" s="245"/>
      <c r="F56" s="245"/>
      <c r="G56" s="245"/>
      <c r="H56" s="245"/>
      <c r="I56" s="245"/>
      <c r="J56" s="245"/>
      <c r="K56" s="245"/>
    </row>
    <row r="57" spans="1:11" ht="15" x14ac:dyDescent="0.2">
      <c r="A57" s="51">
        <v>47</v>
      </c>
      <c r="B57" s="54" t="s">
        <v>372</v>
      </c>
      <c r="C57" s="53">
        <v>150</v>
      </c>
      <c r="D57" s="53" t="s">
        <v>127</v>
      </c>
      <c r="E57" s="13"/>
      <c r="F57" s="13"/>
      <c r="G57" s="64">
        <f t="shared" ref="G57:G58" si="3">C57*F57</f>
        <v>0</v>
      </c>
      <c r="H57" s="65">
        <f t="shared" ref="H57:H58" si="4">G57*0.095</f>
        <v>0</v>
      </c>
      <c r="I57" s="65">
        <f t="shared" ref="I57:I58" si="5">G57+H57</f>
        <v>0</v>
      </c>
      <c r="J57" s="14"/>
      <c r="K57" s="61" t="s">
        <v>7</v>
      </c>
    </row>
    <row r="58" spans="1:11" ht="15" x14ac:dyDescent="0.2">
      <c r="A58" s="51">
        <v>48</v>
      </c>
      <c r="B58" s="54" t="s">
        <v>373</v>
      </c>
      <c r="C58" s="53">
        <v>100</v>
      </c>
      <c r="D58" s="53" t="s">
        <v>127</v>
      </c>
      <c r="E58" s="13"/>
      <c r="F58" s="13"/>
      <c r="G58" s="64">
        <f t="shared" si="3"/>
        <v>0</v>
      </c>
      <c r="H58" s="65">
        <f t="shared" si="4"/>
        <v>0</v>
      </c>
      <c r="I58" s="65">
        <f t="shared" si="5"/>
        <v>0</v>
      </c>
      <c r="J58" s="14"/>
      <c r="K58" s="61" t="s">
        <v>7</v>
      </c>
    </row>
    <row r="59" spans="1:11" ht="15" x14ac:dyDescent="0.2">
      <c r="A59" s="51"/>
      <c r="B59" s="67" t="s">
        <v>626</v>
      </c>
      <c r="C59" s="59" t="s">
        <v>7</v>
      </c>
      <c r="D59" s="60" t="s">
        <v>7</v>
      </c>
      <c r="E59" s="61" t="s">
        <v>7</v>
      </c>
      <c r="F59" s="61" t="s">
        <v>7</v>
      </c>
      <c r="G59" s="68">
        <f>SUM(G57:G58)</f>
        <v>0</v>
      </c>
      <c r="H59" s="68">
        <f>SUM(H57:H58)</f>
        <v>0</v>
      </c>
      <c r="I59" s="68">
        <f>SUM(I57:I58)</f>
        <v>0</v>
      </c>
      <c r="J59" s="68">
        <f>SUM(J57:J58)</f>
        <v>0</v>
      </c>
      <c r="K59" s="61" t="s">
        <v>7</v>
      </c>
    </row>
    <row r="60" spans="1:11" ht="14.25" customHeight="1" x14ac:dyDescent="0.2">
      <c r="A60" s="215" t="s">
        <v>480</v>
      </c>
      <c r="B60" s="216"/>
      <c r="C60" s="216"/>
      <c r="D60" s="216"/>
      <c r="E60" s="216"/>
      <c r="F60" s="216"/>
      <c r="G60" s="216"/>
      <c r="H60" s="216"/>
      <c r="I60" s="216"/>
      <c r="J60" s="216"/>
      <c r="K60" s="217"/>
    </row>
    <row r="61" spans="1:11" ht="15" x14ac:dyDescent="0.2">
      <c r="A61" s="51">
        <v>49</v>
      </c>
      <c r="B61" s="52" t="s">
        <v>405</v>
      </c>
      <c r="C61" s="53">
        <v>30</v>
      </c>
      <c r="D61" s="55" t="s">
        <v>23</v>
      </c>
      <c r="E61" s="13"/>
      <c r="F61" s="13"/>
      <c r="G61" s="64">
        <f t="shared" ref="G61:G64" si="6">C61*F61</f>
        <v>0</v>
      </c>
      <c r="H61" s="65">
        <f t="shared" ref="H61:H64" si="7">G61*0.095</f>
        <v>0</v>
      </c>
      <c r="I61" s="65">
        <f t="shared" ref="I61:I64" si="8">G61+H61</f>
        <v>0</v>
      </c>
      <c r="J61" s="14"/>
      <c r="K61" s="15"/>
    </row>
    <row r="62" spans="1:11" ht="15" x14ac:dyDescent="0.2">
      <c r="A62" s="51">
        <v>50</v>
      </c>
      <c r="B62" s="52" t="s">
        <v>559</v>
      </c>
      <c r="C62" s="53">
        <v>30</v>
      </c>
      <c r="D62" s="55" t="s">
        <v>23</v>
      </c>
      <c r="E62" s="13"/>
      <c r="F62" s="13"/>
      <c r="G62" s="64">
        <f t="shared" si="6"/>
        <v>0</v>
      </c>
      <c r="H62" s="65">
        <f t="shared" si="7"/>
        <v>0</v>
      </c>
      <c r="I62" s="65">
        <f t="shared" si="8"/>
        <v>0</v>
      </c>
      <c r="J62" s="14"/>
      <c r="K62" s="15"/>
    </row>
    <row r="63" spans="1:11" ht="15" x14ac:dyDescent="0.2">
      <c r="A63" s="51">
        <v>51</v>
      </c>
      <c r="B63" s="52" t="s">
        <v>560</v>
      </c>
      <c r="C63" s="53">
        <v>30</v>
      </c>
      <c r="D63" s="55" t="s">
        <v>23</v>
      </c>
      <c r="E63" s="13"/>
      <c r="F63" s="13"/>
      <c r="G63" s="64">
        <f t="shared" si="6"/>
        <v>0</v>
      </c>
      <c r="H63" s="65">
        <f t="shared" si="7"/>
        <v>0</v>
      </c>
      <c r="I63" s="65">
        <f t="shared" si="8"/>
        <v>0</v>
      </c>
      <c r="J63" s="14"/>
      <c r="K63" s="15"/>
    </row>
    <row r="64" spans="1:11" ht="15" x14ac:dyDescent="0.2">
      <c r="A64" s="51">
        <v>52</v>
      </c>
      <c r="B64" s="54" t="s">
        <v>211</v>
      </c>
      <c r="C64" s="53">
        <v>200</v>
      </c>
      <c r="D64" s="55" t="s">
        <v>11</v>
      </c>
      <c r="E64" s="13"/>
      <c r="F64" s="13"/>
      <c r="G64" s="64">
        <f t="shared" si="6"/>
        <v>0</v>
      </c>
      <c r="H64" s="65">
        <f t="shared" si="7"/>
        <v>0</v>
      </c>
      <c r="I64" s="65">
        <f t="shared" si="8"/>
        <v>0</v>
      </c>
      <c r="J64" s="14"/>
      <c r="K64" s="15"/>
    </row>
    <row r="65" spans="1:11" ht="15" x14ac:dyDescent="0.2">
      <c r="A65" s="51"/>
      <c r="B65" s="67" t="s">
        <v>627</v>
      </c>
      <c r="C65" s="59" t="s">
        <v>7</v>
      </c>
      <c r="D65" s="60" t="s">
        <v>7</v>
      </c>
      <c r="E65" s="61" t="s">
        <v>7</v>
      </c>
      <c r="F65" s="61" t="s">
        <v>7</v>
      </c>
      <c r="G65" s="68">
        <f>SUM(G61:G64)</f>
        <v>0</v>
      </c>
      <c r="H65" s="68">
        <f>SUM(H61:H64)</f>
        <v>0</v>
      </c>
      <c r="I65" s="68">
        <f>SUM(I61:I64)</f>
        <v>0</v>
      </c>
      <c r="J65" s="68">
        <f>SUM(J61:J64)</f>
        <v>0</v>
      </c>
      <c r="K65" s="68">
        <f>SUM(K61:K64)</f>
        <v>0</v>
      </c>
    </row>
    <row r="66" spans="1:11" ht="15" customHeight="1" x14ac:dyDescent="0.2">
      <c r="A66" s="215" t="s">
        <v>481</v>
      </c>
      <c r="B66" s="216"/>
      <c r="C66" s="216"/>
      <c r="D66" s="216"/>
      <c r="E66" s="216"/>
      <c r="F66" s="216"/>
      <c r="G66" s="216"/>
      <c r="H66" s="216"/>
      <c r="I66" s="216"/>
      <c r="J66" s="216"/>
      <c r="K66" s="217"/>
    </row>
    <row r="67" spans="1:11" ht="15" x14ac:dyDescent="0.2">
      <c r="A67" s="51">
        <v>53</v>
      </c>
      <c r="B67" s="56" t="s">
        <v>452</v>
      </c>
      <c r="C67" s="69">
        <v>30</v>
      </c>
      <c r="D67" s="53" t="s">
        <v>127</v>
      </c>
      <c r="E67" s="17"/>
      <c r="F67" s="17"/>
      <c r="G67" s="64">
        <f t="shared" ref="G67:G74" si="9">C67*F67</f>
        <v>0</v>
      </c>
      <c r="H67" s="65">
        <f t="shared" ref="H67:H74" si="10">G67*0.095</f>
        <v>0</v>
      </c>
      <c r="I67" s="65">
        <f t="shared" ref="I67:I74" si="11">G67+H67</f>
        <v>0</v>
      </c>
      <c r="J67" s="18"/>
      <c r="K67" s="15"/>
    </row>
    <row r="68" spans="1:11" ht="15" x14ac:dyDescent="0.2">
      <c r="A68" s="51">
        <v>54</v>
      </c>
      <c r="B68" s="56" t="s">
        <v>453</v>
      </c>
      <c r="C68" s="69">
        <v>30</v>
      </c>
      <c r="D68" s="53" t="s">
        <v>127</v>
      </c>
      <c r="E68" s="17"/>
      <c r="F68" s="17"/>
      <c r="G68" s="64">
        <f t="shared" si="9"/>
        <v>0</v>
      </c>
      <c r="H68" s="65">
        <f t="shared" si="10"/>
        <v>0</v>
      </c>
      <c r="I68" s="65">
        <f t="shared" si="11"/>
        <v>0</v>
      </c>
      <c r="J68" s="18"/>
      <c r="K68" s="15"/>
    </row>
    <row r="69" spans="1:11" ht="15" x14ac:dyDescent="0.2">
      <c r="A69" s="51">
        <v>55</v>
      </c>
      <c r="B69" s="70" t="s">
        <v>406</v>
      </c>
      <c r="C69" s="69">
        <v>100</v>
      </c>
      <c r="D69" s="53" t="s">
        <v>11</v>
      </c>
      <c r="E69" s="17"/>
      <c r="F69" s="17"/>
      <c r="G69" s="64">
        <f t="shared" si="9"/>
        <v>0</v>
      </c>
      <c r="H69" s="65">
        <f t="shared" si="10"/>
        <v>0</v>
      </c>
      <c r="I69" s="65">
        <f t="shared" si="11"/>
        <v>0</v>
      </c>
      <c r="J69" s="18"/>
      <c r="K69" s="15"/>
    </row>
    <row r="70" spans="1:11" ht="15" x14ac:dyDescent="0.2">
      <c r="A70" s="51">
        <v>56</v>
      </c>
      <c r="B70" s="56" t="s">
        <v>454</v>
      </c>
      <c r="C70" s="69">
        <v>30</v>
      </c>
      <c r="D70" s="53" t="s">
        <v>127</v>
      </c>
      <c r="E70" s="17"/>
      <c r="F70" s="17"/>
      <c r="G70" s="64">
        <f t="shared" si="9"/>
        <v>0</v>
      </c>
      <c r="H70" s="65">
        <f t="shared" si="10"/>
        <v>0</v>
      </c>
      <c r="I70" s="65">
        <f t="shared" si="11"/>
        <v>0</v>
      </c>
      <c r="J70" s="18"/>
      <c r="K70" s="15"/>
    </row>
    <row r="71" spans="1:11" ht="15" x14ac:dyDescent="0.2">
      <c r="A71" s="51">
        <v>57</v>
      </c>
      <c r="B71" s="54" t="s">
        <v>271</v>
      </c>
      <c r="C71" s="69">
        <v>5</v>
      </c>
      <c r="D71" s="53" t="s">
        <v>23</v>
      </c>
      <c r="E71" s="17"/>
      <c r="F71" s="17"/>
      <c r="G71" s="64">
        <f t="shared" si="9"/>
        <v>0</v>
      </c>
      <c r="H71" s="65">
        <f t="shared" si="10"/>
        <v>0</v>
      </c>
      <c r="I71" s="65">
        <f t="shared" si="11"/>
        <v>0</v>
      </c>
      <c r="J71" s="18"/>
      <c r="K71" s="15"/>
    </row>
    <row r="72" spans="1:11" ht="15" x14ac:dyDescent="0.2">
      <c r="A72" s="51">
        <v>58</v>
      </c>
      <c r="B72" s="54" t="s">
        <v>273</v>
      </c>
      <c r="C72" s="69">
        <v>5</v>
      </c>
      <c r="D72" s="53" t="s">
        <v>23</v>
      </c>
      <c r="E72" s="17"/>
      <c r="F72" s="17"/>
      <c r="G72" s="64">
        <f t="shared" si="9"/>
        <v>0</v>
      </c>
      <c r="H72" s="65">
        <f t="shared" si="10"/>
        <v>0</v>
      </c>
      <c r="I72" s="65">
        <f t="shared" si="11"/>
        <v>0</v>
      </c>
      <c r="J72" s="18"/>
      <c r="K72" s="15"/>
    </row>
    <row r="73" spans="1:11" ht="15" x14ac:dyDescent="0.2">
      <c r="A73" s="51">
        <v>59</v>
      </c>
      <c r="B73" s="54" t="s">
        <v>272</v>
      </c>
      <c r="C73" s="69">
        <v>10</v>
      </c>
      <c r="D73" s="53" t="s">
        <v>23</v>
      </c>
      <c r="E73" s="17"/>
      <c r="F73" s="17"/>
      <c r="G73" s="64">
        <f t="shared" si="9"/>
        <v>0</v>
      </c>
      <c r="H73" s="65">
        <f t="shared" si="10"/>
        <v>0</v>
      </c>
      <c r="I73" s="65">
        <f t="shared" si="11"/>
        <v>0</v>
      </c>
      <c r="J73" s="18"/>
      <c r="K73" s="15"/>
    </row>
    <row r="74" spans="1:11" ht="15" x14ac:dyDescent="0.2">
      <c r="A74" s="51">
        <v>60</v>
      </c>
      <c r="B74" s="54" t="s">
        <v>455</v>
      </c>
      <c r="C74" s="69">
        <v>10</v>
      </c>
      <c r="D74" s="53" t="s">
        <v>23</v>
      </c>
      <c r="E74" s="17"/>
      <c r="F74" s="17"/>
      <c r="G74" s="64">
        <f t="shared" si="9"/>
        <v>0</v>
      </c>
      <c r="H74" s="65">
        <f t="shared" si="10"/>
        <v>0</v>
      </c>
      <c r="I74" s="65">
        <f t="shared" si="11"/>
        <v>0</v>
      </c>
      <c r="J74" s="18"/>
      <c r="K74" s="15"/>
    </row>
    <row r="75" spans="1:11" ht="15" x14ac:dyDescent="0.2">
      <c r="A75" s="51"/>
      <c r="B75" s="67" t="s">
        <v>628</v>
      </c>
      <c r="C75" s="59" t="s">
        <v>7</v>
      </c>
      <c r="D75" s="60" t="s">
        <v>7</v>
      </c>
      <c r="E75" s="61" t="s">
        <v>7</v>
      </c>
      <c r="F75" s="61" t="s">
        <v>7</v>
      </c>
      <c r="G75" s="68">
        <f>SUM(G67:G74)</f>
        <v>0</v>
      </c>
      <c r="H75" s="68">
        <f>SUM(H67:H74)</f>
        <v>0</v>
      </c>
      <c r="I75" s="68">
        <f>SUM(I67:I74)</f>
        <v>0</v>
      </c>
      <c r="J75" s="68">
        <f>SUM(J67:J74)</f>
        <v>0</v>
      </c>
      <c r="K75" s="68">
        <f>SUM(K67:K74)</f>
        <v>0</v>
      </c>
    </row>
    <row r="76" spans="1:11" ht="14.25" customHeight="1" x14ac:dyDescent="0.2">
      <c r="A76" s="215" t="s">
        <v>482</v>
      </c>
      <c r="B76" s="216"/>
      <c r="C76" s="216"/>
      <c r="D76" s="216"/>
      <c r="E76" s="216"/>
      <c r="F76" s="216"/>
      <c r="G76" s="216"/>
      <c r="H76" s="216"/>
      <c r="I76" s="216"/>
      <c r="J76" s="216"/>
      <c r="K76" s="217"/>
    </row>
    <row r="77" spans="1:11" ht="15" x14ac:dyDescent="0.2">
      <c r="A77" s="71">
        <v>61</v>
      </c>
      <c r="B77" s="56" t="s">
        <v>212</v>
      </c>
      <c r="C77" s="55">
        <v>50</v>
      </c>
      <c r="D77" s="55" t="s">
        <v>23</v>
      </c>
      <c r="E77" s="13"/>
      <c r="F77" s="13"/>
      <c r="G77" s="64">
        <f>C77*F77</f>
        <v>0</v>
      </c>
      <c r="H77" s="65">
        <f>G77*0.095</f>
        <v>0</v>
      </c>
      <c r="I77" s="65">
        <f>G77+H77</f>
        <v>0</v>
      </c>
      <c r="J77" s="14"/>
      <c r="K77" s="19"/>
    </row>
    <row r="78" spans="1:11" ht="15" x14ac:dyDescent="0.2">
      <c r="A78" s="71"/>
      <c r="B78" s="58" t="s">
        <v>629</v>
      </c>
      <c r="C78" s="59" t="s">
        <v>7</v>
      </c>
      <c r="D78" s="60" t="s">
        <v>7</v>
      </c>
      <c r="E78" s="61" t="s">
        <v>7</v>
      </c>
      <c r="F78" s="61" t="s">
        <v>7</v>
      </c>
      <c r="G78" s="72">
        <f>SUM(G77)</f>
        <v>0</v>
      </c>
      <c r="H78" s="72">
        <f>SUM(H77)</f>
        <v>0</v>
      </c>
      <c r="I78" s="72">
        <f>SUM(I77)</f>
        <v>0</v>
      </c>
      <c r="J78" s="72">
        <f>SUM(J77)</f>
        <v>0</v>
      </c>
      <c r="K78" s="72">
        <f>SUM(K77)</f>
        <v>0</v>
      </c>
    </row>
    <row r="79" spans="1:11" ht="14.25" customHeight="1" x14ac:dyDescent="0.2">
      <c r="A79" s="215" t="s">
        <v>483</v>
      </c>
      <c r="B79" s="216"/>
      <c r="C79" s="216"/>
      <c r="D79" s="216"/>
      <c r="E79" s="216"/>
      <c r="F79" s="216"/>
      <c r="G79" s="216"/>
      <c r="H79" s="216"/>
      <c r="I79" s="216"/>
      <c r="J79" s="216"/>
      <c r="K79" s="217"/>
    </row>
    <row r="80" spans="1:11" ht="15" x14ac:dyDescent="0.2">
      <c r="A80" s="51">
        <v>62</v>
      </c>
      <c r="B80" s="56" t="s">
        <v>463</v>
      </c>
      <c r="C80" s="55">
        <v>30</v>
      </c>
      <c r="D80" s="55" t="s">
        <v>23</v>
      </c>
      <c r="E80" s="13"/>
      <c r="F80" s="13"/>
      <c r="G80" s="64">
        <f t="shared" ref="G80:G83" si="12">C80*F80</f>
        <v>0</v>
      </c>
      <c r="H80" s="65">
        <f t="shared" ref="H80:H83" si="13">G80*0.095</f>
        <v>0</v>
      </c>
      <c r="I80" s="65">
        <f t="shared" ref="I80:I83" si="14">G80+H80</f>
        <v>0</v>
      </c>
      <c r="J80" s="14"/>
      <c r="K80" s="61" t="s">
        <v>7</v>
      </c>
    </row>
    <row r="81" spans="1:11" ht="15" x14ac:dyDescent="0.2">
      <c r="A81" s="51">
        <v>63</v>
      </c>
      <c r="B81" s="54" t="s">
        <v>375</v>
      </c>
      <c r="C81" s="53">
        <v>20</v>
      </c>
      <c r="D81" s="53" t="s">
        <v>23</v>
      </c>
      <c r="E81" s="13"/>
      <c r="F81" s="13"/>
      <c r="G81" s="64">
        <f t="shared" si="12"/>
        <v>0</v>
      </c>
      <c r="H81" s="65">
        <f t="shared" si="13"/>
        <v>0</v>
      </c>
      <c r="I81" s="65">
        <f t="shared" si="14"/>
        <v>0</v>
      </c>
      <c r="J81" s="14"/>
      <c r="K81" s="61" t="s">
        <v>7</v>
      </c>
    </row>
    <row r="82" spans="1:11" ht="15" x14ac:dyDescent="0.2">
      <c r="A82" s="51">
        <v>64</v>
      </c>
      <c r="B82" s="54" t="s">
        <v>376</v>
      </c>
      <c r="C82" s="53">
        <v>20</v>
      </c>
      <c r="D82" s="53" t="s">
        <v>23</v>
      </c>
      <c r="E82" s="13"/>
      <c r="F82" s="13"/>
      <c r="G82" s="64">
        <f t="shared" si="12"/>
        <v>0</v>
      </c>
      <c r="H82" s="65">
        <f t="shared" si="13"/>
        <v>0</v>
      </c>
      <c r="I82" s="65">
        <f t="shared" si="14"/>
        <v>0</v>
      </c>
      <c r="J82" s="14"/>
      <c r="K82" s="61" t="s">
        <v>7</v>
      </c>
    </row>
    <row r="83" spans="1:11" ht="15" x14ac:dyDescent="0.2">
      <c r="A83" s="51">
        <v>65</v>
      </c>
      <c r="B83" s="54" t="s">
        <v>377</v>
      </c>
      <c r="C83" s="53">
        <v>20</v>
      </c>
      <c r="D83" s="53" t="s">
        <v>23</v>
      </c>
      <c r="E83" s="13"/>
      <c r="F83" s="13"/>
      <c r="G83" s="64">
        <f t="shared" si="12"/>
        <v>0</v>
      </c>
      <c r="H83" s="65">
        <f t="shared" si="13"/>
        <v>0</v>
      </c>
      <c r="I83" s="65">
        <f t="shared" si="14"/>
        <v>0</v>
      </c>
      <c r="J83" s="14"/>
      <c r="K83" s="61" t="s">
        <v>7</v>
      </c>
    </row>
    <row r="84" spans="1:11" ht="15" x14ac:dyDescent="0.2">
      <c r="A84" s="71"/>
      <c r="B84" s="58" t="s">
        <v>630</v>
      </c>
      <c r="C84" s="59" t="s">
        <v>7</v>
      </c>
      <c r="D84" s="60" t="s">
        <v>7</v>
      </c>
      <c r="E84" s="61" t="s">
        <v>7</v>
      </c>
      <c r="F84" s="61" t="s">
        <v>7</v>
      </c>
      <c r="G84" s="72">
        <f>SUM(G80:G83)</f>
        <v>0</v>
      </c>
      <c r="H84" s="72">
        <f>SUM(H80:H83)</f>
        <v>0</v>
      </c>
      <c r="I84" s="72">
        <f>SUM(I80:I83)</f>
        <v>0</v>
      </c>
      <c r="J84" s="72">
        <f>SUM(J80:J83)</f>
        <v>0</v>
      </c>
      <c r="K84" s="61" t="s">
        <v>7</v>
      </c>
    </row>
    <row r="85" spans="1:11" x14ac:dyDescent="0.2">
      <c r="A85" s="20"/>
      <c r="B85" s="21"/>
      <c r="C85" s="22"/>
      <c r="D85" s="23"/>
      <c r="E85" s="24"/>
      <c r="F85" s="24"/>
      <c r="G85" s="24"/>
      <c r="H85" s="24"/>
      <c r="I85" s="24"/>
      <c r="J85" s="24"/>
    </row>
    <row r="86" spans="1:11" ht="15" x14ac:dyDescent="0.2">
      <c r="A86" s="73" t="s">
        <v>464</v>
      </c>
      <c r="B86" s="74"/>
      <c r="C86" s="75"/>
      <c r="D86" s="76"/>
      <c r="E86" s="32"/>
      <c r="F86" s="32"/>
      <c r="G86" s="32"/>
      <c r="H86" s="32"/>
      <c r="I86" s="32"/>
      <c r="J86" s="29"/>
      <c r="K86" s="29"/>
    </row>
    <row r="87" spans="1:11" ht="32.25" customHeight="1" x14ac:dyDescent="0.2">
      <c r="A87" s="226" t="s">
        <v>496</v>
      </c>
      <c r="B87" s="227"/>
      <c r="C87" s="227"/>
      <c r="D87" s="227"/>
      <c r="E87" s="227"/>
      <c r="F87" s="227"/>
      <c r="G87" s="227"/>
      <c r="H87" s="227"/>
      <c r="I87" s="227"/>
      <c r="J87" s="227"/>
      <c r="K87" s="227"/>
    </row>
    <row r="88" spans="1:11" ht="15" x14ac:dyDescent="0.2">
      <c r="A88" s="219" t="s">
        <v>465</v>
      </c>
      <c r="B88" s="220"/>
      <c r="C88" s="220"/>
      <c r="D88" s="220"/>
      <c r="E88" s="220"/>
      <c r="F88" s="220"/>
      <c r="G88" s="220"/>
      <c r="H88" s="220"/>
      <c r="I88" s="220"/>
      <c r="J88" s="220"/>
      <c r="K88" s="220"/>
    </row>
    <row r="89" spans="1:11" ht="15" x14ac:dyDescent="0.2">
      <c r="A89" s="29" t="s">
        <v>497</v>
      </c>
      <c r="B89" s="30"/>
      <c r="C89" s="75"/>
      <c r="D89" s="76"/>
      <c r="E89" s="32"/>
      <c r="F89" s="32"/>
      <c r="G89" s="32"/>
      <c r="H89" s="32"/>
      <c r="I89" s="32"/>
      <c r="J89" s="29"/>
      <c r="K89" s="29"/>
    </row>
    <row r="90" spans="1:11" ht="15" x14ac:dyDescent="0.2">
      <c r="A90" s="29" t="s">
        <v>466</v>
      </c>
      <c r="B90" s="30"/>
      <c r="C90" s="75"/>
      <c r="D90" s="76"/>
      <c r="E90" s="32"/>
      <c r="F90" s="32"/>
      <c r="G90" s="32"/>
      <c r="H90" s="32"/>
      <c r="I90" s="32"/>
      <c r="J90" s="29"/>
      <c r="K90" s="29"/>
    </row>
    <row r="91" spans="1:11" ht="15" x14ac:dyDescent="0.2">
      <c r="A91" s="29" t="s">
        <v>467</v>
      </c>
      <c r="B91" s="30"/>
      <c r="C91" s="75"/>
      <c r="D91" s="76"/>
      <c r="E91" s="32"/>
      <c r="F91" s="32"/>
      <c r="G91" s="32"/>
      <c r="H91" s="32"/>
      <c r="I91" s="32"/>
      <c r="J91" s="29"/>
      <c r="K91" s="29"/>
    </row>
    <row r="92" spans="1:11" ht="15" x14ac:dyDescent="0.2">
      <c r="A92" s="29" t="s">
        <v>468</v>
      </c>
      <c r="B92" s="30"/>
      <c r="C92" s="75"/>
      <c r="D92" s="76"/>
      <c r="E92" s="32"/>
      <c r="F92" s="32"/>
      <c r="G92" s="32"/>
      <c r="H92" s="32"/>
      <c r="I92" s="32"/>
      <c r="J92" s="29"/>
      <c r="K92" s="29"/>
    </row>
    <row r="93" spans="1:11" ht="27.75" customHeight="1" x14ac:dyDescent="0.2">
      <c r="A93" s="221" t="s">
        <v>498</v>
      </c>
      <c r="B93" s="221"/>
      <c r="C93" s="221"/>
      <c r="D93" s="221"/>
      <c r="E93" s="221"/>
      <c r="F93" s="221"/>
      <c r="G93" s="221"/>
      <c r="H93" s="221"/>
      <c r="I93" s="221"/>
      <c r="J93" s="221"/>
      <c r="K93" s="221"/>
    </row>
    <row r="94" spans="1:11" ht="43.5" customHeight="1" x14ac:dyDescent="0.2">
      <c r="A94" s="221" t="s">
        <v>506</v>
      </c>
      <c r="B94" s="221"/>
      <c r="C94" s="221"/>
      <c r="D94" s="221"/>
      <c r="E94" s="221"/>
      <c r="F94" s="221"/>
      <c r="G94" s="221"/>
      <c r="H94" s="221"/>
      <c r="I94" s="221"/>
      <c r="J94" s="221"/>
      <c r="K94" s="221"/>
    </row>
    <row r="95" spans="1:11" x14ac:dyDescent="0.25">
      <c r="B95" s="26"/>
      <c r="C95" s="27"/>
      <c r="E95" s="26"/>
      <c r="F95" s="26"/>
      <c r="G95" s="26"/>
      <c r="H95" s="26"/>
      <c r="I95" s="26"/>
      <c r="J95" s="26"/>
      <c r="K95" s="26"/>
    </row>
    <row r="96" spans="1:11" x14ac:dyDescent="0.25">
      <c r="A96" s="210" t="s">
        <v>471</v>
      </c>
      <c r="B96" s="218"/>
      <c r="C96" s="218"/>
      <c r="D96" s="218"/>
      <c r="E96" s="25" t="s">
        <v>472</v>
      </c>
      <c r="F96" s="25"/>
      <c r="G96" s="25"/>
      <c r="H96" s="25" t="s">
        <v>473</v>
      </c>
      <c r="I96" s="25"/>
      <c r="J96" s="25"/>
      <c r="K96" s="25"/>
    </row>
  </sheetData>
  <sheetProtection password="CF11" sheet="1" objects="1" scenarios="1"/>
  <mergeCells count="12">
    <mergeCell ref="A94:K94"/>
    <mergeCell ref="A96:D96"/>
    <mergeCell ref="A3:K3"/>
    <mergeCell ref="A7:K7"/>
    <mergeCell ref="A56:K56"/>
    <mergeCell ref="A60:K60"/>
    <mergeCell ref="A66:K66"/>
    <mergeCell ref="A76:K76"/>
    <mergeCell ref="A79:K79"/>
    <mergeCell ref="A87:K87"/>
    <mergeCell ref="A88:K88"/>
    <mergeCell ref="A93:K93"/>
  </mergeCells>
  <phoneticPr fontId="3" type="noConversion"/>
  <dataValidations count="1">
    <dataValidation type="whole" operator="equal" allowBlank="1" showInputMessage="1" showErrorMessage="1" sqref="J80:J83 J67:K74 J77:K77 J8:K54 J57:J58 J61:K64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>
      <pane ySplit="4" topLeftCell="A5" activePane="bottomLeft" state="frozen"/>
      <selection pane="bottomLeft" activeCell="B43" sqref="B43"/>
    </sheetView>
  </sheetViews>
  <sheetFormatPr defaultColWidth="16.42578125" defaultRowHeight="12.75" x14ac:dyDescent="0.2"/>
  <cols>
    <col min="1" max="1" width="4.140625" style="156" customWidth="1"/>
    <col min="2" max="2" width="33.5703125" style="2" customWidth="1"/>
    <col min="3" max="3" width="7.85546875" style="197" customWidth="1"/>
    <col min="4" max="4" width="4.5703125" style="155" customWidth="1"/>
    <col min="5" max="5" width="11.85546875" style="155" customWidth="1"/>
    <col min="6" max="6" width="8.7109375" style="155" customWidth="1"/>
    <col min="7" max="7" width="11.42578125" style="198" customWidth="1"/>
    <col min="8" max="8" width="10.42578125" style="198" customWidth="1"/>
    <col min="9" max="9" width="11.140625" style="198" customWidth="1"/>
    <col min="10" max="10" width="8.140625" style="155" customWidth="1"/>
    <col min="11" max="11" width="8" style="155" customWidth="1"/>
    <col min="12" max="16384" width="16.42578125" style="155"/>
  </cols>
  <sheetData>
    <row r="1" spans="1:11" x14ac:dyDescent="0.2">
      <c r="A1" s="29"/>
      <c r="B1" s="30" t="s">
        <v>315</v>
      </c>
      <c r="C1" s="31"/>
      <c r="D1" s="29"/>
      <c r="E1" s="29"/>
      <c r="F1" s="29"/>
      <c r="G1" s="32" t="s">
        <v>507</v>
      </c>
      <c r="H1" s="32"/>
      <c r="I1" s="32"/>
      <c r="J1" s="29"/>
      <c r="K1" s="29"/>
    </row>
    <row r="2" spans="1:11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ht="15.75" x14ac:dyDescent="0.25">
      <c r="A3" s="214" t="s">
        <v>488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x14ac:dyDescent="0.2">
      <c r="A4" s="29"/>
      <c r="B4" s="30"/>
      <c r="C4" s="31"/>
      <c r="D4" s="29"/>
      <c r="E4" s="29"/>
      <c r="F4" s="29"/>
      <c r="G4" s="32"/>
      <c r="H4" s="32"/>
      <c r="I4" s="32"/>
      <c r="J4" s="29"/>
      <c r="K4" s="29"/>
    </row>
    <row r="5" spans="1:11" ht="48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x14ac:dyDescent="0.2">
      <c r="A7" s="222" t="s">
        <v>508</v>
      </c>
      <c r="B7" s="223"/>
      <c r="C7" s="223"/>
      <c r="D7" s="223"/>
      <c r="E7" s="223"/>
      <c r="F7" s="223"/>
      <c r="G7" s="223"/>
      <c r="H7" s="223"/>
      <c r="I7" s="223"/>
      <c r="J7" s="223"/>
      <c r="K7" s="224"/>
    </row>
    <row r="8" spans="1:11" x14ac:dyDescent="0.2">
      <c r="A8" s="87">
        <v>1</v>
      </c>
      <c r="B8" s="121" t="s">
        <v>281</v>
      </c>
      <c r="C8" s="86">
        <v>300</v>
      </c>
      <c r="D8" s="87" t="s">
        <v>23</v>
      </c>
      <c r="E8" s="60" t="s">
        <v>7</v>
      </c>
      <c r="F8" s="79"/>
      <c r="G8" s="199">
        <f t="shared" ref="G8" si="0">C8*F8</f>
        <v>0</v>
      </c>
      <c r="H8" s="199">
        <f t="shared" ref="H8" si="1">G8*0.095</f>
        <v>0</v>
      </c>
      <c r="I8" s="199">
        <f>G8+H8</f>
        <v>0</v>
      </c>
      <c r="J8" s="79"/>
      <c r="K8" s="60" t="s">
        <v>7</v>
      </c>
    </row>
    <row r="9" spans="1:11" ht="25.5" x14ac:dyDescent="0.2">
      <c r="A9" s="87">
        <v>2</v>
      </c>
      <c r="B9" s="121" t="s">
        <v>282</v>
      </c>
      <c r="C9" s="86">
        <v>100</v>
      </c>
      <c r="D9" s="92" t="s">
        <v>23</v>
      </c>
      <c r="E9" s="60" t="s">
        <v>7</v>
      </c>
      <c r="F9" s="79"/>
      <c r="G9" s="199">
        <f t="shared" ref="G9:G11" si="2">C9*F9</f>
        <v>0</v>
      </c>
      <c r="H9" s="199">
        <f t="shared" ref="H9:H11" si="3">G9*0.095</f>
        <v>0</v>
      </c>
      <c r="I9" s="199">
        <f t="shared" ref="I9:I11" si="4">G9+H9</f>
        <v>0</v>
      </c>
      <c r="J9" s="79"/>
      <c r="K9" s="60" t="s">
        <v>7</v>
      </c>
    </row>
    <row r="10" spans="1:11" x14ac:dyDescent="0.2">
      <c r="A10" s="87">
        <v>3</v>
      </c>
      <c r="B10" s="121" t="s">
        <v>283</v>
      </c>
      <c r="C10" s="86">
        <v>300</v>
      </c>
      <c r="D10" s="92" t="s">
        <v>23</v>
      </c>
      <c r="E10" s="60" t="s">
        <v>7</v>
      </c>
      <c r="F10" s="79"/>
      <c r="G10" s="199">
        <f t="shared" si="2"/>
        <v>0</v>
      </c>
      <c r="H10" s="199">
        <f t="shared" si="3"/>
        <v>0</v>
      </c>
      <c r="I10" s="199">
        <f t="shared" si="4"/>
        <v>0</v>
      </c>
      <c r="J10" s="79"/>
      <c r="K10" s="60" t="s">
        <v>7</v>
      </c>
    </row>
    <row r="11" spans="1:11" ht="25.5" x14ac:dyDescent="0.2">
      <c r="A11" s="87">
        <v>4</v>
      </c>
      <c r="B11" s="121" t="s">
        <v>284</v>
      </c>
      <c r="C11" s="86">
        <v>100</v>
      </c>
      <c r="D11" s="92" t="s">
        <v>23</v>
      </c>
      <c r="E11" s="60" t="s">
        <v>7</v>
      </c>
      <c r="F11" s="79"/>
      <c r="G11" s="199">
        <f t="shared" si="2"/>
        <v>0</v>
      </c>
      <c r="H11" s="199">
        <f t="shared" si="3"/>
        <v>0</v>
      </c>
      <c r="I11" s="199">
        <f t="shared" si="4"/>
        <v>0</v>
      </c>
      <c r="J11" s="79"/>
      <c r="K11" s="60" t="s">
        <v>7</v>
      </c>
    </row>
    <row r="12" spans="1:11" x14ac:dyDescent="0.2">
      <c r="A12" s="87"/>
      <c r="B12" s="133" t="s">
        <v>583</v>
      </c>
      <c r="C12" s="59" t="s">
        <v>7</v>
      </c>
      <c r="D12" s="60" t="s">
        <v>7</v>
      </c>
      <c r="E12" s="60" t="s">
        <v>7</v>
      </c>
      <c r="F12" s="60" t="s">
        <v>7</v>
      </c>
      <c r="G12" s="200">
        <f>SUM(G8:G11)</f>
        <v>0</v>
      </c>
      <c r="H12" s="200">
        <f>SUM(H8:H11)</f>
        <v>0</v>
      </c>
      <c r="I12" s="200">
        <f>SUM(I8:I11)</f>
        <v>0</v>
      </c>
      <c r="J12" s="200">
        <f>SUM(J8:J11)</f>
        <v>0</v>
      </c>
      <c r="K12" s="60" t="s">
        <v>7</v>
      </c>
    </row>
    <row r="13" spans="1:11" x14ac:dyDescent="0.2">
      <c r="A13" s="222" t="s">
        <v>509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4"/>
    </row>
    <row r="14" spans="1:11" x14ac:dyDescent="0.2">
      <c r="A14" s="87">
        <v>5</v>
      </c>
      <c r="B14" s="121" t="s">
        <v>29</v>
      </c>
      <c r="C14" s="86">
        <v>100</v>
      </c>
      <c r="D14" s="87" t="s">
        <v>23</v>
      </c>
      <c r="E14" s="60" t="s">
        <v>7</v>
      </c>
      <c r="F14" s="79"/>
      <c r="G14" s="199">
        <f t="shared" ref="G14" si="5">C14*F14</f>
        <v>0</v>
      </c>
      <c r="H14" s="199">
        <f t="shared" ref="H14" si="6">G14*0.095</f>
        <v>0</v>
      </c>
      <c r="I14" s="199">
        <f>G14+H14</f>
        <v>0</v>
      </c>
      <c r="J14" s="79"/>
      <c r="K14" s="79"/>
    </row>
    <row r="15" spans="1:11" x14ac:dyDescent="0.2">
      <c r="A15" s="87"/>
      <c r="B15" s="133" t="s">
        <v>582</v>
      </c>
      <c r="C15" s="59" t="s">
        <v>7</v>
      </c>
      <c r="D15" s="60" t="s">
        <v>7</v>
      </c>
      <c r="E15" s="60" t="s">
        <v>7</v>
      </c>
      <c r="F15" s="60" t="s">
        <v>7</v>
      </c>
      <c r="G15" s="200">
        <f>SUM(G14)</f>
        <v>0</v>
      </c>
      <c r="H15" s="200">
        <f>SUM(H14)</f>
        <v>0</v>
      </c>
      <c r="I15" s="200">
        <f>SUM(I14)</f>
        <v>0</v>
      </c>
      <c r="J15" s="200">
        <f>SUM(J14)</f>
        <v>0</v>
      </c>
      <c r="K15" s="200">
        <f>SUM(K14)</f>
        <v>0</v>
      </c>
    </row>
    <row r="16" spans="1:11" x14ac:dyDescent="0.2">
      <c r="A16" s="222" t="s">
        <v>510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4"/>
    </row>
    <row r="17" spans="1:11" x14ac:dyDescent="0.2">
      <c r="A17" s="87">
        <v>6</v>
      </c>
      <c r="B17" s="121" t="s">
        <v>30</v>
      </c>
      <c r="C17" s="86">
        <v>120</v>
      </c>
      <c r="D17" s="87" t="s">
        <v>23</v>
      </c>
      <c r="E17" s="60" t="s">
        <v>7</v>
      </c>
      <c r="F17" s="79"/>
      <c r="G17" s="199">
        <f t="shared" ref="G17:G25" si="7">C17*F17</f>
        <v>0</v>
      </c>
      <c r="H17" s="199">
        <f t="shared" ref="H17:H25" si="8">G17*0.095</f>
        <v>0</v>
      </c>
      <c r="I17" s="199">
        <f t="shared" ref="I17:I25" si="9">G17+H17</f>
        <v>0</v>
      </c>
      <c r="J17" s="79"/>
      <c r="K17" s="79"/>
    </row>
    <row r="18" spans="1:11" x14ac:dyDescent="0.2">
      <c r="A18" s="87">
        <v>7</v>
      </c>
      <c r="B18" s="121" t="s">
        <v>34</v>
      </c>
      <c r="C18" s="86">
        <v>400</v>
      </c>
      <c r="D18" s="87" t="s">
        <v>23</v>
      </c>
      <c r="E18" s="60" t="s">
        <v>7</v>
      </c>
      <c r="F18" s="79"/>
      <c r="G18" s="199">
        <f t="shared" si="7"/>
        <v>0</v>
      </c>
      <c r="H18" s="199">
        <f t="shared" si="8"/>
        <v>0</v>
      </c>
      <c r="I18" s="199">
        <f t="shared" si="9"/>
        <v>0</v>
      </c>
      <c r="J18" s="79"/>
      <c r="K18" s="79"/>
    </row>
    <row r="19" spans="1:11" x14ac:dyDescent="0.2">
      <c r="A19" s="87">
        <v>8</v>
      </c>
      <c r="B19" s="121" t="s">
        <v>246</v>
      </c>
      <c r="C19" s="86">
        <v>530</v>
      </c>
      <c r="D19" s="87" t="s">
        <v>23</v>
      </c>
      <c r="E19" s="60" t="s">
        <v>7</v>
      </c>
      <c r="F19" s="79"/>
      <c r="G19" s="199">
        <f t="shared" si="7"/>
        <v>0</v>
      </c>
      <c r="H19" s="199">
        <f t="shared" si="8"/>
        <v>0</v>
      </c>
      <c r="I19" s="199">
        <f t="shared" si="9"/>
        <v>0</v>
      </c>
      <c r="J19" s="79"/>
      <c r="K19" s="79"/>
    </row>
    <row r="20" spans="1:11" x14ac:dyDescent="0.2">
      <c r="A20" s="87">
        <v>9</v>
      </c>
      <c r="B20" s="121" t="s">
        <v>31</v>
      </c>
      <c r="C20" s="86">
        <v>270</v>
      </c>
      <c r="D20" s="87" t="s">
        <v>23</v>
      </c>
      <c r="E20" s="60" t="s">
        <v>7</v>
      </c>
      <c r="F20" s="79"/>
      <c r="G20" s="199">
        <f t="shared" si="7"/>
        <v>0</v>
      </c>
      <c r="H20" s="199">
        <f t="shared" si="8"/>
        <v>0</v>
      </c>
      <c r="I20" s="199">
        <f t="shared" si="9"/>
        <v>0</v>
      </c>
      <c r="J20" s="79"/>
      <c r="K20" s="79"/>
    </row>
    <row r="21" spans="1:11" x14ac:dyDescent="0.2">
      <c r="A21" s="87">
        <v>10</v>
      </c>
      <c r="B21" s="121" t="s">
        <v>35</v>
      </c>
      <c r="C21" s="86">
        <v>500</v>
      </c>
      <c r="D21" s="87" t="s">
        <v>23</v>
      </c>
      <c r="E21" s="60" t="s">
        <v>7</v>
      </c>
      <c r="F21" s="79"/>
      <c r="G21" s="199">
        <f t="shared" si="7"/>
        <v>0</v>
      </c>
      <c r="H21" s="199">
        <f t="shared" si="8"/>
        <v>0</v>
      </c>
      <c r="I21" s="199">
        <f t="shared" si="9"/>
        <v>0</v>
      </c>
      <c r="J21" s="79"/>
      <c r="K21" s="79"/>
    </row>
    <row r="22" spans="1:11" x14ac:dyDescent="0.2">
      <c r="A22" s="87">
        <v>11</v>
      </c>
      <c r="B22" s="121" t="s">
        <v>32</v>
      </c>
      <c r="C22" s="86">
        <v>370</v>
      </c>
      <c r="D22" s="87" t="s">
        <v>23</v>
      </c>
      <c r="E22" s="60" t="s">
        <v>7</v>
      </c>
      <c r="F22" s="79"/>
      <c r="G22" s="199">
        <f t="shared" si="7"/>
        <v>0</v>
      </c>
      <c r="H22" s="199">
        <f t="shared" si="8"/>
        <v>0</v>
      </c>
      <c r="I22" s="199">
        <f t="shared" si="9"/>
        <v>0</v>
      </c>
      <c r="J22" s="79"/>
      <c r="K22" s="79"/>
    </row>
    <row r="23" spans="1:11" x14ac:dyDescent="0.2">
      <c r="A23" s="87">
        <v>12</v>
      </c>
      <c r="B23" s="121" t="s">
        <v>33</v>
      </c>
      <c r="C23" s="86">
        <v>240</v>
      </c>
      <c r="D23" s="87" t="s">
        <v>23</v>
      </c>
      <c r="E23" s="60" t="s">
        <v>7</v>
      </c>
      <c r="F23" s="79"/>
      <c r="G23" s="199">
        <f t="shared" si="7"/>
        <v>0</v>
      </c>
      <c r="H23" s="199">
        <f t="shared" si="8"/>
        <v>0</v>
      </c>
      <c r="I23" s="199">
        <f t="shared" si="9"/>
        <v>0</v>
      </c>
      <c r="J23" s="79"/>
      <c r="K23" s="79"/>
    </row>
    <row r="24" spans="1:11" x14ac:dyDescent="0.2">
      <c r="A24" s="87">
        <v>13</v>
      </c>
      <c r="B24" s="121" t="s">
        <v>40</v>
      </c>
      <c r="C24" s="86">
        <v>300</v>
      </c>
      <c r="D24" s="87" t="s">
        <v>23</v>
      </c>
      <c r="E24" s="60" t="s">
        <v>7</v>
      </c>
      <c r="F24" s="79"/>
      <c r="G24" s="199">
        <f t="shared" si="7"/>
        <v>0</v>
      </c>
      <c r="H24" s="199">
        <f t="shared" si="8"/>
        <v>0</v>
      </c>
      <c r="I24" s="199">
        <f t="shared" si="9"/>
        <v>0</v>
      </c>
      <c r="J24" s="79"/>
      <c r="K24" s="79"/>
    </row>
    <row r="25" spans="1:11" x14ac:dyDescent="0.2">
      <c r="A25" s="87">
        <v>14</v>
      </c>
      <c r="B25" s="121" t="s">
        <v>51</v>
      </c>
      <c r="C25" s="86">
        <v>450</v>
      </c>
      <c r="D25" s="87" t="s">
        <v>23</v>
      </c>
      <c r="E25" s="60" t="s">
        <v>7</v>
      </c>
      <c r="F25" s="79"/>
      <c r="G25" s="199">
        <f t="shared" si="7"/>
        <v>0</v>
      </c>
      <c r="H25" s="199">
        <f t="shared" si="8"/>
        <v>0</v>
      </c>
      <c r="I25" s="199">
        <f t="shared" si="9"/>
        <v>0</v>
      </c>
      <c r="J25" s="79"/>
      <c r="K25" s="79"/>
    </row>
    <row r="26" spans="1:11" x14ac:dyDescent="0.2">
      <c r="A26" s="87"/>
      <c r="B26" s="133" t="s">
        <v>574</v>
      </c>
      <c r="C26" s="59" t="s">
        <v>7</v>
      </c>
      <c r="D26" s="60" t="s">
        <v>7</v>
      </c>
      <c r="E26" s="60" t="s">
        <v>7</v>
      </c>
      <c r="F26" s="60" t="s">
        <v>7</v>
      </c>
      <c r="G26" s="200">
        <f>SUM(G17:G25)</f>
        <v>0</v>
      </c>
      <c r="H26" s="200">
        <f>SUM(H17:H25)</f>
        <v>0</v>
      </c>
      <c r="I26" s="200">
        <f>SUM(I17:I25)</f>
        <v>0</v>
      </c>
      <c r="J26" s="200">
        <f>SUM(J17:J25)</f>
        <v>0</v>
      </c>
      <c r="K26" s="200">
        <f>SUM(K17:K25)</f>
        <v>0</v>
      </c>
    </row>
    <row r="27" spans="1:11" x14ac:dyDescent="0.2">
      <c r="A27" s="222" t="s">
        <v>511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4"/>
    </row>
    <row r="28" spans="1:11" x14ac:dyDescent="0.2">
      <c r="A28" s="87">
        <v>15</v>
      </c>
      <c r="B28" s="121" t="s">
        <v>36</v>
      </c>
      <c r="C28" s="86">
        <v>30</v>
      </c>
      <c r="D28" s="87" t="s">
        <v>23</v>
      </c>
      <c r="E28" s="79"/>
      <c r="F28" s="79"/>
      <c r="G28" s="199">
        <f t="shared" ref="G28:G32" si="10">C28*F28</f>
        <v>0</v>
      </c>
      <c r="H28" s="199">
        <f t="shared" ref="H28:H32" si="11">G28*0.095</f>
        <v>0</v>
      </c>
      <c r="I28" s="199">
        <f t="shared" ref="I28:I32" si="12">G28+H28</f>
        <v>0</v>
      </c>
      <c r="J28" s="79"/>
      <c r="K28" s="79"/>
    </row>
    <row r="29" spans="1:11" x14ac:dyDescent="0.2">
      <c r="A29" s="87">
        <v>16</v>
      </c>
      <c r="B29" s="121" t="s">
        <v>38</v>
      </c>
      <c r="C29" s="86">
        <v>30</v>
      </c>
      <c r="D29" s="87" t="s">
        <v>23</v>
      </c>
      <c r="E29" s="79"/>
      <c r="F29" s="79"/>
      <c r="G29" s="199">
        <f t="shared" si="10"/>
        <v>0</v>
      </c>
      <c r="H29" s="199">
        <f t="shared" si="11"/>
        <v>0</v>
      </c>
      <c r="I29" s="199">
        <f t="shared" si="12"/>
        <v>0</v>
      </c>
      <c r="J29" s="79"/>
      <c r="K29" s="79"/>
    </row>
    <row r="30" spans="1:11" ht="25.5" x14ac:dyDescent="0.2">
      <c r="A30" s="87">
        <v>17</v>
      </c>
      <c r="B30" s="121" t="s">
        <v>37</v>
      </c>
      <c r="C30" s="86">
        <v>25</v>
      </c>
      <c r="D30" s="87" t="s">
        <v>23</v>
      </c>
      <c r="E30" s="79"/>
      <c r="F30" s="79"/>
      <c r="G30" s="199">
        <f t="shared" si="10"/>
        <v>0</v>
      </c>
      <c r="H30" s="199">
        <f t="shared" si="11"/>
        <v>0</v>
      </c>
      <c r="I30" s="199">
        <f t="shared" si="12"/>
        <v>0</v>
      </c>
      <c r="J30" s="79"/>
      <c r="K30" s="79"/>
    </row>
    <row r="31" spans="1:11" ht="25.5" x14ac:dyDescent="0.2">
      <c r="A31" s="87">
        <v>18</v>
      </c>
      <c r="B31" s="121" t="s">
        <v>39</v>
      </c>
      <c r="C31" s="86">
        <v>30</v>
      </c>
      <c r="D31" s="87" t="s">
        <v>23</v>
      </c>
      <c r="E31" s="79"/>
      <c r="F31" s="79"/>
      <c r="G31" s="199">
        <f t="shared" si="10"/>
        <v>0</v>
      </c>
      <c r="H31" s="199">
        <f t="shared" si="11"/>
        <v>0</v>
      </c>
      <c r="I31" s="199">
        <f t="shared" si="12"/>
        <v>0</v>
      </c>
      <c r="J31" s="79"/>
      <c r="K31" s="79"/>
    </row>
    <row r="32" spans="1:11" ht="25.5" x14ac:dyDescent="0.2">
      <c r="A32" s="87">
        <v>19</v>
      </c>
      <c r="B32" s="121" t="s">
        <v>44</v>
      </c>
      <c r="C32" s="86">
        <v>70</v>
      </c>
      <c r="D32" s="87" t="s">
        <v>23</v>
      </c>
      <c r="E32" s="79"/>
      <c r="F32" s="79"/>
      <c r="G32" s="199">
        <f t="shared" si="10"/>
        <v>0</v>
      </c>
      <c r="H32" s="199">
        <f t="shared" si="11"/>
        <v>0</v>
      </c>
      <c r="I32" s="199">
        <f t="shared" si="12"/>
        <v>0</v>
      </c>
      <c r="J32" s="79"/>
      <c r="K32" s="79"/>
    </row>
    <row r="33" spans="1:11" x14ac:dyDescent="0.2">
      <c r="A33" s="87"/>
      <c r="B33" s="133" t="s">
        <v>581</v>
      </c>
      <c r="C33" s="59" t="s">
        <v>7</v>
      </c>
      <c r="D33" s="60" t="s">
        <v>7</v>
      </c>
      <c r="E33" s="60" t="s">
        <v>7</v>
      </c>
      <c r="F33" s="60" t="s">
        <v>7</v>
      </c>
      <c r="G33" s="200">
        <f>SUM(G28:G32)</f>
        <v>0</v>
      </c>
      <c r="H33" s="200">
        <f>SUM(H28:H32)</f>
        <v>0</v>
      </c>
      <c r="I33" s="200">
        <f>SUM(I28:I32)</f>
        <v>0</v>
      </c>
      <c r="J33" s="200">
        <f>SUM(J28:J32)</f>
        <v>0</v>
      </c>
      <c r="K33" s="200">
        <f>SUM(K28:K32)</f>
        <v>0</v>
      </c>
    </row>
    <row r="34" spans="1:11" x14ac:dyDescent="0.2">
      <c r="A34" s="222" t="s">
        <v>512</v>
      </c>
      <c r="B34" s="223"/>
      <c r="C34" s="223"/>
      <c r="D34" s="223"/>
      <c r="E34" s="223"/>
      <c r="F34" s="223"/>
      <c r="G34" s="223"/>
      <c r="H34" s="223"/>
      <c r="I34" s="223"/>
      <c r="J34" s="223"/>
      <c r="K34" s="224"/>
    </row>
    <row r="35" spans="1:11" x14ac:dyDescent="0.2">
      <c r="A35" s="87">
        <v>20</v>
      </c>
      <c r="B35" s="121" t="s">
        <v>41</v>
      </c>
      <c r="C35" s="86">
        <v>90</v>
      </c>
      <c r="D35" s="87" t="s">
        <v>23</v>
      </c>
      <c r="E35" s="79"/>
      <c r="F35" s="79"/>
      <c r="G35" s="199">
        <f t="shared" ref="G35:G43" si="13">C35*F35</f>
        <v>0</v>
      </c>
      <c r="H35" s="199">
        <f t="shared" ref="H35:H43" si="14">G35*0.095</f>
        <v>0</v>
      </c>
      <c r="I35" s="199">
        <f t="shared" ref="I35:I43" si="15">G35+H35</f>
        <v>0</v>
      </c>
      <c r="J35" s="79"/>
      <c r="K35" s="79"/>
    </row>
    <row r="36" spans="1:11" x14ac:dyDescent="0.2">
      <c r="A36" s="87">
        <v>21</v>
      </c>
      <c r="B36" s="121" t="s">
        <v>42</v>
      </c>
      <c r="C36" s="86">
        <v>20</v>
      </c>
      <c r="D36" s="87" t="s">
        <v>23</v>
      </c>
      <c r="E36" s="79"/>
      <c r="F36" s="79"/>
      <c r="G36" s="199">
        <f t="shared" si="13"/>
        <v>0</v>
      </c>
      <c r="H36" s="199">
        <f t="shared" si="14"/>
        <v>0</v>
      </c>
      <c r="I36" s="199">
        <f t="shared" si="15"/>
        <v>0</v>
      </c>
      <c r="J36" s="79"/>
      <c r="K36" s="79"/>
    </row>
    <row r="37" spans="1:11" ht="25.5" x14ac:dyDescent="0.2">
      <c r="A37" s="87">
        <v>22</v>
      </c>
      <c r="B37" s="121" t="s">
        <v>43</v>
      </c>
      <c r="C37" s="86">
        <v>100</v>
      </c>
      <c r="D37" s="87" t="s">
        <v>23</v>
      </c>
      <c r="E37" s="79"/>
      <c r="F37" s="79"/>
      <c r="G37" s="199">
        <f t="shared" si="13"/>
        <v>0</v>
      </c>
      <c r="H37" s="199">
        <f t="shared" si="14"/>
        <v>0</v>
      </c>
      <c r="I37" s="199">
        <f t="shared" si="15"/>
        <v>0</v>
      </c>
      <c r="J37" s="79"/>
      <c r="K37" s="79"/>
    </row>
    <row r="38" spans="1:11" x14ac:dyDescent="0.2">
      <c r="A38" s="87">
        <v>23</v>
      </c>
      <c r="B38" s="121" t="s">
        <v>248</v>
      </c>
      <c r="C38" s="86">
        <v>50</v>
      </c>
      <c r="D38" s="87" t="s">
        <v>23</v>
      </c>
      <c r="E38" s="79"/>
      <c r="F38" s="79"/>
      <c r="G38" s="199">
        <f t="shared" si="13"/>
        <v>0</v>
      </c>
      <c r="H38" s="199">
        <f t="shared" si="14"/>
        <v>0</v>
      </c>
      <c r="I38" s="199">
        <f t="shared" si="15"/>
        <v>0</v>
      </c>
      <c r="J38" s="79"/>
      <c r="K38" s="79"/>
    </row>
    <row r="39" spans="1:11" x14ac:dyDescent="0.2">
      <c r="A39" s="87">
        <v>24</v>
      </c>
      <c r="B39" s="121" t="s">
        <v>45</v>
      </c>
      <c r="C39" s="86">
        <v>310</v>
      </c>
      <c r="D39" s="87" t="s">
        <v>23</v>
      </c>
      <c r="E39" s="79"/>
      <c r="F39" s="79"/>
      <c r="G39" s="199">
        <f t="shared" si="13"/>
        <v>0</v>
      </c>
      <c r="H39" s="199">
        <f t="shared" si="14"/>
        <v>0</v>
      </c>
      <c r="I39" s="199">
        <f t="shared" si="15"/>
        <v>0</v>
      </c>
      <c r="J39" s="79"/>
      <c r="K39" s="79"/>
    </row>
    <row r="40" spans="1:11" x14ac:dyDescent="0.2">
      <c r="A40" s="87">
        <v>25</v>
      </c>
      <c r="B40" s="121" t="s">
        <v>247</v>
      </c>
      <c r="C40" s="86">
        <v>40</v>
      </c>
      <c r="D40" s="87" t="s">
        <v>23</v>
      </c>
      <c r="E40" s="79"/>
      <c r="F40" s="79"/>
      <c r="G40" s="199">
        <f t="shared" si="13"/>
        <v>0</v>
      </c>
      <c r="H40" s="199">
        <f t="shared" si="14"/>
        <v>0</v>
      </c>
      <c r="I40" s="199">
        <f t="shared" si="15"/>
        <v>0</v>
      </c>
      <c r="J40" s="79"/>
      <c r="K40" s="79"/>
    </row>
    <row r="41" spans="1:11" x14ac:dyDescent="0.2">
      <c r="A41" s="87">
        <v>26</v>
      </c>
      <c r="B41" s="121" t="s">
        <v>46</v>
      </c>
      <c r="C41" s="86">
        <v>30</v>
      </c>
      <c r="D41" s="87" t="s">
        <v>23</v>
      </c>
      <c r="E41" s="79"/>
      <c r="F41" s="79"/>
      <c r="G41" s="199">
        <f t="shared" si="13"/>
        <v>0</v>
      </c>
      <c r="H41" s="199">
        <f t="shared" si="14"/>
        <v>0</v>
      </c>
      <c r="I41" s="199">
        <f t="shared" si="15"/>
        <v>0</v>
      </c>
      <c r="J41" s="79"/>
      <c r="K41" s="79"/>
    </row>
    <row r="42" spans="1:11" x14ac:dyDescent="0.2">
      <c r="A42" s="87">
        <v>27</v>
      </c>
      <c r="B42" s="121" t="s">
        <v>521</v>
      </c>
      <c r="C42" s="86">
        <v>10</v>
      </c>
      <c r="D42" s="87" t="s">
        <v>23</v>
      </c>
      <c r="E42" s="79"/>
      <c r="F42" s="79"/>
      <c r="G42" s="199">
        <f t="shared" si="13"/>
        <v>0</v>
      </c>
      <c r="H42" s="199">
        <f t="shared" si="14"/>
        <v>0</v>
      </c>
      <c r="I42" s="199">
        <f t="shared" si="15"/>
        <v>0</v>
      </c>
      <c r="J42" s="79"/>
      <c r="K42" s="79"/>
    </row>
    <row r="43" spans="1:11" x14ac:dyDescent="0.2">
      <c r="A43" s="87">
        <v>28</v>
      </c>
      <c r="B43" s="121" t="s">
        <v>50</v>
      </c>
      <c r="C43" s="86">
        <v>120</v>
      </c>
      <c r="D43" s="87" t="s">
        <v>23</v>
      </c>
      <c r="E43" s="79"/>
      <c r="F43" s="79"/>
      <c r="G43" s="199">
        <f t="shared" si="13"/>
        <v>0</v>
      </c>
      <c r="H43" s="199">
        <f t="shared" si="14"/>
        <v>0</v>
      </c>
      <c r="I43" s="199">
        <f t="shared" si="15"/>
        <v>0</v>
      </c>
      <c r="J43" s="79"/>
      <c r="K43" s="79"/>
    </row>
    <row r="44" spans="1:11" x14ac:dyDescent="0.2">
      <c r="A44" s="87"/>
      <c r="B44" s="133" t="s">
        <v>316</v>
      </c>
      <c r="C44" s="59" t="s">
        <v>7</v>
      </c>
      <c r="D44" s="60" t="s">
        <v>7</v>
      </c>
      <c r="E44" s="60" t="s">
        <v>7</v>
      </c>
      <c r="F44" s="60" t="s">
        <v>7</v>
      </c>
      <c r="G44" s="200">
        <f>SUM(G35:G43)</f>
        <v>0</v>
      </c>
      <c r="H44" s="200">
        <f>SUM(H35:H43)</f>
        <v>0</v>
      </c>
      <c r="I44" s="200">
        <f>SUM(I35:I43)</f>
        <v>0</v>
      </c>
      <c r="J44" s="200">
        <f>SUM(J35:J43)</f>
        <v>0</v>
      </c>
      <c r="K44" s="200">
        <f>SUM(K35:K43)</f>
        <v>0</v>
      </c>
    </row>
    <row r="45" spans="1:11" x14ac:dyDescent="0.2">
      <c r="A45" s="222" t="s">
        <v>513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4"/>
    </row>
    <row r="46" spans="1:11" x14ac:dyDescent="0.2">
      <c r="A46" s="87">
        <v>29</v>
      </c>
      <c r="B46" s="121" t="s">
        <v>47</v>
      </c>
      <c r="C46" s="86">
        <v>500</v>
      </c>
      <c r="D46" s="87" t="s">
        <v>23</v>
      </c>
      <c r="E46" s="79"/>
      <c r="F46" s="79"/>
      <c r="G46" s="199">
        <f t="shared" ref="G46:G47" si="16">C46*F46</f>
        <v>0</v>
      </c>
      <c r="H46" s="199">
        <f t="shared" ref="H46:H47" si="17">G46*0.095</f>
        <v>0</v>
      </c>
      <c r="I46" s="199">
        <f t="shared" ref="I46:I47" si="18">G46+H46</f>
        <v>0</v>
      </c>
      <c r="J46" s="79"/>
      <c r="K46" s="79"/>
    </row>
    <row r="47" spans="1:11" x14ac:dyDescent="0.2">
      <c r="A47" s="87">
        <v>30</v>
      </c>
      <c r="B47" s="121" t="s">
        <v>48</v>
      </c>
      <c r="C47" s="86">
        <v>70</v>
      </c>
      <c r="D47" s="87" t="s">
        <v>23</v>
      </c>
      <c r="E47" s="79"/>
      <c r="F47" s="79"/>
      <c r="G47" s="199">
        <f t="shared" si="16"/>
        <v>0</v>
      </c>
      <c r="H47" s="199">
        <f t="shared" si="17"/>
        <v>0</v>
      </c>
      <c r="I47" s="199">
        <f t="shared" si="18"/>
        <v>0</v>
      </c>
      <c r="J47" s="79"/>
      <c r="K47" s="79"/>
    </row>
    <row r="48" spans="1:11" x14ac:dyDescent="0.2">
      <c r="A48" s="87"/>
      <c r="B48" s="133" t="s">
        <v>575</v>
      </c>
      <c r="C48" s="59" t="s">
        <v>7</v>
      </c>
      <c r="D48" s="60" t="s">
        <v>7</v>
      </c>
      <c r="E48" s="60" t="s">
        <v>7</v>
      </c>
      <c r="F48" s="60" t="s">
        <v>7</v>
      </c>
      <c r="G48" s="200">
        <f>SUM(G46:G47)</f>
        <v>0</v>
      </c>
      <c r="H48" s="200">
        <f>SUM(H46:H47)</f>
        <v>0</v>
      </c>
      <c r="I48" s="200">
        <f>SUM(I46:I47)</f>
        <v>0</v>
      </c>
      <c r="J48" s="200">
        <f>SUM(J46:J47)</f>
        <v>0</v>
      </c>
      <c r="K48" s="200">
        <f>SUM(K46:K47)</f>
        <v>0</v>
      </c>
    </row>
    <row r="49" spans="1:11" x14ac:dyDescent="0.2">
      <c r="A49" s="222" t="s">
        <v>514</v>
      </c>
      <c r="B49" s="223"/>
      <c r="C49" s="223"/>
      <c r="D49" s="223"/>
      <c r="E49" s="223"/>
      <c r="F49" s="223"/>
      <c r="G49" s="223"/>
      <c r="H49" s="223"/>
      <c r="I49" s="223"/>
      <c r="J49" s="223"/>
      <c r="K49" s="224"/>
    </row>
    <row r="50" spans="1:11" x14ac:dyDescent="0.2">
      <c r="A50" s="87">
        <v>31</v>
      </c>
      <c r="B50" s="121" t="s">
        <v>49</v>
      </c>
      <c r="C50" s="86">
        <v>200</v>
      </c>
      <c r="D50" s="87" t="s">
        <v>23</v>
      </c>
      <c r="E50" s="60" t="s">
        <v>7</v>
      </c>
      <c r="F50" s="16"/>
      <c r="G50" s="199">
        <f t="shared" ref="G50" si="19">C50*F50</f>
        <v>0</v>
      </c>
      <c r="H50" s="199">
        <f t="shared" ref="H50" si="20">G50*0.095</f>
        <v>0</v>
      </c>
      <c r="I50" s="199">
        <f>G50+H50</f>
        <v>0</v>
      </c>
      <c r="J50" s="79"/>
      <c r="K50" s="79"/>
    </row>
    <row r="51" spans="1:11" x14ac:dyDescent="0.2">
      <c r="A51" s="53"/>
      <c r="B51" s="133" t="s">
        <v>577</v>
      </c>
      <c r="C51" s="59" t="s">
        <v>7</v>
      </c>
      <c r="D51" s="60" t="s">
        <v>7</v>
      </c>
      <c r="E51" s="60" t="s">
        <v>7</v>
      </c>
      <c r="F51" s="60" t="s">
        <v>7</v>
      </c>
      <c r="G51" s="200">
        <f>SUM(G50)</f>
        <v>0</v>
      </c>
      <c r="H51" s="200">
        <f>SUM(H50)</f>
        <v>0</v>
      </c>
      <c r="I51" s="200">
        <f>SUM(I50)</f>
        <v>0</v>
      </c>
      <c r="J51" s="200">
        <f>SUM(J50)</f>
        <v>0</v>
      </c>
      <c r="K51" s="200">
        <f>SUM(K50)</f>
        <v>0</v>
      </c>
    </row>
    <row r="52" spans="1:11" x14ac:dyDescent="0.2">
      <c r="C52" s="157"/>
      <c r="D52" s="156"/>
      <c r="E52" s="156"/>
      <c r="F52" s="156"/>
      <c r="G52" s="196"/>
      <c r="H52" s="196"/>
      <c r="I52" s="196"/>
      <c r="J52" s="156"/>
      <c r="K52" s="156"/>
    </row>
    <row r="53" spans="1:11" ht="12.75" customHeight="1" x14ac:dyDescent="0.2">
      <c r="A53" s="73" t="s">
        <v>464</v>
      </c>
      <c r="B53" s="74"/>
      <c r="C53" s="75"/>
      <c r="D53" s="76"/>
      <c r="E53" s="32"/>
      <c r="F53" s="32"/>
      <c r="G53" s="32"/>
      <c r="H53" s="32"/>
      <c r="I53" s="32"/>
      <c r="J53" s="29"/>
      <c r="K53" s="29"/>
    </row>
    <row r="54" spans="1:11" ht="26.25" customHeight="1" x14ac:dyDescent="0.2">
      <c r="A54" s="219" t="s">
        <v>496</v>
      </c>
      <c r="B54" s="220"/>
      <c r="C54" s="220"/>
      <c r="D54" s="220"/>
      <c r="E54" s="220"/>
      <c r="F54" s="220"/>
      <c r="G54" s="220"/>
      <c r="H54" s="220"/>
      <c r="I54" s="220"/>
      <c r="J54" s="220"/>
      <c r="K54" s="220"/>
    </row>
    <row r="55" spans="1:11" x14ac:dyDescent="0.2">
      <c r="A55" s="219" t="s">
        <v>469</v>
      </c>
      <c r="B55" s="220"/>
      <c r="C55" s="220"/>
      <c r="D55" s="220"/>
      <c r="E55" s="220"/>
      <c r="F55" s="220"/>
      <c r="G55" s="220"/>
      <c r="H55" s="220"/>
      <c r="I55" s="220"/>
      <c r="J55" s="220"/>
      <c r="K55" s="220"/>
    </row>
    <row r="56" spans="1:11" x14ac:dyDescent="0.2">
      <c r="A56" s="29" t="s">
        <v>497</v>
      </c>
      <c r="B56" s="30"/>
      <c r="C56" s="75"/>
      <c r="D56" s="76"/>
      <c r="E56" s="32"/>
      <c r="F56" s="32"/>
      <c r="G56" s="32"/>
      <c r="H56" s="32"/>
      <c r="I56" s="32"/>
      <c r="J56" s="29"/>
      <c r="K56" s="29"/>
    </row>
    <row r="57" spans="1:11" x14ac:dyDescent="0.2">
      <c r="A57" s="29" t="s">
        <v>466</v>
      </c>
      <c r="B57" s="30"/>
      <c r="C57" s="75"/>
      <c r="D57" s="76"/>
      <c r="E57" s="32"/>
      <c r="F57" s="32"/>
      <c r="G57" s="32"/>
      <c r="H57" s="32"/>
      <c r="I57" s="32"/>
      <c r="J57" s="29"/>
      <c r="K57" s="29"/>
    </row>
    <row r="58" spans="1:11" ht="12.75" customHeight="1" x14ac:dyDescent="0.2">
      <c r="A58" s="29" t="s">
        <v>467</v>
      </c>
      <c r="B58" s="30"/>
      <c r="C58" s="75"/>
      <c r="D58" s="76"/>
      <c r="E58" s="32"/>
      <c r="F58" s="32"/>
      <c r="G58" s="32"/>
      <c r="H58" s="32"/>
      <c r="I58" s="32"/>
      <c r="J58" s="29"/>
      <c r="K58" s="29"/>
    </row>
    <row r="59" spans="1:11" ht="12.75" customHeight="1" x14ac:dyDescent="0.2">
      <c r="A59" s="29" t="s">
        <v>468</v>
      </c>
      <c r="B59" s="30"/>
      <c r="C59" s="75"/>
      <c r="D59" s="76"/>
      <c r="E59" s="32"/>
      <c r="F59" s="32"/>
      <c r="G59" s="32"/>
      <c r="H59" s="32"/>
      <c r="I59" s="32"/>
      <c r="J59" s="29"/>
      <c r="K59" s="29"/>
    </row>
    <row r="60" spans="1:11" ht="26.25" customHeight="1" x14ac:dyDescent="0.2">
      <c r="A60" s="221" t="s">
        <v>498</v>
      </c>
      <c r="B60" s="221"/>
      <c r="C60" s="221"/>
      <c r="D60" s="221"/>
      <c r="E60" s="221"/>
      <c r="F60" s="221"/>
      <c r="G60" s="221"/>
      <c r="H60" s="221"/>
      <c r="I60" s="221"/>
      <c r="J60" s="221"/>
      <c r="K60" s="221"/>
    </row>
    <row r="61" spans="1:11" ht="37.5" customHeight="1" x14ac:dyDescent="0.2">
      <c r="A61" s="221" t="s">
        <v>576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</row>
    <row r="62" spans="1:11" ht="12.75" customHeight="1" x14ac:dyDescent="0.2"/>
    <row r="63" spans="1:11" ht="12.75" customHeight="1" x14ac:dyDescent="0.25">
      <c r="A63" s="210" t="s">
        <v>471</v>
      </c>
      <c r="B63" s="218"/>
      <c r="C63" s="218"/>
      <c r="D63" s="218"/>
      <c r="E63" s="25" t="s">
        <v>472</v>
      </c>
      <c r="F63" s="25"/>
      <c r="G63" s="25"/>
      <c r="H63" s="25" t="s">
        <v>473</v>
      </c>
      <c r="I63" s="25"/>
      <c r="J63" s="25"/>
      <c r="K63" s="25"/>
    </row>
    <row r="64" spans="1:11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</sheetData>
  <sheetProtection password="CF11" sheet="1" objects="1" scenarios="1"/>
  <mergeCells count="13">
    <mergeCell ref="A16:K16"/>
    <mergeCell ref="A3:K3"/>
    <mergeCell ref="A7:K7"/>
    <mergeCell ref="A13:K13"/>
    <mergeCell ref="A54:K54"/>
    <mergeCell ref="A55:K55"/>
    <mergeCell ref="A60:K60"/>
    <mergeCell ref="A61:K61"/>
    <mergeCell ref="A63:D63"/>
    <mergeCell ref="A27:K27"/>
    <mergeCell ref="A34:K34"/>
    <mergeCell ref="A45:K45"/>
    <mergeCell ref="A49:K49"/>
  </mergeCells>
  <phoneticPr fontId="3" type="noConversion"/>
  <dataValidations count="1">
    <dataValidation type="whole" operator="equal" allowBlank="1" showInputMessage="1" showErrorMessage="1" sqref="J50:K50 J28:K32 J35:K43 J46:K47 J8:J11 J17:K2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pane ySplit="4" topLeftCell="A5" activePane="bottomLeft" state="frozen"/>
      <selection pane="bottomLeft" activeCell="A27" sqref="A27:K27"/>
    </sheetView>
  </sheetViews>
  <sheetFormatPr defaultRowHeight="12.75" x14ac:dyDescent="0.2"/>
  <cols>
    <col min="1" max="1" width="2.85546875" style="112" customWidth="1"/>
    <col min="2" max="2" width="35.5703125" style="194" customWidth="1"/>
    <col min="3" max="3" width="6" style="112" customWidth="1"/>
    <col min="4" max="4" width="5.7109375" style="112" customWidth="1"/>
    <col min="5" max="5" width="10.42578125" style="112" customWidth="1"/>
    <col min="6" max="6" width="6.7109375" style="112" customWidth="1"/>
    <col min="7" max="7" width="8.28515625" style="112" customWidth="1"/>
    <col min="8" max="8" width="7.5703125" style="112" customWidth="1"/>
    <col min="9" max="9" width="8.7109375" style="112" customWidth="1"/>
    <col min="10" max="10" width="6.85546875" style="112" customWidth="1"/>
    <col min="11" max="11" width="6.140625" style="112" customWidth="1"/>
    <col min="12" max="16384" width="9.140625" style="112"/>
  </cols>
  <sheetData>
    <row r="1" spans="1:11" s="155" customFormat="1" x14ac:dyDescent="0.2">
      <c r="A1" s="29"/>
      <c r="B1" s="30" t="s">
        <v>315</v>
      </c>
      <c r="C1" s="31"/>
      <c r="D1" s="29"/>
      <c r="E1" s="32" t="s">
        <v>507</v>
      </c>
      <c r="F1" s="177"/>
      <c r="G1" s="177"/>
      <c r="H1" s="32"/>
      <c r="I1" s="32"/>
      <c r="J1" s="29"/>
      <c r="K1" s="29"/>
    </row>
    <row r="2" spans="1:11" s="155" customFormat="1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s="155" customFormat="1" ht="15.75" x14ac:dyDescent="0.25">
      <c r="A3" s="214" t="s">
        <v>489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s="1" customFormat="1" x14ac:dyDescent="0.2">
      <c r="A4" s="29"/>
      <c r="B4" s="30"/>
      <c r="C4" s="29"/>
      <c r="D4" s="29"/>
      <c r="E4" s="29"/>
      <c r="F4" s="29"/>
      <c r="G4" s="29"/>
      <c r="H4" s="29"/>
      <c r="I4" s="29"/>
      <c r="J4" s="29"/>
      <c r="K4" s="29"/>
    </row>
    <row r="5" spans="1:11" s="155" customFormat="1" ht="60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s="155" customFormat="1" ht="24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4.25" customHeight="1" x14ac:dyDescent="0.2">
      <c r="A7" s="225" t="s">
        <v>317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</row>
    <row r="8" spans="1:11" x14ac:dyDescent="0.2">
      <c r="A8" s="71">
        <v>1</v>
      </c>
      <c r="B8" s="131" t="s">
        <v>275</v>
      </c>
      <c r="C8" s="92">
        <v>400</v>
      </c>
      <c r="D8" s="92" t="s">
        <v>23</v>
      </c>
      <c r="E8" s="13"/>
      <c r="F8" s="13"/>
      <c r="G8" s="101">
        <f t="shared" ref="G8" si="0">C8*F8</f>
        <v>0</v>
      </c>
      <c r="H8" s="102">
        <f>G8*0.095</f>
        <v>0</v>
      </c>
      <c r="I8" s="102">
        <f>G8+H8</f>
        <v>0</v>
      </c>
      <c r="J8" s="94"/>
      <c r="K8" s="94"/>
    </row>
    <row r="9" spans="1:11" ht="25.5" x14ac:dyDescent="0.2">
      <c r="A9" s="71">
        <v>2</v>
      </c>
      <c r="B9" s="131" t="s">
        <v>285</v>
      </c>
      <c r="C9" s="92">
        <v>300</v>
      </c>
      <c r="D9" s="92" t="s">
        <v>23</v>
      </c>
      <c r="E9" s="13"/>
      <c r="F9" s="13"/>
      <c r="G9" s="101">
        <f t="shared" ref="G9:G13" si="1">C9*F9</f>
        <v>0</v>
      </c>
      <c r="H9" s="102">
        <f t="shared" ref="H9:H13" si="2">G9*0.095</f>
        <v>0</v>
      </c>
      <c r="I9" s="102">
        <f t="shared" ref="I9:I13" si="3">G9+H9</f>
        <v>0</v>
      </c>
      <c r="J9" s="94"/>
      <c r="K9" s="94"/>
    </row>
    <row r="10" spans="1:11" x14ac:dyDescent="0.2">
      <c r="A10" s="71">
        <v>3</v>
      </c>
      <c r="B10" s="131" t="s">
        <v>52</v>
      </c>
      <c r="C10" s="92">
        <v>500</v>
      </c>
      <c r="D10" s="92" t="s">
        <v>23</v>
      </c>
      <c r="E10" s="13"/>
      <c r="F10" s="13"/>
      <c r="G10" s="101">
        <f t="shared" si="1"/>
        <v>0</v>
      </c>
      <c r="H10" s="102">
        <f t="shared" si="2"/>
        <v>0</v>
      </c>
      <c r="I10" s="102">
        <f t="shared" si="3"/>
        <v>0</v>
      </c>
      <c r="J10" s="94"/>
      <c r="K10" s="94"/>
    </row>
    <row r="11" spans="1:11" x14ac:dyDescent="0.2">
      <c r="A11" s="71">
        <v>4</v>
      </c>
      <c r="B11" s="131" t="s">
        <v>278</v>
      </c>
      <c r="C11" s="92">
        <v>100</v>
      </c>
      <c r="D11" s="92" t="s">
        <v>23</v>
      </c>
      <c r="E11" s="13"/>
      <c r="F11" s="13"/>
      <c r="G11" s="101">
        <f t="shared" si="1"/>
        <v>0</v>
      </c>
      <c r="H11" s="102">
        <f t="shared" si="2"/>
        <v>0</v>
      </c>
      <c r="I11" s="102">
        <f t="shared" si="3"/>
        <v>0</v>
      </c>
      <c r="J11" s="94"/>
      <c r="K11" s="94"/>
    </row>
    <row r="12" spans="1:11" x14ac:dyDescent="0.2">
      <c r="A12" s="71">
        <v>5</v>
      </c>
      <c r="B12" s="131" t="s">
        <v>276</v>
      </c>
      <c r="C12" s="92">
        <v>300</v>
      </c>
      <c r="D12" s="92" t="s">
        <v>23</v>
      </c>
      <c r="E12" s="13"/>
      <c r="F12" s="13"/>
      <c r="G12" s="101">
        <f t="shared" si="1"/>
        <v>0</v>
      </c>
      <c r="H12" s="102">
        <f t="shared" si="2"/>
        <v>0</v>
      </c>
      <c r="I12" s="102">
        <f t="shared" si="3"/>
        <v>0</v>
      </c>
      <c r="J12" s="94"/>
      <c r="K12" s="94"/>
    </row>
    <row r="13" spans="1:11" x14ac:dyDescent="0.2">
      <c r="A13" s="71">
        <v>6</v>
      </c>
      <c r="B13" s="131" t="s">
        <v>277</v>
      </c>
      <c r="C13" s="92">
        <v>300</v>
      </c>
      <c r="D13" s="92" t="s">
        <v>23</v>
      </c>
      <c r="E13" s="13"/>
      <c r="F13" s="13"/>
      <c r="G13" s="101">
        <f t="shared" si="1"/>
        <v>0</v>
      </c>
      <c r="H13" s="102">
        <f t="shared" si="2"/>
        <v>0</v>
      </c>
      <c r="I13" s="102">
        <f t="shared" si="3"/>
        <v>0</v>
      </c>
      <c r="J13" s="94"/>
      <c r="K13" s="94"/>
    </row>
    <row r="14" spans="1:11" x14ac:dyDescent="0.2">
      <c r="A14" s="71"/>
      <c r="B14" s="195" t="s">
        <v>320</v>
      </c>
      <c r="C14" s="59" t="s">
        <v>7</v>
      </c>
      <c r="D14" s="60" t="s">
        <v>7</v>
      </c>
      <c r="E14" s="60" t="s">
        <v>7</v>
      </c>
      <c r="F14" s="60" t="s">
        <v>7</v>
      </c>
      <c r="G14" s="192">
        <f>SUM(G8:G13)</f>
        <v>0</v>
      </c>
      <c r="H14" s="192">
        <f>SUM(H8:H13)</f>
        <v>0</v>
      </c>
      <c r="I14" s="192">
        <f>SUM(I8:I13)</f>
        <v>0</v>
      </c>
      <c r="J14" s="192">
        <f>SUM(J8:J13)</f>
        <v>0</v>
      </c>
      <c r="K14" s="192">
        <f>SUM(K8:K13)</f>
        <v>0</v>
      </c>
    </row>
    <row r="15" spans="1:11" ht="14.25" customHeight="1" x14ac:dyDescent="0.2">
      <c r="A15" s="225" t="s">
        <v>318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</row>
    <row r="16" spans="1:11" x14ac:dyDescent="0.2">
      <c r="A16" s="71">
        <v>7</v>
      </c>
      <c r="B16" s="131" t="s">
        <v>410</v>
      </c>
      <c r="C16" s="92">
        <v>80</v>
      </c>
      <c r="D16" s="92" t="s">
        <v>23</v>
      </c>
      <c r="E16" s="13"/>
      <c r="F16" s="13"/>
      <c r="G16" s="101">
        <f t="shared" ref="G16:G19" si="4">C16*F16</f>
        <v>0</v>
      </c>
      <c r="H16" s="102">
        <f t="shared" ref="H16:H19" si="5">G16*0.095</f>
        <v>0</v>
      </c>
      <c r="I16" s="102">
        <f t="shared" ref="I16:I19" si="6">G16+H16</f>
        <v>0</v>
      </c>
      <c r="J16" s="94"/>
      <c r="K16" s="94"/>
    </row>
    <row r="17" spans="1:11" x14ac:dyDescent="0.2">
      <c r="A17" s="71">
        <v>8</v>
      </c>
      <c r="B17" s="131" t="s">
        <v>411</v>
      </c>
      <c r="C17" s="92">
        <v>6</v>
      </c>
      <c r="D17" s="92" t="s">
        <v>23</v>
      </c>
      <c r="E17" s="13"/>
      <c r="F17" s="13"/>
      <c r="G17" s="101">
        <f t="shared" si="4"/>
        <v>0</v>
      </c>
      <c r="H17" s="102">
        <f t="shared" si="5"/>
        <v>0</v>
      </c>
      <c r="I17" s="102">
        <f t="shared" si="6"/>
        <v>0</v>
      </c>
      <c r="J17" s="94"/>
      <c r="K17" s="94"/>
    </row>
    <row r="18" spans="1:11" x14ac:dyDescent="0.2">
      <c r="A18" s="71">
        <v>9</v>
      </c>
      <c r="B18" s="131" t="s">
        <v>412</v>
      </c>
      <c r="C18" s="92">
        <v>4</v>
      </c>
      <c r="D18" s="92" t="s">
        <v>23</v>
      </c>
      <c r="E18" s="13"/>
      <c r="F18" s="13"/>
      <c r="G18" s="101">
        <f t="shared" si="4"/>
        <v>0</v>
      </c>
      <c r="H18" s="102">
        <f t="shared" si="5"/>
        <v>0</v>
      </c>
      <c r="I18" s="102">
        <f t="shared" si="6"/>
        <v>0</v>
      </c>
      <c r="J18" s="94"/>
      <c r="K18" s="94"/>
    </row>
    <row r="19" spans="1:11" x14ac:dyDescent="0.2">
      <c r="A19" s="71">
        <v>10</v>
      </c>
      <c r="B19" s="131" t="s">
        <v>413</v>
      </c>
      <c r="C19" s="92">
        <v>160</v>
      </c>
      <c r="D19" s="92" t="s">
        <v>23</v>
      </c>
      <c r="E19" s="13"/>
      <c r="F19" s="13"/>
      <c r="G19" s="101">
        <f t="shared" si="4"/>
        <v>0</v>
      </c>
      <c r="H19" s="102">
        <f t="shared" si="5"/>
        <v>0</v>
      </c>
      <c r="I19" s="102">
        <f t="shared" si="6"/>
        <v>0</v>
      </c>
      <c r="J19" s="94"/>
      <c r="K19" s="94"/>
    </row>
    <row r="20" spans="1:11" x14ac:dyDescent="0.2">
      <c r="A20" s="71"/>
      <c r="B20" s="195" t="s">
        <v>321</v>
      </c>
      <c r="C20" s="59" t="s">
        <v>7</v>
      </c>
      <c r="D20" s="60" t="s">
        <v>7</v>
      </c>
      <c r="E20" s="60" t="s">
        <v>7</v>
      </c>
      <c r="F20" s="60" t="s">
        <v>7</v>
      </c>
      <c r="G20" s="192">
        <f>SUM(G16:G19)</f>
        <v>0</v>
      </c>
      <c r="H20" s="192">
        <f>SUM(H16:H19)</f>
        <v>0</v>
      </c>
      <c r="I20" s="192">
        <f>SUM(I16:I19)</f>
        <v>0</v>
      </c>
      <c r="J20" s="192">
        <f>SUM(J16:J19)</f>
        <v>0</v>
      </c>
      <c r="K20" s="192">
        <f>SUM(K16:K19)</f>
        <v>0</v>
      </c>
    </row>
    <row r="21" spans="1:11" ht="14.25" customHeight="1" x14ac:dyDescent="0.2">
      <c r="A21" s="225" t="s">
        <v>319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</row>
    <row r="22" spans="1:11" x14ac:dyDescent="0.2">
      <c r="A22" s="71">
        <v>11</v>
      </c>
      <c r="B22" s="131" t="s">
        <v>279</v>
      </c>
      <c r="C22" s="92">
        <v>7</v>
      </c>
      <c r="D22" s="92" t="s">
        <v>23</v>
      </c>
      <c r="E22" s="13"/>
      <c r="F22" s="13"/>
      <c r="G22" s="101">
        <f t="shared" ref="G22:G23" si="7">C22*F22</f>
        <v>0</v>
      </c>
      <c r="H22" s="102">
        <f t="shared" ref="H22:H23" si="8">G22*0.095</f>
        <v>0</v>
      </c>
      <c r="I22" s="102">
        <f t="shared" ref="I22:I23" si="9">G22+H22</f>
        <v>0</v>
      </c>
      <c r="J22" s="94"/>
      <c r="K22" s="94"/>
    </row>
    <row r="23" spans="1:11" x14ac:dyDescent="0.2">
      <c r="A23" s="71">
        <v>12</v>
      </c>
      <c r="B23" s="131" t="s">
        <v>409</v>
      </c>
      <c r="C23" s="92">
        <v>3</v>
      </c>
      <c r="D23" s="92" t="s">
        <v>23</v>
      </c>
      <c r="E23" s="13"/>
      <c r="F23" s="13"/>
      <c r="G23" s="101">
        <f t="shared" si="7"/>
        <v>0</v>
      </c>
      <c r="H23" s="102">
        <f t="shared" si="8"/>
        <v>0</v>
      </c>
      <c r="I23" s="102">
        <f t="shared" si="9"/>
        <v>0</v>
      </c>
      <c r="J23" s="94"/>
      <c r="K23" s="94"/>
    </row>
    <row r="24" spans="1:11" x14ac:dyDescent="0.2">
      <c r="A24" s="71"/>
      <c r="B24" s="195" t="s">
        <v>322</v>
      </c>
      <c r="C24" s="59" t="s">
        <v>7</v>
      </c>
      <c r="D24" s="60" t="s">
        <v>7</v>
      </c>
      <c r="E24" s="60" t="s">
        <v>7</v>
      </c>
      <c r="F24" s="60" t="s">
        <v>7</v>
      </c>
      <c r="G24" s="192">
        <f>SUM(G22:G23)</f>
        <v>0</v>
      </c>
      <c r="H24" s="192">
        <f>SUM(H22:H23)</f>
        <v>0</v>
      </c>
      <c r="I24" s="192">
        <f>SUM(I22:I23)</f>
        <v>0</v>
      </c>
      <c r="J24" s="192">
        <f>SUM(J22:J23)</f>
        <v>0</v>
      </c>
      <c r="K24" s="192">
        <f>SUM(K22:K23)</f>
        <v>0</v>
      </c>
    </row>
    <row r="26" spans="1:11" x14ac:dyDescent="0.2">
      <c r="A26" s="73" t="s">
        <v>464</v>
      </c>
      <c r="B26" s="74"/>
      <c r="C26" s="75"/>
      <c r="D26" s="76"/>
      <c r="E26" s="32"/>
      <c r="F26" s="32"/>
      <c r="G26" s="32"/>
      <c r="H26" s="32"/>
      <c r="I26" s="32"/>
      <c r="J26" s="29"/>
      <c r="K26" s="29"/>
    </row>
    <row r="27" spans="1:11" ht="45" customHeight="1" x14ac:dyDescent="0.2">
      <c r="A27" s="226" t="s">
        <v>496</v>
      </c>
      <c r="B27" s="227"/>
      <c r="C27" s="227"/>
      <c r="D27" s="227"/>
      <c r="E27" s="227"/>
      <c r="F27" s="227"/>
      <c r="G27" s="227"/>
      <c r="H27" s="227"/>
      <c r="I27" s="227"/>
      <c r="J27" s="227"/>
      <c r="K27" s="227"/>
    </row>
    <row r="28" spans="1:11" x14ac:dyDescent="0.2">
      <c r="A28" s="219" t="s">
        <v>465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</row>
    <row r="29" spans="1:11" x14ac:dyDescent="0.2">
      <c r="A29" s="29" t="s">
        <v>497</v>
      </c>
      <c r="B29" s="30"/>
      <c r="C29" s="75"/>
      <c r="D29" s="76"/>
      <c r="E29" s="32"/>
      <c r="F29" s="32"/>
      <c r="G29" s="32"/>
      <c r="H29" s="32"/>
      <c r="I29" s="32"/>
      <c r="J29" s="29"/>
      <c r="K29" s="29"/>
    </row>
    <row r="30" spans="1:11" x14ac:dyDescent="0.2">
      <c r="A30" s="29" t="s">
        <v>466</v>
      </c>
      <c r="B30" s="30"/>
      <c r="C30" s="75"/>
      <c r="D30" s="76"/>
      <c r="E30" s="32"/>
      <c r="F30" s="32"/>
      <c r="G30" s="32"/>
      <c r="H30" s="32"/>
      <c r="I30" s="32"/>
      <c r="J30" s="29"/>
      <c r="K30" s="29"/>
    </row>
    <row r="31" spans="1:11" x14ac:dyDescent="0.2">
      <c r="A31" s="29" t="s">
        <v>467</v>
      </c>
      <c r="B31" s="30"/>
      <c r="C31" s="75"/>
      <c r="D31" s="76"/>
      <c r="E31" s="32"/>
      <c r="F31" s="32"/>
      <c r="G31" s="32"/>
      <c r="H31" s="32"/>
      <c r="I31" s="32"/>
      <c r="J31" s="29"/>
      <c r="K31" s="29"/>
    </row>
    <row r="32" spans="1:11" x14ac:dyDescent="0.2">
      <c r="A32" s="29" t="s">
        <v>468</v>
      </c>
      <c r="B32" s="30"/>
      <c r="C32" s="75"/>
      <c r="D32" s="76"/>
      <c r="E32" s="32"/>
      <c r="F32" s="32"/>
      <c r="G32" s="32"/>
      <c r="H32" s="32"/>
      <c r="I32" s="32"/>
      <c r="J32" s="29"/>
      <c r="K32" s="29"/>
    </row>
    <row r="33" spans="1:11" ht="24.75" customHeight="1" x14ac:dyDescent="0.2">
      <c r="A33" s="221" t="s">
        <v>498</v>
      </c>
      <c r="B33" s="221"/>
      <c r="C33" s="221"/>
      <c r="D33" s="221"/>
      <c r="E33" s="221"/>
      <c r="F33" s="221"/>
      <c r="G33" s="221"/>
      <c r="H33" s="221"/>
      <c r="I33" s="221"/>
      <c r="J33" s="221"/>
      <c r="K33" s="221"/>
    </row>
    <row r="34" spans="1:11" ht="38.25" customHeight="1" x14ac:dyDescent="0.2">
      <c r="A34" s="221" t="s">
        <v>470</v>
      </c>
      <c r="B34" s="221"/>
      <c r="C34" s="221"/>
      <c r="D34" s="221"/>
      <c r="E34" s="221"/>
      <c r="F34" s="221"/>
      <c r="G34" s="221"/>
      <c r="H34" s="221"/>
      <c r="I34" s="221"/>
      <c r="J34" s="221"/>
      <c r="K34" s="221"/>
    </row>
    <row r="36" spans="1:11" ht="15" x14ac:dyDescent="0.25">
      <c r="A36" s="210" t="s">
        <v>471</v>
      </c>
      <c r="B36" s="218"/>
      <c r="C36" s="218"/>
      <c r="D36" s="218"/>
      <c r="E36" s="25" t="s">
        <v>472</v>
      </c>
      <c r="F36" s="25"/>
      <c r="G36" s="25"/>
      <c r="H36" s="25" t="s">
        <v>473</v>
      </c>
      <c r="I36" s="25"/>
      <c r="J36" s="25"/>
      <c r="K36" s="25"/>
    </row>
  </sheetData>
  <sheetProtection password="CF11" sheet="1" objects="1" scenarios="1"/>
  <mergeCells count="9">
    <mergeCell ref="A33:K33"/>
    <mergeCell ref="A34:K34"/>
    <mergeCell ref="A36:D36"/>
    <mergeCell ref="A3:K3"/>
    <mergeCell ref="A21:K21"/>
    <mergeCell ref="A7:K7"/>
    <mergeCell ref="A15:K15"/>
    <mergeCell ref="A27:K27"/>
    <mergeCell ref="A28:K28"/>
  </mergeCells>
  <phoneticPr fontId="3" type="noConversion"/>
  <pageMargins left="0.17" right="0.19" top="0.27" bottom="0.74803149606299213" header="0.31496062992125984" footer="0.31496062992125984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pane ySplit="6" topLeftCell="A7" activePane="bottomLeft" state="frozen"/>
      <selection pane="bottomLeft" activeCell="G12" sqref="G12"/>
    </sheetView>
  </sheetViews>
  <sheetFormatPr defaultRowHeight="8.25" x14ac:dyDescent="0.15"/>
  <cols>
    <col min="1" max="1" width="3.28515625" style="184" customWidth="1"/>
    <col min="2" max="2" width="28.7109375" style="184" customWidth="1"/>
    <col min="3" max="3" width="6.28515625" style="187" customWidth="1"/>
    <col min="4" max="4" width="4.85546875" style="184" customWidth="1"/>
    <col min="5" max="5" width="13" style="184" customWidth="1"/>
    <col min="6" max="6" width="6" style="184" customWidth="1"/>
    <col min="7" max="7" width="9.42578125" style="184" customWidth="1"/>
    <col min="8" max="8" width="10" style="184" customWidth="1"/>
    <col min="9" max="9" width="8.7109375" style="184" customWidth="1"/>
    <col min="10" max="10" width="7.5703125" style="184" customWidth="1"/>
    <col min="11" max="11" width="6.7109375" style="184" customWidth="1"/>
    <col min="12" max="16384" width="9.140625" style="184"/>
  </cols>
  <sheetData>
    <row r="1" spans="1:11" s="155" customFormat="1" ht="12.75" x14ac:dyDescent="0.2">
      <c r="A1" s="29"/>
      <c r="B1" s="30" t="s">
        <v>315</v>
      </c>
      <c r="C1" s="31"/>
      <c r="D1" s="29"/>
      <c r="E1" s="29"/>
      <c r="F1" s="32" t="s">
        <v>507</v>
      </c>
      <c r="G1" s="177"/>
      <c r="H1" s="32"/>
      <c r="I1" s="32"/>
      <c r="J1" s="29"/>
      <c r="K1" s="29"/>
    </row>
    <row r="2" spans="1:11" s="155" customFormat="1" ht="12.75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s="155" customFormat="1" ht="15.75" customHeight="1" x14ac:dyDescent="0.25">
      <c r="A3" s="214" t="s">
        <v>490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s="1" customFormat="1" ht="12.75" x14ac:dyDescent="0.2">
      <c r="A4" s="29"/>
      <c r="B4" s="30"/>
      <c r="C4" s="29"/>
      <c r="D4" s="29"/>
      <c r="E4" s="29"/>
      <c r="F4" s="29"/>
      <c r="G4" s="29"/>
      <c r="H4" s="29"/>
      <c r="I4" s="29"/>
      <c r="J4" s="29"/>
      <c r="K4" s="29"/>
    </row>
    <row r="5" spans="1:11" ht="60" x14ac:dyDescent="0.15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12" x14ac:dyDescent="0.15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4.25" customHeight="1" x14ac:dyDescent="0.2">
      <c r="A7" s="225" t="s">
        <v>323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</row>
    <row r="8" spans="1:11" ht="12.75" x14ac:dyDescent="0.2">
      <c r="A8" s="51">
        <v>1</v>
      </c>
      <c r="B8" s="84" t="s">
        <v>53</v>
      </c>
      <c r="C8" s="86">
        <v>35000</v>
      </c>
      <c r="D8" s="87" t="s">
        <v>11</v>
      </c>
      <c r="E8" s="13"/>
      <c r="F8" s="13"/>
      <c r="G8" s="190">
        <f>C8*F8</f>
        <v>0</v>
      </c>
      <c r="H8" s="191">
        <f>G8*0.095</f>
        <v>0</v>
      </c>
      <c r="I8" s="191">
        <f>G8+H8</f>
        <v>0</v>
      </c>
      <c r="J8" s="94"/>
      <c r="K8" s="94"/>
    </row>
    <row r="9" spans="1:11" ht="12.75" x14ac:dyDescent="0.2">
      <c r="A9" s="51"/>
      <c r="B9" s="93" t="s">
        <v>325</v>
      </c>
      <c r="C9" s="69" t="s">
        <v>7</v>
      </c>
      <c r="D9" s="188" t="s">
        <v>7</v>
      </c>
      <c r="E9" s="189" t="s">
        <v>7</v>
      </c>
      <c r="F9" s="189" t="s">
        <v>7</v>
      </c>
      <c r="G9" s="192">
        <f>SUM(G8)</f>
        <v>0</v>
      </c>
      <c r="H9" s="192">
        <f>SUM(H8)</f>
        <v>0</v>
      </c>
      <c r="I9" s="192">
        <f>SUM(I8)</f>
        <v>0</v>
      </c>
      <c r="J9" s="192">
        <f>SUM(J8)</f>
        <v>0</v>
      </c>
      <c r="K9" s="192">
        <f>SUM(K8)</f>
        <v>0</v>
      </c>
    </row>
    <row r="10" spans="1:11" ht="14.25" customHeight="1" x14ac:dyDescent="0.2">
      <c r="A10" s="225" t="s">
        <v>324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</row>
    <row r="11" spans="1:11" ht="12.75" x14ac:dyDescent="0.2">
      <c r="A11" s="51">
        <v>2</v>
      </c>
      <c r="B11" s="84" t="s">
        <v>53</v>
      </c>
      <c r="C11" s="86">
        <v>2500</v>
      </c>
      <c r="D11" s="87" t="s">
        <v>11</v>
      </c>
      <c r="E11" s="13"/>
      <c r="F11" s="13"/>
      <c r="G11" s="190">
        <f>C11*F11</f>
        <v>0</v>
      </c>
      <c r="H11" s="191">
        <f>G11*0.095</f>
        <v>0</v>
      </c>
      <c r="I11" s="191">
        <f>G11+H11</f>
        <v>0</v>
      </c>
      <c r="J11" s="94"/>
      <c r="K11" s="189" t="s">
        <v>7</v>
      </c>
    </row>
    <row r="12" spans="1:11" ht="12.75" x14ac:dyDescent="0.2">
      <c r="A12" s="51"/>
      <c r="B12" s="93" t="s">
        <v>580</v>
      </c>
      <c r="C12" s="69" t="s">
        <v>7</v>
      </c>
      <c r="D12" s="188" t="s">
        <v>7</v>
      </c>
      <c r="E12" s="189" t="s">
        <v>7</v>
      </c>
      <c r="F12" s="189" t="s">
        <v>7</v>
      </c>
      <c r="G12" s="192">
        <f>SUM(G11)</f>
        <v>0</v>
      </c>
      <c r="H12" s="192">
        <f>SUM(H11)</f>
        <v>0</v>
      </c>
      <c r="I12" s="192">
        <f>SUM(I11)</f>
        <v>0</v>
      </c>
      <c r="J12" s="192">
        <f>SUM(J11)</f>
        <v>0</v>
      </c>
      <c r="K12" s="193" t="str">
        <f>+K11</f>
        <v>/</v>
      </c>
    </row>
    <row r="14" spans="1:11" ht="12.75" x14ac:dyDescent="0.2">
      <c r="A14" s="73" t="s">
        <v>464</v>
      </c>
      <c r="B14" s="74"/>
      <c r="C14" s="75"/>
      <c r="D14" s="76"/>
      <c r="E14" s="32"/>
      <c r="F14" s="32"/>
      <c r="G14" s="32"/>
      <c r="H14" s="32"/>
      <c r="I14" s="32"/>
      <c r="J14" s="29"/>
      <c r="K14" s="29"/>
    </row>
    <row r="15" spans="1:11" ht="42.75" customHeight="1" x14ac:dyDescent="0.15">
      <c r="A15" s="226" t="s">
        <v>496</v>
      </c>
      <c r="B15" s="227"/>
      <c r="C15" s="227"/>
      <c r="D15" s="227"/>
      <c r="E15" s="227"/>
      <c r="F15" s="227"/>
      <c r="G15" s="227"/>
      <c r="H15" s="227"/>
      <c r="I15" s="227"/>
      <c r="J15" s="227"/>
      <c r="K15" s="227"/>
    </row>
    <row r="16" spans="1:11" ht="12.75" customHeight="1" x14ac:dyDescent="0.2">
      <c r="A16" s="219" t="s">
        <v>465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</row>
    <row r="17" spans="1:11" ht="12.75" x14ac:dyDescent="0.2">
      <c r="A17" s="29" t="s">
        <v>497</v>
      </c>
      <c r="B17" s="30"/>
      <c r="C17" s="75"/>
      <c r="D17" s="76"/>
      <c r="E17" s="32"/>
      <c r="F17" s="32"/>
      <c r="G17" s="32"/>
      <c r="H17" s="32"/>
      <c r="I17" s="32"/>
      <c r="J17" s="29"/>
      <c r="K17" s="29"/>
    </row>
    <row r="18" spans="1:11" ht="12.75" x14ac:dyDescent="0.2">
      <c r="A18" s="29" t="s">
        <v>466</v>
      </c>
      <c r="B18" s="30"/>
      <c r="C18" s="75"/>
      <c r="D18" s="76"/>
      <c r="E18" s="32"/>
      <c r="F18" s="32"/>
      <c r="G18" s="32"/>
      <c r="H18" s="32"/>
      <c r="I18" s="32"/>
      <c r="J18" s="29"/>
      <c r="K18" s="29"/>
    </row>
    <row r="19" spans="1:11" ht="12.75" x14ac:dyDescent="0.2">
      <c r="A19" s="29" t="s">
        <v>467</v>
      </c>
      <c r="B19" s="30"/>
      <c r="C19" s="75"/>
      <c r="D19" s="76"/>
      <c r="E19" s="32"/>
      <c r="F19" s="32"/>
      <c r="G19" s="32"/>
      <c r="H19" s="32"/>
      <c r="I19" s="32"/>
      <c r="J19" s="29"/>
      <c r="K19" s="29"/>
    </row>
    <row r="20" spans="1:11" ht="12.75" x14ac:dyDescent="0.2">
      <c r="A20" s="29" t="s">
        <v>468</v>
      </c>
      <c r="B20" s="30"/>
      <c r="C20" s="75"/>
      <c r="D20" s="76"/>
      <c r="E20" s="32"/>
      <c r="F20" s="32"/>
      <c r="G20" s="32"/>
      <c r="H20" s="32"/>
      <c r="I20" s="32"/>
      <c r="J20" s="29"/>
      <c r="K20" s="29"/>
    </row>
    <row r="21" spans="1:11" ht="27" customHeight="1" x14ac:dyDescent="0.2">
      <c r="A21" s="221" t="s">
        <v>498</v>
      </c>
      <c r="B21" s="221"/>
      <c r="C21" s="221"/>
      <c r="D21" s="221"/>
      <c r="E21" s="221"/>
      <c r="F21" s="221"/>
      <c r="G21" s="221"/>
      <c r="H21" s="221"/>
      <c r="I21" s="221"/>
      <c r="J21" s="221"/>
      <c r="K21" s="221"/>
    </row>
    <row r="22" spans="1:11" ht="39" customHeight="1" x14ac:dyDescent="0.2">
      <c r="A22" s="221" t="s">
        <v>499</v>
      </c>
      <c r="B22" s="221"/>
      <c r="C22" s="221"/>
      <c r="D22" s="221"/>
      <c r="E22" s="221"/>
      <c r="F22" s="221"/>
      <c r="G22" s="221"/>
      <c r="H22" s="221"/>
      <c r="I22" s="221"/>
      <c r="J22" s="221"/>
      <c r="K22" s="221"/>
    </row>
    <row r="23" spans="1:11" ht="15" x14ac:dyDescent="0.25">
      <c r="A23" s="212"/>
      <c r="B23" s="228"/>
      <c r="C23" s="228"/>
      <c r="D23" s="228"/>
      <c r="E23" s="228"/>
      <c r="F23" s="228"/>
      <c r="G23" s="228"/>
      <c r="H23" s="228"/>
      <c r="I23" s="228"/>
      <c r="J23" s="228"/>
      <c r="K23" s="228"/>
    </row>
    <row r="24" spans="1:11" ht="15" x14ac:dyDescent="0.25">
      <c r="A24" s="210" t="s">
        <v>471</v>
      </c>
      <c r="B24" s="218"/>
      <c r="C24" s="218"/>
      <c r="D24" s="218"/>
      <c r="E24" s="25" t="s">
        <v>472</v>
      </c>
      <c r="F24" s="25"/>
      <c r="G24" s="25"/>
      <c r="H24" s="25" t="s">
        <v>473</v>
      </c>
      <c r="I24" s="25"/>
      <c r="J24" s="25"/>
      <c r="K24" s="25"/>
    </row>
    <row r="25" spans="1:11" ht="15" x14ac:dyDescent="0.25">
      <c r="A25" s="212"/>
      <c r="B25" s="228"/>
      <c r="C25" s="228"/>
      <c r="D25" s="228"/>
      <c r="E25" s="228"/>
      <c r="F25" s="228"/>
      <c r="G25" s="228"/>
      <c r="H25" s="228"/>
      <c r="I25" s="228"/>
      <c r="J25" s="228"/>
      <c r="K25" s="228"/>
    </row>
    <row r="26" spans="1:11" ht="15" x14ac:dyDescent="0.25">
      <c r="A26" s="212"/>
      <c r="B26" s="228"/>
      <c r="C26" s="228"/>
      <c r="D26" s="228"/>
      <c r="E26" s="228"/>
      <c r="F26" s="228"/>
      <c r="G26" s="228"/>
      <c r="H26" s="228"/>
      <c r="I26" s="228"/>
      <c r="J26" s="228"/>
      <c r="K26" s="228"/>
    </row>
    <row r="27" spans="1:11" ht="15" x14ac:dyDescent="0.25">
      <c r="A27" s="212"/>
      <c r="B27" s="228"/>
      <c r="C27" s="228"/>
      <c r="D27" s="228"/>
      <c r="E27" s="228"/>
      <c r="F27" s="228"/>
      <c r="G27" s="228"/>
      <c r="H27" s="228"/>
      <c r="I27" s="228"/>
      <c r="J27" s="228"/>
      <c r="K27" s="228"/>
    </row>
    <row r="28" spans="1:11" ht="15" x14ac:dyDescent="0.25">
      <c r="A28" s="212"/>
      <c r="B28" s="228"/>
      <c r="C28" s="228"/>
      <c r="D28" s="228"/>
      <c r="E28" s="228"/>
      <c r="F28" s="228"/>
      <c r="G28" s="228"/>
      <c r="H28" s="228"/>
      <c r="I28" s="228"/>
      <c r="J28" s="228"/>
      <c r="K28" s="228"/>
    </row>
    <row r="29" spans="1:11" ht="15" x14ac:dyDescent="0.25">
      <c r="A29" s="210"/>
      <c r="B29" s="228"/>
      <c r="C29" s="228"/>
      <c r="D29" s="228"/>
      <c r="E29" s="228"/>
      <c r="F29" s="228"/>
      <c r="G29" s="228"/>
      <c r="H29" s="228"/>
      <c r="I29" s="228"/>
      <c r="J29" s="228"/>
      <c r="K29" s="228"/>
    </row>
    <row r="30" spans="1:11" ht="15" x14ac:dyDescent="0.25">
      <c r="A30" s="210"/>
      <c r="B30" s="228"/>
      <c r="C30" s="228"/>
      <c r="D30" s="228"/>
      <c r="E30" s="228"/>
      <c r="F30" s="228"/>
      <c r="G30" s="228"/>
      <c r="H30" s="228"/>
      <c r="I30" s="228"/>
      <c r="J30" s="228"/>
      <c r="K30" s="228"/>
    </row>
    <row r="31" spans="1:11" ht="15" x14ac:dyDescent="0.25">
      <c r="A31" s="210"/>
      <c r="B31" s="228"/>
      <c r="C31" s="228"/>
      <c r="D31" s="228"/>
      <c r="E31" s="228"/>
      <c r="F31" s="228"/>
      <c r="G31" s="228"/>
      <c r="H31" s="228"/>
      <c r="I31" s="228"/>
      <c r="J31" s="228"/>
      <c r="K31" s="228"/>
    </row>
    <row r="32" spans="1:11" ht="15" x14ac:dyDescent="0.25">
      <c r="A32" s="212"/>
      <c r="B32" s="229"/>
      <c r="C32" s="185"/>
      <c r="D32" s="186"/>
      <c r="E32" s="186"/>
      <c r="F32" s="186"/>
      <c r="G32" s="186"/>
      <c r="H32" s="186"/>
      <c r="I32" s="186"/>
      <c r="J32" s="186"/>
      <c r="K32" s="186"/>
    </row>
  </sheetData>
  <sheetProtection password="CF11" sheet="1" objects="1" scenarios="1"/>
  <mergeCells count="17">
    <mergeCell ref="A32:B32"/>
    <mergeCell ref="A27:K27"/>
    <mergeCell ref="A28:K28"/>
    <mergeCell ref="A29:K29"/>
    <mergeCell ref="A30:K30"/>
    <mergeCell ref="A10:K10"/>
    <mergeCell ref="A15:K15"/>
    <mergeCell ref="A16:K16"/>
    <mergeCell ref="A3:K3"/>
    <mergeCell ref="A31:K31"/>
    <mergeCell ref="A25:K25"/>
    <mergeCell ref="A26:K26"/>
    <mergeCell ref="A24:D24"/>
    <mergeCell ref="A23:K23"/>
    <mergeCell ref="A21:K21"/>
    <mergeCell ref="A22:K22"/>
    <mergeCell ref="A7:K7"/>
  </mergeCells>
  <phoneticPr fontId="3" type="noConversion"/>
  <dataValidations count="1">
    <dataValidation type="whole" operator="equal" allowBlank="1" showInputMessage="1" showErrorMessage="1" sqref="J8:K8 J11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6" topLeftCell="A7" activePane="bottomLeft" state="frozen"/>
      <selection pane="bottomLeft" activeCell="B12" sqref="B12"/>
    </sheetView>
  </sheetViews>
  <sheetFormatPr defaultColWidth="32.140625" defaultRowHeight="8.25" x14ac:dyDescent="0.15"/>
  <cols>
    <col min="1" max="1" width="3" style="174" customWidth="1"/>
    <col min="2" max="2" width="40.85546875" style="175" customWidth="1"/>
    <col min="3" max="3" width="7" style="176" customWidth="1"/>
    <col min="4" max="4" width="4.5703125" style="174" customWidth="1"/>
    <col min="5" max="5" width="7.42578125" style="174" customWidth="1"/>
    <col min="6" max="6" width="6.42578125" style="174" customWidth="1"/>
    <col min="7" max="7" width="10.140625" style="174" customWidth="1"/>
    <col min="8" max="8" width="9.85546875" style="174" customWidth="1"/>
    <col min="9" max="9" width="10" style="174" customWidth="1"/>
    <col min="10" max="10" width="7.5703125" style="174" customWidth="1"/>
    <col min="11" max="11" width="7.42578125" style="174" customWidth="1"/>
    <col min="12" max="16384" width="32.140625" style="174"/>
  </cols>
  <sheetData>
    <row r="1" spans="1:11" s="155" customFormat="1" ht="12.75" x14ac:dyDescent="0.2">
      <c r="A1" s="29"/>
      <c r="B1" s="30" t="s">
        <v>315</v>
      </c>
      <c r="C1" s="31"/>
      <c r="D1" s="29"/>
      <c r="E1" s="29"/>
      <c r="F1" s="32" t="s">
        <v>507</v>
      </c>
      <c r="G1" s="177"/>
      <c r="H1" s="32"/>
      <c r="I1" s="32"/>
      <c r="J1" s="29"/>
      <c r="K1" s="29"/>
    </row>
    <row r="2" spans="1:11" s="155" customFormat="1" ht="12.75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s="155" customFormat="1" ht="15.75" customHeight="1" x14ac:dyDescent="0.25">
      <c r="A3" s="214" t="s">
        <v>491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</row>
    <row r="4" spans="1:11" s="172" customFormat="1" ht="12" x14ac:dyDescent="0.3">
      <c r="A4" s="178"/>
      <c r="B4" s="179"/>
      <c r="C4" s="180"/>
      <c r="D4" s="178"/>
      <c r="E4" s="178"/>
      <c r="F4" s="178"/>
      <c r="G4" s="178"/>
      <c r="H4" s="178"/>
      <c r="I4" s="178"/>
      <c r="J4" s="178"/>
      <c r="K4" s="178"/>
    </row>
    <row r="5" spans="1:11" s="173" customFormat="1" ht="48" x14ac:dyDescent="0.3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s="172" customFormat="1" ht="12" x14ac:dyDescent="0.3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s="156" customFormat="1" ht="14.25" customHeight="1" x14ac:dyDescent="0.2">
      <c r="A7" s="222" t="s">
        <v>520</v>
      </c>
      <c r="B7" s="223"/>
      <c r="C7" s="223"/>
      <c r="D7" s="223"/>
      <c r="E7" s="223"/>
      <c r="F7" s="223"/>
      <c r="G7" s="223"/>
      <c r="H7" s="223"/>
      <c r="I7" s="223"/>
      <c r="J7" s="223"/>
      <c r="K7" s="224"/>
    </row>
    <row r="8" spans="1:11" s="156" customFormat="1" ht="12.75" x14ac:dyDescent="0.2">
      <c r="A8" s="181">
        <v>1</v>
      </c>
      <c r="B8" s="121" t="s">
        <v>414</v>
      </c>
      <c r="C8" s="86">
        <v>200</v>
      </c>
      <c r="D8" s="87" t="s">
        <v>9</v>
      </c>
      <c r="E8" s="114"/>
      <c r="F8" s="114"/>
      <c r="G8" s="135">
        <f t="shared" ref="G8" si="0">C8*F8</f>
        <v>0</v>
      </c>
      <c r="H8" s="135">
        <f>G8*0.095</f>
        <v>0</v>
      </c>
      <c r="I8" s="135">
        <f>G8+H8</f>
        <v>0</v>
      </c>
      <c r="J8" s="114"/>
      <c r="K8" s="114"/>
    </row>
    <row r="9" spans="1:11" s="156" customFormat="1" ht="13.5" customHeight="1" x14ac:dyDescent="0.2">
      <c r="A9" s="181">
        <v>2</v>
      </c>
      <c r="B9" s="121" t="s">
        <v>305</v>
      </c>
      <c r="C9" s="86">
        <v>1000</v>
      </c>
      <c r="D9" s="87" t="s">
        <v>9</v>
      </c>
      <c r="E9" s="114"/>
      <c r="F9" s="114"/>
      <c r="G9" s="135">
        <f t="shared" ref="G9:G13" si="1">C9*F9</f>
        <v>0</v>
      </c>
      <c r="H9" s="135">
        <f t="shared" ref="H9:H13" si="2">G9*0.095</f>
        <v>0</v>
      </c>
      <c r="I9" s="135">
        <f t="shared" ref="I9:I13" si="3">G9+H9</f>
        <v>0</v>
      </c>
      <c r="J9" s="114"/>
      <c r="K9" s="114"/>
    </row>
    <row r="10" spans="1:11" s="156" customFormat="1" ht="15" customHeight="1" x14ac:dyDescent="0.2">
      <c r="A10" s="181">
        <v>3</v>
      </c>
      <c r="B10" s="121" t="s">
        <v>415</v>
      </c>
      <c r="C10" s="86">
        <v>30</v>
      </c>
      <c r="D10" s="182" t="s">
        <v>9</v>
      </c>
      <c r="E10" s="114"/>
      <c r="F10" s="114"/>
      <c r="G10" s="135">
        <f t="shared" si="1"/>
        <v>0</v>
      </c>
      <c r="H10" s="135">
        <f t="shared" si="2"/>
        <v>0</v>
      </c>
      <c r="I10" s="135">
        <f t="shared" si="3"/>
        <v>0</v>
      </c>
      <c r="J10" s="114"/>
      <c r="K10" s="114"/>
    </row>
    <row r="11" spans="1:11" s="156" customFormat="1" ht="12.75" x14ac:dyDescent="0.2">
      <c r="A11" s="181">
        <v>4</v>
      </c>
      <c r="B11" s="121" t="s">
        <v>416</v>
      </c>
      <c r="C11" s="86">
        <v>100</v>
      </c>
      <c r="D11" s="182" t="s">
        <v>9</v>
      </c>
      <c r="E11" s="114"/>
      <c r="F11" s="114"/>
      <c r="G11" s="135">
        <f t="shared" si="1"/>
        <v>0</v>
      </c>
      <c r="H11" s="135">
        <f t="shared" si="2"/>
        <v>0</v>
      </c>
      <c r="I11" s="135">
        <f t="shared" si="3"/>
        <v>0</v>
      </c>
      <c r="J11" s="114"/>
      <c r="K11" s="114"/>
    </row>
    <row r="12" spans="1:11" s="156" customFormat="1" ht="12.75" x14ac:dyDescent="0.2">
      <c r="A12" s="181">
        <v>5</v>
      </c>
      <c r="B12" s="121" t="s">
        <v>391</v>
      </c>
      <c r="C12" s="183">
        <v>50</v>
      </c>
      <c r="D12" s="87" t="s">
        <v>11</v>
      </c>
      <c r="E12" s="114"/>
      <c r="F12" s="114"/>
      <c r="G12" s="135">
        <f t="shared" si="1"/>
        <v>0</v>
      </c>
      <c r="H12" s="135">
        <f t="shared" si="2"/>
        <v>0</v>
      </c>
      <c r="I12" s="135">
        <f t="shared" si="3"/>
        <v>0</v>
      </c>
      <c r="J12" s="114"/>
      <c r="K12" s="114"/>
    </row>
    <row r="13" spans="1:11" s="156" customFormat="1" ht="25.5" x14ac:dyDescent="0.2">
      <c r="A13" s="181">
        <v>6</v>
      </c>
      <c r="B13" s="121" t="s">
        <v>237</v>
      </c>
      <c r="C13" s="86">
        <v>120</v>
      </c>
      <c r="D13" s="92" t="s">
        <v>11</v>
      </c>
      <c r="E13" s="114"/>
      <c r="F13" s="114"/>
      <c r="G13" s="135">
        <f t="shared" si="1"/>
        <v>0</v>
      </c>
      <c r="H13" s="135">
        <f t="shared" si="2"/>
        <v>0</v>
      </c>
      <c r="I13" s="135">
        <f t="shared" si="3"/>
        <v>0</v>
      </c>
      <c r="J13" s="114"/>
      <c r="K13" s="114"/>
    </row>
    <row r="14" spans="1:11" s="156" customFormat="1" ht="12.75" x14ac:dyDescent="0.2">
      <c r="A14" s="181"/>
      <c r="B14" s="133" t="s">
        <v>578</v>
      </c>
      <c r="C14" s="86"/>
      <c r="D14" s="92"/>
      <c r="E14" s="135"/>
      <c r="F14" s="135"/>
      <c r="G14" s="171">
        <f>SUM(G8:G13)</f>
        <v>0</v>
      </c>
      <c r="H14" s="171">
        <f>SUM(H8:H13)</f>
        <v>0</v>
      </c>
      <c r="I14" s="171">
        <f>SUM(I8:I13)</f>
        <v>0</v>
      </c>
      <c r="J14" s="171">
        <f>SUM(J8:J13)</f>
        <v>0</v>
      </c>
      <c r="K14" s="171">
        <f>SUM(K8:K13)</f>
        <v>0</v>
      </c>
    </row>
    <row r="15" spans="1:11" s="156" customFormat="1" ht="12.75" x14ac:dyDescent="0.2">
      <c r="A15" s="222" t="s">
        <v>360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4"/>
    </row>
    <row r="16" spans="1:11" s="156" customFormat="1" ht="12.75" x14ac:dyDescent="0.2">
      <c r="A16" s="181">
        <v>7</v>
      </c>
      <c r="B16" s="131" t="s">
        <v>417</v>
      </c>
      <c r="C16" s="86">
        <v>30</v>
      </c>
      <c r="D16" s="182" t="s">
        <v>9</v>
      </c>
      <c r="E16" s="114"/>
      <c r="F16" s="114"/>
      <c r="G16" s="135">
        <f t="shared" ref="G16:G17" si="4">C16*F16</f>
        <v>0</v>
      </c>
      <c r="H16" s="135">
        <f t="shared" ref="H16:H17" si="5">G16*0.095</f>
        <v>0</v>
      </c>
      <c r="I16" s="135">
        <f t="shared" ref="I16:I17" si="6">G16+H16</f>
        <v>0</v>
      </c>
      <c r="J16" s="114"/>
      <c r="K16" s="61" t="s">
        <v>7</v>
      </c>
    </row>
    <row r="17" spans="1:11" s="156" customFormat="1" ht="12.75" x14ac:dyDescent="0.2">
      <c r="A17" s="181">
        <v>8</v>
      </c>
      <c r="B17" s="131" t="s">
        <v>418</v>
      </c>
      <c r="C17" s="86">
        <v>30</v>
      </c>
      <c r="D17" s="182" t="s">
        <v>9</v>
      </c>
      <c r="E17" s="114"/>
      <c r="F17" s="114"/>
      <c r="G17" s="135">
        <f t="shared" si="4"/>
        <v>0</v>
      </c>
      <c r="H17" s="135">
        <f t="shared" si="5"/>
        <v>0</v>
      </c>
      <c r="I17" s="135">
        <f t="shared" si="6"/>
        <v>0</v>
      </c>
      <c r="J17" s="114"/>
      <c r="K17" s="61" t="s">
        <v>7</v>
      </c>
    </row>
    <row r="18" spans="1:11" s="156" customFormat="1" ht="14.25" customHeight="1" x14ac:dyDescent="0.2">
      <c r="A18" s="181"/>
      <c r="B18" s="133" t="s">
        <v>326</v>
      </c>
      <c r="C18" s="59" t="s">
        <v>7</v>
      </c>
      <c r="D18" s="60" t="s">
        <v>7</v>
      </c>
      <c r="E18" s="61" t="s">
        <v>7</v>
      </c>
      <c r="F18" s="61" t="s">
        <v>7</v>
      </c>
      <c r="G18" s="166">
        <f>SUM(G16:G17)</f>
        <v>0</v>
      </c>
      <c r="H18" s="166">
        <f>SUM(H16:H17)</f>
        <v>0</v>
      </c>
      <c r="I18" s="166">
        <f>SUM(I16:I17)</f>
        <v>0</v>
      </c>
      <c r="J18" s="166">
        <f>SUM(J16:J17)</f>
        <v>0</v>
      </c>
      <c r="K18" s="61" t="s">
        <v>7</v>
      </c>
    </row>
    <row r="20" spans="1:11" ht="12.75" x14ac:dyDescent="0.2">
      <c r="A20" s="73" t="s">
        <v>464</v>
      </c>
      <c r="B20" s="74"/>
      <c r="C20" s="75"/>
      <c r="D20" s="76"/>
      <c r="E20" s="32"/>
      <c r="F20" s="32"/>
      <c r="G20" s="32"/>
      <c r="H20" s="32"/>
      <c r="I20" s="32"/>
      <c r="J20" s="29"/>
      <c r="K20" s="29"/>
    </row>
    <row r="21" spans="1:11" ht="39" customHeight="1" x14ac:dyDescent="0.15">
      <c r="A21" s="226" t="s">
        <v>496</v>
      </c>
      <c r="B21" s="227"/>
      <c r="C21" s="227"/>
      <c r="D21" s="227"/>
      <c r="E21" s="227"/>
      <c r="F21" s="227"/>
      <c r="G21" s="227"/>
      <c r="H21" s="227"/>
      <c r="I21" s="227"/>
      <c r="J21" s="227"/>
      <c r="K21" s="227"/>
    </row>
    <row r="22" spans="1:11" ht="12.75" x14ac:dyDescent="0.2">
      <c r="A22" s="219" t="s">
        <v>465</v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</row>
    <row r="23" spans="1:11" ht="12.75" x14ac:dyDescent="0.2">
      <c r="A23" s="29" t="s">
        <v>497</v>
      </c>
      <c r="B23" s="30"/>
      <c r="C23" s="75"/>
      <c r="D23" s="76"/>
      <c r="E23" s="32"/>
      <c r="F23" s="32"/>
      <c r="G23" s="32"/>
      <c r="H23" s="32"/>
      <c r="I23" s="32"/>
      <c r="J23" s="29"/>
      <c r="K23" s="29"/>
    </row>
    <row r="24" spans="1:11" ht="12.75" x14ac:dyDescent="0.2">
      <c r="A24" s="29" t="s">
        <v>466</v>
      </c>
      <c r="B24" s="30"/>
      <c r="C24" s="75"/>
      <c r="D24" s="76"/>
      <c r="E24" s="32"/>
      <c r="F24" s="32"/>
      <c r="G24" s="32"/>
      <c r="H24" s="32"/>
      <c r="I24" s="32"/>
      <c r="J24" s="29"/>
      <c r="K24" s="29"/>
    </row>
    <row r="25" spans="1:11" ht="12.75" x14ac:dyDescent="0.2">
      <c r="A25" s="29" t="s">
        <v>467</v>
      </c>
      <c r="B25" s="30"/>
      <c r="C25" s="75"/>
      <c r="D25" s="76"/>
      <c r="E25" s="32"/>
      <c r="F25" s="32"/>
      <c r="G25" s="32"/>
      <c r="H25" s="32"/>
      <c r="I25" s="32"/>
      <c r="J25" s="29"/>
      <c r="K25" s="29"/>
    </row>
    <row r="26" spans="1:11" ht="12.75" x14ac:dyDescent="0.2">
      <c r="A26" s="29" t="s">
        <v>468</v>
      </c>
      <c r="B26" s="30"/>
      <c r="C26" s="75"/>
      <c r="D26" s="76"/>
      <c r="E26" s="32"/>
      <c r="F26" s="32"/>
      <c r="G26" s="32"/>
      <c r="H26" s="32"/>
      <c r="I26" s="32"/>
      <c r="J26" s="29"/>
      <c r="K26" s="29"/>
    </row>
    <row r="27" spans="1:11" ht="27" customHeight="1" x14ac:dyDescent="0.2">
      <c r="A27" s="221" t="s">
        <v>498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</row>
    <row r="28" spans="1:11" ht="36.75" customHeight="1" x14ac:dyDescent="0.2">
      <c r="A28" s="221" t="s">
        <v>500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</row>
    <row r="30" spans="1:11" ht="15" x14ac:dyDescent="0.25">
      <c r="A30" s="210" t="s">
        <v>471</v>
      </c>
      <c r="B30" s="218"/>
      <c r="C30" s="218"/>
      <c r="D30" s="218"/>
      <c r="E30" s="25" t="s">
        <v>472</v>
      </c>
      <c r="F30" s="25"/>
      <c r="G30" s="25"/>
      <c r="H30" s="25" t="s">
        <v>473</v>
      </c>
      <c r="I30" s="25"/>
      <c r="J30" s="25"/>
      <c r="K30" s="25"/>
    </row>
  </sheetData>
  <sheetProtection password="CF11" sheet="1" objects="1" scenarios="1"/>
  <mergeCells count="8">
    <mergeCell ref="A27:K27"/>
    <mergeCell ref="A28:K28"/>
    <mergeCell ref="A30:D30"/>
    <mergeCell ref="A3:K3"/>
    <mergeCell ref="A7:K7"/>
    <mergeCell ref="A15:K15"/>
    <mergeCell ref="A21:K21"/>
    <mergeCell ref="A22:K22"/>
  </mergeCells>
  <phoneticPr fontId="3" type="noConversion"/>
  <dataValidations count="1">
    <dataValidation type="whole" operator="equal" allowBlank="1" showInputMessage="1" showErrorMessage="1" sqref="J16:J17 J8:K13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9"/>
  <sheetViews>
    <sheetView workbookViewId="0">
      <pane ySplit="6" topLeftCell="A118" activePane="bottomLeft" state="frozen"/>
      <selection pane="bottomLeft" activeCell="B128" sqref="B128"/>
    </sheetView>
  </sheetViews>
  <sheetFormatPr defaultRowHeight="12.75" x14ac:dyDescent="0.2"/>
  <cols>
    <col min="1" max="1" width="4" style="156" customWidth="1"/>
    <col min="2" max="2" width="34.42578125" style="2" customWidth="1"/>
    <col min="3" max="3" width="7" style="157" customWidth="1"/>
    <col min="4" max="4" width="5.5703125" style="156" customWidth="1"/>
    <col min="5" max="5" width="7" style="155" customWidth="1"/>
    <col min="6" max="6" width="11.42578125" style="155" customWidth="1"/>
    <col min="7" max="7" width="12.7109375" style="155" customWidth="1"/>
    <col min="8" max="8" width="9.140625" style="155"/>
    <col min="9" max="9" width="10.85546875" style="155" customWidth="1"/>
    <col min="10" max="10" width="9.140625" style="155"/>
    <col min="11" max="11" width="7" style="155" customWidth="1"/>
    <col min="12" max="16384" width="9.140625" style="155"/>
  </cols>
  <sheetData>
    <row r="1" spans="1:16" x14ac:dyDescent="0.2">
      <c r="A1" s="29"/>
      <c r="B1" s="30" t="s">
        <v>315</v>
      </c>
      <c r="C1" s="31"/>
      <c r="D1" s="29"/>
      <c r="E1" s="29"/>
      <c r="F1" s="29"/>
      <c r="G1" s="32" t="s">
        <v>507</v>
      </c>
      <c r="H1" s="32"/>
      <c r="I1" s="32"/>
      <c r="J1" s="29"/>
      <c r="K1" s="29"/>
    </row>
    <row r="2" spans="1:16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6" ht="36" customHeight="1" x14ac:dyDescent="0.2">
      <c r="A3" s="230" t="s">
        <v>562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6" s="156" customFormat="1" x14ac:dyDescent="0.2">
      <c r="A4" s="158"/>
      <c r="B4" s="30"/>
      <c r="C4" s="159"/>
      <c r="D4" s="158"/>
      <c r="E4" s="158"/>
      <c r="F4" s="158"/>
      <c r="G4" s="158"/>
      <c r="H4" s="158"/>
      <c r="I4" s="158"/>
      <c r="J4" s="158"/>
      <c r="K4" s="158"/>
    </row>
    <row r="5" spans="1:16" s="156" customFormat="1" ht="48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  <c r="L5" s="155"/>
      <c r="M5" s="155"/>
      <c r="N5" s="155"/>
      <c r="O5" s="155"/>
      <c r="P5" s="155"/>
    </row>
    <row r="6" spans="1:16" ht="24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6" ht="14.25" customHeight="1" x14ac:dyDescent="0.2">
      <c r="A7" s="231" t="s">
        <v>392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6" x14ac:dyDescent="0.2">
      <c r="A8" s="85">
        <v>1</v>
      </c>
      <c r="B8" s="145" t="s">
        <v>54</v>
      </c>
      <c r="C8" s="144">
        <v>500</v>
      </c>
      <c r="D8" s="98" t="s">
        <v>23</v>
      </c>
      <c r="E8" s="61" t="s">
        <v>7</v>
      </c>
      <c r="F8" s="61" t="s">
        <v>7</v>
      </c>
      <c r="G8" s="61" t="s">
        <v>7</v>
      </c>
      <c r="H8" s="61" t="s">
        <v>7</v>
      </c>
      <c r="I8" s="61" t="s">
        <v>7</v>
      </c>
      <c r="J8" s="61" t="s">
        <v>7</v>
      </c>
      <c r="K8" s="61" t="s">
        <v>7</v>
      </c>
    </row>
    <row r="9" spans="1:16" x14ac:dyDescent="0.2">
      <c r="A9" s="85">
        <v>2</v>
      </c>
      <c r="B9" s="145" t="s">
        <v>55</v>
      </c>
      <c r="C9" s="144">
        <v>350</v>
      </c>
      <c r="D9" s="98" t="s">
        <v>23</v>
      </c>
      <c r="E9" s="61" t="s">
        <v>7</v>
      </c>
      <c r="F9" s="61" t="s">
        <v>7</v>
      </c>
      <c r="G9" s="61" t="s">
        <v>7</v>
      </c>
      <c r="H9" s="61" t="s">
        <v>7</v>
      </c>
      <c r="I9" s="61" t="s">
        <v>7</v>
      </c>
      <c r="J9" s="61" t="s">
        <v>7</v>
      </c>
      <c r="K9" s="61" t="s">
        <v>7</v>
      </c>
    </row>
    <row r="10" spans="1:16" x14ac:dyDescent="0.2">
      <c r="A10" s="85">
        <v>3</v>
      </c>
      <c r="B10" s="145" t="s">
        <v>56</v>
      </c>
      <c r="C10" s="144">
        <v>400</v>
      </c>
      <c r="D10" s="98" t="s">
        <v>23</v>
      </c>
      <c r="E10" s="61" t="s">
        <v>7</v>
      </c>
      <c r="F10" s="61" t="s">
        <v>7</v>
      </c>
      <c r="G10" s="61" t="s">
        <v>7</v>
      </c>
      <c r="H10" s="61" t="s">
        <v>7</v>
      </c>
      <c r="I10" s="61" t="s">
        <v>7</v>
      </c>
      <c r="J10" s="61" t="s">
        <v>7</v>
      </c>
      <c r="K10" s="61" t="s">
        <v>7</v>
      </c>
    </row>
    <row r="11" spans="1:16" x14ac:dyDescent="0.2">
      <c r="A11" s="85">
        <v>4</v>
      </c>
      <c r="B11" s="145" t="s">
        <v>57</v>
      </c>
      <c r="C11" s="144">
        <v>120</v>
      </c>
      <c r="D11" s="98" t="s">
        <v>23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61" t="s">
        <v>7</v>
      </c>
      <c r="K11" s="61" t="s">
        <v>7</v>
      </c>
    </row>
    <row r="12" spans="1:16" x14ac:dyDescent="0.2">
      <c r="A12" s="85">
        <v>5</v>
      </c>
      <c r="B12" s="145" t="s">
        <v>58</v>
      </c>
      <c r="C12" s="144">
        <v>100</v>
      </c>
      <c r="D12" s="98" t="s">
        <v>23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61" t="s">
        <v>7</v>
      </c>
      <c r="K12" s="61" t="s">
        <v>7</v>
      </c>
    </row>
    <row r="13" spans="1:16" x14ac:dyDescent="0.2">
      <c r="A13" s="85"/>
      <c r="B13" s="146" t="s">
        <v>584</v>
      </c>
      <c r="C13" s="59" t="s">
        <v>7</v>
      </c>
      <c r="D13" s="60" t="s">
        <v>7</v>
      </c>
      <c r="E13" s="61" t="s">
        <v>7</v>
      </c>
      <c r="F13" s="61" t="s">
        <v>7</v>
      </c>
      <c r="G13" s="61" t="s">
        <v>7</v>
      </c>
      <c r="H13" s="61" t="s">
        <v>7</v>
      </c>
      <c r="I13" s="61" t="s">
        <v>7</v>
      </c>
      <c r="J13" s="61" t="s">
        <v>7</v>
      </c>
      <c r="K13" s="61" t="s">
        <v>7</v>
      </c>
    </row>
    <row r="14" spans="1:16" ht="14.25" customHeight="1" x14ac:dyDescent="0.2">
      <c r="A14" s="231" t="s">
        <v>327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</row>
    <row r="15" spans="1:16" x14ac:dyDescent="0.2">
      <c r="A15" s="85">
        <v>6</v>
      </c>
      <c r="B15" s="145" t="s">
        <v>221</v>
      </c>
      <c r="C15" s="144">
        <v>100</v>
      </c>
      <c r="D15" s="98" t="s">
        <v>23</v>
      </c>
      <c r="E15" s="61" t="s">
        <v>7</v>
      </c>
      <c r="F15" s="61" t="s">
        <v>7</v>
      </c>
      <c r="G15" s="61" t="s">
        <v>7</v>
      </c>
      <c r="H15" s="61" t="s">
        <v>7</v>
      </c>
      <c r="I15" s="61" t="s">
        <v>7</v>
      </c>
      <c r="J15" s="61" t="s">
        <v>7</v>
      </c>
      <c r="K15" s="61" t="s">
        <v>7</v>
      </c>
    </row>
    <row r="16" spans="1:16" x14ac:dyDescent="0.2">
      <c r="A16" s="85">
        <v>7</v>
      </c>
      <c r="B16" s="145" t="s">
        <v>222</v>
      </c>
      <c r="C16" s="144">
        <v>100</v>
      </c>
      <c r="D16" s="98" t="s">
        <v>23</v>
      </c>
      <c r="E16" s="61" t="s">
        <v>7</v>
      </c>
      <c r="F16" s="61" t="s">
        <v>7</v>
      </c>
      <c r="G16" s="61" t="s">
        <v>7</v>
      </c>
      <c r="H16" s="61" t="s">
        <v>7</v>
      </c>
      <c r="I16" s="61" t="s">
        <v>7</v>
      </c>
      <c r="J16" s="61" t="s">
        <v>7</v>
      </c>
      <c r="K16" s="61" t="s">
        <v>7</v>
      </c>
    </row>
    <row r="17" spans="1:11" x14ac:dyDescent="0.2">
      <c r="A17" s="85"/>
      <c r="B17" s="146" t="s">
        <v>585</v>
      </c>
      <c r="C17" s="59" t="s">
        <v>7</v>
      </c>
      <c r="D17" s="60" t="s">
        <v>7</v>
      </c>
      <c r="E17" s="61" t="s">
        <v>7</v>
      </c>
      <c r="F17" s="61" t="s">
        <v>7</v>
      </c>
      <c r="G17" s="61" t="s">
        <v>7</v>
      </c>
      <c r="H17" s="61" t="s">
        <v>7</v>
      </c>
      <c r="I17" s="61" t="s">
        <v>7</v>
      </c>
      <c r="J17" s="61" t="s">
        <v>7</v>
      </c>
      <c r="K17" s="61" t="s">
        <v>7</v>
      </c>
    </row>
    <row r="18" spans="1:11" x14ac:dyDescent="0.2">
      <c r="A18" s="231" t="s">
        <v>328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</row>
    <row r="19" spans="1:11" x14ac:dyDescent="0.2">
      <c r="A19" s="85">
        <v>8</v>
      </c>
      <c r="B19" s="145" t="s">
        <v>59</v>
      </c>
      <c r="C19" s="144">
        <v>50</v>
      </c>
      <c r="D19" s="98" t="s">
        <v>23</v>
      </c>
      <c r="E19" s="61" t="s">
        <v>7</v>
      </c>
      <c r="F19" s="61" t="s">
        <v>7</v>
      </c>
      <c r="G19" s="61" t="s">
        <v>7</v>
      </c>
      <c r="H19" s="61" t="s">
        <v>7</v>
      </c>
      <c r="I19" s="61" t="s">
        <v>7</v>
      </c>
      <c r="J19" s="61" t="s">
        <v>7</v>
      </c>
      <c r="K19" s="61" t="s">
        <v>7</v>
      </c>
    </row>
    <row r="20" spans="1:11" x14ac:dyDescent="0.2">
      <c r="A20" s="85">
        <v>9</v>
      </c>
      <c r="B20" s="145" t="s">
        <v>485</v>
      </c>
      <c r="C20" s="144">
        <v>670</v>
      </c>
      <c r="D20" s="98" t="s">
        <v>23</v>
      </c>
      <c r="E20" s="61" t="s">
        <v>7</v>
      </c>
      <c r="F20" s="61" t="s">
        <v>7</v>
      </c>
      <c r="G20" s="61" t="s">
        <v>7</v>
      </c>
      <c r="H20" s="61" t="s">
        <v>7</v>
      </c>
      <c r="I20" s="61" t="s">
        <v>7</v>
      </c>
      <c r="J20" s="61" t="s">
        <v>7</v>
      </c>
      <c r="K20" s="61" t="s">
        <v>7</v>
      </c>
    </row>
    <row r="21" spans="1:11" x14ac:dyDescent="0.2">
      <c r="A21" s="85">
        <v>10</v>
      </c>
      <c r="B21" s="145" t="s">
        <v>486</v>
      </c>
      <c r="C21" s="144">
        <v>1330</v>
      </c>
      <c r="D21" s="98" t="s">
        <v>23</v>
      </c>
      <c r="E21" s="61" t="s">
        <v>7</v>
      </c>
      <c r="F21" s="61" t="s">
        <v>7</v>
      </c>
      <c r="G21" s="61" t="s">
        <v>7</v>
      </c>
      <c r="H21" s="61" t="s">
        <v>7</v>
      </c>
      <c r="I21" s="61" t="s">
        <v>7</v>
      </c>
      <c r="J21" s="61" t="s">
        <v>7</v>
      </c>
      <c r="K21" s="61" t="s">
        <v>7</v>
      </c>
    </row>
    <row r="22" spans="1:11" x14ac:dyDescent="0.2">
      <c r="A22" s="85">
        <v>11</v>
      </c>
      <c r="B22" s="145" t="s">
        <v>60</v>
      </c>
      <c r="C22" s="144">
        <v>150</v>
      </c>
      <c r="D22" s="98" t="s">
        <v>23</v>
      </c>
      <c r="E22" s="61" t="s">
        <v>7</v>
      </c>
      <c r="F22" s="61" t="s">
        <v>7</v>
      </c>
      <c r="G22" s="61" t="s">
        <v>7</v>
      </c>
      <c r="H22" s="61" t="s">
        <v>7</v>
      </c>
      <c r="I22" s="61" t="s">
        <v>7</v>
      </c>
      <c r="J22" s="61" t="s">
        <v>7</v>
      </c>
      <c r="K22" s="61" t="s">
        <v>7</v>
      </c>
    </row>
    <row r="23" spans="1:11" x14ac:dyDescent="0.2">
      <c r="A23" s="85">
        <v>12</v>
      </c>
      <c r="B23" s="145" t="s">
        <v>61</v>
      </c>
      <c r="C23" s="144">
        <v>120</v>
      </c>
      <c r="D23" s="98" t="s">
        <v>23</v>
      </c>
      <c r="E23" s="61" t="s">
        <v>7</v>
      </c>
      <c r="F23" s="61" t="s">
        <v>7</v>
      </c>
      <c r="G23" s="61" t="s">
        <v>7</v>
      </c>
      <c r="H23" s="61" t="s">
        <v>7</v>
      </c>
      <c r="I23" s="61" t="s">
        <v>7</v>
      </c>
      <c r="J23" s="61" t="s">
        <v>7</v>
      </c>
      <c r="K23" s="61" t="s">
        <v>7</v>
      </c>
    </row>
    <row r="24" spans="1:11" x14ac:dyDescent="0.2">
      <c r="A24" s="85">
        <v>13</v>
      </c>
      <c r="B24" s="145" t="s">
        <v>62</v>
      </c>
      <c r="C24" s="144">
        <v>100</v>
      </c>
      <c r="D24" s="98" t="s">
        <v>23</v>
      </c>
      <c r="E24" s="61" t="s">
        <v>7</v>
      </c>
      <c r="F24" s="61" t="s">
        <v>7</v>
      </c>
      <c r="G24" s="61" t="s">
        <v>7</v>
      </c>
      <c r="H24" s="61" t="s">
        <v>7</v>
      </c>
      <c r="I24" s="61" t="s">
        <v>7</v>
      </c>
      <c r="J24" s="61" t="s">
        <v>7</v>
      </c>
      <c r="K24" s="61" t="s">
        <v>7</v>
      </c>
    </row>
    <row r="25" spans="1:11" x14ac:dyDescent="0.2">
      <c r="A25" s="85">
        <v>14</v>
      </c>
      <c r="B25" s="145" t="s">
        <v>63</v>
      </c>
      <c r="C25" s="144">
        <v>50</v>
      </c>
      <c r="D25" s="98" t="s">
        <v>23</v>
      </c>
      <c r="E25" s="61" t="s">
        <v>7</v>
      </c>
      <c r="F25" s="61" t="s">
        <v>7</v>
      </c>
      <c r="G25" s="61" t="s">
        <v>7</v>
      </c>
      <c r="H25" s="61" t="s">
        <v>7</v>
      </c>
      <c r="I25" s="61" t="s">
        <v>7</v>
      </c>
      <c r="J25" s="61" t="s">
        <v>7</v>
      </c>
      <c r="K25" s="61" t="s">
        <v>7</v>
      </c>
    </row>
    <row r="26" spans="1:11" x14ac:dyDescent="0.2">
      <c r="A26" s="85">
        <v>15</v>
      </c>
      <c r="B26" s="145" t="s">
        <v>64</v>
      </c>
      <c r="C26" s="144">
        <v>200</v>
      </c>
      <c r="D26" s="98" t="s">
        <v>23</v>
      </c>
      <c r="E26" s="61" t="s">
        <v>7</v>
      </c>
      <c r="F26" s="61" t="s">
        <v>7</v>
      </c>
      <c r="G26" s="61" t="s">
        <v>7</v>
      </c>
      <c r="H26" s="61" t="s">
        <v>7</v>
      </c>
      <c r="I26" s="61" t="s">
        <v>7</v>
      </c>
      <c r="J26" s="61" t="s">
        <v>7</v>
      </c>
      <c r="K26" s="61" t="s">
        <v>7</v>
      </c>
    </row>
    <row r="27" spans="1:11" x14ac:dyDescent="0.2">
      <c r="A27" s="85">
        <v>16</v>
      </c>
      <c r="B27" s="145" t="s">
        <v>65</v>
      </c>
      <c r="C27" s="144">
        <v>1500</v>
      </c>
      <c r="D27" s="98" t="s">
        <v>23</v>
      </c>
      <c r="E27" s="61" t="s">
        <v>7</v>
      </c>
      <c r="F27" s="61" t="s">
        <v>7</v>
      </c>
      <c r="G27" s="61" t="s">
        <v>7</v>
      </c>
      <c r="H27" s="61" t="s">
        <v>7</v>
      </c>
      <c r="I27" s="61" t="s">
        <v>7</v>
      </c>
      <c r="J27" s="61" t="s">
        <v>7</v>
      </c>
      <c r="K27" s="61" t="s">
        <v>7</v>
      </c>
    </row>
    <row r="28" spans="1:11" x14ac:dyDescent="0.2">
      <c r="A28" s="85">
        <v>17</v>
      </c>
      <c r="B28" s="145" t="s">
        <v>66</v>
      </c>
      <c r="C28" s="144">
        <v>600</v>
      </c>
      <c r="D28" s="98" t="s">
        <v>23</v>
      </c>
      <c r="E28" s="61" t="s">
        <v>7</v>
      </c>
      <c r="F28" s="61" t="s">
        <v>7</v>
      </c>
      <c r="G28" s="61" t="s">
        <v>7</v>
      </c>
      <c r="H28" s="61" t="s">
        <v>7</v>
      </c>
      <c r="I28" s="61" t="s">
        <v>7</v>
      </c>
      <c r="J28" s="61" t="s">
        <v>7</v>
      </c>
      <c r="K28" s="61" t="s">
        <v>7</v>
      </c>
    </row>
    <row r="29" spans="1:11" x14ac:dyDescent="0.2">
      <c r="A29" s="85">
        <v>18</v>
      </c>
      <c r="B29" s="145" t="s">
        <v>67</v>
      </c>
      <c r="C29" s="144">
        <v>200</v>
      </c>
      <c r="D29" s="98" t="s">
        <v>23</v>
      </c>
      <c r="E29" s="61" t="s">
        <v>7</v>
      </c>
      <c r="F29" s="61" t="s">
        <v>7</v>
      </c>
      <c r="G29" s="61" t="s">
        <v>7</v>
      </c>
      <c r="H29" s="61" t="s">
        <v>7</v>
      </c>
      <c r="I29" s="61" t="s">
        <v>7</v>
      </c>
      <c r="J29" s="61" t="s">
        <v>7</v>
      </c>
      <c r="K29" s="61" t="s">
        <v>7</v>
      </c>
    </row>
    <row r="30" spans="1:11" x14ac:dyDescent="0.2">
      <c r="A30" s="85">
        <v>19</v>
      </c>
      <c r="B30" s="145" t="s">
        <v>68</v>
      </c>
      <c r="C30" s="144">
        <v>800</v>
      </c>
      <c r="D30" s="98" t="s">
        <v>23</v>
      </c>
      <c r="E30" s="61" t="s">
        <v>7</v>
      </c>
      <c r="F30" s="61" t="s">
        <v>7</v>
      </c>
      <c r="G30" s="61" t="s">
        <v>7</v>
      </c>
      <c r="H30" s="61" t="s">
        <v>7</v>
      </c>
      <c r="I30" s="61" t="s">
        <v>7</v>
      </c>
      <c r="J30" s="61" t="s">
        <v>7</v>
      </c>
      <c r="K30" s="61" t="s">
        <v>7</v>
      </c>
    </row>
    <row r="31" spans="1:11" x14ac:dyDescent="0.2">
      <c r="A31" s="85">
        <v>20</v>
      </c>
      <c r="B31" s="145" t="s">
        <v>69</v>
      </c>
      <c r="C31" s="144">
        <v>650</v>
      </c>
      <c r="D31" s="98" t="s">
        <v>23</v>
      </c>
      <c r="E31" s="61" t="s">
        <v>7</v>
      </c>
      <c r="F31" s="61" t="s">
        <v>7</v>
      </c>
      <c r="G31" s="61" t="s">
        <v>7</v>
      </c>
      <c r="H31" s="61" t="s">
        <v>7</v>
      </c>
      <c r="I31" s="61" t="s">
        <v>7</v>
      </c>
      <c r="J31" s="61" t="s">
        <v>7</v>
      </c>
      <c r="K31" s="61" t="s">
        <v>7</v>
      </c>
    </row>
    <row r="32" spans="1:11" x14ac:dyDescent="0.2">
      <c r="A32" s="85">
        <v>21</v>
      </c>
      <c r="B32" s="145" t="s">
        <v>70</v>
      </c>
      <c r="C32" s="144">
        <v>1800</v>
      </c>
      <c r="D32" s="98" t="s">
        <v>23</v>
      </c>
      <c r="E32" s="61" t="s">
        <v>7</v>
      </c>
      <c r="F32" s="61" t="s">
        <v>7</v>
      </c>
      <c r="G32" s="61" t="s">
        <v>7</v>
      </c>
      <c r="H32" s="61" t="s">
        <v>7</v>
      </c>
      <c r="I32" s="61" t="s">
        <v>7</v>
      </c>
      <c r="J32" s="61" t="s">
        <v>7</v>
      </c>
      <c r="K32" s="61" t="s">
        <v>7</v>
      </c>
    </row>
    <row r="33" spans="1:11" x14ac:dyDescent="0.2">
      <c r="A33" s="85">
        <v>22</v>
      </c>
      <c r="B33" s="145" t="s">
        <v>71</v>
      </c>
      <c r="C33" s="144">
        <v>150</v>
      </c>
      <c r="D33" s="98" t="s">
        <v>23</v>
      </c>
      <c r="E33" s="61" t="s">
        <v>7</v>
      </c>
      <c r="F33" s="61" t="s">
        <v>7</v>
      </c>
      <c r="G33" s="61" t="s">
        <v>7</v>
      </c>
      <c r="H33" s="61" t="s">
        <v>7</v>
      </c>
      <c r="I33" s="61" t="s">
        <v>7</v>
      </c>
      <c r="J33" s="61" t="s">
        <v>7</v>
      </c>
      <c r="K33" s="61" t="s">
        <v>7</v>
      </c>
    </row>
    <row r="34" spans="1:11" x14ac:dyDescent="0.2">
      <c r="A34" s="85">
        <v>23</v>
      </c>
      <c r="B34" s="145" t="s">
        <v>72</v>
      </c>
      <c r="C34" s="144">
        <v>300</v>
      </c>
      <c r="D34" s="98" t="s">
        <v>23</v>
      </c>
      <c r="E34" s="61" t="s">
        <v>7</v>
      </c>
      <c r="F34" s="61" t="s">
        <v>7</v>
      </c>
      <c r="G34" s="61" t="s">
        <v>7</v>
      </c>
      <c r="H34" s="61" t="s">
        <v>7</v>
      </c>
      <c r="I34" s="61" t="s">
        <v>7</v>
      </c>
      <c r="J34" s="61" t="s">
        <v>7</v>
      </c>
      <c r="K34" s="61" t="s">
        <v>7</v>
      </c>
    </row>
    <row r="35" spans="1:11" x14ac:dyDescent="0.2">
      <c r="A35" s="85">
        <v>24</v>
      </c>
      <c r="B35" s="145" t="s">
        <v>73</v>
      </c>
      <c r="C35" s="144">
        <v>1200</v>
      </c>
      <c r="D35" s="98" t="s">
        <v>23</v>
      </c>
      <c r="E35" s="61" t="s">
        <v>7</v>
      </c>
      <c r="F35" s="61" t="s">
        <v>7</v>
      </c>
      <c r="G35" s="61" t="s">
        <v>7</v>
      </c>
      <c r="H35" s="61" t="s">
        <v>7</v>
      </c>
      <c r="I35" s="61" t="s">
        <v>7</v>
      </c>
      <c r="J35" s="61" t="s">
        <v>7</v>
      </c>
      <c r="K35" s="61" t="s">
        <v>7</v>
      </c>
    </row>
    <row r="36" spans="1:11" x14ac:dyDescent="0.2">
      <c r="A36" s="85">
        <v>25</v>
      </c>
      <c r="B36" s="145" t="s">
        <v>74</v>
      </c>
      <c r="C36" s="144">
        <v>50</v>
      </c>
      <c r="D36" s="98" t="s">
        <v>23</v>
      </c>
      <c r="E36" s="61" t="s">
        <v>7</v>
      </c>
      <c r="F36" s="61" t="s">
        <v>7</v>
      </c>
      <c r="G36" s="61" t="s">
        <v>7</v>
      </c>
      <c r="H36" s="61" t="s">
        <v>7</v>
      </c>
      <c r="I36" s="61" t="s">
        <v>7</v>
      </c>
      <c r="J36" s="61" t="s">
        <v>7</v>
      </c>
      <c r="K36" s="61" t="s">
        <v>7</v>
      </c>
    </row>
    <row r="37" spans="1:11" x14ac:dyDescent="0.2">
      <c r="A37" s="85">
        <v>26</v>
      </c>
      <c r="B37" s="145" t="s">
        <v>75</v>
      </c>
      <c r="C37" s="144">
        <v>45</v>
      </c>
      <c r="D37" s="98" t="s">
        <v>23</v>
      </c>
      <c r="E37" s="61" t="s">
        <v>7</v>
      </c>
      <c r="F37" s="61" t="s">
        <v>7</v>
      </c>
      <c r="G37" s="61" t="s">
        <v>7</v>
      </c>
      <c r="H37" s="61" t="s">
        <v>7</v>
      </c>
      <c r="I37" s="61" t="s">
        <v>7</v>
      </c>
      <c r="J37" s="61" t="s">
        <v>7</v>
      </c>
      <c r="K37" s="61" t="s">
        <v>7</v>
      </c>
    </row>
    <row r="38" spans="1:11" x14ac:dyDescent="0.2">
      <c r="A38" s="85">
        <v>27</v>
      </c>
      <c r="B38" s="145" t="s">
        <v>76</v>
      </c>
      <c r="C38" s="144">
        <v>100</v>
      </c>
      <c r="D38" s="98" t="s">
        <v>23</v>
      </c>
      <c r="E38" s="61" t="s">
        <v>7</v>
      </c>
      <c r="F38" s="61" t="s">
        <v>7</v>
      </c>
      <c r="G38" s="61" t="s">
        <v>7</v>
      </c>
      <c r="H38" s="61" t="s">
        <v>7</v>
      </c>
      <c r="I38" s="61" t="s">
        <v>7</v>
      </c>
      <c r="J38" s="61" t="s">
        <v>7</v>
      </c>
      <c r="K38" s="61" t="s">
        <v>7</v>
      </c>
    </row>
    <row r="39" spans="1:11" x14ac:dyDescent="0.2">
      <c r="A39" s="85">
        <v>28</v>
      </c>
      <c r="B39" s="145" t="s">
        <v>77</v>
      </c>
      <c r="C39" s="144">
        <v>20</v>
      </c>
      <c r="D39" s="98" t="s">
        <v>23</v>
      </c>
      <c r="E39" s="61" t="s">
        <v>7</v>
      </c>
      <c r="F39" s="61" t="s">
        <v>7</v>
      </c>
      <c r="G39" s="61" t="s">
        <v>7</v>
      </c>
      <c r="H39" s="61" t="s">
        <v>7</v>
      </c>
      <c r="I39" s="61" t="s">
        <v>7</v>
      </c>
      <c r="J39" s="61" t="s">
        <v>7</v>
      </c>
      <c r="K39" s="61" t="s">
        <v>7</v>
      </c>
    </row>
    <row r="40" spans="1:11" x14ac:dyDescent="0.2">
      <c r="A40" s="85">
        <v>29</v>
      </c>
      <c r="B40" s="145" t="s">
        <v>236</v>
      </c>
      <c r="C40" s="144">
        <v>100</v>
      </c>
      <c r="D40" s="98" t="s">
        <v>23</v>
      </c>
      <c r="E40" s="61" t="s">
        <v>7</v>
      </c>
      <c r="F40" s="61" t="s">
        <v>7</v>
      </c>
      <c r="G40" s="61" t="s">
        <v>7</v>
      </c>
      <c r="H40" s="61" t="s">
        <v>7</v>
      </c>
      <c r="I40" s="61" t="s">
        <v>7</v>
      </c>
      <c r="J40" s="61" t="s">
        <v>7</v>
      </c>
      <c r="K40" s="61" t="s">
        <v>7</v>
      </c>
    </row>
    <row r="41" spans="1:11" x14ac:dyDescent="0.2">
      <c r="A41" s="85">
        <v>30</v>
      </c>
      <c r="B41" s="145" t="s">
        <v>78</v>
      </c>
      <c r="C41" s="144">
        <v>40</v>
      </c>
      <c r="D41" s="98" t="s">
        <v>23</v>
      </c>
      <c r="E41" s="61" t="s">
        <v>7</v>
      </c>
      <c r="F41" s="61" t="s">
        <v>7</v>
      </c>
      <c r="G41" s="61" t="s">
        <v>7</v>
      </c>
      <c r="H41" s="61" t="s">
        <v>7</v>
      </c>
      <c r="I41" s="61" t="s">
        <v>7</v>
      </c>
      <c r="J41" s="61" t="s">
        <v>7</v>
      </c>
      <c r="K41" s="61" t="s">
        <v>7</v>
      </c>
    </row>
    <row r="42" spans="1:11" x14ac:dyDescent="0.2">
      <c r="A42" s="85">
        <v>31</v>
      </c>
      <c r="B42" s="145" t="s">
        <v>79</v>
      </c>
      <c r="C42" s="144">
        <v>20</v>
      </c>
      <c r="D42" s="98" t="s">
        <v>23</v>
      </c>
      <c r="E42" s="61" t="s">
        <v>7</v>
      </c>
      <c r="F42" s="61" t="s">
        <v>7</v>
      </c>
      <c r="G42" s="61" t="s">
        <v>7</v>
      </c>
      <c r="H42" s="61" t="s">
        <v>7</v>
      </c>
      <c r="I42" s="61" t="s">
        <v>7</v>
      </c>
      <c r="J42" s="61" t="s">
        <v>7</v>
      </c>
      <c r="K42" s="61" t="s">
        <v>7</v>
      </c>
    </row>
    <row r="43" spans="1:11" x14ac:dyDescent="0.2">
      <c r="A43" s="85">
        <v>32</v>
      </c>
      <c r="B43" s="145" t="s">
        <v>80</v>
      </c>
      <c r="C43" s="144">
        <v>750</v>
      </c>
      <c r="D43" s="98" t="s">
        <v>23</v>
      </c>
      <c r="E43" s="61" t="s">
        <v>7</v>
      </c>
      <c r="F43" s="61" t="s">
        <v>7</v>
      </c>
      <c r="G43" s="61" t="s">
        <v>7</v>
      </c>
      <c r="H43" s="61" t="s">
        <v>7</v>
      </c>
      <c r="I43" s="61" t="s">
        <v>7</v>
      </c>
      <c r="J43" s="61" t="s">
        <v>7</v>
      </c>
      <c r="K43" s="61" t="s">
        <v>7</v>
      </c>
    </row>
    <row r="44" spans="1:11" x14ac:dyDescent="0.2">
      <c r="A44" s="85"/>
      <c r="B44" s="146" t="s">
        <v>586</v>
      </c>
      <c r="C44" s="59" t="s">
        <v>7</v>
      </c>
      <c r="D44" s="60" t="s">
        <v>7</v>
      </c>
      <c r="E44" s="61" t="s">
        <v>7</v>
      </c>
      <c r="F44" s="61" t="s">
        <v>7</v>
      </c>
      <c r="G44" s="61" t="s">
        <v>7</v>
      </c>
      <c r="H44" s="61" t="s">
        <v>7</v>
      </c>
      <c r="I44" s="61" t="s">
        <v>7</v>
      </c>
      <c r="J44" s="61" t="s">
        <v>7</v>
      </c>
      <c r="K44" s="61" t="s">
        <v>7</v>
      </c>
    </row>
    <row r="45" spans="1:11" x14ac:dyDescent="0.2">
      <c r="A45" s="231" t="s">
        <v>329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</row>
    <row r="46" spans="1:11" x14ac:dyDescent="0.2">
      <c r="A46" s="85">
        <v>33</v>
      </c>
      <c r="B46" s="145" t="s">
        <v>330</v>
      </c>
      <c r="C46" s="144">
        <v>100</v>
      </c>
      <c r="D46" s="98" t="s">
        <v>23</v>
      </c>
      <c r="E46" s="61" t="s">
        <v>7</v>
      </c>
      <c r="F46" s="61" t="s">
        <v>7</v>
      </c>
      <c r="G46" s="61" t="s">
        <v>7</v>
      </c>
      <c r="H46" s="61" t="s">
        <v>7</v>
      </c>
      <c r="I46" s="61" t="s">
        <v>7</v>
      </c>
      <c r="J46" s="61" t="s">
        <v>7</v>
      </c>
      <c r="K46" s="61" t="s">
        <v>7</v>
      </c>
    </row>
    <row r="47" spans="1:11" x14ac:dyDescent="0.2">
      <c r="A47" s="85">
        <v>34</v>
      </c>
      <c r="B47" s="145" t="s">
        <v>331</v>
      </c>
      <c r="C47" s="144">
        <v>30</v>
      </c>
      <c r="D47" s="98" t="s">
        <v>23</v>
      </c>
      <c r="E47" s="61" t="s">
        <v>7</v>
      </c>
      <c r="F47" s="61" t="s">
        <v>7</v>
      </c>
      <c r="G47" s="61" t="s">
        <v>7</v>
      </c>
      <c r="H47" s="61" t="s">
        <v>7</v>
      </c>
      <c r="I47" s="61" t="s">
        <v>7</v>
      </c>
      <c r="J47" s="61" t="s">
        <v>7</v>
      </c>
      <c r="K47" s="61" t="s">
        <v>7</v>
      </c>
    </row>
    <row r="48" spans="1:11" x14ac:dyDescent="0.2">
      <c r="A48" s="85">
        <v>35</v>
      </c>
      <c r="B48" s="145" t="s">
        <v>332</v>
      </c>
      <c r="C48" s="144">
        <v>50</v>
      </c>
      <c r="D48" s="98" t="s">
        <v>23</v>
      </c>
      <c r="E48" s="61" t="s">
        <v>7</v>
      </c>
      <c r="F48" s="61" t="s">
        <v>7</v>
      </c>
      <c r="G48" s="61" t="s">
        <v>7</v>
      </c>
      <c r="H48" s="61" t="s">
        <v>7</v>
      </c>
      <c r="I48" s="61" t="s">
        <v>7</v>
      </c>
      <c r="J48" s="61" t="s">
        <v>7</v>
      </c>
      <c r="K48" s="61" t="s">
        <v>7</v>
      </c>
    </row>
    <row r="49" spans="1:11" x14ac:dyDescent="0.2">
      <c r="A49" s="85">
        <v>36</v>
      </c>
      <c r="B49" s="145" t="s">
        <v>333</v>
      </c>
      <c r="C49" s="144">
        <v>40</v>
      </c>
      <c r="D49" s="98" t="s">
        <v>23</v>
      </c>
      <c r="E49" s="61" t="s">
        <v>7</v>
      </c>
      <c r="F49" s="61" t="s">
        <v>7</v>
      </c>
      <c r="G49" s="61" t="s">
        <v>7</v>
      </c>
      <c r="H49" s="61" t="s">
        <v>7</v>
      </c>
      <c r="I49" s="61" t="s">
        <v>7</v>
      </c>
      <c r="J49" s="61" t="s">
        <v>7</v>
      </c>
      <c r="K49" s="61" t="s">
        <v>7</v>
      </c>
    </row>
    <row r="50" spans="1:11" x14ac:dyDescent="0.2">
      <c r="A50" s="85">
        <v>37</v>
      </c>
      <c r="B50" s="145" t="s">
        <v>334</v>
      </c>
      <c r="C50" s="144">
        <v>20</v>
      </c>
      <c r="D50" s="98" t="s">
        <v>23</v>
      </c>
      <c r="E50" s="61" t="s">
        <v>7</v>
      </c>
      <c r="F50" s="61" t="s">
        <v>7</v>
      </c>
      <c r="G50" s="61" t="s">
        <v>7</v>
      </c>
      <c r="H50" s="61" t="s">
        <v>7</v>
      </c>
      <c r="I50" s="61" t="s">
        <v>7</v>
      </c>
      <c r="J50" s="61" t="s">
        <v>7</v>
      </c>
      <c r="K50" s="61" t="s">
        <v>7</v>
      </c>
    </row>
    <row r="51" spans="1:11" x14ac:dyDescent="0.2">
      <c r="A51" s="85">
        <v>38</v>
      </c>
      <c r="B51" s="145" t="s">
        <v>335</v>
      </c>
      <c r="C51" s="144">
        <v>100</v>
      </c>
      <c r="D51" s="98" t="s">
        <v>23</v>
      </c>
      <c r="E51" s="61" t="s">
        <v>7</v>
      </c>
      <c r="F51" s="61" t="s">
        <v>7</v>
      </c>
      <c r="G51" s="61" t="s">
        <v>7</v>
      </c>
      <c r="H51" s="61" t="s">
        <v>7</v>
      </c>
      <c r="I51" s="61" t="s">
        <v>7</v>
      </c>
      <c r="J51" s="61" t="s">
        <v>7</v>
      </c>
      <c r="K51" s="61" t="s">
        <v>7</v>
      </c>
    </row>
    <row r="52" spans="1:11" x14ac:dyDescent="0.2">
      <c r="A52" s="85">
        <v>39</v>
      </c>
      <c r="B52" s="145" t="s">
        <v>336</v>
      </c>
      <c r="C52" s="144">
        <v>30</v>
      </c>
      <c r="D52" s="98" t="s">
        <v>23</v>
      </c>
      <c r="E52" s="61" t="s">
        <v>7</v>
      </c>
      <c r="F52" s="61" t="s">
        <v>7</v>
      </c>
      <c r="G52" s="61" t="s">
        <v>7</v>
      </c>
      <c r="H52" s="61" t="s">
        <v>7</v>
      </c>
      <c r="I52" s="61" t="s">
        <v>7</v>
      </c>
      <c r="J52" s="61" t="s">
        <v>7</v>
      </c>
      <c r="K52" s="61" t="s">
        <v>7</v>
      </c>
    </row>
    <row r="53" spans="1:11" x14ac:dyDescent="0.2">
      <c r="A53" s="85">
        <v>40</v>
      </c>
      <c r="B53" s="145" t="s">
        <v>337</v>
      </c>
      <c r="C53" s="144">
        <v>20</v>
      </c>
      <c r="D53" s="98" t="s">
        <v>23</v>
      </c>
      <c r="E53" s="61" t="s">
        <v>7</v>
      </c>
      <c r="F53" s="61" t="s">
        <v>7</v>
      </c>
      <c r="G53" s="61" t="s">
        <v>7</v>
      </c>
      <c r="H53" s="61" t="s">
        <v>7</v>
      </c>
      <c r="I53" s="61" t="s">
        <v>7</v>
      </c>
      <c r="J53" s="61" t="s">
        <v>7</v>
      </c>
      <c r="K53" s="61" t="s">
        <v>7</v>
      </c>
    </row>
    <row r="54" spans="1:11" x14ac:dyDescent="0.2">
      <c r="A54" s="85">
        <v>41</v>
      </c>
      <c r="B54" s="145" t="s">
        <v>338</v>
      </c>
      <c r="C54" s="144">
        <v>400</v>
      </c>
      <c r="D54" s="98" t="s">
        <v>23</v>
      </c>
      <c r="E54" s="61" t="s">
        <v>7</v>
      </c>
      <c r="F54" s="61" t="s">
        <v>7</v>
      </c>
      <c r="G54" s="61" t="s">
        <v>7</v>
      </c>
      <c r="H54" s="61" t="s">
        <v>7</v>
      </c>
      <c r="I54" s="61" t="s">
        <v>7</v>
      </c>
      <c r="J54" s="61" t="s">
        <v>7</v>
      </c>
      <c r="K54" s="61" t="s">
        <v>7</v>
      </c>
    </row>
    <row r="55" spans="1:11" x14ac:dyDescent="0.2">
      <c r="A55" s="85">
        <v>42</v>
      </c>
      <c r="B55" s="145" t="s">
        <v>339</v>
      </c>
      <c r="C55" s="144">
        <v>10</v>
      </c>
      <c r="D55" s="98" t="s">
        <v>23</v>
      </c>
      <c r="E55" s="61" t="s">
        <v>7</v>
      </c>
      <c r="F55" s="61" t="s">
        <v>7</v>
      </c>
      <c r="G55" s="61" t="s">
        <v>7</v>
      </c>
      <c r="H55" s="61" t="s">
        <v>7</v>
      </c>
      <c r="I55" s="61" t="s">
        <v>7</v>
      </c>
      <c r="J55" s="61" t="s">
        <v>7</v>
      </c>
      <c r="K55" s="61" t="s">
        <v>7</v>
      </c>
    </row>
    <row r="56" spans="1:11" x14ac:dyDescent="0.2">
      <c r="A56" s="85">
        <v>43</v>
      </c>
      <c r="B56" s="145" t="s">
        <v>340</v>
      </c>
      <c r="C56" s="144">
        <v>10</v>
      </c>
      <c r="D56" s="98" t="s">
        <v>23</v>
      </c>
      <c r="E56" s="61" t="s">
        <v>7</v>
      </c>
      <c r="F56" s="61" t="s">
        <v>7</v>
      </c>
      <c r="G56" s="61" t="s">
        <v>7</v>
      </c>
      <c r="H56" s="61" t="s">
        <v>7</v>
      </c>
      <c r="I56" s="61" t="s">
        <v>7</v>
      </c>
      <c r="J56" s="61" t="s">
        <v>7</v>
      </c>
      <c r="K56" s="61" t="s">
        <v>7</v>
      </c>
    </row>
    <row r="57" spans="1:11" x14ac:dyDescent="0.2">
      <c r="A57" s="85">
        <v>44</v>
      </c>
      <c r="B57" s="145" t="s">
        <v>341</v>
      </c>
      <c r="C57" s="144">
        <v>20</v>
      </c>
      <c r="D57" s="98" t="s">
        <v>23</v>
      </c>
      <c r="E57" s="61" t="s">
        <v>7</v>
      </c>
      <c r="F57" s="61" t="s">
        <v>7</v>
      </c>
      <c r="G57" s="61" t="s">
        <v>7</v>
      </c>
      <c r="H57" s="61" t="s">
        <v>7</v>
      </c>
      <c r="I57" s="61" t="s">
        <v>7</v>
      </c>
      <c r="J57" s="61" t="s">
        <v>7</v>
      </c>
      <c r="K57" s="61" t="s">
        <v>7</v>
      </c>
    </row>
    <row r="58" spans="1:11" x14ac:dyDescent="0.2">
      <c r="A58" s="85">
        <v>45</v>
      </c>
      <c r="B58" s="145" t="s">
        <v>342</v>
      </c>
      <c r="C58" s="144">
        <v>20</v>
      </c>
      <c r="D58" s="98" t="s">
        <v>23</v>
      </c>
      <c r="E58" s="61" t="s">
        <v>7</v>
      </c>
      <c r="F58" s="61" t="s">
        <v>7</v>
      </c>
      <c r="G58" s="61" t="s">
        <v>7</v>
      </c>
      <c r="H58" s="61" t="s">
        <v>7</v>
      </c>
      <c r="I58" s="61" t="s">
        <v>7</v>
      </c>
      <c r="J58" s="61" t="s">
        <v>7</v>
      </c>
      <c r="K58" s="61" t="s">
        <v>7</v>
      </c>
    </row>
    <row r="59" spans="1:11" x14ac:dyDescent="0.2">
      <c r="A59" s="85">
        <v>46</v>
      </c>
      <c r="B59" s="145" t="s">
        <v>343</v>
      </c>
      <c r="C59" s="144">
        <v>10</v>
      </c>
      <c r="D59" s="98" t="s">
        <v>23</v>
      </c>
      <c r="E59" s="61" t="s">
        <v>7</v>
      </c>
      <c r="F59" s="61" t="s">
        <v>7</v>
      </c>
      <c r="G59" s="61" t="s">
        <v>7</v>
      </c>
      <c r="H59" s="61" t="s">
        <v>7</v>
      </c>
      <c r="I59" s="61" t="s">
        <v>7</v>
      </c>
      <c r="J59" s="61" t="s">
        <v>7</v>
      </c>
      <c r="K59" s="61" t="s">
        <v>7</v>
      </c>
    </row>
    <row r="60" spans="1:11" x14ac:dyDescent="0.2">
      <c r="A60" s="85">
        <v>47</v>
      </c>
      <c r="B60" s="145" t="s">
        <v>344</v>
      </c>
      <c r="C60" s="144">
        <v>30</v>
      </c>
      <c r="D60" s="98" t="s">
        <v>23</v>
      </c>
      <c r="E60" s="61" t="s">
        <v>7</v>
      </c>
      <c r="F60" s="61" t="s">
        <v>7</v>
      </c>
      <c r="G60" s="61" t="s">
        <v>7</v>
      </c>
      <c r="H60" s="61" t="s">
        <v>7</v>
      </c>
      <c r="I60" s="61" t="s">
        <v>7</v>
      </c>
      <c r="J60" s="61" t="s">
        <v>7</v>
      </c>
      <c r="K60" s="61" t="s">
        <v>7</v>
      </c>
    </row>
    <row r="61" spans="1:11" x14ac:dyDescent="0.2">
      <c r="A61" s="85"/>
      <c r="B61" s="146" t="s">
        <v>587</v>
      </c>
      <c r="C61" s="59" t="s">
        <v>7</v>
      </c>
      <c r="D61" s="60" t="s">
        <v>7</v>
      </c>
      <c r="E61" s="61" t="s">
        <v>7</v>
      </c>
      <c r="F61" s="61" t="s">
        <v>7</v>
      </c>
      <c r="G61" s="61" t="s">
        <v>7</v>
      </c>
      <c r="H61" s="61" t="s">
        <v>7</v>
      </c>
      <c r="I61" s="61" t="s">
        <v>7</v>
      </c>
      <c r="J61" s="61" t="s">
        <v>7</v>
      </c>
      <c r="K61" s="61" t="s">
        <v>7</v>
      </c>
    </row>
    <row r="62" spans="1:11" ht="14.25" customHeight="1" x14ac:dyDescent="0.2">
      <c r="A62" s="231" t="s">
        <v>393</v>
      </c>
      <c r="B62" s="231"/>
      <c r="C62" s="231"/>
      <c r="D62" s="231"/>
      <c r="E62" s="231"/>
      <c r="F62" s="231"/>
      <c r="G62" s="231"/>
      <c r="H62" s="231"/>
      <c r="I62" s="231"/>
      <c r="J62" s="231"/>
      <c r="K62" s="231"/>
    </row>
    <row r="63" spans="1:11" ht="14.25" customHeight="1" x14ac:dyDescent="0.2">
      <c r="A63" s="160">
        <v>48</v>
      </c>
      <c r="B63" s="161" t="s">
        <v>484</v>
      </c>
      <c r="C63" s="162">
        <v>2850</v>
      </c>
      <c r="D63" s="162" t="s">
        <v>23</v>
      </c>
      <c r="E63" s="61" t="s">
        <v>7</v>
      </c>
      <c r="F63" s="61" t="s">
        <v>7</v>
      </c>
      <c r="G63" s="61" t="s">
        <v>7</v>
      </c>
      <c r="H63" s="61" t="s">
        <v>7</v>
      </c>
      <c r="I63" s="61" t="s">
        <v>7</v>
      </c>
      <c r="J63" s="61" t="s">
        <v>7</v>
      </c>
      <c r="K63" s="61" t="s">
        <v>7</v>
      </c>
    </row>
    <row r="64" spans="1:11" ht="25.5" x14ac:dyDescent="0.2">
      <c r="A64" s="163">
        <v>49</v>
      </c>
      <c r="B64" s="164" t="s">
        <v>235</v>
      </c>
      <c r="C64" s="144">
        <v>5650</v>
      </c>
      <c r="D64" s="98" t="s">
        <v>23</v>
      </c>
      <c r="E64" s="61" t="s">
        <v>7</v>
      </c>
      <c r="F64" s="61" t="s">
        <v>7</v>
      </c>
      <c r="G64" s="61" t="s">
        <v>7</v>
      </c>
      <c r="H64" s="61" t="s">
        <v>7</v>
      </c>
      <c r="I64" s="61" t="s">
        <v>7</v>
      </c>
      <c r="J64" s="61" t="s">
        <v>7</v>
      </c>
      <c r="K64" s="61" t="s">
        <v>7</v>
      </c>
    </row>
    <row r="65" spans="1:11" x14ac:dyDescent="0.2">
      <c r="A65" s="163">
        <v>50</v>
      </c>
      <c r="B65" s="164" t="s">
        <v>394</v>
      </c>
      <c r="C65" s="144">
        <v>100</v>
      </c>
      <c r="D65" s="98" t="s">
        <v>23</v>
      </c>
      <c r="E65" s="61" t="s">
        <v>7</v>
      </c>
      <c r="F65" s="61" t="s">
        <v>7</v>
      </c>
      <c r="G65" s="61" t="s">
        <v>7</v>
      </c>
      <c r="H65" s="61" t="s">
        <v>7</v>
      </c>
      <c r="I65" s="61" t="s">
        <v>7</v>
      </c>
      <c r="J65" s="61" t="s">
        <v>7</v>
      </c>
      <c r="K65" s="61" t="s">
        <v>7</v>
      </c>
    </row>
    <row r="66" spans="1:11" x14ac:dyDescent="0.2">
      <c r="A66" s="87"/>
      <c r="B66" s="165" t="s">
        <v>588</v>
      </c>
      <c r="C66" s="59" t="s">
        <v>7</v>
      </c>
      <c r="D66" s="60" t="s">
        <v>7</v>
      </c>
      <c r="E66" s="61" t="s">
        <v>7</v>
      </c>
      <c r="F66" s="61" t="s">
        <v>7</v>
      </c>
      <c r="G66" s="61" t="s">
        <v>7</v>
      </c>
      <c r="H66" s="61" t="s">
        <v>7</v>
      </c>
      <c r="I66" s="61" t="s">
        <v>7</v>
      </c>
      <c r="J66" s="61" t="s">
        <v>7</v>
      </c>
      <c r="K66" s="61" t="s">
        <v>7</v>
      </c>
    </row>
    <row r="67" spans="1:11" ht="14.25" customHeight="1" x14ac:dyDescent="0.2">
      <c r="A67" s="231" t="s">
        <v>395</v>
      </c>
      <c r="B67" s="231"/>
      <c r="C67" s="231"/>
      <c r="D67" s="231"/>
      <c r="E67" s="231"/>
      <c r="F67" s="231"/>
      <c r="G67" s="231"/>
      <c r="H67" s="231"/>
      <c r="I67" s="231"/>
      <c r="J67" s="231"/>
      <c r="K67" s="231"/>
    </row>
    <row r="68" spans="1:11" ht="25.5" x14ac:dyDescent="0.2">
      <c r="A68" s="163">
        <v>51</v>
      </c>
      <c r="B68" s="164" t="s">
        <v>105</v>
      </c>
      <c r="C68" s="144">
        <v>500</v>
      </c>
      <c r="D68" s="98" t="s">
        <v>23</v>
      </c>
      <c r="E68" s="61" t="s">
        <v>7</v>
      </c>
      <c r="F68" s="61" t="s">
        <v>7</v>
      </c>
      <c r="G68" s="61" t="s">
        <v>7</v>
      </c>
      <c r="H68" s="61" t="s">
        <v>7</v>
      </c>
      <c r="I68" s="61" t="s">
        <v>7</v>
      </c>
      <c r="J68" s="61" t="s">
        <v>7</v>
      </c>
      <c r="K68" s="61" t="s">
        <v>7</v>
      </c>
    </row>
    <row r="69" spans="1:11" x14ac:dyDescent="0.2">
      <c r="A69" s="85">
        <v>52</v>
      </c>
      <c r="B69" s="145" t="s">
        <v>213</v>
      </c>
      <c r="C69" s="144">
        <v>200</v>
      </c>
      <c r="D69" s="98" t="s">
        <v>23</v>
      </c>
      <c r="E69" s="61" t="s">
        <v>7</v>
      </c>
      <c r="F69" s="61" t="s">
        <v>7</v>
      </c>
      <c r="G69" s="61" t="s">
        <v>7</v>
      </c>
      <c r="H69" s="61" t="s">
        <v>7</v>
      </c>
      <c r="I69" s="61" t="s">
        <v>7</v>
      </c>
      <c r="J69" s="61" t="s">
        <v>7</v>
      </c>
      <c r="K69" s="61" t="s">
        <v>7</v>
      </c>
    </row>
    <row r="70" spans="1:11" x14ac:dyDescent="0.2">
      <c r="A70" s="163">
        <v>53</v>
      </c>
      <c r="B70" s="145" t="s">
        <v>214</v>
      </c>
      <c r="C70" s="144">
        <v>100</v>
      </c>
      <c r="D70" s="98" t="s">
        <v>23</v>
      </c>
      <c r="E70" s="61" t="s">
        <v>7</v>
      </c>
      <c r="F70" s="61" t="s">
        <v>7</v>
      </c>
      <c r="G70" s="61" t="s">
        <v>7</v>
      </c>
      <c r="H70" s="61" t="s">
        <v>7</v>
      </c>
      <c r="I70" s="61" t="s">
        <v>7</v>
      </c>
      <c r="J70" s="61" t="s">
        <v>7</v>
      </c>
      <c r="K70" s="61" t="s">
        <v>7</v>
      </c>
    </row>
    <row r="71" spans="1:11" x14ac:dyDescent="0.2">
      <c r="A71" s="85">
        <v>54</v>
      </c>
      <c r="B71" s="145" t="s">
        <v>215</v>
      </c>
      <c r="C71" s="144">
        <v>200</v>
      </c>
      <c r="D71" s="98" t="s">
        <v>23</v>
      </c>
      <c r="E71" s="61" t="s">
        <v>7</v>
      </c>
      <c r="F71" s="61" t="s">
        <v>7</v>
      </c>
      <c r="G71" s="61" t="s">
        <v>7</v>
      </c>
      <c r="H71" s="61" t="s">
        <v>7</v>
      </c>
      <c r="I71" s="61" t="s">
        <v>7</v>
      </c>
      <c r="J71" s="61" t="s">
        <v>7</v>
      </c>
      <c r="K71" s="61" t="s">
        <v>7</v>
      </c>
    </row>
    <row r="72" spans="1:11" x14ac:dyDescent="0.2">
      <c r="A72" s="163">
        <v>55</v>
      </c>
      <c r="B72" s="145" t="s">
        <v>216</v>
      </c>
      <c r="C72" s="144">
        <v>200</v>
      </c>
      <c r="D72" s="98" t="s">
        <v>23</v>
      </c>
      <c r="E72" s="61" t="s">
        <v>7</v>
      </c>
      <c r="F72" s="61" t="s">
        <v>7</v>
      </c>
      <c r="G72" s="61" t="s">
        <v>7</v>
      </c>
      <c r="H72" s="61" t="s">
        <v>7</v>
      </c>
      <c r="I72" s="61" t="s">
        <v>7</v>
      </c>
      <c r="J72" s="61" t="s">
        <v>7</v>
      </c>
      <c r="K72" s="61" t="s">
        <v>7</v>
      </c>
    </row>
    <row r="73" spans="1:11" x14ac:dyDescent="0.2">
      <c r="A73" s="85"/>
      <c r="B73" s="146" t="s">
        <v>589</v>
      </c>
      <c r="C73" s="59" t="s">
        <v>7</v>
      </c>
      <c r="D73" s="60" t="s">
        <v>7</v>
      </c>
      <c r="E73" s="61" t="s">
        <v>7</v>
      </c>
      <c r="F73" s="61" t="s">
        <v>7</v>
      </c>
      <c r="G73" s="61" t="s">
        <v>7</v>
      </c>
      <c r="H73" s="61" t="s">
        <v>7</v>
      </c>
      <c r="I73" s="61" t="s">
        <v>7</v>
      </c>
      <c r="J73" s="61" t="s">
        <v>7</v>
      </c>
      <c r="K73" s="61" t="s">
        <v>7</v>
      </c>
    </row>
    <row r="74" spans="1:11" ht="14.25" customHeight="1" x14ac:dyDescent="0.2">
      <c r="A74" s="231" t="s">
        <v>361</v>
      </c>
      <c r="B74" s="231"/>
      <c r="C74" s="231"/>
      <c r="D74" s="231"/>
      <c r="E74" s="231"/>
      <c r="F74" s="231"/>
      <c r="G74" s="231"/>
      <c r="H74" s="231"/>
      <c r="I74" s="231"/>
      <c r="J74" s="231"/>
      <c r="K74" s="231"/>
    </row>
    <row r="75" spans="1:11" x14ac:dyDescent="0.2">
      <c r="A75" s="85">
        <v>56</v>
      </c>
      <c r="B75" s="145" t="s">
        <v>230</v>
      </c>
      <c r="C75" s="144">
        <v>500</v>
      </c>
      <c r="D75" s="98" t="s">
        <v>23</v>
      </c>
      <c r="E75" s="114"/>
      <c r="F75" s="114"/>
      <c r="G75" s="135">
        <f>C75*F75</f>
        <v>0</v>
      </c>
      <c r="H75" s="135">
        <f>G75*0.095</f>
        <v>0</v>
      </c>
      <c r="I75" s="135">
        <f>G75+H75</f>
        <v>0</v>
      </c>
      <c r="J75" s="114"/>
      <c r="K75" s="114"/>
    </row>
    <row r="76" spans="1:11" x14ac:dyDescent="0.2">
      <c r="A76" s="85">
        <v>57</v>
      </c>
      <c r="B76" s="145" t="s">
        <v>231</v>
      </c>
      <c r="C76" s="144">
        <v>40</v>
      </c>
      <c r="D76" s="98" t="s">
        <v>23</v>
      </c>
      <c r="E76" s="114"/>
      <c r="F76" s="114"/>
      <c r="G76" s="135">
        <f t="shared" ref="G76:G79" si="0">C76*F76</f>
        <v>0</v>
      </c>
      <c r="H76" s="135">
        <f t="shared" ref="H76:H79" si="1">G76*0.095</f>
        <v>0</v>
      </c>
      <c r="I76" s="135">
        <f t="shared" ref="I76:I79" si="2">G76+H76</f>
        <v>0</v>
      </c>
      <c r="J76" s="114"/>
      <c r="K76" s="114"/>
    </row>
    <row r="77" spans="1:11" x14ac:dyDescent="0.2">
      <c r="A77" s="85">
        <v>58</v>
      </c>
      <c r="B77" s="145" t="s">
        <v>232</v>
      </c>
      <c r="C77" s="144">
        <v>20</v>
      </c>
      <c r="D77" s="98" t="s">
        <v>23</v>
      </c>
      <c r="E77" s="114"/>
      <c r="F77" s="114"/>
      <c r="G77" s="135">
        <f t="shared" si="0"/>
        <v>0</v>
      </c>
      <c r="H77" s="135">
        <f t="shared" si="1"/>
        <v>0</v>
      </c>
      <c r="I77" s="135">
        <f t="shared" si="2"/>
        <v>0</v>
      </c>
      <c r="J77" s="114"/>
      <c r="K77" s="114"/>
    </row>
    <row r="78" spans="1:11" x14ac:dyDescent="0.2">
      <c r="A78" s="85">
        <v>59</v>
      </c>
      <c r="B78" s="145" t="s">
        <v>233</v>
      </c>
      <c r="C78" s="144">
        <v>20</v>
      </c>
      <c r="D78" s="98" t="s">
        <v>23</v>
      </c>
      <c r="E78" s="114"/>
      <c r="F78" s="114"/>
      <c r="G78" s="135">
        <f t="shared" si="0"/>
        <v>0</v>
      </c>
      <c r="H78" s="135">
        <f t="shared" si="1"/>
        <v>0</v>
      </c>
      <c r="I78" s="135">
        <f t="shared" si="2"/>
        <v>0</v>
      </c>
      <c r="J78" s="114"/>
      <c r="K78" s="114"/>
    </row>
    <row r="79" spans="1:11" x14ac:dyDescent="0.2">
      <c r="A79" s="85">
        <v>60</v>
      </c>
      <c r="B79" s="145" t="s">
        <v>234</v>
      </c>
      <c r="C79" s="144">
        <v>100</v>
      </c>
      <c r="D79" s="98" t="s">
        <v>23</v>
      </c>
      <c r="E79" s="114"/>
      <c r="F79" s="114"/>
      <c r="G79" s="135">
        <f t="shared" si="0"/>
        <v>0</v>
      </c>
      <c r="H79" s="135">
        <f t="shared" si="1"/>
        <v>0</v>
      </c>
      <c r="I79" s="135">
        <f t="shared" si="2"/>
        <v>0</v>
      </c>
      <c r="J79" s="114"/>
      <c r="K79" s="114"/>
    </row>
    <row r="80" spans="1:11" x14ac:dyDescent="0.2">
      <c r="A80" s="85"/>
      <c r="B80" s="146" t="s">
        <v>590</v>
      </c>
      <c r="C80" s="59" t="s">
        <v>7</v>
      </c>
      <c r="D80" s="60" t="s">
        <v>7</v>
      </c>
      <c r="E80" s="61" t="s">
        <v>7</v>
      </c>
      <c r="F80" s="61" t="s">
        <v>7</v>
      </c>
      <c r="G80" s="166">
        <f>SUM(G75:G79)</f>
        <v>0</v>
      </c>
      <c r="H80" s="166">
        <f>SUM(H75:H79)</f>
        <v>0</v>
      </c>
      <c r="I80" s="166">
        <f>SUM(I75:I79)</f>
        <v>0</v>
      </c>
      <c r="J80" s="166">
        <f>SUM(J75:J79)</f>
        <v>0</v>
      </c>
      <c r="K80" s="166">
        <f>SUM(K75:K79)</f>
        <v>0</v>
      </c>
    </row>
    <row r="81" spans="1:11" ht="14.25" customHeight="1" x14ac:dyDescent="0.2">
      <c r="A81" s="231" t="s">
        <v>362</v>
      </c>
      <c r="B81" s="231"/>
      <c r="C81" s="231"/>
      <c r="D81" s="231"/>
      <c r="E81" s="231"/>
      <c r="F81" s="231"/>
      <c r="G81" s="231"/>
      <c r="H81" s="231"/>
      <c r="I81" s="231"/>
      <c r="J81" s="231"/>
      <c r="K81" s="231"/>
    </row>
    <row r="82" spans="1:11" x14ac:dyDescent="0.2">
      <c r="A82" s="85">
        <v>61</v>
      </c>
      <c r="B82" s="145" t="s">
        <v>81</v>
      </c>
      <c r="C82" s="144">
        <v>7300</v>
      </c>
      <c r="D82" s="98" t="s">
        <v>23</v>
      </c>
      <c r="E82" s="61" t="s">
        <v>7</v>
      </c>
      <c r="F82" s="61" t="s">
        <v>7</v>
      </c>
      <c r="G82" s="61" t="s">
        <v>7</v>
      </c>
      <c r="H82" s="61" t="s">
        <v>7</v>
      </c>
      <c r="I82" s="61" t="s">
        <v>7</v>
      </c>
      <c r="J82" s="61" t="s">
        <v>7</v>
      </c>
      <c r="K82" s="61" t="s">
        <v>7</v>
      </c>
    </row>
    <row r="83" spans="1:11" x14ac:dyDescent="0.2">
      <c r="A83" s="85"/>
      <c r="B83" s="146" t="s">
        <v>591</v>
      </c>
      <c r="C83" s="59" t="s">
        <v>7</v>
      </c>
      <c r="D83" s="60" t="s">
        <v>7</v>
      </c>
      <c r="E83" s="61" t="s">
        <v>7</v>
      </c>
      <c r="F83" s="61" t="s">
        <v>7</v>
      </c>
      <c r="G83" s="61" t="s">
        <v>7</v>
      </c>
      <c r="H83" s="61" t="s">
        <v>7</v>
      </c>
      <c r="I83" s="61" t="s">
        <v>7</v>
      </c>
      <c r="J83" s="61" t="s">
        <v>7</v>
      </c>
      <c r="K83" s="167" t="str">
        <f>+K82</f>
        <v>/</v>
      </c>
    </row>
    <row r="84" spans="1:11" ht="14.25" customHeight="1" x14ac:dyDescent="0.2">
      <c r="A84" s="231" t="s">
        <v>363</v>
      </c>
      <c r="B84" s="231"/>
      <c r="C84" s="231"/>
      <c r="D84" s="231"/>
      <c r="E84" s="231"/>
      <c r="F84" s="231"/>
      <c r="G84" s="231"/>
      <c r="H84" s="231"/>
      <c r="I84" s="231"/>
      <c r="J84" s="231"/>
      <c r="K84" s="231"/>
    </row>
    <row r="85" spans="1:11" x14ac:dyDescent="0.2">
      <c r="A85" s="85">
        <v>62</v>
      </c>
      <c r="B85" s="145" t="s">
        <v>345</v>
      </c>
      <c r="C85" s="144">
        <v>5000</v>
      </c>
      <c r="D85" s="98" t="s">
        <v>23</v>
      </c>
      <c r="E85" s="61" t="s">
        <v>7</v>
      </c>
      <c r="F85" s="61" t="s">
        <v>7</v>
      </c>
      <c r="G85" s="61" t="s">
        <v>7</v>
      </c>
      <c r="H85" s="61" t="s">
        <v>7</v>
      </c>
      <c r="I85" s="61" t="s">
        <v>7</v>
      </c>
      <c r="J85" s="61" t="s">
        <v>7</v>
      </c>
      <c r="K85" s="61" t="s">
        <v>7</v>
      </c>
    </row>
    <row r="86" spans="1:11" x14ac:dyDescent="0.2">
      <c r="A86" s="85">
        <v>63</v>
      </c>
      <c r="B86" s="145" t="s">
        <v>346</v>
      </c>
      <c r="C86" s="144">
        <v>300</v>
      </c>
      <c r="D86" s="98" t="s">
        <v>23</v>
      </c>
      <c r="E86" s="61" t="s">
        <v>7</v>
      </c>
      <c r="F86" s="61" t="s">
        <v>7</v>
      </c>
      <c r="G86" s="61" t="s">
        <v>7</v>
      </c>
      <c r="H86" s="61" t="s">
        <v>7</v>
      </c>
      <c r="I86" s="61" t="s">
        <v>7</v>
      </c>
      <c r="J86" s="61" t="s">
        <v>7</v>
      </c>
      <c r="K86" s="61" t="s">
        <v>7</v>
      </c>
    </row>
    <row r="87" spans="1:11" x14ac:dyDescent="0.2">
      <c r="A87" s="85"/>
      <c r="B87" s="146" t="s">
        <v>592</v>
      </c>
      <c r="C87" s="59" t="s">
        <v>7</v>
      </c>
      <c r="D87" s="60" t="s">
        <v>7</v>
      </c>
      <c r="E87" s="61" t="s">
        <v>7</v>
      </c>
      <c r="F87" s="61" t="s">
        <v>7</v>
      </c>
      <c r="G87" s="61" t="s">
        <v>7</v>
      </c>
      <c r="H87" s="61" t="s">
        <v>7</v>
      </c>
      <c r="I87" s="61" t="s">
        <v>7</v>
      </c>
      <c r="J87" s="61" t="s">
        <v>7</v>
      </c>
      <c r="K87" s="61" t="s">
        <v>7</v>
      </c>
    </row>
    <row r="88" spans="1:11" ht="14.25" customHeight="1" x14ac:dyDescent="0.2">
      <c r="A88" s="231" t="s">
        <v>364</v>
      </c>
      <c r="B88" s="231"/>
      <c r="C88" s="231"/>
      <c r="D88" s="231"/>
      <c r="E88" s="231"/>
      <c r="F88" s="231"/>
      <c r="G88" s="231"/>
      <c r="H88" s="231"/>
      <c r="I88" s="231"/>
      <c r="J88" s="231"/>
      <c r="K88" s="231"/>
    </row>
    <row r="89" spans="1:11" x14ac:dyDescent="0.2">
      <c r="A89" s="85">
        <v>64</v>
      </c>
      <c r="B89" s="145" t="s">
        <v>82</v>
      </c>
      <c r="C89" s="144">
        <v>150</v>
      </c>
      <c r="D89" s="98" t="s">
        <v>23</v>
      </c>
      <c r="E89" s="61" t="s">
        <v>7</v>
      </c>
      <c r="F89" s="61" t="s">
        <v>7</v>
      </c>
      <c r="G89" s="61" t="s">
        <v>7</v>
      </c>
      <c r="H89" s="61" t="s">
        <v>7</v>
      </c>
      <c r="I89" s="61" t="s">
        <v>7</v>
      </c>
      <c r="J89" s="61" t="s">
        <v>7</v>
      </c>
      <c r="K89" s="61" t="s">
        <v>7</v>
      </c>
    </row>
    <row r="90" spans="1:11" x14ac:dyDescent="0.2">
      <c r="A90" s="85">
        <v>65</v>
      </c>
      <c r="B90" s="145" t="s">
        <v>106</v>
      </c>
      <c r="C90" s="144">
        <v>600</v>
      </c>
      <c r="D90" s="98" t="s">
        <v>23</v>
      </c>
      <c r="E90" s="61" t="s">
        <v>7</v>
      </c>
      <c r="F90" s="61" t="s">
        <v>7</v>
      </c>
      <c r="G90" s="61" t="s">
        <v>7</v>
      </c>
      <c r="H90" s="61" t="s">
        <v>7</v>
      </c>
      <c r="I90" s="61" t="s">
        <v>7</v>
      </c>
      <c r="J90" s="61" t="s">
        <v>7</v>
      </c>
      <c r="K90" s="61" t="s">
        <v>7</v>
      </c>
    </row>
    <row r="91" spans="1:11" x14ac:dyDescent="0.2">
      <c r="A91" s="85"/>
      <c r="B91" s="146" t="s">
        <v>593</v>
      </c>
      <c r="C91" s="59" t="s">
        <v>7</v>
      </c>
      <c r="D91" s="60" t="s">
        <v>7</v>
      </c>
      <c r="E91" s="61" t="s">
        <v>7</v>
      </c>
      <c r="F91" s="61" t="s">
        <v>7</v>
      </c>
      <c r="G91" s="61" t="s">
        <v>7</v>
      </c>
      <c r="H91" s="61" t="s">
        <v>7</v>
      </c>
      <c r="I91" s="61" t="s">
        <v>7</v>
      </c>
      <c r="J91" s="61" t="s">
        <v>7</v>
      </c>
      <c r="K91" s="61" t="s">
        <v>7</v>
      </c>
    </row>
    <row r="92" spans="1:11" ht="14.25" customHeight="1" x14ac:dyDescent="0.2">
      <c r="A92" s="231" t="s">
        <v>365</v>
      </c>
      <c r="B92" s="231"/>
      <c r="C92" s="231"/>
      <c r="D92" s="231"/>
      <c r="E92" s="231"/>
      <c r="F92" s="231"/>
      <c r="G92" s="231"/>
      <c r="H92" s="231"/>
      <c r="I92" s="231"/>
      <c r="J92" s="231"/>
      <c r="K92" s="231"/>
    </row>
    <row r="93" spans="1:11" x14ac:dyDescent="0.2">
      <c r="A93" s="85">
        <v>66</v>
      </c>
      <c r="B93" s="145" t="s">
        <v>83</v>
      </c>
      <c r="C93" s="144">
        <v>600</v>
      </c>
      <c r="D93" s="98" t="s">
        <v>23</v>
      </c>
      <c r="E93" s="61" t="s">
        <v>7</v>
      </c>
      <c r="F93" s="61" t="s">
        <v>7</v>
      </c>
      <c r="G93" s="61" t="s">
        <v>7</v>
      </c>
      <c r="H93" s="61" t="s">
        <v>7</v>
      </c>
      <c r="I93" s="61" t="s">
        <v>7</v>
      </c>
      <c r="J93" s="61" t="s">
        <v>7</v>
      </c>
      <c r="K93" s="61" t="s">
        <v>7</v>
      </c>
    </row>
    <row r="94" spans="1:11" ht="25.5" x14ac:dyDescent="0.2">
      <c r="A94" s="85">
        <v>67</v>
      </c>
      <c r="B94" s="145" t="s">
        <v>84</v>
      </c>
      <c r="C94" s="144">
        <v>2000</v>
      </c>
      <c r="D94" s="98" t="s">
        <v>23</v>
      </c>
      <c r="E94" s="61" t="s">
        <v>7</v>
      </c>
      <c r="F94" s="61" t="s">
        <v>7</v>
      </c>
      <c r="G94" s="61" t="s">
        <v>7</v>
      </c>
      <c r="H94" s="61" t="s">
        <v>7</v>
      </c>
      <c r="I94" s="61" t="s">
        <v>7</v>
      </c>
      <c r="J94" s="61" t="s">
        <v>7</v>
      </c>
      <c r="K94" s="61" t="s">
        <v>7</v>
      </c>
    </row>
    <row r="95" spans="1:11" ht="25.5" x14ac:dyDescent="0.2">
      <c r="A95" s="85">
        <v>68</v>
      </c>
      <c r="B95" s="145" t="s">
        <v>85</v>
      </c>
      <c r="C95" s="144">
        <v>1000</v>
      </c>
      <c r="D95" s="98" t="s">
        <v>23</v>
      </c>
      <c r="E95" s="61" t="s">
        <v>7</v>
      </c>
      <c r="F95" s="61" t="s">
        <v>7</v>
      </c>
      <c r="G95" s="61" t="s">
        <v>7</v>
      </c>
      <c r="H95" s="61" t="s">
        <v>7</v>
      </c>
      <c r="I95" s="61" t="s">
        <v>7</v>
      </c>
      <c r="J95" s="61" t="s">
        <v>7</v>
      </c>
      <c r="K95" s="61" t="s">
        <v>7</v>
      </c>
    </row>
    <row r="96" spans="1:11" x14ac:dyDescent="0.2">
      <c r="A96" s="85">
        <v>69</v>
      </c>
      <c r="B96" s="145" t="s">
        <v>86</v>
      </c>
      <c r="C96" s="144">
        <v>500</v>
      </c>
      <c r="D96" s="98" t="s">
        <v>23</v>
      </c>
      <c r="E96" s="61" t="s">
        <v>7</v>
      </c>
      <c r="F96" s="61" t="s">
        <v>7</v>
      </c>
      <c r="G96" s="61" t="s">
        <v>7</v>
      </c>
      <c r="H96" s="61" t="s">
        <v>7</v>
      </c>
      <c r="I96" s="61" t="s">
        <v>7</v>
      </c>
      <c r="J96" s="61" t="s">
        <v>7</v>
      </c>
      <c r="K96" s="61" t="s">
        <v>7</v>
      </c>
    </row>
    <row r="97" spans="1:11" x14ac:dyDescent="0.2">
      <c r="A97" s="85">
        <v>70</v>
      </c>
      <c r="B97" s="145" t="s">
        <v>87</v>
      </c>
      <c r="C97" s="144">
        <v>350</v>
      </c>
      <c r="D97" s="98" t="s">
        <v>23</v>
      </c>
      <c r="E97" s="61" t="s">
        <v>7</v>
      </c>
      <c r="F97" s="61" t="s">
        <v>7</v>
      </c>
      <c r="G97" s="61" t="s">
        <v>7</v>
      </c>
      <c r="H97" s="61" t="s">
        <v>7</v>
      </c>
      <c r="I97" s="61" t="s">
        <v>7</v>
      </c>
      <c r="J97" s="61" t="s">
        <v>7</v>
      </c>
      <c r="K97" s="61" t="s">
        <v>7</v>
      </c>
    </row>
    <row r="98" spans="1:11" x14ac:dyDescent="0.2">
      <c r="A98" s="85">
        <v>71</v>
      </c>
      <c r="B98" s="145" t="s">
        <v>107</v>
      </c>
      <c r="C98" s="144">
        <v>3000</v>
      </c>
      <c r="D98" s="98" t="s">
        <v>23</v>
      </c>
      <c r="E98" s="61" t="s">
        <v>7</v>
      </c>
      <c r="F98" s="61" t="s">
        <v>7</v>
      </c>
      <c r="G98" s="61" t="s">
        <v>7</v>
      </c>
      <c r="H98" s="61" t="s">
        <v>7</v>
      </c>
      <c r="I98" s="61" t="s">
        <v>7</v>
      </c>
      <c r="J98" s="61" t="s">
        <v>7</v>
      </c>
      <c r="K98" s="61" t="s">
        <v>7</v>
      </c>
    </row>
    <row r="99" spans="1:11" x14ac:dyDescent="0.2">
      <c r="A99" s="85">
        <v>72</v>
      </c>
      <c r="B99" s="145" t="s">
        <v>88</v>
      </c>
      <c r="C99" s="144">
        <v>1200</v>
      </c>
      <c r="D99" s="98" t="s">
        <v>23</v>
      </c>
      <c r="E99" s="61" t="s">
        <v>7</v>
      </c>
      <c r="F99" s="61" t="s">
        <v>7</v>
      </c>
      <c r="G99" s="61" t="s">
        <v>7</v>
      </c>
      <c r="H99" s="61" t="s">
        <v>7</v>
      </c>
      <c r="I99" s="61" t="s">
        <v>7</v>
      </c>
      <c r="J99" s="61" t="s">
        <v>7</v>
      </c>
      <c r="K99" s="61" t="s">
        <v>7</v>
      </c>
    </row>
    <row r="100" spans="1:11" x14ac:dyDescent="0.2">
      <c r="A100" s="85">
        <v>73</v>
      </c>
      <c r="B100" s="145" t="s">
        <v>89</v>
      </c>
      <c r="C100" s="144">
        <v>900</v>
      </c>
      <c r="D100" s="98" t="s">
        <v>23</v>
      </c>
      <c r="E100" s="61" t="s">
        <v>7</v>
      </c>
      <c r="F100" s="61" t="s">
        <v>7</v>
      </c>
      <c r="G100" s="61" t="s">
        <v>7</v>
      </c>
      <c r="H100" s="61" t="s">
        <v>7</v>
      </c>
      <c r="I100" s="61" t="s">
        <v>7</v>
      </c>
      <c r="J100" s="61" t="s">
        <v>7</v>
      </c>
      <c r="K100" s="61" t="s">
        <v>7</v>
      </c>
    </row>
    <row r="101" spans="1:11" x14ac:dyDescent="0.2">
      <c r="A101" s="85">
        <v>74</v>
      </c>
      <c r="B101" s="145" t="s">
        <v>90</v>
      </c>
      <c r="C101" s="144">
        <v>200</v>
      </c>
      <c r="D101" s="98" t="s">
        <v>23</v>
      </c>
      <c r="E101" s="61" t="s">
        <v>7</v>
      </c>
      <c r="F101" s="61" t="s">
        <v>7</v>
      </c>
      <c r="G101" s="61" t="s">
        <v>7</v>
      </c>
      <c r="H101" s="61" t="s">
        <v>7</v>
      </c>
      <c r="I101" s="61" t="s">
        <v>7</v>
      </c>
      <c r="J101" s="61" t="s">
        <v>7</v>
      </c>
      <c r="K101" s="61" t="s">
        <v>7</v>
      </c>
    </row>
    <row r="102" spans="1:11" x14ac:dyDescent="0.2">
      <c r="A102" s="85"/>
      <c r="B102" s="146" t="s">
        <v>594</v>
      </c>
      <c r="C102" s="59" t="s">
        <v>7</v>
      </c>
      <c r="D102" s="60" t="s">
        <v>7</v>
      </c>
      <c r="E102" s="61" t="s">
        <v>7</v>
      </c>
      <c r="F102" s="61" t="s">
        <v>7</v>
      </c>
      <c r="G102" s="61" t="s">
        <v>7</v>
      </c>
      <c r="H102" s="61" t="s">
        <v>7</v>
      </c>
      <c r="I102" s="61" t="s">
        <v>7</v>
      </c>
      <c r="J102" s="61" t="s">
        <v>7</v>
      </c>
      <c r="K102" s="61" t="s">
        <v>7</v>
      </c>
    </row>
    <row r="103" spans="1:11" ht="14.25" customHeight="1" x14ac:dyDescent="0.2">
      <c r="A103" s="231" t="s">
        <v>366</v>
      </c>
      <c r="B103" s="231"/>
      <c r="C103" s="231"/>
      <c r="D103" s="231"/>
      <c r="E103" s="231"/>
      <c r="F103" s="231"/>
      <c r="G103" s="231"/>
      <c r="H103" s="231"/>
      <c r="I103" s="231"/>
      <c r="J103" s="231"/>
      <c r="K103" s="231"/>
    </row>
    <row r="104" spans="1:11" ht="25.5" x14ac:dyDescent="0.2">
      <c r="A104" s="85">
        <v>75</v>
      </c>
      <c r="B104" s="145" t="s">
        <v>217</v>
      </c>
      <c r="C104" s="168">
        <v>500</v>
      </c>
      <c r="D104" s="169" t="s">
        <v>23</v>
      </c>
      <c r="E104" s="61" t="s">
        <v>7</v>
      </c>
      <c r="F104" s="61" t="s">
        <v>7</v>
      </c>
      <c r="G104" s="61" t="s">
        <v>7</v>
      </c>
      <c r="H104" s="61" t="s">
        <v>7</v>
      </c>
      <c r="I104" s="61" t="s">
        <v>7</v>
      </c>
      <c r="J104" s="61" t="s">
        <v>7</v>
      </c>
      <c r="K104" s="61" t="s">
        <v>7</v>
      </c>
    </row>
    <row r="105" spans="1:11" ht="25.5" x14ac:dyDescent="0.2">
      <c r="A105" s="85">
        <v>76</v>
      </c>
      <c r="B105" s="145" t="s">
        <v>218</v>
      </c>
      <c r="C105" s="168">
        <v>150</v>
      </c>
      <c r="D105" s="169" t="s">
        <v>23</v>
      </c>
      <c r="E105" s="61" t="s">
        <v>7</v>
      </c>
      <c r="F105" s="61" t="s">
        <v>7</v>
      </c>
      <c r="G105" s="61" t="s">
        <v>7</v>
      </c>
      <c r="H105" s="61" t="s">
        <v>7</v>
      </c>
      <c r="I105" s="61" t="s">
        <v>7</v>
      </c>
      <c r="J105" s="61" t="s">
        <v>7</v>
      </c>
      <c r="K105" s="61" t="s">
        <v>7</v>
      </c>
    </row>
    <row r="106" spans="1:11" x14ac:dyDescent="0.2">
      <c r="A106" s="85">
        <v>77</v>
      </c>
      <c r="B106" s="145" t="s">
        <v>219</v>
      </c>
      <c r="C106" s="168">
        <v>150</v>
      </c>
      <c r="D106" s="169" t="s">
        <v>23</v>
      </c>
      <c r="E106" s="61" t="s">
        <v>7</v>
      </c>
      <c r="F106" s="61" t="s">
        <v>7</v>
      </c>
      <c r="G106" s="61" t="s">
        <v>7</v>
      </c>
      <c r="H106" s="61" t="s">
        <v>7</v>
      </c>
      <c r="I106" s="61" t="s">
        <v>7</v>
      </c>
      <c r="J106" s="61" t="s">
        <v>7</v>
      </c>
      <c r="K106" s="61" t="s">
        <v>7</v>
      </c>
    </row>
    <row r="107" spans="1:11" x14ac:dyDescent="0.2">
      <c r="A107" s="85">
        <v>78</v>
      </c>
      <c r="B107" s="145" t="s">
        <v>220</v>
      </c>
      <c r="C107" s="168">
        <v>1000</v>
      </c>
      <c r="D107" s="169" t="s">
        <v>23</v>
      </c>
      <c r="E107" s="61" t="s">
        <v>7</v>
      </c>
      <c r="F107" s="61" t="s">
        <v>7</v>
      </c>
      <c r="G107" s="61" t="s">
        <v>7</v>
      </c>
      <c r="H107" s="61" t="s">
        <v>7</v>
      </c>
      <c r="I107" s="61" t="s">
        <v>7</v>
      </c>
      <c r="J107" s="61" t="s">
        <v>7</v>
      </c>
      <c r="K107" s="61" t="s">
        <v>7</v>
      </c>
    </row>
    <row r="108" spans="1:11" x14ac:dyDescent="0.2">
      <c r="A108" s="85"/>
      <c r="B108" s="146" t="s">
        <v>595</v>
      </c>
      <c r="C108" s="59" t="s">
        <v>7</v>
      </c>
      <c r="D108" s="60" t="s">
        <v>7</v>
      </c>
      <c r="E108" s="61" t="s">
        <v>7</v>
      </c>
      <c r="F108" s="61" t="s">
        <v>7</v>
      </c>
      <c r="G108" s="61" t="s">
        <v>7</v>
      </c>
      <c r="H108" s="61" t="s">
        <v>7</v>
      </c>
      <c r="I108" s="61" t="s">
        <v>7</v>
      </c>
      <c r="J108" s="61" t="s">
        <v>7</v>
      </c>
      <c r="K108" s="61" t="s">
        <v>7</v>
      </c>
    </row>
    <row r="109" spans="1:11" ht="14.25" customHeight="1" x14ac:dyDescent="0.2">
      <c r="A109" s="231" t="s">
        <v>367</v>
      </c>
      <c r="B109" s="231"/>
      <c r="C109" s="231"/>
      <c r="D109" s="231"/>
      <c r="E109" s="231"/>
      <c r="F109" s="231"/>
      <c r="G109" s="231"/>
      <c r="H109" s="231"/>
      <c r="I109" s="231"/>
      <c r="J109" s="231"/>
      <c r="K109" s="231"/>
    </row>
    <row r="110" spans="1:11" x14ac:dyDescent="0.2">
      <c r="A110" s="85">
        <v>79</v>
      </c>
      <c r="B110" s="170" t="s">
        <v>91</v>
      </c>
      <c r="C110" s="168">
        <v>100</v>
      </c>
      <c r="D110" s="169" t="s">
        <v>23</v>
      </c>
      <c r="E110" s="61" t="s">
        <v>7</v>
      </c>
      <c r="F110" s="61" t="s">
        <v>7</v>
      </c>
      <c r="G110" s="61" t="s">
        <v>7</v>
      </c>
      <c r="H110" s="61" t="s">
        <v>7</v>
      </c>
      <c r="I110" s="61" t="s">
        <v>7</v>
      </c>
      <c r="J110" s="61" t="s">
        <v>7</v>
      </c>
      <c r="K110" s="61" t="s">
        <v>7</v>
      </c>
    </row>
    <row r="111" spans="1:11" x14ac:dyDescent="0.2">
      <c r="A111" s="85">
        <v>80</v>
      </c>
      <c r="B111" s="170" t="s">
        <v>92</v>
      </c>
      <c r="C111" s="168">
        <v>60</v>
      </c>
      <c r="D111" s="169" t="s">
        <v>23</v>
      </c>
      <c r="E111" s="61" t="s">
        <v>7</v>
      </c>
      <c r="F111" s="61" t="s">
        <v>7</v>
      </c>
      <c r="G111" s="61" t="s">
        <v>7</v>
      </c>
      <c r="H111" s="61" t="s">
        <v>7</v>
      </c>
      <c r="I111" s="61" t="s">
        <v>7</v>
      </c>
      <c r="J111" s="61" t="s">
        <v>7</v>
      </c>
      <c r="K111" s="61" t="s">
        <v>7</v>
      </c>
    </row>
    <row r="112" spans="1:11" x14ac:dyDescent="0.2">
      <c r="A112" s="85">
        <v>81</v>
      </c>
      <c r="B112" s="145" t="s">
        <v>93</v>
      </c>
      <c r="C112" s="144">
        <v>700</v>
      </c>
      <c r="D112" s="98" t="s">
        <v>23</v>
      </c>
      <c r="E112" s="61" t="s">
        <v>7</v>
      </c>
      <c r="F112" s="61" t="s">
        <v>7</v>
      </c>
      <c r="G112" s="61" t="s">
        <v>7</v>
      </c>
      <c r="H112" s="61" t="s">
        <v>7</v>
      </c>
      <c r="I112" s="61" t="s">
        <v>7</v>
      </c>
      <c r="J112" s="61" t="s">
        <v>7</v>
      </c>
      <c r="K112" s="61" t="s">
        <v>7</v>
      </c>
    </row>
    <row r="113" spans="1:11" x14ac:dyDescent="0.2">
      <c r="A113" s="85">
        <v>82</v>
      </c>
      <c r="B113" s="145" t="s">
        <v>94</v>
      </c>
      <c r="C113" s="144">
        <v>550</v>
      </c>
      <c r="D113" s="98" t="s">
        <v>23</v>
      </c>
      <c r="E113" s="61" t="s">
        <v>7</v>
      </c>
      <c r="F113" s="61" t="s">
        <v>7</v>
      </c>
      <c r="G113" s="61" t="s">
        <v>7</v>
      </c>
      <c r="H113" s="61" t="s">
        <v>7</v>
      </c>
      <c r="I113" s="61" t="s">
        <v>7</v>
      </c>
      <c r="J113" s="61" t="s">
        <v>7</v>
      </c>
      <c r="K113" s="61" t="s">
        <v>7</v>
      </c>
    </row>
    <row r="114" spans="1:11" ht="25.5" x14ac:dyDescent="0.2">
      <c r="A114" s="85">
        <v>83</v>
      </c>
      <c r="B114" s="145" t="s">
        <v>95</v>
      </c>
      <c r="C114" s="144">
        <v>450</v>
      </c>
      <c r="D114" s="98" t="s">
        <v>23</v>
      </c>
      <c r="E114" s="61" t="s">
        <v>7</v>
      </c>
      <c r="F114" s="61" t="s">
        <v>7</v>
      </c>
      <c r="G114" s="61" t="s">
        <v>7</v>
      </c>
      <c r="H114" s="61" t="s">
        <v>7</v>
      </c>
      <c r="I114" s="61" t="s">
        <v>7</v>
      </c>
      <c r="J114" s="61" t="s">
        <v>7</v>
      </c>
      <c r="K114" s="61" t="s">
        <v>7</v>
      </c>
    </row>
    <row r="115" spans="1:11" x14ac:dyDescent="0.2">
      <c r="A115" s="85">
        <v>84</v>
      </c>
      <c r="B115" s="145" t="s">
        <v>96</v>
      </c>
      <c r="C115" s="144">
        <v>880</v>
      </c>
      <c r="D115" s="98" t="s">
        <v>23</v>
      </c>
      <c r="E115" s="61" t="s">
        <v>7</v>
      </c>
      <c r="F115" s="61" t="s">
        <v>7</v>
      </c>
      <c r="G115" s="61" t="s">
        <v>7</v>
      </c>
      <c r="H115" s="61" t="s">
        <v>7</v>
      </c>
      <c r="I115" s="61" t="s">
        <v>7</v>
      </c>
      <c r="J115" s="61" t="s">
        <v>7</v>
      </c>
      <c r="K115" s="61" t="s">
        <v>7</v>
      </c>
    </row>
    <row r="116" spans="1:11" x14ac:dyDescent="0.2">
      <c r="A116" s="85">
        <v>85</v>
      </c>
      <c r="B116" s="145" t="s">
        <v>97</v>
      </c>
      <c r="C116" s="144">
        <v>1500</v>
      </c>
      <c r="D116" s="98" t="s">
        <v>23</v>
      </c>
      <c r="E116" s="61" t="s">
        <v>7</v>
      </c>
      <c r="F116" s="61" t="s">
        <v>7</v>
      </c>
      <c r="G116" s="61" t="s">
        <v>7</v>
      </c>
      <c r="H116" s="61" t="s">
        <v>7</v>
      </c>
      <c r="I116" s="61" t="s">
        <v>7</v>
      </c>
      <c r="J116" s="61" t="s">
        <v>7</v>
      </c>
      <c r="K116" s="61" t="s">
        <v>7</v>
      </c>
    </row>
    <row r="117" spans="1:11" x14ac:dyDescent="0.2">
      <c r="A117" s="85">
        <v>86</v>
      </c>
      <c r="B117" s="145" t="s">
        <v>98</v>
      </c>
      <c r="C117" s="144">
        <v>750</v>
      </c>
      <c r="D117" s="98" t="s">
        <v>23</v>
      </c>
      <c r="E117" s="61" t="s">
        <v>7</v>
      </c>
      <c r="F117" s="61" t="s">
        <v>7</v>
      </c>
      <c r="G117" s="61" t="s">
        <v>7</v>
      </c>
      <c r="H117" s="61" t="s">
        <v>7</v>
      </c>
      <c r="I117" s="61" t="s">
        <v>7</v>
      </c>
      <c r="J117" s="61" t="s">
        <v>7</v>
      </c>
      <c r="K117" s="61" t="s">
        <v>7</v>
      </c>
    </row>
    <row r="118" spans="1:11" x14ac:dyDescent="0.2">
      <c r="A118" s="85"/>
      <c r="B118" s="146" t="s">
        <v>596</v>
      </c>
      <c r="C118" s="59" t="s">
        <v>7</v>
      </c>
      <c r="D118" s="60" t="s">
        <v>7</v>
      </c>
      <c r="E118" s="61" t="s">
        <v>7</v>
      </c>
      <c r="F118" s="61" t="s">
        <v>7</v>
      </c>
      <c r="G118" s="61" t="s">
        <v>7</v>
      </c>
      <c r="H118" s="61" t="s">
        <v>7</v>
      </c>
      <c r="I118" s="61" t="s">
        <v>7</v>
      </c>
      <c r="J118" s="61" t="s">
        <v>7</v>
      </c>
      <c r="K118" s="61" t="s">
        <v>7</v>
      </c>
    </row>
    <row r="119" spans="1:11" ht="14.25" customHeight="1" x14ac:dyDescent="0.2">
      <c r="A119" s="231" t="s">
        <v>368</v>
      </c>
      <c r="B119" s="231"/>
      <c r="C119" s="231"/>
      <c r="D119" s="231"/>
      <c r="E119" s="231"/>
      <c r="F119" s="231"/>
      <c r="G119" s="231"/>
      <c r="H119" s="231"/>
      <c r="I119" s="231"/>
      <c r="J119" s="231"/>
      <c r="K119" s="231"/>
    </row>
    <row r="120" spans="1:11" x14ac:dyDescent="0.2">
      <c r="A120" s="85">
        <v>87</v>
      </c>
      <c r="B120" s="145" t="s">
        <v>99</v>
      </c>
      <c r="C120" s="168">
        <v>40</v>
      </c>
      <c r="D120" s="169" t="s">
        <v>23</v>
      </c>
      <c r="E120" s="114"/>
      <c r="F120" s="114"/>
      <c r="G120" s="135">
        <f>C120*F120</f>
        <v>0</v>
      </c>
      <c r="H120" s="135">
        <f>G120*0.095</f>
        <v>0</v>
      </c>
      <c r="I120" s="135">
        <f>G120+H120</f>
        <v>0</v>
      </c>
      <c r="J120" s="114"/>
      <c r="K120" s="114"/>
    </row>
    <row r="121" spans="1:11" x14ac:dyDescent="0.2">
      <c r="A121" s="85">
        <v>88</v>
      </c>
      <c r="B121" s="145" t="s">
        <v>100</v>
      </c>
      <c r="C121" s="144">
        <v>20</v>
      </c>
      <c r="D121" s="98" t="s">
        <v>23</v>
      </c>
      <c r="E121" s="114"/>
      <c r="F121" s="114"/>
      <c r="G121" s="135">
        <f t="shared" ref="G121:G126" si="3">C121*F121</f>
        <v>0</v>
      </c>
      <c r="H121" s="135">
        <f t="shared" ref="H121:H126" si="4">G121*0.095</f>
        <v>0</v>
      </c>
      <c r="I121" s="135">
        <f t="shared" ref="I121:I126" si="5">G121+H121</f>
        <v>0</v>
      </c>
      <c r="J121" s="114"/>
      <c r="K121" s="114"/>
    </row>
    <row r="122" spans="1:11" x14ac:dyDescent="0.2">
      <c r="A122" s="85">
        <v>89</v>
      </c>
      <c r="B122" s="145" t="s">
        <v>101</v>
      </c>
      <c r="C122" s="144">
        <v>280</v>
      </c>
      <c r="D122" s="98" t="s">
        <v>23</v>
      </c>
      <c r="E122" s="114"/>
      <c r="F122" s="114"/>
      <c r="G122" s="135">
        <f t="shared" si="3"/>
        <v>0</v>
      </c>
      <c r="H122" s="135">
        <f t="shared" si="4"/>
        <v>0</v>
      </c>
      <c r="I122" s="135">
        <f t="shared" si="5"/>
        <v>0</v>
      </c>
      <c r="J122" s="114"/>
      <c r="K122" s="114"/>
    </row>
    <row r="123" spans="1:11" ht="25.5" x14ac:dyDescent="0.2">
      <c r="A123" s="85">
        <v>90</v>
      </c>
      <c r="B123" s="145" t="s">
        <v>102</v>
      </c>
      <c r="C123" s="144">
        <v>120</v>
      </c>
      <c r="D123" s="98" t="s">
        <v>23</v>
      </c>
      <c r="E123" s="114"/>
      <c r="F123" s="114"/>
      <c r="G123" s="135">
        <f t="shared" si="3"/>
        <v>0</v>
      </c>
      <c r="H123" s="135">
        <f t="shared" si="4"/>
        <v>0</v>
      </c>
      <c r="I123" s="135">
        <f t="shared" si="5"/>
        <v>0</v>
      </c>
      <c r="J123" s="114"/>
      <c r="K123" s="114"/>
    </row>
    <row r="124" spans="1:11" x14ac:dyDescent="0.2">
      <c r="A124" s="85">
        <v>91</v>
      </c>
      <c r="B124" s="145" t="s">
        <v>103</v>
      </c>
      <c r="C124" s="144">
        <v>40</v>
      </c>
      <c r="D124" s="98" t="s">
        <v>23</v>
      </c>
      <c r="E124" s="114"/>
      <c r="F124" s="114"/>
      <c r="G124" s="135">
        <f t="shared" si="3"/>
        <v>0</v>
      </c>
      <c r="H124" s="135">
        <f t="shared" si="4"/>
        <v>0</v>
      </c>
      <c r="I124" s="135">
        <f t="shared" si="5"/>
        <v>0</v>
      </c>
      <c r="J124" s="114"/>
      <c r="K124" s="114"/>
    </row>
    <row r="125" spans="1:11" x14ac:dyDescent="0.2">
      <c r="A125" s="85">
        <v>92</v>
      </c>
      <c r="B125" s="145" t="s">
        <v>522</v>
      </c>
      <c r="C125" s="144">
        <v>150</v>
      </c>
      <c r="D125" s="98" t="s">
        <v>23</v>
      </c>
      <c r="E125" s="114"/>
      <c r="F125" s="114"/>
      <c r="G125" s="135">
        <f t="shared" si="3"/>
        <v>0</v>
      </c>
      <c r="H125" s="135">
        <f t="shared" si="4"/>
        <v>0</v>
      </c>
      <c r="I125" s="135">
        <f t="shared" si="5"/>
        <v>0</v>
      </c>
      <c r="J125" s="114"/>
      <c r="K125" s="114"/>
    </row>
    <row r="126" spans="1:11" x14ac:dyDescent="0.2">
      <c r="A126" s="85">
        <v>93</v>
      </c>
      <c r="B126" s="145" t="s">
        <v>104</v>
      </c>
      <c r="C126" s="144">
        <v>40</v>
      </c>
      <c r="D126" s="98" t="s">
        <v>23</v>
      </c>
      <c r="E126" s="114"/>
      <c r="F126" s="114"/>
      <c r="G126" s="135">
        <f t="shared" si="3"/>
        <v>0</v>
      </c>
      <c r="H126" s="135">
        <f t="shared" si="4"/>
        <v>0</v>
      </c>
      <c r="I126" s="135">
        <f t="shared" si="5"/>
        <v>0</v>
      </c>
      <c r="J126" s="114"/>
      <c r="K126" s="114"/>
    </row>
    <row r="127" spans="1:11" x14ac:dyDescent="0.2">
      <c r="A127" s="85"/>
      <c r="B127" s="146" t="s">
        <v>597</v>
      </c>
      <c r="C127" s="59" t="s">
        <v>7</v>
      </c>
      <c r="D127" s="60" t="s">
        <v>7</v>
      </c>
      <c r="E127" s="61" t="s">
        <v>7</v>
      </c>
      <c r="F127" s="61" t="s">
        <v>7</v>
      </c>
      <c r="G127" s="171">
        <f>SUM(G120:G126)</f>
        <v>0</v>
      </c>
      <c r="H127" s="171">
        <f>SUM(H120:H126)</f>
        <v>0</v>
      </c>
      <c r="I127" s="171">
        <f>SUM(I120:I126)</f>
        <v>0</v>
      </c>
      <c r="J127" s="171">
        <f>SUM(J120:J126)</f>
        <v>0</v>
      </c>
      <c r="K127" s="171">
        <f>SUM(K120:K126)</f>
        <v>0</v>
      </c>
    </row>
    <row r="129" spans="1:11" x14ac:dyDescent="0.2">
      <c r="A129" s="73" t="s">
        <v>464</v>
      </c>
      <c r="B129" s="74"/>
      <c r="C129" s="75"/>
      <c r="D129" s="76"/>
      <c r="E129" s="32"/>
      <c r="F129" s="32"/>
      <c r="G129" s="32"/>
      <c r="H129" s="32"/>
      <c r="I129" s="32"/>
      <c r="J129" s="29"/>
      <c r="K129" s="29"/>
    </row>
    <row r="130" spans="1:11" ht="32.25" customHeight="1" x14ac:dyDescent="0.2">
      <c r="A130" s="226" t="s">
        <v>496</v>
      </c>
      <c r="B130" s="227"/>
      <c r="C130" s="227"/>
      <c r="D130" s="227"/>
      <c r="E130" s="227"/>
      <c r="F130" s="227"/>
      <c r="G130" s="227"/>
      <c r="H130" s="227"/>
      <c r="I130" s="227"/>
      <c r="J130" s="227"/>
      <c r="K130" s="227"/>
    </row>
    <row r="131" spans="1:11" x14ac:dyDescent="0.2">
      <c r="A131" s="219" t="s">
        <v>502</v>
      </c>
      <c r="B131" s="220"/>
      <c r="C131" s="220"/>
      <c r="D131" s="220"/>
      <c r="E131" s="220"/>
      <c r="F131" s="220"/>
      <c r="G131" s="220"/>
      <c r="H131" s="220"/>
      <c r="I131" s="220"/>
      <c r="J131" s="220"/>
      <c r="K131" s="220"/>
    </row>
    <row r="132" spans="1:11" x14ac:dyDescent="0.2">
      <c r="A132" s="29" t="s">
        <v>497</v>
      </c>
      <c r="B132" s="30"/>
      <c r="C132" s="75"/>
      <c r="D132" s="76"/>
      <c r="E132" s="32"/>
      <c r="F132" s="32"/>
      <c r="G132" s="32"/>
      <c r="H132" s="32"/>
      <c r="I132" s="32"/>
      <c r="J132" s="29"/>
      <c r="K132" s="29"/>
    </row>
    <row r="133" spans="1:11" x14ac:dyDescent="0.2">
      <c r="A133" s="29" t="s">
        <v>466</v>
      </c>
      <c r="B133" s="30"/>
      <c r="C133" s="75"/>
      <c r="D133" s="76"/>
      <c r="E133" s="32"/>
      <c r="F133" s="32"/>
      <c r="G133" s="32"/>
      <c r="H133" s="32"/>
      <c r="I133" s="32"/>
      <c r="J133" s="29"/>
      <c r="K133" s="29"/>
    </row>
    <row r="134" spans="1:11" x14ac:dyDescent="0.2">
      <c r="A134" s="29" t="s">
        <v>467</v>
      </c>
      <c r="B134" s="30"/>
      <c r="C134" s="75"/>
      <c r="D134" s="76"/>
      <c r="E134" s="32"/>
      <c r="F134" s="32"/>
      <c r="G134" s="32"/>
      <c r="H134" s="32"/>
      <c r="I134" s="32"/>
      <c r="J134" s="29"/>
      <c r="K134" s="29"/>
    </row>
    <row r="135" spans="1:11" x14ac:dyDescent="0.2">
      <c r="A135" s="29" t="s">
        <v>468</v>
      </c>
      <c r="B135" s="30"/>
      <c r="C135" s="75"/>
      <c r="D135" s="76"/>
      <c r="E135" s="32"/>
      <c r="F135" s="32"/>
      <c r="G135" s="32"/>
      <c r="H135" s="32"/>
      <c r="I135" s="32"/>
      <c r="J135" s="29"/>
      <c r="K135" s="29"/>
    </row>
    <row r="136" spans="1:11" ht="24.75" customHeight="1" x14ac:dyDescent="0.2">
      <c r="A136" s="221" t="s">
        <v>498</v>
      </c>
      <c r="B136" s="221"/>
      <c r="C136" s="221"/>
      <c r="D136" s="221"/>
      <c r="E136" s="221"/>
      <c r="F136" s="221"/>
      <c r="G136" s="221"/>
      <c r="H136" s="221"/>
      <c r="I136" s="221"/>
      <c r="J136" s="221"/>
      <c r="K136" s="221"/>
    </row>
    <row r="137" spans="1:11" ht="39" customHeight="1" x14ac:dyDescent="0.2">
      <c r="A137" s="221" t="s">
        <v>501</v>
      </c>
      <c r="B137" s="221"/>
      <c r="C137" s="221"/>
      <c r="D137" s="221"/>
      <c r="E137" s="221"/>
      <c r="F137" s="221"/>
      <c r="G137" s="221"/>
      <c r="H137" s="221"/>
      <c r="I137" s="221"/>
      <c r="J137" s="221"/>
      <c r="K137" s="221"/>
    </row>
    <row r="139" spans="1:11" ht="15" x14ac:dyDescent="0.25">
      <c r="A139" s="210" t="s">
        <v>471</v>
      </c>
      <c r="B139" s="218"/>
      <c r="C139" s="218"/>
      <c r="D139" s="218"/>
      <c r="E139" s="25" t="s">
        <v>472</v>
      </c>
      <c r="F139" s="25"/>
      <c r="G139" s="25"/>
      <c r="H139" s="25" t="s">
        <v>473</v>
      </c>
      <c r="I139" s="25"/>
      <c r="J139" s="25"/>
      <c r="K139" s="25"/>
    </row>
  </sheetData>
  <sheetProtection password="CF11" sheet="1" objects="1" scenarios="1"/>
  <mergeCells count="20">
    <mergeCell ref="A131:K131"/>
    <mergeCell ref="A136:K136"/>
    <mergeCell ref="A137:K137"/>
    <mergeCell ref="A139:D139"/>
    <mergeCell ref="A45:K45"/>
    <mergeCell ref="A81:K81"/>
    <mergeCell ref="A84:K84"/>
    <mergeCell ref="A88:K88"/>
    <mergeCell ref="A92:K92"/>
    <mergeCell ref="A103:K103"/>
    <mergeCell ref="A109:K109"/>
    <mergeCell ref="A119:K119"/>
    <mergeCell ref="A130:K130"/>
    <mergeCell ref="A3:K3"/>
    <mergeCell ref="A62:K62"/>
    <mergeCell ref="A67:K67"/>
    <mergeCell ref="A74:K74"/>
    <mergeCell ref="A7:K7"/>
    <mergeCell ref="A14:K14"/>
    <mergeCell ref="A18:K18"/>
  </mergeCells>
  <phoneticPr fontId="3" type="noConversion"/>
  <dataValidations count="1">
    <dataValidation type="whole" operator="equal" allowBlank="1" showInputMessage="1" showErrorMessage="1" sqref="J120:K126 J75:K79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workbookViewId="0">
      <pane ySplit="6" topLeftCell="A46" activePane="bottomLeft" state="frozen"/>
      <selection pane="bottomLeft" activeCell="B51" sqref="B51"/>
    </sheetView>
  </sheetViews>
  <sheetFormatPr defaultRowHeight="15.75" x14ac:dyDescent="0.25"/>
  <cols>
    <col min="1" max="1" width="3.7109375" style="26" customWidth="1"/>
    <col min="2" max="2" width="43.85546875" style="77" customWidth="1"/>
    <col min="3" max="3" width="5.5703125" style="27" customWidth="1"/>
    <col min="4" max="4" width="4.5703125" style="26" customWidth="1"/>
    <col min="5" max="5" width="7.42578125" style="6" customWidth="1"/>
    <col min="6" max="6" width="5.7109375" style="6" customWidth="1"/>
    <col min="7" max="7" width="9.42578125" style="6" customWidth="1"/>
    <col min="8" max="8" width="9.140625" style="6"/>
    <col min="9" max="9" width="9" style="6" customWidth="1"/>
    <col min="10" max="10" width="7.7109375" style="6" customWidth="1"/>
    <col min="11" max="11" width="5.85546875" style="6" customWidth="1"/>
    <col min="12" max="16384" width="9.140625" style="6"/>
  </cols>
  <sheetData>
    <row r="1" spans="1:11" ht="15" x14ac:dyDescent="0.2">
      <c r="A1" s="29"/>
      <c r="B1" s="30" t="s">
        <v>315</v>
      </c>
      <c r="C1" s="31"/>
      <c r="D1" s="29"/>
      <c r="E1" s="32" t="s">
        <v>507</v>
      </c>
      <c r="F1" s="37"/>
      <c r="G1" s="37"/>
      <c r="H1" s="32"/>
      <c r="I1" s="32"/>
      <c r="J1" s="29"/>
      <c r="K1" s="29"/>
    </row>
    <row r="2" spans="1:11" ht="15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x14ac:dyDescent="0.2">
      <c r="A3" s="230" t="s">
        <v>563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5">
      <c r="A4" s="140"/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ht="60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5" x14ac:dyDescent="0.2">
      <c r="A7" s="234" t="s">
        <v>347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</row>
    <row r="8" spans="1:11" ht="15" x14ac:dyDescent="0.2">
      <c r="A8" s="142">
        <v>1</v>
      </c>
      <c r="B8" s="143" t="s">
        <v>108</v>
      </c>
      <c r="C8" s="144">
        <v>650</v>
      </c>
      <c r="D8" s="98" t="s">
        <v>23</v>
      </c>
      <c r="E8" s="113"/>
      <c r="F8" s="113"/>
      <c r="G8" s="134">
        <f>C8*F8</f>
        <v>0</v>
      </c>
      <c r="H8" s="135">
        <f>G8*0.095</f>
        <v>0</v>
      </c>
      <c r="I8" s="135">
        <f>G8+H8</f>
        <v>0</v>
      </c>
      <c r="J8" s="114"/>
      <c r="K8" s="114"/>
    </row>
    <row r="9" spans="1:11" ht="15" x14ac:dyDescent="0.2">
      <c r="A9" s="142">
        <v>2</v>
      </c>
      <c r="B9" s="145" t="s">
        <v>109</v>
      </c>
      <c r="C9" s="144">
        <v>1300</v>
      </c>
      <c r="D9" s="98" t="s">
        <v>23</v>
      </c>
      <c r="E9" s="113"/>
      <c r="F9" s="113"/>
      <c r="G9" s="134">
        <f t="shared" ref="G9:G19" si="0">C9*F9</f>
        <v>0</v>
      </c>
      <c r="H9" s="135">
        <f t="shared" ref="H9:H19" si="1">G9*0.095</f>
        <v>0</v>
      </c>
      <c r="I9" s="135">
        <f t="shared" ref="I9:I19" si="2">G9+H9</f>
        <v>0</v>
      </c>
      <c r="J9" s="114"/>
      <c r="K9" s="114"/>
    </row>
    <row r="10" spans="1:11" ht="15" x14ac:dyDescent="0.2">
      <c r="A10" s="142">
        <v>3</v>
      </c>
      <c r="B10" s="145" t="s">
        <v>110</v>
      </c>
      <c r="C10" s="144">
        <v>200</v>
      </c>
      <c r="D10" s="98" t="s">
        <v>23</v>
      </c>
      <c r="E10" s="113"/>
      <c r="F10" s="113"/>
      <c r="G10" s="134">
        <f t="shared" si="0"/>
        <v>0</v>
      </c>
      <c r="H10" s="135">
        <f t="shared" si="1"/>
        <v>0</v>
      </c>
      <c r="I10" s="135">
        <f t="shared" si="2"/>
        <v>0</v>
      </c>
      <c r="J10" s="114"/>
      <c r="K10" s="114"/>
    </row>
    <row r="11" spans="1:11" ht="15" x14ac:dyDescent="0.2">
      <c r="A11" s="142">
        <v>4</v>
      </c>
      <c r="B11" s="145" t="s">
        <v>111</v>
      </c>
      <c r="C11" s="144">
        <v>150</v>
      </c>
      <c r="D11" s="98" t="s">
        <v>23</v>
      </c>
      <c r="E11" s="113"/>
      <c r="F11" s="113"/>
      <c r="G11" s="134">
        <f t="shared" si="0"/>
        <v>0</v>
      </c>
      <c r="H11" s="135">
        <f t="shared" si="1"/>
        <v>0</v>
      </c>
      <c r="I11" s="135">
        <f t="shared" si="2"/>
        <v>0</v>
      </c>
      <c r="J11" s="114"/>
      <c r="K11" s="114"/>
    </row>
    <row r="12" spans="1:11" ht="15" x14ac:dyDescent="0.2">
      <c r="A12" s="142">
        <v>5</v>
      </c>
      <c r="B12" s="145" t="s">
        <v>112</v>
      </c>
      <c r="C12" s="144">
        <v>250</v>
      </c>
      <c r="D12" s="98" t="s">
        <v>23</v>
      </c>
      <c r="E12" s="113"/>
      <c r="F12" s="113"/>
      <c r="G12" s="134">
        <f t="shared" si="0"/>
        <v>0</v>
      </c>
      <c r="H12" s="135">
        <f t="shared" si="1"/>
        <v>0</v>
      </c>
      <c r="I12" s="135">
        <f t="shared" si="2"/>
        <v>0</v>
      </c>
      <c r="J12" s="114"/>
      <c r="K12" s="114"/>
    </row>
    <row r="13" spans="1:11" ht="15" x14ac:dyDescent="0.2">
      <c r="A13" s="142">
        <v>6</v>
      </c>
      <c r="B13" s="145" t="s">
        <v>113</v>
      </c>
      <c r="C13" s="144">
        <v>200</v>
      </c>
      <c r="D13" s="98" t="s">
        <v>23</v>
      </c>
      <c r="E13" s="113"/>
      <c r="F13" s="113"/>
      <c r="G13" s="134">
        <f t="shared" si="0"/>
        <v>0</v>
      </c>
      <c r="H13" s="135">
        <f t="shared" si="1"/>
        <v>0</v>
      </c>
      <c r="I13" s="135">
        <f t="shared" si="2"/>
        <v>0</v>
      </c>
      <c r="J13" s="114"/>
      <c r="K13" s="114"/>
    </row>
    <row r="14" spans="1:11" ht="15" x14ac:dyDescent="0.2">
      <c r="A14" s="142">
        <v>7</v>
      </c>
      <c r="B14" s="145" t="s">
        <v>223</v>
      </c>
      <c r="C14" s="144">
        <v>800</v>
      </c>
      <c r="D14" s="98" t="s">
        <v>23</v>
      </c>
      <c r="E14" s="113"/>
      <c r="F14" s="113"/>
      <c r="G14" s="134">
        <f t="shared" si="0"/>
        <v>0</v>
      </c>
      <c r="H14" s="135">
        <f t="shared" si="1"/>
        <v>0</v>
      </c>
      <c r="I14" s="135">
        <f t="shared" si="2"/>
        <v>0</v>
      </c>
      <c r="J14" s="114"/>
      <c r="K14" s="114"/>
    </row>
    <row r="15" spans="1:11" ht="15" x14ac:dyDescent="0.2">
      <c r="A15" s="142">
        <v>8</v>
      </c>
      <c r="B15" s="145" t="s">
        <v>114</v>
      </c>
      <c r="C15" s="144">
        <v>830</v>
      </c>
      <c r="D15" s="98" t="s">
        <v>23</v>
      </c>
      <c r="E15" s="113"/>
      <c r="F15" s="113"/>
      <c r="G15" s="134">
        <f t="shared" si="0"/>
        <v>0</v>
      </c>
      <c r="H15" s="135">
        <f t="shared" si="1"/>
        <v>0</v>
      </c>
      <c r="I15" s="135">
        <f t="shared" si="2"/>
        <v>0</v>
      </c>
      <c r="J15" s="114"/>
      <c r="K15" s="114"/>
    </row>
    <row r="16" spans="1:11" ht="15" x14ac:dyDescent="0.2">
      <c r="A16" s="142">
        <v>9</v>
      </c>
      <c r="B16" s="145" t="s">
        <v>115</v>
      </c>
      <c r="C16" s="144">
        <v>1920</v>
      </c>
      <c r="D16" s="98" t="s">
        <v>23</v>
      </c>
      <c r="E16" s="113"/>
      <c r="F16" s="113"/>
      <c r="G16" s="134">
        <f t="shared" si="0"/>
        <v>0</v>
      </c>
      <c r="H16" s="135">
        <f t="shared" si="1"/>
        <v>0</v>
      </c>
      <c r="I16" s="135">
        <f t="shared" si="2"/>
        <v>0</v>
      </c>
      <c r="J16" s="114"/>
      <c r="K16" s="114"/>
    </row>
    <row r="17" spans="1:256" ht="15" x14ac:dyDescent="0.2">
      <c r="A17" s="142">
        <v>10</v>
      </c>
      <c r="B17" s="145" t="s">
        <v>116</v>
      </c>
      <c r="C17" s="144">
        <v>100</v>
      </c>
      <c r="D17" s="98" t="s">
        <v>23</v>
      </c>
      <c r="E17" s="113"/>
      <c r="F17" s="113"/>
      <c r="G17" s="134">
        <f t="shared" si="0"/>
        <v>0</v>
      </c>
      <c r="H17" s="135">
        <f t="shared" si="1"/>
        <v>0</v>
      </c>
      <c r="I17" s="135">
        <f t="shared" si="2"/>
        <v>0</v>
      </c>
      <c r="J17" s="114"/>
      <c r="K17" s="114"/>
    </row>
    <row r="18" spans="1:256" ht="14.25" customHeight="1" x14ac:dyDescent="0.2">
      <c r="A18" s="142">
        <v>11</v>
      </c>
      <c r="B18" s="145" t="s">
        <v>117</v>
      </c>
      <c r="C18" s="144">
        <v>920</v>
      </c>
      <c r="D18" s="98" t="s">
        <v>23</v>
      </c>
      <c r="E18" s="113"/>
      <c r="F18" s="113"/>
      <c r="G18" s="134">
        <f t="shared" si="0"/>
        <v>0</v>
      </c>
      <c r="H18" s="135">
        <f t="shared" si="1"/>
        <v>0</v>
      </c>
      <c r="I18" s="135">
        <f t="shared" si="2"/>
        <v>0</v>
      </c>
      <c r="J18" s="114"/>
      <c r="K18" s="114"/>
    </row>
    <row r="19" spans="1:256" ht="15" x14ac:dyDescent="0.2">
      <c r="A19" s="142">
        <v>12</v>
      </c>
      <c r="B19" s="145" t="s">
        <v>118</v>
      </c>
      <c r="C19" s="144">
        <v>510</v>
      </c>
      <c r="D19" s="98" t="s">
        <v>23</v>
      </c>
      <c r="E19" s="113"/>
      <c r="F19" s="113"/>
      <c r="G19" s="134">
        <f t="shared" si="0"/>
        <v>0</v>
      </c>
      <c r="H19" s="135">
        <f t="shared" si="1"/>
        <v>0</v>
      </c>
      <c r="I19" s="135">
        <f t="shared" si="2"/>
        <v>0</v>
      </c>
      <c r="J19" s="114"/>
      <c r="K19" s="114"/>
    </row>
    <row r="20" spans="1:256" ht="15" x14ac:dyDescent="0.2">
      <c r="A20" s="142"/>
      <c r="B20" s="146" t="s">
        <v>598</v>
      </c>
      <c r="C20" s="59" t="s">
        <v>7</v>
      </c>
      <c r="D20" s="60" t="s">
        <v>7</v>
      </c>
      <c r="E20" s="61" t="s">
        <v>7</v>
      </c>
      <c r="F20" s="61" t="s">
        <v>7</v>
      </c>
      <c r="G20" s="137">
        <f>SUM(G8:G19)</f>
        <v>0</v>
      </c>
      <c r="H20" s="137">
        <f>SUM(H8:H19)</f>
        <v>0</v>
      </c>
      <c r="I20" s="137">
        <f>SUM(I8:I19)</f>
        <v>0</v>
      </c>
      <c r="J20" s="137">
        <f>SUM(J8:J19)</f>
        <v>0</v>
      </c>
      <c r="K20" s="137">
        <f>SUM(K8:K19)</f>
        <v>0</v>
      </c>
    </row>
    <row r="21" spans="1:256" ht="15" customHeight="1" x14ac:dyDescent="0.2">
      <c r="A21" s="234" t="s">
        <v>348</v>
      </c>
      <c r="B21" s="235"/>
      <c r="C21" s="235"/>
      <c r="D21" s="235"/>
      <c r="E21" s="235"/>
      <c r="F21" s="235"/>
      <c r="G21" s="235"/>
      <c r="H21" s="235"/>
      <c r="I21" s="235"/>
      <c r="J21" s="235"/>
      <c r="K21" s="235"/>
    </row>
    <row r="22" spans="1:256" ht="15" x14ac:dyDescent="0.2">
      <c r="A22" s="142">
        <v>13</v>
      </c>
      <c r="B22" s="145" t="s">
        <v>119</v>
      </c>
      <c r="C22" s="147">
        <v>280</v>
      </c>
      <c r="D22" s="98" t="s">
        <v>23</v>
      </c>
      <c r="E22" s="113"/>
      <c r="F22" s="113"/>
      <c r="G22" s="134">
        <f t="shared" ref="G22:G27" si="3">C22*F22</f>
        <v>0</v>
      </c>
      <c r="H22" s="135">
        <f t="shared" ref="H22:H27" si="4">G22*0.095</f>
        <v>0</v>
      </c>
      <c r="I22" s="135">
        <f t="shared" ref="I22:I27" si="5">G22+H22</f>
        <v>0</v>
      </c>
      <c r="J22" s="114"/>
      <c r="K22" s="114"/>
    </row>
    <row r="23" spans="1:256" ht="15" x14ac:dyDescent="0.2">
      <c r="A23" s="142">
        <v>14</v>
      </c>
      <c r="B23" s="145" t="s">
        <v>120</v>
      </c>
      <c r="C23" s="147">
        <v>180</v>
      </c>
      <c r="D23" s="98" t="s">
        <v>23</v>
      </c>
      <c r="E23" s="113"/>
      <c r="F23" s="113"/>
      <c r="G23" s="134">
        <f t="shared" si="3"/>
        <v>0</v>
      </c>
      <c r="H23" s="135">
        <f t="shared" si="4"/>
        <v>0</v>
      </c>
      <c r="I23" s="135">
        <f t="shared" si="5"/>
        <v>0</v>
      </c>
      <c r="J23" s="114"/>
      <c r="K23" s="114"/>
    </row>
    <row r="24" spans="1:256" ht="15" x14ac:dyDescent="0.2">
      <c r="A24" s="142">
        <v>15</v>
      </c>
      <c r="B24" s="145" t="s">
        <v>238</v>
      </c>
      <c r="C24" s="147">
        <v>600</v>
      </c>
      <c r="D24" s="98" t="s">
        <v>23</v>
      </c>
      <c r="E24" s="113"/>
      <c r="F24" s="113"/>
      <c r="G24" s="134">
        <f t="shared" si="3"/>
        <v>0</v>
      </c>
      <c r="H24" s="135">
        <f t="shared" si="4"/>
        <v>0</v>
      </c>
      <c r="I24" s="135">
        <f t="shared" si="5"/>
        <v>0</v>
      </c>
      <c r="J24" s="114"/>
      <c r="K24" s="114"/>
    </row>
    <row r="25" spans="1:256" ht="15" customHeight="1" x14ac:dyDescent="0.2">
      <c r="A25" s="142">
        <v>16</v>
      </c>
      <c r="B25" s="145" t="s">
        <v>121</v>
      </c>
      <c r="C25" s="147">
        <v>320</v>
      </c>
      <c r="D25" s="98" t="s">
        <v>23</v>
      </c>
      <c r="E25" s="113"/>
      <c r="F25" s="113"/>
      <c r="G25" s="134">
        <f t="shared" si="3"/>
        <v>0</v>
      </c>
      <c r="H25" s="135">
        <f t="shared" si="4"/>
        <v>0</v>
      </c>
      <c r="I25" s="135">
        <f t="shared" si="5"/>
        <v>0</v>
      </c>
      <c r="J25" s="114"/>
      <c r="K25" s="114"/>
    </row>
    <row r="26" spans="1:256" ht="14.25" customHeight="1" x14ac:dyDescent="0.2">
      <c r="A26" s="142">
        <v>17</v>
      </c>
      <c r="B26" s="145" t="s">
        <v>270</v>
      </c>
      <c r="C26" s="147">
        <v>2000</v>
      </c>
      <c r="D26" s="98" t="s">
        <v>23</v>
      </c>
      <c r="E26" s="113"/>
      <c r="F26" s="113"/>
      <c r="G26" s="134">
        <f t="shared" si="3"/>
        <v>0</v>
      </c>
      <c r="H26" s="135">
        <f t="shared" si="4"/>
        <v>0</v>
      </c>
      <c r="I26" s="135">
        <f t="shared" si="5"/>
        <v>0</v>
      </c>
      <c r="J26" s="114"/>
      <c r="K26" s="114"/>
    </row>
    <row r="27" spans="1:256" ht="15" customHeight="1" x14ac:dyDescent="0.2">
      <c r="A27" s="142">
        <v>18</v>
      </c>
      <c r="B27" s="145" t="s">
        <v>122</v>
      </c>
      <c r="C27" s="147">
        <v>30</v>
      </c>
      <c r="D27" s="98" t="s">
        <v>23</v>
      </c>
      <c r="E27" s="113"/>
      <c r="F27" s="113"/>
      <c r="G27" s="134">
        <f t="shared" si="3"/>
        <v>0</v>
      </c>
      <c r="H27" s="135">
        <f t="shared" si="4"/>
        <v>0</v>
      </c>
      <c r="I27" s="135">
        <f t="shared" si="5"/>
        <v>0</v>
      </c>
      <c r="J27" s="114"/>
      <c r="K27" s="114"/>
    </row>
    <row r="28" spans="1:256" ht="15" x14ac:dyDescent="0.2">
      <c r="A28" s="142"/>
      <c r="B28" s="146" t="s">
        <v>599</v>
      </c>
      <c r="C28" s="59" t="s">
        <v>7</v>
      </c>
      <c r="D28" s="60" t="s">
        <v>7</v>
      </c>
      <c r="E28" s="60" t="s">
        <v>7</v>
      </c>
      <c r="F28" s="60" t="s">
        <v>7</v>
      </c>
      <c r="G28" s="137">
        <f>SUM(G22:G27)</f>
        <v>0</v>
      </c>
      <c r="H28" s="137">
        <f>SUM(H22:H27)</f>
        <v>0</v>
      </c>
      <c r="I28" s="137">
        <f>SUM(I22:I27)</f>
        <v>0</v>
      </c>
      <c r="J28" s="137">
        <f>SUM(J22:J27)</f>
        <v>0</v>
      </c>
      <c r="K28" s="137">
        <f>SUM(K22:K27)</f>
        <v>0</v>
      </c>
    </row>
    <row r="29" spans="1:256" ht="15" customHeight="1" x14ac:dyDescent="0.2">
      <c r="A29" s="233" t="s">
        <v>419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</row>
    <row r="30" spans="1:256" ht="15" x14ac:dyDescent="0.2">
      <c r="A30" s="142">
        <v>19</v>
      </c>
      <c r="B30" s="145" t="s">
        <v>527</v>
      </c>
      <c r="C30" s="147">
        <v>500</v>
      </c>
      <c r="D30" s="98" t="s">
        <v>23</v>
      </c>
      <c r="E30" s="16"/>
      <c r="F30" s="16"/>
      <c r="G30" s="134">
        <f>C30*F30</f>
        <v>0</v>
      </c>
      <c r="H30" s="135">
        <f>G30*0.095</f>
        <v>0</v>
      </c>
      <c r="I30" s="135">
        <f>G30+H30</f>
        <v>0</v>
      </c>
      <c r="J30" s="138"/>
      <c r="K30" s="138"/>
    </row>
    <row r="31" spans="1:256" ht="15" x14ac:dyDescent="0.2">
      <c r="A31" s="142"/>
      <c r="B31" s="146" t="s">
        <v>600</v>
      </c>
      <c r="C31" s="59" t="s">
        <v>7</v>
      </c>
      <c r="D31" s="60" t="s">
        <v>7</v>
      </c>
      <c r="E31" s="60" t="s">
        <v>7</v>
      </c>
      <c r="F31" s="60" t="s">
        <v>7</v>
      </c>
      <c r="G31" s="137">
        <f>SUM(G30)</f>
        <v>0</v>
      </c>
      <c r="H31" s="137">
        <f>SUM(H30)</f>
        <v>0</v>
      </c>
      <c r="I31" s="137">
        <f>SUM(I30)</f>
        <v>0</v>
      </c>
      <c r="J31" s="137">
        <f>SUM(J30)</f>
        <v>0</v>
      </c>
      <c r="K31" s="137">
        <f>SUM(K30)</f>
        <v>0</v>
      </c>
    </row>
    <row r="32" spans="1:256" s="139" customFormat="1" ht="15" customHeight="1" x14ac:dyDescent="0.2">
      <c r="A32" s="231" t="s">
        <v>420</v>
      </c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232"/>
      <c r="BD32" s="232"/>
      <c r="BE32" s="232"/>
      <c r="BF32" s="232"/>
      <c r="BG32" s="232"/>
      <c r="BH32" s="232"/>
      <c r="BI32" s="232"/>
      <c r="BJ32" s="232"/>
      <c r="BK32" s="232"/>
      <c r="BL32" s="232"/>
      <c r="BM32" s="232"/>
      <c r="BN32" s="232"/>
      <c r="BO32" s="232"/>
      <c r="BP32" s="232"/>
      <c r="BQ32" s="232"/>
      <c r="BR32" s="232"/>
      <c r="BS32" s="232"/>
      <c r="BT32" s="232"/>
      <c r="BU32" s="232"/>
      <c r="BV32" s="232"/>
      <c r="BW32" s="232"/>
      <c r="BX32" s="232"/>
      <c r="BY32" s="232"/>
      <c r="BZ32" s="232"/>
      <c r="CA32" s="232"/>
      <c r="CB32" s="232"/>
      <c r="CC32" s="232"/>
      <c r="CD32" s="232"/>
      <c r="CE32" s="232"/>
      <c r="CF32" s="232"/>
      <c r="CG32" s="232"/>
      <c r="CH32" s="232"/>
      <c r="CI32" s="232"/>
      <c r="CJ32" s="232"/>
      <c r="CK32" s="232"/>
      <c r="CL32" s="232"/>
      <c r="CM32" s="232"/>
      <c r="CN32" s="232"/>
      <c r="CO32" s="232"/>
      <c r="CP32" s="232"/>
      <c r="CQ32" s="232"/>
      <c r="CR32" s="232"/>
      <c r="CS32" s="232"/>
      <c r="CT32" s="232"/>
      <c r="CU32" s="232"/>
      <c r="CV32" s="232"/>
      <c r="CW32" s="232"/>
      <c r="CX32" s="232"/>
      <c r="CY32" s="232"/>
      <c r="CZ32" s="232"/>
      <c r="DA32" s="232"/>
      <c r="DB32" s="232"/>
      <c r="DC32" s="232"/>
      <c r="DD32" s="232"/>
      <c r="DE32" s="232"/>
      <c r="DF32" s="232"/>
      <c r="DG32" s="232"/>
      <c r="DH32" s="232"/>
      <c r="DI32" s="232"/>
      <c r="DJ32" s="232"/>
      <c r="DK32" s="232"/>
      <c r="DL32" s="232"/>
      <c r="DM32" s="232"/>
      <c r="DN32" s="232"/>
      <c r="DO32" s="232"/>
      <c r="DP32" s="232"/>
      <c r="DQ32" s="232"/>
      <c r="DR32" s="232"/>
      <c r="DS32" s="232"/>
      <c r="DT32" s="232"/>
      <c r="DU32" s="232"/>
      <c r="DV32" s="232"/>
      <c r="DW32" s="232"/>
      <c r="DX32" s="232"/>
      <c r="DY32" s="232"/>
      <c r="DZ32" s="232"/>
      <c r="EA32" s="232"/>
      <c r="EB32" s="232"/>
      <c r="EC32" s="232"/>
      <c r="ED32" s="232"/>
      <c r="EE32" s="232"/>
      <c r="EF32" s="232"/>
      <c r="EG32" s="232"/>
      <c r="EH32" s="232"/>
      <c r="EI32" s="232"/>
      <c r="EJ32" s="232"/>
      <c r="EK32" s="232"/>
      <c r="EL32" s="232"/>
      <c r="EM32" s="232"/>
      <c r="EN32" s="232"/>
      <c r="EO32" s="232"/>
      <c r="EP32" s="232"/>
      <c r="EQ32" s="232"/>
      <c r="ER32" s="232"/>
      <c r="ES32" s="232"/>
      <c r="ET32" s="232"/>
      <c r="EU32" s="232"/>
      <c r="EV32" s="232"/>
      <c r="EW32" s="232"/>
      <c r="EX32" s="232"/>
      <c r="EY32" s="232"/>
      <c r="EZ32" s="232"/>
      <c r="FA32" s="232"/>
      <c r="FB32" s="232"/>
      <c r="FC32" s="232"/>
      <c r="FD32" s="232"/>
      <c r="FE32" s="232"/>
      <c r="FF32" s="232"/>
      <c r="FG32" s="232"/>
      <c r="FH32" s="232"/>
      <c r="FI32" s="232"/>
      <c r="FJ32" s="232"/>
      <c r="FK32" s="232"/>
      <c r="FL32" s="232"/>
      <c r="FM32" s="232"/>
      <c r="FN32" s="232"/>
      <c r="FO32" s="232"/>
      <c r="FP32" s="232"/>
      <c r="FQ32" s="232"/>
      <c r="FR32" s="232"/>
      <c r="FS32" s="232"/>
      <c r="FT32" s="232"/>
      <c r="FU32" s="232"/>
      <c r="FV32" s="232"/>
      <c r="FW32" s="232"/>
      <c r="FX32" s="232"/>
      <c r="FY32" s="232"/>
      <c r="FZ32" s="232"/>
      <c r="GA32" s="232"/>
      <c r="GB32" s="232"/>
      <c r="GC32" s="232"/>
      <c r="GD32" s="232"/>
      <c r="GE32" s="232"/>
      <c r="GF32" s="232"/>
      <c r="GG32" s="232"/>
      <c r="GH32" s="232"/>
      <c r="GI32" s="232"/>
      <c r="GJ32" s="232"/>
      <c r="GK32" s="232"/>
      <c r="GL32" s="232"/>
      <c r="GM32" s="232"/>
      <c r="GN32" s="232"/>
      <c r="GO32" s="232"/>
      <c r="GP32" s="232"/>
      <c r="GQ32" s="232"/>
      <c r="GR32" s="232"/>
      <c r="GS32" s="232"/>
      <c r="GT32" s="232"/>
      <c r="GU32" s="232"/>
      <c r="GV32" s="232"/>
      <c r="GW32" s="232"/>
      <c r="GX32" s="232"/>
      <c r="GY32" s="232"/>
      <c r="GZ32" s="232"/>
      <c r="HA32" s="232"/>
      <c r="HB32" s="232"/>
      <c r="HC32" s="232"/>
      <c r="HD32" s="232"/>
      <c r="HE32" s="232"/>
      <c r="HF32" s="232"/>
      <c r="HG32" s="232"/>
      <c r="HH32" s="232"/>
      <c r="HI32" s="232"/>
      <c r="HJ32" s="232"/>
      <c r="HK32" s="232"/>
      <c r="HL32" s="232"/>
      <c r="HM32" s="232"/>
      <c r="HN32" s="232"/>
      <c r="HO32" s="232"/>
      <c r="HP32" s="232"/>
      <c r="HQ32" s="232"/>
      <c r="HR32" s="232"/>
      <c r="HS32" s="232"/>
      <c r="HT32" s="232"/>
      <c r="HU32" s="232"/>
      <c r="HV32" s="232"/>
      <c r="HW32" s="232"/>
      <c r="HX32" s="232"/>
      <c r="HY32" s="232"/>
      <c r="HZ32" s="232"/>
      <c r="IA32" s="232"/>
      <c r="IB32" s="232"/>
      <c r="IC32" s="232"/>
      <c r="ID32" s="232"/>
      <c r="IE32" s="232"/>
      <c r="IF32" s="232"/>
      <c r="IG32" s="232"/>
      <c r="IH32" s="232"/>
      <c r="II32" s="232"/>
      <c r="IJ32" s="232"/>
      <c r="IK32" s="232"/>
      <c r="IL32" s="232"/>
      <c r="IM32" s="232"/>
      <c r="IN32" s="232"/>
      <c r="IO32" s="232"/>
      <c r="IP32" s="232"/>
      <c r="IQ32" s="232"/>
      <c r="IR32" s="232"/>
      <c r="IS32" s="232"/>
      <c r="IT32" s="232"/>
      <c r="IU32" s="232"/>
      <c r="IV32" s="232"/>
    </row>
    <row r="33" spans="1:11" ht="14.25" customHeight="1" x14ac:dyDescent="0.2">
      <c r="A33" s="148">
        <v>20</v>
      </c>
      <c r="B33" s="149" t="s">
        <v>523</v>
      </c>
      <c r="C33" s="150">
        <v>300</v>
      </c>
      <c r="D33" s="151" t="s">
        <v>23</v>
      </c>
      <c r="E33" s="117"/>
      <c r="F33" s="117"/>
      <c r="G33" s="134">
        <f t="shared" ref="G33:G34" si="6">C33*F33</f>
        <v>0</v>
      </c>
      <c r="H33" s="135">
        <f t="shared" ref="H33:H34" si="7">G33*0.095</f>
        <v>0</v>
      </c>
      <c r="I33" s="135">
        <f t="shared" ref="I33:I34" si="8">G33+H33</f>
        <v>0</v>
      </c>
      <c r="J33" s="118"/>
      <c r="K33" s="118"/>
    </row>
    <row r="34" spans="1:11" ht="15" x14ac:dyDescent="0.2">
      <c r="A34" s="142">
        <v>21</v>
      </c>
      <c r="B34" s="145" t="s">
        <v>524</v>
      </c>
      <c r="C34" s="144">
        <v>100</v>
      </c>
      <c r="D34" s="98" t="s">
        <v>23</v>
      </c>
      <c r="E34" s="113"/>
      <c r="F34" s="113"/>
      <c r="G34" s="134">
        <f t="shared" si="6"/>
        <v>0</v>
      </c>
      <c r="H34" s="135">
        <f t="shared" si="7"/>
        <v>0</v>
      </c>
      <c r="I34" s="135">
        <f t="shared" si="8"/>
        <v>0</v>
      </c>
      <c r="J34" s="114"/>
      <c r="K34" s="114"/>
    </row>
    <row r="35" spans="1:11" ht="15" x14ac:dyDescent="0.2">
      <c r="A35" s="142"/>
      <c r="B35" s="146" t="s">
        <v>601</v>
      </c>
      <c r="C35" s="59" t="s">
        <v>7</v>
      </c>
      <c r="D35" s="60" t="s">
        <v>7</v>
      </c>
      <c r="E35" s="60" t="s">
        <v>7</v>
      </c>
      <c r="F35" s="60" t="s">
        <v>7</v>
      </c>
      <c r="G35" s="137">
        <f>SUM(G33:G34)</f>
        <v>0</v>
      </c>
      <c r="H35" s="137">
        <f>SUM(H33:H34)</f>
        <v>0</v>
      </c>
      <c r="I35" s="137">
        <f>SUM(I33:I34)</f>
        <v>0</v>
      </c>
      <c r="J35" s="137">
        <f>SUM(J33:J34)</f>
        <v>0</v>
      </c>
      <c r="K35" s="137">
        <f>SUM(K33:K34)</f>
        <v>0</v>
      </c>
    </row>
    <row r="36" spans="1:11" ht="15" customHeight="1" x14ac:dyDescent="0.2">
      <c r="A36" s="234" t="s">
        <v>421</v>
      </c>
      <c r="B36" s="235"/>
      <c r="C36" s="235"/>
      <c r="D36" s="235"/>
      <c r="E36" s="235"/>
      <c r="F36" s="235"/>
      <c r="G36" s="235"/>
      <c r="H36" s="235"/>
      <c r="I36" s="235"/>
      <c r="J36" s="235"/>
      <c r="K36" s="235"/>
    </row>
    <row r="37" spans="1:11" ht="18.75" customHeight="1" x14ac:dyDescent="0.2">
      <c r="A37" s="142">
        <v>22</v>
      </c>
      <c r="B37" s="145" t="s">
        <v>525</v>
      </c>
      <c r="C37" s="144">
        <v>200</v>
      </c>
      <c r="D37" s="98" t="s">
        <v>23</v>
      </c>
      <c r="E37" s="113"/>
      <c r="F37" s="113"/>
      <c r="G37" s="134">
        <f t="shared" ref="G37:G38" si="9">C37*F37</f>
        <v>0</v>
      </c>
      <c r="H37" s="135">
        <f t="shared" ref="H37:H38" si="10">G37*0.095</f>
        <v>0</v>
      </c>
      <c r="I37" s="135">
        <f t="shared" ref="I37:I38" si="11">G37+H37</f>
        <v>0</v>
      </c>
      <c r="J37" s="114"/>
      <c r="K37" s="60" t="s">
        <v>7</v>
      </c>
    </row>
    <row r="38" spans="1:11" ht="25.5" x14ac:dyDescent="0.2">
      <c r="A38" s="142">
        <v>23</v>
      </c>
      <c r="B38" s="145" t="s">
        <v>526</v>
      </c>
      <c r="C38" s="144">
        <v>100</v>
      </c>
      <c r="D38" s="98" t="s">
        <v>23</v>
      </c>
      <c r="E38" s="113"/>
      <c r="F38" s="113"/>
      <c r="G38" s="134">
        <f t="shared" si="9"/>
        <v>0</v>
      </c>
      <c r="H38" s="135">
        <f t="shared" si="10"/>
        <v>0</v>
      </c>
      <c r="I38" s="135">
        <f t="shared" si="11"/>
        <v>0</v>
      </c>
      <c r="J38" s="114"/>
      <c r="K38" s="60" t="s">
        <v>7</v>
      </c>
    </row>
    <row r="39" spans="1:11" ht="15" x14ac:dyDescent="0.2">
      <c r="A39" s="142"/>
      <c r="B39" s="146" t="s">
        <v>602</v>
      </c>
      <c r="C39" s="59" t="s">
        <v>7</v>
      </c>
      <c r="D39" s="60" t="s">
        <v>7</v>
      </c>
      <c r="E39" s="60" t="s">
        <v>7</v>
      </c>
      <c r="F39" s="60" t="s">
        <v>7</v>
      </c>
      <c r="G39" s="137">
        <f>SUM(G37:G38)</f>
        <v>0</v>
      </c>
      <c r="H39" s="137">
        <f>SUM(H37:H38)</f>
        <v>0</v>
      </c>
      <c r="I39" s="137">
        <f>SUM(I37:I38)</f>
        <v>0</v>
      </c>
      <c r="J39" s="137">
        <f>SUM(J37:J38)</f>
        <v>0</v>
      </c>
      <c r="K39" s="60" t="s">
        <v>7</v>
      </c>
    </row>
    <row r="40" spans="1:11" ht="15" customHeight="1" x14ac:dyDescent="0.2">
      <c r="A40" s="234" t="s">
        <v>422</v>
      </c>
      <c r="B40" s="235"/>
      <c r="C40" s="235"/>
      <c r="D40" s="235"/>
      <c r="E40" s="235"/>
      <c r="F40" s="235"/>
      <c r="G40" s="235"/>
      <c r="H40" s="235"/>
      <c r="I40" s="235"/>
      <c r="J40" s="235"/>
      <c r="K40" s="235"/>
    </row>
    <row r="41" spans="1:11" ht="15" x14ac:dyDescent="0.2">
      <c r="A41" s="142">
        <v>24</v>
      </c>
      <c r="B41" s="145" t="s">
        <v>123</v>
      </c>
      <c r="C41" s="144">
        <v>30</v>
      </c>
      <c r="D41" s="98" t="s">
        <v>23</v>
      </c>
      <c r="E41" s="113"/>
      <c r="F41" s="113"/>
      <c r="G41" s="134">
        <f t="shared" ref="G41:G46" si="12">C41*F41</f>
        <v>0</v>
      </c>
      <c r="H41" s="135">
        <f t="shared" ref="H41:H46" si="13">G41*0.095</f>
        <v>0</v>
      </c>
      <c r="I41" s="135">
        <f t="shared" ref="I41:I46" si="14">G41+H41</f>
        <v>0</v>
      </c>
      <c r="J41" s="114"/>
      <c r="K41" s="114"/>
    </row>
    <row r="42" spans="1:11" ht="15" x14ac:dyDescent="0.2">
      <c r="A42" s="142">
        <v>25</v>
      </c>
      <c r="B42" s="145" t="s">
        <v>397</v>
      </c>
      <c r="C42" s="144">
        <v>20</v>
      </c>
      <c r="D42" s="98" t="s">
        <v>23</v>
      </c>
      <c r="E42" s="113"/>
      <c r="F42" s="113"/>
      <c r="G42" s="134">
        <f t="shared" si="12"/>
        <v>0</v>
      </c>
      <c r="H42" s="135">
        <f t="shared" si="13"/>
        <v>0</v>
      </c>
      <c r="I42" s="135">
        <f t="shared" si="14"/>
        <v>0</v>
      </c>
      <c r="J42" s="114"/>
      <c r="K42" s="114"/>
    </row>
    <row r="43" spans="1:11" ht="15" x14ac:dyDescent="0.2">
      <c r="A43" s="142">
        <v>26</v>
      </c>
      <c r="B43" s="145" t="s">
        <v>396</v>
      </c>
      <c r="C43" s="144">
        <v>60</v>
      </c>
      <c r="D43" s="98" t="s">
        <v>23</v>
      </c>
      <c r="E43" s="113"/>
      <c r="F43" s="113"/>
      <c r="G43" s="134">
        <f t="shared" si="12"/>
        <v>0</v>
      </c>
      <c r="H43" s="135">
        <f t="shared" si="13"/>
        <v>0</v>
      </c>
      <c r="I43" s="135">
        <f t="shared" si="14"/>
        <v>0</v>
      </c>
      <c r="J43" s="114"/>
      <c r="K43" s="114"/>
    </row>
    <row r="44" spans="1:11" ht="15" x14ac:dyDescent="0.2">
      <c r="A44" s="142">
        <v>27</v>
      </c>
      <c r="B44" s="145" t="s">
        <v>124</v>
      </c>
      <c r="C44" s="144">
        <v>40</v>
      </c>
      <c r="D44" s="98" t="s">
        <v>23</v>
      </c>
      <c r="E44" s="113"/>
      <c r="F44" s="113"/>
      <c r="G44" s="134">
        <f t="shared" si="12"/>
        <v>0</v>
      </c>
      <c r="H44" s="135">
        <f t="shared" si="13"/>
        <v>0</v>
      </c>
      <c r="I44" s="135">
        <f t="shared" si="14"/>
        <v>0</v>
      </c>
      <c r="J44" s="114"/>
      <c r="K44" s="114"/>
    </row>
    <row r="45" spans="1:11" ht="14.25" customHeight="1" x14ac:dyDescent="0.2">
      <c r="A45" s="142">
        <v>28</v>
      </c>
      <c r="B45" s="145" t="s">
        <v>125</v>
      </c>
      <c r="C45" s="144">
        <v>20</v>
      </c>
      <c r="D45" s="98" t="s">
        <v>23</v>
      </c>
      <c r="E45" s="113"/>
      <c r="F45" s="113"/>
      <c r="G45" s="134">
        <f t="shared" si="12"/>
        <v>0</v>
      </c>
      <c r="H45" s="135">
        <f t="shared" si="13"/>
        <v>0</v>
      </c>
      <c r="I45" s="135">
        <f t="shared" si="14"/>
        <v>0</v>
      </c>
      <c r="J45" s="114"/>
      <c r="K45" s="114"/>
    </row>
    <row r="46" spans="1:11" ht="15" x14ac:dyDescent="0.2">
      <c r="A46" s="142">
        <v>29</v>
      </c>
      <c r="B46" s="145" t="s">
        <v>126</v>
      </c>
      <c r="C46" s="144">
        <v>60</v>
      </c>
      <c r="D46" s="98" t="s">
        <v>23</v>
      </c>
      <c r="E46" s="113"/>
      <c r="F46" s="113"/>
      <c r="G46" s="134">
        <f t="shared" si="12"/>
        <v>0</v>
      </c>
      <c r="H46" s="135">
        <f t="shared" si="13"/>
        <v>0</v>
      </c>
      <c r="I46" s="135">
        <f t="shared" si="14"/>
        <v>0</v>
      </c>
      <c r="J46" s="114"/>
      <c r="K46" s="114"/>
    </row>
    <row r="47" spans="1:11" ht="15" x14ac:dyDescent="0.2">
      <c r="A47" s="142"/>
      <c r="B47" s="146" t="s">
        <v>603</v>
      </c>
      <c r="C47" s="59" t="s">
        <v>7</v>
      </c>
      <c r="D47" s="60" t="s">
        <v>7</v>
      </c>
      <c r="E47" s="60" t="s">
        <v>7</v>
      </c>
      <c r="F47" s="60" t="s">
        <v>7</v>
      </c>
      <c r="G47" s="137">
        <f>SUM(G41:G46)</f>
        <v>0</v>
      </c>
      <c r="H47" s="137">
        <f>SUM(H41:H46)</f>
        <v>0</v>
      </c>
      <c r="I47" s="137">
        <f>SUM(I41:I46)</f>
        <v>0</v>
      </c>
      <c r="J47" s="137">
        <f>SUM(J41:J46)</f>
        <v>0</v>
      </c>
      <c r="K47" s="137">
        <f>SUM(K41:K46)</f>
        <v>0</v>
      </c>
    </row>
    <row r="48" spans="1:11" ht="15" customHeight="1" x14ac:dyDescent="0.2">
      <c r="A48" s="234" t="s">
        <v>528</v>
      </c>
      <c r="B48" s="235"/>
      <c r="C48" s="235"/>
      <c r="D48" s="235"/>
      <c r="E48" s="235"/>
      <c r="F48" s="235"/>
      <c r="G48" s="235"/>
      <c r="H48" s="235"/>
      <c r="I48" s="235"/>
      <c r="J48" s="235"/>
      <c r="K48" s="235"/>
    </row>
    <row r="49" spans="1:11" ht="15" x14ac:dyDescent="0.2">
      <c r="A49" s="152">
        <v>30</v>
      </c>
      <c r="B49" s="153" t="s">
        <v>423</v>
      </c>
      <c r="C49" s="144">
        <v>35</v>
      </c>
      <c r="D49" s="98" t="s">
        <v>23</v>
      </c>
      <c r="E49" s="113"/>
      <c r="F49" s="113"/>
      <c r="G49" s="134">
        <f t="shared" ref="G49:G52" si="15">C49*F49</f>
        <v>0</v>
      </c>
      <c r="H49" s="135">
        <f t="shared" ref="H49:H52" si="16">G49*0.095</f>
        <v>0</v>
      </c>
      <c r="I49" s="135">
        <f t="shared" ref="I49:I52" si="17">G49+H49</f>
        <v>0</v>
      </c>
      <c r="J49" s="114"/>
      <c r="K49" s="114"/>
    </row>
    <row r="50" spans="1:11" ht="15" x14ac:dyDescent="0.2">
      <c r="A50" s="152">
        <v>31</v>
      </c>
      <c r="B50" s="154" t="s">
        <v>529</v>
      </c>
      <c r="C50" s="147">
        <v>85</v>
      </c>
      <c r="D50" s="104" t="s">
        <v>23</v>
      </c>
      <c r="E50" s="113"/>
      <c r="F50" s="113"/>
      <c r="G50" s="134">
        <f t="shared" si="15"/>
        <v>0</v>
      </c>
      <c r="H50" s="135">
        <f t="shared" si="16"/>
        <v>0</v>
      </c>
      <c r="I50" s="135">
        <f t="shared" si="17"/>
        <v>0</v>
      </c>
      <c r="J50" s="114"/>
      <c r="K50" s="114"/>
    </row>
    <row r="51" spans="1:11" ht="15" customHeight="1" x14ac:dyDescent="0.2">
      <c r="A51" s="152">
        <v>32</v>
      </c>
      <c r="B51" s="153" t="s">
        <v>424</v>
      </c>
      <c r="C51" s="144">
        <v>26</v>
      </c>
      <c r="D51" s="98" t="s">
        <v>23</v>
      </c>
      <c r="E51" s="113"/>
      <c r="F51" s="113"/>
      <c r="G51" s="134">
        <f t="shared" si="15"/>
        <v>0</v>
      </c>
      <c r="H51" s="135">
        <f t="shared" si="16"/>
        <v>0</v>
      </c>
      <c r="I51" s="135">
        <f t="shared" si="17"/>
        <v>0</v>
      </c>
      <c r="J51" s="114"/>
      <c r="K51" s="114"/>
    </row>
    <row r="52" spans="1:11" ht="25.5" x14ac:dyDescent="0.2">
      <c r="A52" s="152">
        <v>33</v>
      </c>
      <c r="B52" s="153" t="s">
        <v>425</v>
      </c>
      <c r="C52" s="144">
        <v>68</v>
      </c>
      <c r="D52" s="98" t="s">
        <v>23</v>
      </c>
      <c r="E52" s="113"/>
      <c r="F52" s="113"/>
      <c r="G52" s="134">
        <f t="shared" si="15"/>
        <v>0</v>
      </c>
      <c r="H52" s="135">
        <f t="shared" si="16"/>
        <v>0</v>
      </c>
      <c r="I52" s="135">
        <f t="shared" si="17"/>
        <v>0</v>
      </c>
      <c r="J52" s="114"/>
      <c r="K52" s="114"/>
    </row>
    <row r="53" spans="1:11" ht="15" x14ac:dyDescent="0.2">
      <c r="A53" s="142"/>
      <c r="B53" s="146" t="s">
        <v>604</v>
      </c>
      <c r="C53" s="59" t="s">
        <v>7</v>
      </c>
      <c r="D53" s="60" t="s">
        <v>7</v>
      </c>
      <c r="E53" s="60" t="s">
        <v>7</v>
      </c>
      <c r="F53" s="60" t="s">
        <v>7</v>
      </c>
      <c r="G53" s="137">
        <f>SUM(G49:G52)</f>
        <v>0</v>
      </c>
      <c r="H53" s="137">
        <f>SUM(H49:H52)</f>
        <v>0</v>
      </c>
      <c r="I53" s="137">
        <f>SUM(I49:I52)</f>
        <v>0</v>
      </c>
      <c r="J53" s="137">
        <f>SUM(J49:J52)</f>
        <v>0</v>
      </c>
      <c r="K53" s="137">
        <f>SUM(K49:K52)</f>
        <v>0</v>
      </c>
    </row>
    <row r="55" spans="1:11" ht="15" x14ac:dyDescent="0.2">
      <c r="A55" s="73" t="s">
        <v>464</v>
      </c>
      <c r="B55" s="74"/>
      <c r="C55" s="75"/>
      <c r="D55" s="76"/>
      <c r="E55" s="32"/>
      <c r="F55" s="32"/>
      <c r="G55" s="32"/>
      <c r="H55" s="32"/>
      <c r="I55" s="32"/>
      <c r="J55" s="29"/>
      <c r="K55" s="29"/>
    </row>
    <row r="56" spans="1:11" ht="30.75" customHeight="1" x14ac:dyDescent="0.2">
      <c r="A56" s="226" t="s">
        <v>496</v>
      </c>
      <c r="B56" s="227"/>
      <c r="C56" s="227"/>
      <c r="D56" s="227"/>
      <c r="E56" s="227"/>
      <c r="F56" s="227"/>
      <c r="G56" s="227"/>
      <c r="H56" s="227"/>
      <c r="I56" s="227"/>
      <c r="J56" s="227"/>
      <c r="K56" s="227"/>
    </row>
    <row r="57" spans="1:11" ht="15" x14ac:dyDescent="0.2">
      <c r="A57" s="219" t="s">
        <v>465</v>
      </c>
      <c r="B57" s="220"/>
      <c r="C57" s="220"/>
      <c r="D57" s="220"/>
      <c r="E57" s="220"/>
      <c r="F57" s="220"/>
      <c r="G57" s="220"/>
      <c r="H57" s="220"/>
      <c r="I57" s="220"/>
      <c r="J57" s="220"/>
      <c r="K57" s="220"/>
    </row>
    <row r="58" spans="1:11" ht="15" x14ac:dyDescent="0.2">
      <c r="A58" s="29" t="s">
        <v>497</v>
      </c>
      <c r="B58" s="30"/>
      <c r="C58" s="75"/>
      <c r="D58" s="76"/>
      <c r="E58" s="32"/>
      <c r="F58" s="32"/>
      <c r="G58" s="32"/>
      <c r="H58" s="32"/>
      <c r="I58" s="32"/>
      <c r="J58" s="29"/>
      <c r="K58" s="29"/>
    </row>
    <row r="59" spans="1:11" ht="15" x14ac:dyDescent="0.2">
      <c r="A59" s="29" t="s">
        <v>466</v>
      </c>
      <c r="B59" s="30"/>
      <c r="C59" s="75"/>
      <c r="D59" s="76"/>
      <c r="E59" s="32"/>
      <c r="F59" s="32"/>
      <c r="G59" s="32"/>
      <c r="H59" s="32"/>
      <c r="I59" s="32"/>
      <c r="J59" s="29"/>
      <c r="K59" s="29"/>
    </row>
    <row r="60" spans="1:11" ht="15" x14ac:dyDescent="0.2">
      <c r="A60" s="29" t="s">
        <v>467</v>
      </c>
      <c r="B60" s="30"/>
      <c r="C60" s="75"/>
      <c r="D60" s="76"/>
      <c r="E60" s="32"/>
      <c r="F60" s="32"/>
      <c r="G60" s="32"/>
      <c r="H60" s="32"/>
      <c r="I60" s="32"/>
      <c r="J60" s="29"/>
      <c r="K60" s="29"/>
    </row>
    <row r="61" spans="1:11" ht="15" x14ac:dyDescent="0.2">
      <c r="A61" s="29" t="s">
        <v>468</v>
      </c>
      <c r="B61" s="30"/>
      <c r="C61" s="75"/>
      <c r="D61" s="76"/>
      <c r="E61" s="32"/>
      <c r="F61" s="32"/>
      <c r="G61" s="32"/>
      <c r="H61" s="32"/>
      <c r="I61" s="32"/>
      <c r="J61" s="29"/>
      <c r="K61" s="29"/>
    </row>
    <row r="62" spans="1:11" ht="27" customHeight="1" x14ac:dyDescent="0.2">
      <c r="A62" s="221" t="s">
        <v>498</v>
      </c>
      <c r="B62" s="221"/>
      <c r="C62" s="221"/>
      <c r="D62" s="221"/>
      <c r="E62" s="221"/>
      <c r="F62" s="221"/>
      <c r="G62" s="221"/>
      <c r="H62" s="221"/>
      <c r="I62" s="221"/>
      <c r="J62" s="221"/>
      <c r="K62" s="221"/>
    </row>
    <row r="63" spans="1:11" ht="39.75" customHeight="1" x14ac:dyDescent="0.2">
      <c r="A63" s="221" t="s">
        <v>503</v>
      </c>
      <c r="B63" s="221"/>
      <c r="C63" s="221"/>
      <c r="D63" s="221"/>
      <c r="E63" s="221"/>
      <c r="F63" s="221"/>
      <c r="G63" s="221"/>
      <c r="H63" s="221"/>
      <c r="I63" s="221"/>
      <c r="J63" s="221"/>
      <c r="K63" s="221"/>
    </row>
    <row r="65" spans="1:11" x14ac:dyDescent="0.25">
      <c r="A65" s="210" t="s">
        <v>471</v>
      </c>
      <c r="B65" s="218"/>
      <c r="C65" s="218"/>
      <c r="D65" s="218"/>
      <c r="E65" s="25" t="s">
        <v>472</v>
      </c>
      <c r="F65" s="25"/>
      <c r="G65" s="25"/>
      <c r="H65" s="25" t="s">
        <v>473</v>
      </c>
      <c r="I65" s="25"/>
      <c r="J65" s="25"/>
      <c r="K65" s="25"/>
    </row>
  </sheetData>
  <sheetProtection password="CF11" sheet="1" objects="1" scenarios="1"/>
  <mergeCells count="36">
    <mergeCell ref="A62:K62"/>
    <mergeCell ref="A63:K63"/>
    <mergeCell ref="A65:D65"/>
    <mergeCell ref="A48:K48"/>
    <mergeCell ref="A40:K40"/>
    <mergeCell ref="A29:K29"/>
    <mergeCell ref="L32:V32"/>
    <mergeCell ref="A56:K56"/>
    <mergeCell ref="A57:K57"/>
    <mergeCell ref="A3:K3"/>
    <mergeCell ref="A7:K7"/>
    <mergeCell ref="A21:K21"/>
    <mergeCell ref="A32:K32"/>
    <mergeCell ref="A36:K36"/>
    <mergeCell ref="EN32:EX32"/>
    <mergeCell ref="W32:AG32"/>
    <mergeCell ref="AH32:AR32"/>
    <mergeCell ref="AS32:BC32"/>
    <mergeCell ref="BD32:BN32"/>
    <mergeCell ref="BO32:BY32"/>
    <mergeCell ref="BZ32:CJ32"/>
    <mergeCell ref="CK32:CU32"/>
    <mergeCell ref="CV32:DF32"/>
    <mergeCell ref="DG32:DQ32"/>
    <mergeCell ref="DR32:EB32"/>
    <mergeCell ref="EC32:EM32"/>
    <mergeCell ref="HM32:HW32"/>
    <mergeCell ref="HX32:IH32"/>
    <mergeCell ref="II32:IS32"/>
    <mergeCell ref="IT32:IV32"/>
    <mergeCell ref="EY32:FI32"/>
    <mergeCell ref="FJ32:FT32"/>
    <mergeCell ref="FU32:GE32"/>
    <mergeCell ref="GF32:GP32"/>
    <mergeCell ref="GQ32:HA32"/>
    <mergeCell ref="HB32:HL32"/>
  </mergeCells>
  <phoneticPr fontId="3" type="noConversion"/>
  <dataValidations count="1">
    <dataValidation type="whole" operator="equal" allowBlank="1" showInputMessage="1" showErrorMessage="1" sqref="J8:K19 J33:K34 J41:K46 J22:K27 J30:K30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>
      <pane ySplit="6" topLeftCell="A7" activePane="bottomLeft" state="frozen"/>
      <selection pane="bottomLeft" activeCell="A29" sqref="A29:K29"/>
    </sheetView>
  </sheetViews>
  <sheetFormatPr defaultRowHeight="12.75" x14ac:dyDescent="0.2"/>
  <cols>
    <col min="1" max="1" width="3.42578125" style="1" customWidth="1"/>
    <col min="2" max="2" width="44.5703125" style="2" customWidth="1"/>
    <col min="3" max="3" width="8.28515625" style="3" customWidth="1"/>
    <col min="4" max="4" width="5.5703125" style="1" customWidth="1"/>
    <col min="5" max="5" width="15.28515625" style="112" customWidth="1"/>
    <col min="6" max="6" width="9.42578125" style="112" customWidth="1"/>
    <col min="7" max="7" width="10" style="112" customWidth="1"/>
    <col min="8" max="8" width="9.140625" style="112"/>
    <col min="9" max="9" width="9.28515625" style="112" customWidth="1"/>
    <col min="10" max="10" width="7.5703125" style="112" customWidth="1"/>
    <col min="11" max="11" width="6.42578125" style="112" customWidth="1"/>
    <col min="12" max="16384" width="9.140625" style="112"/>
  </cols>
  <sheetData>
    <row r="1" spans="1:11" s="6" customFormat="1" ht="15" x14ac:dyDescent="0.2">
      <c r="A1" s="29"/>
      <c r="B1" s="30" t="s">
        <v>315</v>
      </c>
      <c r="C1" s="31"/>
      <c r="D1" s="29"/>
      <c r="E1" s="29"/>
      <c r="F1" s="32" t="s">
        <v>507</v>
      </c>
      <c r="G1" s="37"/>
      <c r="H1" s="32"/>
      <c r="I1" s="32"/>
      <c r="J1" s="29"/>
      <c r="K1" s="29"/>
    </row>
    <row r="2" spans="1:11" s="6" customFormat="1" ht="15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s="6" customFormat="1" ht="15.75" x14ac:dyDescent="0.2">
      <c r="A3" s="230" t="s">
        <v>564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">
      <c r="A4" s="29"/>
      <c r="B4" s="30"/>
      <c r="C4" s="31"/>
      <c r="D4" s="29"/>
      <c r="E4" s="120"/>
      <c r="F4" s="120"/>
      <c r="G4" s="120"/>
      <c r="H4" s="120"/>
      <c r="I4" s="120"/>
      <c r="J4" s="120"/>
      <c r="K4" s="120"/>
    </row>
    <row r="5" spans="1:11" ht="60" x14ac:dyDescent="0.2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4.25" customHeight="1" x14ac:dyDescent="0.2">
      <c r="A7" s="236" t="s">
        <v>474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</row>
    <row r="8" spans="1:11" ht="15" customHeight="1" x14ac:dyDescent="0.2">
      <c r="A8" s="85">
        <v>1</v>
      </c>
      <c r="B8" s="121" t="s">
        <v>530</v>
      </c>
      <c r="C8" s="86">
        <v>2000</v>
      </c>
      <c r="D8" s="87" t="s">
        <v>9</v>
      </c>
      <c r="E8" s="113"/>
      <c r="F8" s="113"/>
      <c r="G8" s="134">
        <f t="shared" ref="G8" si="0">C8*F8</f>
        <v>0</v>
      </c>
      <c r="H8" s="135">
        <f>G8*0.095</f>
        <v>0</v>
      </c>
      <c r="I8" s="135">
        <f>G8+H8</f>
        <v>0</v>
      </c>
      <c r="J8" s="114"/>
      <c r="K8" s="114"/>
    </row>
    <row r="9" spans="1:11" ht="17.25" customHeight="1" x14ac:dyDescent="0.2">
      <c r="A9" s="85">
        <v>2</v>
      </c>
      <c r="B9" s="121" t="s">
        <v>531</v>
      </c>
      <c r="C9" s="86">
        <v>2000</v>
      </c>
      <c r="D9" s="87" t="s">
        <v>9</v>
      </c>
      <c r="E9" s="113"/>
      <c r="F9" s="113"/>
      <c r="G9" s="134">
        <f t="shared" ref="G9:G27" si="1">C9*F9</f>
        <v>0</v>
      </c>
      <c r="H9" s="135">
        <f t="shared" ref="H9:H27" si="2">G9*0.095</f>
        <v>0</v>
      </c>
      <c r="I9" s="135">
        <f t="shared" ref="I9:I27" si="3">G9+H9</f>
        <v>0</v>
      </c>
      <c r="J9" s="114"/>
      <c r="K9" s="114"/>
    </row>
    <row r="10" spans="1:11" x14ac:dyDescent="0.2">
      <c r="A10" s="85">
        <v>3</v>
      </c>
      <c r="B10" s="121" t="s">
        <v>532</v>
      </c>
      <c r="C10" s="86">
        <v>1000</v>
      </c>
      <c r="D10" s="87" t="s">
        <v>9</v>
      </c>
      <c r="E10" s="113"/>
      <c r="F10" s="113"/>
      <c r="G10" s="134">
        <f t="shared" si="1"/>
        <v>0</v>
      </c>
      <c r="H10" s="135">
        <f t="shared" si="2"/>
        <v>0</v>
      </c>
      <c r="I10" s="135">
        <f t="shared" si="3"/>
        <v>0</v>
      </c>
      <c r="J10" s="114"/>
      <c r="K10" s="114"/>
    </row>
    <row r="11" spans="1:11" x14ac:dyDescent="0.2">
      <c r="A11" s="85">
        <v>4</v>
      </c>
      <c r="B11" s="121" t="s">
        <v>426</v>
      </c>
      <c r="C11" s="86">
        <v>400</v>
      </c>
      <c r="D11" s="87" t="s">
        <v>9</v>
      </c>
      <c r="E11" s="113"/>
      <c r="F11" s="113"/>
      <c r="G11" s="134">
        <f t="shared" si="1"/>
        <v>0</v>
      </c>
      <c r="H11" s="135">
        <f t="shared" si="2"/>
        <v>0</v>
      </c>
      <c r="I11" s="135">
        <f t="shared" si="3"/>
        <v>0</v>
      </c>
      <c r="J11" s="114"/>
      <c r="K11" s="114"/>
    </row>
    <row r="12" spans="1:11" x14ac:dyDescent="0.2">
      <c r="A12" s="85">
        <v>5</v>
      </c>
      <c r="B12" s="121" t="s">
        <v>427</v>
      </c>
      <c r="C12" s="86">
        <v>200</v>
      </c>
      <c r="D12" s="87" t="s">
        <v>9</v>
      </c>
      <c r="E12" s="113"/>
      <c r="F12" s="113"/>
      <c r="G12" s="134">
        <f t="shared" si="1"/>
        <v>0</v>
      </c>
      <c r="H12" s="135">
        <f t="shared" si="2"/>
        <v>0</v>
      </c>
      <c r="I12" s="135">
        <f t="shared" si="3"/>
        <v>0</v>
      </c>
      <c r="J12" s="114"/>
      <c r="K12" s="114"/>
    </row>
    <row r="13" spans="1:11" x14ac:dyDescent="0.2">
      <c r="A13" s="85">
        <v>7</v>
      </c>
      <c r="B13" s="121" t="s">
        <v>433</v>
      </c>
      <c r="C13" s="86">
        <v>600</v>
      </c>
      <c r="D13" s="87" t="s">
        <v>9</v>
      </c>
      <c r="E13" s="113"/>
      <c r="F13" s="113"/>
      <c r="G13" s="134">
        <f t="shared" si="1"/>
        <v>0</v>
      </c>
      <c r="H13" s="135">
        <f t="shared" si="2"/>
        <v>0</v>
      </c>
      <c r="I13" s="135">
        <f t="shared" si="3"/>
        <v>0</v>
      </c>
      <c r="J13" s="114"/>
      <c r="K13" s="114"/>
    </row>
    <row r="14" spans="1:11" ht="15.75" customHeight="1" x14ac:dyDescent="0.2">
      <c r="A14" s="85">
        <v>8</v>
      </c>
      <c r="B14" s="121" t="s">
        <v>428</v>
      </c>
      <c r="C14" s="86">
        <v>250</v>
      </c>
      <c r="D14" s="87" t="s">
        <v>9</v>
      </c>
      <c r="E14" s="113"/>
      <c r="F14" s="113"/>
      <c r="G14" s="134">
        <f t="shared" si="1"/>
        <v>0</v>
      </c>
      <c r="H14" s="135">
        <f t="shared" si="2"/>
        <v>0</v>
      </c>
      <c r="I14" s="135">
        <f t="shared" si="3"/>
        <v>0</v>
      </c>
      <c r="J14" s="114"/>
      <c r="K14" s="114"/>
    </row>
    <row r="15" spans="1:11" ht="15.75" customHeight="1" x14ac:dyDescent="0.2">
      <c r="A15" s="85">
        <v>9</v>
      </c>
      <c r="B15" s="122" t="s">
        <v>533</v>
      </c>
      <c r="C15" s="123">
        <v>200</v>
      </c>
      <c r="D15" s="124" t="s">
        <v>9</v>
      </c>
      <c r="E15" s="115"/>
      <c r="F15" s="115"/>
      <c r="G15" s="134">
        <f t="shared" si="1"/>
        <v>0</v>
      </c>
      <c r="H15" s="135">
        <f t="shared" si="2"/>
        <v>0</v>
      </c>
      <c r="I15" s="135">
        <f t="shared" si="3"/>
        <v>0</v>
      </c>
      <c r="J15" s="116"/>
      <c r="K15" s="116"/>
    </row>
    <row r="16" spans="1:11" ht="15.75" customHeight="1" x14ac:dyDescent="0.2">
      <c r="A16" s="125">
        <v>10</v>
      </c>
      <c r="B16" s="122" t="s">
        <v>569</v>
      </c>
      <c r="C16" s="123">
        <v>300</v>
      </c>
      <c r="D16" s="124" t="s">
        <v>9</v>
      </c>
      <c r="E16" s="115"/>
      <c r="F16" s="115"/>
      <c r="G16" s="134">
        <f t="shared" si="1"/>
        <v>0</v>
      </c>
      <c r="H16" s="135">
        <f t="shared" si="2"/>
        <v>0</v>
      </c>
      <c r="I16" s="135">
        <f t="shared" si="3"/>
        <v>0</v>
      </c>
      <c r="J16" s="116"/>
      <c r="K16" s="116"/>
    </row>
    <row r="17" spans="1:11" ht="15.75" customHeight="1" x14ac:dyDescent="0.2">
      <c r="A17" s="126"/>
      <c r="B17" s="127" t="s">
        <v>568</v>
      </c>
      <c r="C17" s="128"/>
      <c r="D17" s="129"/>
      <c r="E17" s="117"/>
      <c r="F17" s="117"/>
      <c r="G17" s="134">
        <f t="shared" si="1"/>
        <v>0</v>
      </c>
      <c r="H17" s="135">
        <f t="shared" si="2"/>
        <v>0</v>
      </c>
      <c r="I17" s="135">
        <f t="shared" si="3"/>
        <v>0</v>
      </c>
      <c r="J17" s="118"/>
      <c r="K17" s="118"/>
    </row>
    <row r="18" spans="1:11" ht="25.5" x14ac:dyDescent="0.2">
      <c r="A18" s="85">
        <v>11</v>
      </c>
      <c r="B18" s="127" t="s">
        <v>536</v>
      </c>
      <c r="C18" s="128">
        <v>500</v>
      </c>
      <c r="D18" s="130" t="s">
        <v>11</v>
      </c>
      <c r="E18" s="117"/>
      <c r="F18" s="117"/>
      <c r="G18" s="134">
        <f t="shared" si="1"/>
        <v>0</v>
      </c>
      <c r="H18" s="135">
        <f t="shared" si="2"/>
        <v>0</v>
      </c>
      <c r="I18" s="135">
        <f t="shared" si="3"/>
        <v>0</v>
      </c>
      <c r="J18" s="118"/>
      <c r="K18" s="118"/>
    </row>
    <row r="19" spans="1:11" ht="25.5" x14ac:dyDescent="0.2">
      <c r="A19" s="85">
        <v>12</v>
      </c>
      <c r="B19" s="121" t="s">
        <v>537</v>
      </c>
      <c r="C19" s="86">
        <v>450</v>
      </c>
      <c r="D19" s="92" t="s">
        <v>11</v>
      </c>
      <c r="E19" s="113"/>
      <c r="F19" s="113"/>
      <c r="G19" s="134">
        <f t="shared" si="1"/>
        <v>0</v>
      </c>
      <c r="H19" s="135">
        <f t="shared" si="2"/>
        <v>0</v>
      </c>
      <c r="I19" s="135">
        <f t="shared" si="3"/>
        <v>0</v>
      </c>
      <c r="J19" s="114"/>
      <c r="K19" s="114"/>
    </row>
    <row r="20" spans="1:11" ht="25.5" x14ac:dyDescent="0.2">
      <c r="A20" s="85">
        <v>13</v>
      </c>
      <c r="B20" s="121" t="s">
        <v>538</v>
      </c>
      <c r="C20" s="86">
        <v>500</v>
      </c>
      <c r="D20" s="92" t="s">
        <v>11</v>
      </c>
      <c r="E20" s="113"/>
      <c r="F20" s="113"/>
      <c r="G20" s="134">
        <f t="shared" si="1"/>
        <v>0</v>
      </c>
      <c r="H20" s="135">
        <f t="shared" si="2"/>
        <v>0</v>
      </c>
      <c r="I20" s="135">
        <f t="shared" si="3"/>
        <v>0</v>
      </c>
      <c r="J20" s="114"/>
      <c r="K20" s="114"/>
    </row>
    <row r="21" spans="1:11" ht="25.5" x14ac:dyDescent="0.2">
      <c r="A21" s="85">
        <v>14</v>
      </c>
      <c r="B21" s="121" t="s">
        <v>429</v>
      </c>
      <c r="C21" s="86">
        <v>500</v>
      </c>
      <c r="D21" s="92" t="s">
        <v>11</v>
      </c>
      <c r="E21" s="113"/>
      <c r="F21" s="113"/>
      <c r="G21" s="134">
        <f t="shared" si="1"/>
        <v>0</v>
      </c>
      <c r="H21" s="135">
        <f t="shared" si="2"/>
        <v>0</v>
      </c>
      <c r="I21" s="135">
        <f t="shared" si="3"/>
        <v>0</v>
      </c>
      <c r="J21" s="119"/>
      <c r="K21" s="119"/>
    </row>
    <row r="22" spans="1:11" ht="25.5" x14ac:dyDescent="0.2">
      <c r="A22" s="85">
        <v>15</v>
      </c>
      <c r="B22" s="121" t="s">
        <v>430</v>
      </c>
      <c r="C22" s="86">
        <v>400</v>
      </c>
      <c r="D22" s="92" t="s">
        <v>11</v>
      </c>
      <c r="E22" s="113"/>
      <c r="F22" s="113"/>
      <c r="G22" s="134">
        <f t="shared" si="1"/>
        <v>0</v>
      </c>
      <c r="H22" s="135">
        <f t="shared" si="2"/>
        <v>0</v>
      </c>
      <c r="I22" s="135">
        <f t="shared" si="3"/>
        <v>0</v>
      </c>
      <c r="J22" s="119"/>
      <c r="K22" s="119"/>
    </row>
    <row r="23" spans="1:11" x14ac:dyDescent="0.2">
      <c r="A23" s="85">
        <v>16</v>
      </c>
      <c r="B23" s="121" t="s">
        <v>431</v>
      </c>
      <c r="C23" s="86">
        <v>500</v>
      </c>
      <c r="D23" s="92" t="s">
        <v>11</v>
      </c>
      <c r="E23" s="113"/>
      <c r="F23" s="113"/>
      <c r="G23" s="134">
        <f t="shared" si="1"/>
        <v>0</v>
      </c>
      <c r="H23" s="135">
        <f t="shared" si="2"/>
        <v>0</v>
      </c>
      <c r="I23" s="135">
        <f t="shared" si="3"/>
        <v>0</v>
      </c>
      <c r="J23" s="119"/>
      <c r="K23" s="119"/>
    </row>
    <row r="24" spans="1:11" ht="25.5" x14ac:dyDescent="0.2">
      <c r="A24" s="85">
        <v>17</v>
      </c>
      <c r="B24" s="131" t="s">
        <v>535</v>
      </c>
      <c r="C24" s="86">
        <v>1000</v>
      </c>
      <c r="D24" s="87" t="s">
        <v>9</v>
      </c>
      <c r="E24" s="113"/>
      <c r="F24" s="113"/>
      <c r="G24" s="134">
        <f t="shared" si="1"/>
        <v>0</v>
      </c>
      <c r="H24" s="135">
        <f t="shared" si="2"/>
        <v>0</v>
      </c>
      <c r="I24" s="135">
        <f t="shared" si="3"/>
        <v>0</v>
      </c>
      <c r="J24" s="114"/>
      <c r="K24" s="114"/>
    </row>
    <row r="25" spans="1:11" ht="25.5" x14ac:dyDescent="0.2">
      <c r="A25" s="85">
        <v>18</v>
      </c>
      <c r="B25" s="132" t="s">
        <v>539</v>
      </c>
      <c r="C25" s="86">
        <v>100</v>
      </c>
      <c r="D25" s="87" t="s">
        <v>9</v>
      </c>
      <c r="E25" s="113"/>
      <c r="F25" s="113"/>
      <c r="G25" s="134">
        <f t="shared" si="1"/>
        <v>0</v>
      </c>
      <c r="H25" s="135">
        <f t="shared" si="2"/>
        <v>0</v>
      </c>
      <c r="I25" s="135">
        <f t="shared" si="3"/>
        <v>0</v>
      </c>
      <c r="J25" s="114"/>
      <c r="K25" s="114"/>
    </row>
    <row r="26" spans="1:11" ht="12" customHeight="1" x14ac:dyDescent="0.2">
      <c r="A26" s="85">
        <v>19</v>
      </c>
      <c r="B26" s="121" t="s">
        <v>128</v>
      </c>
      <c r="C26" s="86">
        <v>140</v>
      </c>
      <c r="D26" s="92" t="s">
        <v>11</v>
      </c>
      <c r="E26" s="113"/>
      <c r="F26" s="113"/>
      <c r="G26" s="134">
        <f t="shared" si="1"/>
        <v>0</v>
      </c>
      <c r="H26" s="135">
        <f t="shared" si="2"/>
        <v>0</v>
      </c>
      <c r="I26" s="135">
        <f t="shared" si="3"/>
        <v>0</v>
      </c>
      <c r="J26" s="114"/>
      <c r="K26" s="114"/>
    </row>
    <row r="27" spans="1:11" ht="12" customHeight="1" x14ac:dyDescent="0.2">
      <c r="A27" s="85">
        <v>20</v>
      </c>
      <c r="B27" s="121" t="s">
        <v>129</v>
      </c>
      <c r="C27" s="86">
        <v>800</v>
      </c>
      <c r="D27" s="92" t="s">
        <v>11</v>
      </c>
      <c r="E27" s="113"/>
      <c r="F27" s="113"/>
      <c r="G27" s="134">
        <f t="shared" si="1"/>
        <v>0</v>
      </c>
      <c r="H27" s="135">
        <f t="shared" si="2"/>
        <v>0</v>
      </c>
      <c r="I27" s="135">
        <f t="shared" si="3"/>
        <v>0</v>
      </c>
      <c r="J27" s="114"/>
      <c r="K27" s="114"/>
    </row>
    <row r="28" spans="1:11" ht="12" customHeight="1" x14ac:dyDescent="0.2">
      <c r="A28" s="85"/>
      <c r="B28" s="133" t="s">
        <v>605</v>
      </c>
      <c r="C28" s="59" t="s">
        <v>7</v>
      </c>
      <c r="D28" s="60" t="s">
        <v>7</v>
      </c>
      <c r="E28" s="61" t="s">
        <v>7</v>
      </c>
      <c r="F28" s="61" t="s">
        <v>7</v>
      </c>
      <c r="G28" s="136">
        <f>SUM(G8:G27)</f>
        <v>0</v>
      </c>
      <c r="H28" s="136">
        <f>SUM(H8:H27)</f>
        <v>0</v>
      </c>
      <c r="I28" s="136">
        <f>SUM(I8:I27)</f>
        <v>0</v>
      </c>
      <c r="J28" s="136">
        <f>SUM(J8:J27)</f>
        <v>0</v>
      </c>
      <c r="K28" s="136">
        <f>SUM(K8:K27)</f>
        <v>0</v>
      </c>
    </row>
    <row r="29" spans="1:11" ht="14.25" customHeight="1" x14ac:dyDescent="0.2">
      <c r="A29" s="233" t="s">
        <v>475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</row>
    <row r="30" spans="1:11" ht="25.5" x14ac:dyDescent="0.2">
      <c r="A30" s="85">
        <v>21</v>
      </c>
      <c r="B30" s="121" t="s">
        <v>432</v>
      </c>
      <c r="C30" s="86">
        <v>100</v>
      </c>
      <c r="D30" s="87" t="s">
        <v>9</v>
      </c>
      <c r="E30" s="113"/>
      <c r="F30" s="113"/>
      <c r="G30" s="134">
        <f t="shared" ref="G30" si="4">C30*F30</f>
        <v>0</v>
      </c>
      <c r="H30" s="135">
        <f>G30*0.095</f>
        <v>0</v>
      </c>
      <c r="I30" s="135">
        <f>G30+H30</f>
        <v>0</v>
      </c>
      <c r="J30" s="114"/>
      <c r="K30" s="61" t="s">
        <v>7</v>
      </c>
    </row>
    <row r="31" spans="1:11" x14ac:dyDescent="0.2">
      <c r="A31" s="85"/>
      <c r="B31" s="133" t="s">
        <v>606</v>
      </c>
      <c r="C31" s="59" t="s">
        <v>7</v>
      </c>
      <c r="D31" s="60" t="s">
        <v>7</v>
      </c>
      <c r="E31" s="61" t="s">
        <v>7</v>
      </c>
      <c r="F31" s="61" t="s">
        <v>7</v>
      </c>
      <c r="G31" s="137">
        <f>SUM(G30)</f>
        <v>0</v>
      </c>
      <c r="H31" s="137">
        <f>SUM(H30)</f>
        <v>0</v>
      </c>
      <c r="I31" s="137">
        <f>SUM(I30)</f>
        <v>0</v>
      </c>
      <c r="J31" s="137">
        <f>SUM(J30)</f>
        <v>0</v>
      </c>
      <c r="K31" s="61" t="s">
        <v>7</v>
      </c>
    </row>
    <row r="33" spans="1:11" ht="12.75" customHeight="1" x14ac:dyDescent="0.2">
      <c r="A33" s="73" t="s">
        <v>464</v>
      </c>
      <c r="B33" s="74"/>
      <c r="C33" s="75"/>
      <c r="D33" s="76"/>
      <c r="E33" s="32"/>
      <c r="F33" s="32"/>
      <c r="G33" s="32"/>
      <c r="H33" s="32"/>
      <c r="I33" s="32"/>
      <c r="J33" s="29"/>
      <c r="K33" s="29"/>
    </row>
    <row r="34" spans="1:11" ht="26.25" customHeight="1" x14ac:dyDescent="0.2">
      <c r="A34" s="219" t="s">
        <v>496</v>
      </c>
      <c r="B34" s="220"/>
      <c r="C34" s="220"/>
      <c r="D34" s="220"/>
      <c r="E34" s="220"/>
      <c r="F34" s="220"/>
      <c r="G34" s="220"/>
      <c r="H34" s="220"/>
      <c r="I34" s="220"/>
      <c r="J34" s="220"/>
      <c r="K34" s="220"/>
    </row>
    <row r="35" spans="1:11" x14ac:dyDescent="0.2">
      <c r="A35" s="219" t="s">
        <v>465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</row>
    <row r="36" spans="1:11" x14ac:dyDescent="0.2">
      <c r="A36" s="29" t="s">
        <v>497</v>
      </c>
      <c r="B36" s="30"/>
      <c r="C36" s="75"/>
      <c r="D36" s="76"/>
      <c r="E36" s="32"/>
      <c r="F36" s="32"/>
      <c r="G36" s="32"/>
      <c r="H36" s="32"/>
      <c r="I36" s="32"/>
      <c r="J36" s="29"/>
      <c r="K36" s="29"/>
    </row>
    <row r="37" spans="1:11" x14ac:dyDescent="0.2">
      <c r="A37" s="29" t="s">
        <v>466</v>
      </c>
      <c r="B37" s="30"/>
      <c r="C37" s="75"/>
      <c r="D37" s="76"/>
      <c r="E37" s="32"/>
      <c r="F37" s="32"/>
      <c r="G37" s="32"/>
      <c r="H37" s="32"/>
      <c r="I37" s="32"/>
      <c r="J37" s="29"/>
      <c r="K37" s="29"/>
    </row>
    <row r="38" spans="1:11" ht="12.75" customHeight="1" x14ac:dyDescent="0.2">
      <c r="A38" s="29" t="s">
        <v>467</v>
      </c>
      <c r="B38" s="30"/>
      <c r="C38" s="75"/>
      <c r="D38" s="76"/>
      <c r="E38" s="32"/>
      <c r="F38" s="32"/>
      <c r="G38" s="32"/>
      <c r="H38" s="32"/>
      <c r="I38" s="32"/>
      <c r="J38" s="29"/>
      <c r="K38" s="29"/>
    </row>
    <row r="39" spans="1:11" ht="12.75" customHeight="1" x14ac:dyDescent="0.2">
      <c r="A39" s="29" t="s">
        <v>468</v>
      </c>
      <c r="B39" s="30"/>
      <c r="C39" s="75"/>
      <c r="D39" s="76"/>
      <c r="E39" s="32"/>
      <c r="F39" s="32"/>
      <c r="G39" s="32"/>
      <c r="H39" s="32"/>
      <c r="I39" s="32"/>
      <c r="J39" s="29"/>
      <c r="K39" s="29"/>
    </row>
    <row r="40" spans="1:11" ht="27" customHeight="1" x14ac:dyDescent="0.2">
      <c r="A40" s="221" t="s">
        <v>498</v>
      </c>
      <c r="B40" s="221"/>
      <c r="C40" s="221"/>
      <c r="D40" s="221"/>
      <c r="E40" s="221"/>
      <c r="F40" s="221"/>
      <c r="G40" s="221"/>
      <c r="H40" s="221"/>
      <c r="I40" s="221"/>
      <c r="J40" s="221"/>
      <c r="K40" s="221"/>
    </row>
    <row r="41" spans="1:11" ht="41.25" customHeight="1" x14ac:dyDescent="0.2">
      <c r="A41" s="221" t="s">
        <v>504</v>
      </c>
      <c r="B41" s="221"/>
      <c r="C41" s="221"/>
      <c r="D41" s="221"/>
      <c r="E41" s="221"/>
      <c r="F41" s="221"/>
      <c r="G41" s="221"/>
      <c r="H41" s="221"/>
      <c r="I41" s="221"/>
      <c r="J41" s="221"/>
      <c r="K41" s="221"/>
    </row>
    <row r="42" spans="1:11" x14ac:dyDescent="0.2">
      <c r="A42" s="112"/>
      <c r="B42" s="112"/>
      <c r="C42" s="112"/>
      <c r="D42" s="112"/>
    </row>
    <row r="43" spans="1:11" ht="12.75" customHeight="1" x14ac:dyDescent="0.25">
      <c r="A43" s="210" t="s">
        <v>471</v>
      </c>
      <c r="B43" s="218"/>
      <c r="C43" s="218"/>
      <c r="D43" s="218"/>
      <c r="E43" s="25" t="s">
        <v>472</v>
      </c>
      <c r="F43" s="25"/>
      <c r="G43" s="25"/>
      <c r="H43" s="25" t="s">
        <v>473</v>
      </c>
      <c r="I43" s="25"/>
      <c r="J43" s="25"/>
      <c r="K43" s="25"/>
    </row>
    <row r="44" spans="1:11" ht="12.75" customHeight="1" x14ac:dyDescent="0.2">
      <c r="A44" s="112"/>
      <c r="B44" s="112"/>
      <c r="C44" s="112"/>
      <c r="D44" s="112"/>
    </row>
    <row r="45" spans="1:11" ht="12.75" customHeight="1" x14ac:dyDescent="0.2">
      <c r="A45" s="112"/>
      <c r="B45" s="112"/>
      <c r="C45" s="112"/>
      <c r="D45" s="112"/>
    </row>
    <row r="46" spans="1:11" ht="12.75" customHeight="1" x14ac:dyDescent="0.2">
      <c r="A46" s="112"/>
      <c r="B46" s="112"/>
      <c r="C46" s="112"/>
      <c r="D46" s="112"/>
    </row>
    <row r="47" spans="1:11" ht="12.75" customHeight="1" x14ac:dyDescent="0.2">
      <c r="A47" s="112"/>
      <c r="B47" s="112"/>
      <c r="C47" s="112"/>
      <c r="D47" s="112"/>
    </row>
    <row r="48" spans="1:11" ht="12.75" customHeight="1" x14ac:dyDescent="0.2">
      <c r="A48" s="112"/>
      <c r="B48" s="112"/>
      <c r="C48" s="112"/>
      <c r="D48" s="112"/>
    </row>
    <row r="49" spans="1:4" x14ac:dyDescent="0.2">
      <c r="A49" s="112"/>
      <c r="B49" s="112"/>
      <c r="C49" s="112"/>
      <c r="D49" s="112"/>
    </row>
    <row r="50" spans="1:4" x14ac:dyDescent="0.2">
      <c r="A50" s="112"/>
      <c r="B50" s="112"/>
      <c r="C50" s="112"/>
      <c r="D50" s="112"/>
    </row>
    <row r="51" spans="1:4" ht="12.75" customHeight="1" x14ac:dyDescent="0.2">
      <c r="A51" s="112"/>
      <c r="B51" s="112"/>
      <c r="C51" s="112"/>
      <c r="D51" s="112"/>
    </row>
    <row r="52" spans="1:4" x14ac:dyDescent="0.2">
      <c r="A52" s="112"/>
      <c r="B52" s="112"/>
      <c r="C52" s="112"/>
      <c r="D52" s="112"/>
    </row>
    <row r="53" spans="1:4" x14ac:dyDescent="0.2">
      <c r="A53" s="112"/>
      <c r="B53" s="112"/>
      <c r="C53" s="112"/>
      <c r="D53" s="112"/>
    </row>
    <row r="54" spans="1:4" x14ac:dyDescent="0.2">
      <c r="A54" s="112"/>
      <c r="B54" s="112"/>
      <c r="C54" s="112"/>
      <c r="D54" s="112"/>
    </row>
    <row r="55" spans="1:4" x14ac:dyDescent="0.2">
      <c r="A55" s="112"/>
      <c r="B55" s="112"/>
      <c r="C55" s="112"/>
      <c r="D55" s="112"/>
    </row>
    <row r="56" spans="1:4" x14ac:dyDescent="0.2">
      <c r="A56" s="112"/>
      <c r="B56" s="112"/>
      <c r="C56" s="112"/>
      <c r="D56" s="112"/>
    </row>
    <row r="57" spans="1:4" x14ac:dyDescent="0.2">
      <c r="A57" s="112"/>
      <c r="B57" s="112"/>
      <c r="C57" s="112"/>
      <c r="D57" s="112"/>
    </row>
  </sheetData>
  <sheetProtection password="CF11" sheet="1" objects="1" scenarios="1"/>
  <mergeCells count="8">
    <mergeCell ref="A43:D43"/>
    <mergeCell ref="A29:K29"/>
    <mergeCell ref="A3:K3"/>
    <mergeCell ref="A7:K7"/>
    <mergeCell ref="A34:K34"/>
    <mergeCell ref="A35:K35"/>
    <mergeCell ref="A40:K40"/>
    <mergeCell ref="A41:K41"/>
  </mergeCells>
  <phoneticPr fontId="3" type="noConversion"/>
  <dataValidations count="1">
    <dataValidation type="whole" operator="equal" allowBlank="1" showInputMessage="1" showErrorMessage="1" sqref="J30 J11:K20 J25:K27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opLeftCell="A7" workbookViewId="0">
      <selection activeCell="B73" sqref="B73"/>
    </sheetView>
  </sheetViews>
  <sheetFormatPr defaultRowHeight="18" x14ac:dyDescent="0.25"/>
  <cols>
    <col min="1" max="1" width="4" style="5" customWidth="1"/>
    <col min="2" max="2" width="50.5703125" style="5" customWidth="1"/>
    <col min="3" max="3" width="6.85546875" style="5" customWidth="1"/>
    <col min="4" max="4" width="7.42578125" style="5" customWidth="1"/>
    <col min="5" max="5" width="11.42578125" style="4" customWidth="1"/>
    <col min="6" max="6" width="9.5703125" style="4" customWidth="1"/>
    <col min="7" max="7" width="10.42578125" style="4" customWidth="1"/>
    <col min="8" max="8" width="8.5703125" style="4" customWidth="1"/>
    <col min="9" max="9" width="8" style="4" customWidth="1"/>
    <col min="10" max="10" width="9.140625" style="4"/>
    <col min="11" max="11" width="5.85546875" style="4" customWidth="1"/>
    <col min="12" max="16384" width="9.140625" style="4"/>
  </cols>
  <sheetData>
    <row r="1" spans="1:11" s="6" customFormat="1" ht="15" x14ac:dyDescent="0.2">
      <c r="A1" s="29"/>
      <c r="B1" s="30" t="s">
        <v>315</v>
      </c>
      <c r="C1" s="31"/>
      <c r="D1" s="29"/>
      <c r="E1" s="29"/>
      <c r="F1" s="32" t="s">
        <v>507</v>
      </c>
      <c r="G1" s="37"/>
      <c r="H1" s="32"/>
      <c r="I1" s="32"/>
      <c r="J1" s="29"/>
      <c r="K1" s="29"/>
    </row>
    <row r="2" spans="1:11" s="6" customFormat="1" ht="15" x14ac:dyDescent="0.2">
      <c r="A2" s="29"/>
      <c r="B2" s="30"/>
      <c r="C2" s="31"/>
      <c r="D2" s="29"/>
      <c r="E2" s="29"/>
      <c r="F2" s="29"/>
      <c r="G2" s="32"/>
      <c r="H2" s="32"/>
      <c r="I2" s="32"/>
      <c r="J2" s="29"/>
      <c r="K2" s="29"/>
    </row>
    <row r="3" spans="1:11" s="6" customFormat="1" ht="30" customHeight="1" x14ac:dyDescent="0.2">
      <c r="A3" s="230" t="s">
        <v>565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x14ac:dyDescent="0.25">
      <c r="A4" s="34"/>
      <c r="B4" s="96"/>
      <c r="C4" s="34"/>
      <c r="D4" s="34"/>
      <c r="E4" s="33"/>
      <c r="F4" s="33"/>
      <c r="G4" s="33"/>
      <c r="H4" s="33"/>
      <c r="I4" s="33"/>
      <c r="J4" s="33"/>
      <c r="K4" s="33"/>
    </row>
    <row r="5" spans="1:11" ht="60" x14ac:dyDescent="0.25">
      <c r="A5" s="38" t="s">
        <v>6</v>
      </c>
      <c r="B5" s="38" t="s">
        <v>1</v>
      </c>
      <c r="C5" s="39" t="s">
        <v>2</v>
      </c>
      <c r="D5" s="39" t="s">
        <v>306</v>
      </c>
      <c r="E5" s="40" t="s">
        <v>8</v>
      </c>
      <c r="F5" s="40" t="s">
        <v>307</v>
      </c>
      <c r="G5" s="40" t="s">
        <v>308</v>
      </c>
      <c r="H5" s="40" t="s">
        <v>495</v>
      </c>
      <c r="I5" s="40" t="s">
        <v>309</v>
      </c>
      <c r="J5" s="41" t="s">
        <v>310</v>
      </c>
      <c r="K5" s="40" t="s">
        <v>311</v>
      </c>
    </row>
    <row r="6" spans="1:11" ht="24" x14ac:dyDescent="0.25">
      <c r="A6" s="38">
        <v>1</v>
      </c>
      <c r="B6" s="38">
        <v>2</v>
      </c>
      <c r="C6" s="39">
        <v>3</v>
      </c>
      <c r="D6" s="39">
        <v>4</v>
      </c>
      <c r="E6" s="39">
        <v>5</v>
      </c>
      <c r="F6" s="39">
        <v>6</v>
      </c>
      <c r="G6" s="40" t="s">
        <v>312</v>
      </c>
      <c r="H6" s="40" t="s">
        <v>313</v>
      </c>
      <c r="I6" s="40" t="s">
        <v>314</v>
      </c>
      <c r="J6" s="42">
        <v>10</v>
      </c>
      <c r="K6" s="39">
        <v>11</v>
      </c>
    </row>
    <row r="7" spans="1:11" ht="14.25" customHeight="1" x14ac:dyDescent="0.25">
      <c r="A7" s="238" t="s">
        <v>349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</row>
    <row r="8" spans="1:11" x14ac:dyDescent="0.25">
      <c r="A8" s="106">
        <v>1</v>
      </c>
      <c r="B8" s="107" t="s">
        <v>140</v>
      </c>
      <c r="C8" s="104">
        <v>1500</v>
      </c>
      <c r="D8" s="104" t="s">
        <v>23</v>
      </c>
      <c r="E8" s="13"/>
      <c r="F8" s="13"/>
      <c r="G8" s="101">
        <f>C8*F8</f>
        <v>0</v>
      </c>
      <c r="H8" s="102">
        <f>G8*0.095</f>
        <v>0</v>
      </c>
      <c r="I8" s="102">
        <f>G8+H8</f>
        <v>0</v>
      </c>
      <c r="J8" s="94"/>
      <c r="K8" s="94"/>
    </row>
    <row r="9" spans="1:11" x14ac:dyDescent="0.25">
      <c r="A9" s="106">
        <v>2</v>
      </c>
      <c r="B9" s="107" t="s">
        <v>141</v>
      </c>
      <c r="C9" s="104">
        <v>50</v>
      </c>
      <c r="D9" s="104" t="s">
        <v>23</v>
      </c>
      <c r="E9" s="13"/>
      <c r="F9" s="13"/>
      <c r="G9" s="101">
        <f t="shared" ref="G9:G18" si="0">C9*F9</f>
        <v>0</v>
      </c>
      <c r="H9" s="102">
        <f t="shared" ref="H9:H18" si="1">G9*0.095</f>
        <v>0</v>
      </c>
      <c r="I9" s="102">
        <f t="shared" ref="I9:I18" si="2">G9+H9</f>
        <v>0</v>
      </c>
      <c r="J9" s="94"/>
      <c r="K9" s="94"/>
    </row>
    <row r="10" spans="1:11" x14ac:dyDescent="0.25">
      <c r="A10" s="106">
        <v>3</v>
      </c>
      <c r="B10" s="107" t="s">
        <v>142</v>
      </c>
      <c r="C10" s="104">
        <v>50</v>
      </c>
      <c r="D10" s="104" t="s">
        <v>23</v>
      </c>
      <c r="E10" s="13"/>
      <c r="F10" s="13"/>
      <c r="G10" s="101">
        <f t="shared" si="0"/>
        <v>0</v>
      </c>
      <c r="H10" s="102">
        <f t="shared" si="1"/>
        <v>0</v>
      </c>
      <c r="I10" s="102">
        <f t="shared" si="2"/>
        <v>0</v>
      </c>
      <c r="J10" s="94"/>
      <c r="K10" s="94"/>
    </row>
    <row r="11" spans="1:11" x14ac:dyDescent="0.25">
      <c r="A11" s="106">
        <v>4</v>
      </c>
      <c r="B11" s="107" t="s">
        <v>143</v>
      </c>
      <c r="C11" s="104">
        <v>200</v>
      </c>
      <c r="D11" s="104" t="s">
        <v>23</v>
      </c>
      <c r="E11" s="13"/>
      <c r="F11" s="13"/>
      <c r="G11" s="101">
        <f t="shared" si="0"/>
        <v>0</v>
      </c>
      <c r="H11" s="102">
        <f t="shared" si="1"/>
        <v>0</v>
      </c>
      <c r="I11" s="102">
        <f t="shared" si="2"/>
        <v>0</v>
      </c>
      <c r="J11" s="94"/>
      <c r="K11" s="94"/>
    </row>
    <row r="12" spans="1:11" x14ac:dyDescent="0.25">
      <c r="A12" s="106">
        <v>5</v>
      </c>
      <c r="B12" s="107" t="s">
        <v>144</v>
      </c>
      <c r="C12" s="104">
        <v>10</v>
      </c>
      <c r="D12" s="104" t="s">
        <v>23</v>
      </c>
      <c r="E12" s="13"/>
      <c r="F12" s="13"/>
      <c r="G12" s="101">
        <f t="shared" si="0"/>
        <v>0</v>
      </c>
      <c r="H12" s="102">
        <f t="shared" si="1"/>
        <v>0</v>
      </c>
      <c r="I12" s="102">
        <f t="shared" si="2"/>
        <v>0</v>
      </c>
      <c r="J12" s="94"/>
      <c r="K12" s="94"/>
    </row>
    <row r="13" spans="1:11" x14ac:dyDescent="0.25">
      <c r="A13" s="106">
        <v>6</v>
      </c>
      <c r="B13" s="107" t="s">
        <v>145</v>
      </c>
      <c r="C13" s="104">
        <v>400</v>
      </c>
      <c r="D13" s="104" t="s">
        <v>23</v>
      </c>
      <c r="E13" s="13"/>
      <c r="F13" s="13"/>
      <c r="G13" s="101">
        <f t="shared" si="0"/>
        <v>0</v>
      </c>
      <c r="H13" s="102">
        <f t="shared" si="1"/>
        <v>0</v>
      </c>
      <c r="I13" s="102">
        <f t="shared" si="2"/>
        <v>0</v>
      </c>
      <c r="J13" s="94"/>
      <c r="K13" s="94"/>
    </row>
    <row r="14" spans="1:11" x14ac:dyDescent="0.25">
      <c r="A14" s="106">
        <v>7</v>
      </c>
      <c r="B14" s="107" t="s">
        <v>146</v>
      </c>
      <c r="C14" s="104">
        <v>400</v>
      </c>
      <c r="D14" s="104" t="s">
        <v>23</v>
      </c>
      <c r="E14" s="13"/>
      <c r="F14" s="13"/>
      <c r="G14" s="101">
        <f t="shared" si="0"/>
        <v>0</v>
      </c>
      <c r="H14" s="102">
        <f t="shared" si="1"/>
        <v>0</v>
      </c>
      <c r="I14" s="102">
        <f t="shared" si="2"/>
        <v>0</v>
      </c>
      <c r="J14" s="94"/>
      <c r="K14" s="94"/>
    </row>
    <row r="15" spans="1:11" x14ac:dyDescent="0.25">
      <c r="A15" s="106">
        <v>8</v>
      </c>
      <c r="B15" s="107" t="s">
        <v>147</v>
      </c>
      <c r="C15" s="104">
        <v>170</v>
      </c>
      <c r="D15" s="104" t="s">
        <v>23</v>
      </c>
      <c r="E15" s="13"/>
      <c r="F15" s="13"/>
      <c r="G15" s="101">
        <f t="shared" si="0"/>
        <v>0</v>
      </c>
      <c r="H15" s="102">
        <f t="shared" si="1"/>
        <v>0</v>
      </c>
      <c r="I15" s="102">
        <f t="shared" si="2"/>
        <v>0</v>
      </c>
      <c r="J15" s="94"/>
      <c r="K15" s="94"/>
    </row>
    <row r="16" spans="1:11" x14ac:dyDescent="0.25">
      <c r="A16" s="106">
        <v>9</v>
      </c>
      <c r="B16" s="107" t="s">
        <v>148</v>
      </c>
      <c r="C16" s="104">
        <v>450</v>
      </c>
      <c r="D16" s="104" t="s">
        <v>23</v>
      </c>
      <c r="E16" s="13"/>
      <c r="F16" s="13"/>
      <c r="G16" s="101">
        <f t="shared" si="0"/>
        <v>0</v>
      </c>
      <c r="H16" s="102">
        <f t="shared" si="1"/>
        <v>0</v>
      </c>
      <c r="I16" s="102">
        <f t="shared" si="2"/>
        <v>0</v>
      </c>
      <c r="J16" s="94"/>
      <c r="K16" s="94"/>
    </row>
    <row r="17" spans="1:11" x14ac:dyDescent="0.25">
      <c r="A17" s="106">
        <v>10</v>
      </c>
      <c r="B17" s="107" t="s">
        <v>149</v>
      </c>
      <c r="C17" s="104">
        <v>500</v>
      </c>
      <c r="D17" s="104" t="s">
        <v>23</v>
      </c>
      <c r="E17" s="13"/>
      <c r="F17" s="13"/>
      <c r="G17" s="101">
        <f t="shared" si="0"/>
        <v>0</v>
      </c>
      <c r="H17" s="102">
        <f t="shared" si="1"/>
        <v>0</v>
      </c>
      <c r="I17" s="102">
        <f t="shared" si="2"/>
        <v>0</v>
      </c>
      <c r="J17" s="94"/>
      <c r="K17" s="94"/>
    </row>
    <row r="18" spans="1:11" x14ac:dyDescent="0.25">
      <c r="A18" s="106">
        <v>11</v>
      </c>
      <c r="B18" s="107" t="s">
        <v>534</v>
      </c>
      <c r="C18" s="104">
        <v>300</v>
      </c>
      <c r="D18" s="104" t="s">
        <v>23</v>
      </c>
      <c r="E18" s="13"/>
      <c r="F18" s="13"/>
      <c r="G18" s="101">
        <f t="shared" si="0"/>
        <v>0</v>
      </c>
      <c r="H18" s="102">
        <f t="shared" si="1"/>
        <v>0</v>
      </c>
      <c r="I18" s="102">
        <f t="shared" si="2"/>
        <v>0</v>
      </c>
      <c r="J18" s="94"/>
      <c r="K18" s="94"/>
    </row>
    <row r="19" spans="1:11" x14ac:dyDescent="0.25">
      <c r="A19" s="106"/>
      <c r="B19" s="108" t="s">
        <v>607</v>
      </c>
      <c r="C19" s="59" t="s">
        <v>7</v>
      </c>
      <c r="D19" s="60" t="s">
        <v>7</v>
      </c>
      <c r="E19" s="61" t="s">
        <v>7</v>
      </c>
      <c r="F19" s="61" t="s">
        <v>7</v>
      </c>
      <c r="G19" s="72">
        <f>SUM(G8:G18)</f>
        <v>0</v>
      </c>
      <c r="H19" s="72">
        <f>SUM(H8:H18)</f>
        <v>0</v>
      </c>
      <c r="I19" s="72">
        <f>SUM(I8:I18)</f>
        <v>0</v>
      </c>
      <c r="J19" s="72">
        <f>SUM(J8:J18)</f>
        <v>0</v>
      </c>
      <c r="K19" s="72">
        <f>SUM(K8:K18)</f>
        <v>0</v>
      </c>
    </row>
    <row r="20" spans="1:11" ht="14.25" customHeight="1" x14ac:dyDescent="0.25">
      <c r="A20" s="238" t="s">
        <v>350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</row>
    <row r="21" spans="1:11" x14ac:dyDescent="0.25">
      <c r="A21" s="106">
        <v>12</v>
      </c>
      <c r="B21" s="107" t="s">
        <v>264</v>
      </c>
      <c r="C21" s="104">
        <v>20</v>
      </c>
      <c r="D21" s="104" t="s">
        <v>23</v>
      </c>
      <c r="E21" s="13"/>
      <c r="F21" s="13"/>
      <c r="G21" s="101">
        <f t="shared" ref="G21:G32" si="3">C21*F21</f>
        <v>0</v>
      </c>
      <c r="H21" s="102">
        <f t="shared" ref="H21:H32" si="4">G21*0.095</f>
        <v>0</v>
      </c>
      <c r="I21" s="102">
        <f t="shared" ref="I21:I32" si="5">G21+H21</f>
        <v>0</v>
      </c>
      <c r="J21" s="94"/>
      <c r="K21" s="61" t="s">
        <v>7</v>
      </c>
    </row>
    <row r="22" spans="1:11" x14ac:dyDescent="0.25">
      <c r="A22" s="106">
        <v>13</v>
      </c>
      <c r="B22" s="107" t="s">
        <v>224</v>
      </c>
      <c r="C22" s="104">
        <v>50</v>
      </c>
      <c r="D22" s="104" t="s">
        <v>23</v>
      </c>
      <c r="E22" s="13"/>
      <c r="F22" s="13"/>
      <c r="G22" s="101">
        <f t="shared" si="3"/>
        <v>0</v>
      </c>
      <c r="H22" s="102">
        <f t="shared" si="4"/>
        <v>0</v>
      </c>
      <c r="I22" s="102">
        <f t="shared" si="5"/>
        <v>0</v>
      </c>
      <c r="J22" s="94"/>
      <c r="K22" s="61" t="s">
        <v>7</v>
      </c>
    </row>
    <row r="23" spans="1:11" x14ac:dyDescent="0.25">
      <c r="A23" s="106">
        <v>14</v>
      </c>
      <c r="B23" s="107" t="s">
        <v>250</v>
      </c>
      <c r="C23" s="109">
        <v>100</v>
      </c>
      <c r="D23" s="55" t="s">
        <v>23</v>
      </c>
      <c r="E23" s="105"/>
      <c r="F23" s="105"/>
      <c r="G23" s="101">
        <f t="shared" si="3"/>
        <v>0</v>
      </c>
      <c r="H23" s="102">
        <f t="shared" si="4"/>
        <v>0</v>
      </c>
      <c r="I23" s="102">
        <f t="shared" si="5"/>
        <v>0</v>
      </c>
      <c r="J23" s="105"/>
      <c r="K23" s="61" t="s">
        <v>7</v>
      </c>
    </row>
    <row r="24" spans="1:11" x14ac:dyDescent="0.25">
      <c r="A24" s="106">
        <v>15</v>
      </c>
      <c r="B24" s="107" t="s">
        <v>249</v>
      </c>
      <c r="C24" s="109">
        <v>30</v>
      </c>
      <c r="D24" s="55" t="s">
        <v>23</v>
      </c>
      <c r="E24" s="105"/>
      <c r="F24" s="105"/>
      <c r="G24" s="101">
        <f t="shared" si="3"/>
        <v>0</v>
      </c>
      <c r="H24" s="102">
        <f t="shared" si="4"/>
        <v>0</v>
      </c>
      <c r="I24" s="102">
        <f t="shared" si="5"/>
        <v>0</v>
      </c>
      <c r="J24" s="105"/>
      <c r="K24" s="61" t="s">
        <v>7</v>
      </c>
    </row>
    <row r="25" spans="1:11" x14ac:dyDescent="0.25">
      <c r="A25" s="106">
        <v>16</v>
      </c>
      <c r="B25" s="107" t="s">
        <v>251</v>
      </c>
      <c r="C25" s="109">
        <v>100</v>
      </c>
      <c r="D25" s="55" t="s">
        <v>23</v>
      </c>
      <c r="E25" s="105"/>
      <c r="F25" s="105"/>
      <c r="G25" s="101">
        <f t="shared" si="3"/>
        <v>0</v>
      </c>
      <c r="H25" s="102">
        <f t="shared" si="4"/>
        <v>0</v>
      </c>
      <c r="I25" s="102">
        <f t="shared" si="5"/>
        <v>0</v>
      </c>
      <c r="J25" s="105"/>
      <c r="K25" s="61" t="s">
        <v>7</v>
      </c>
    </row>
    <row r="26" spans="1:11" x14ac:dyDescent="0.25">
      <c r="A26" s="106">
        <v>17</v>
      </c>
      <c r="B26" s="107" t="s">
        <v>252</v>
      </c>
      <c r="C26" s="109">
        <v>100</v>
      </c>
      <c r="D26" s="55" t="s">
        <v>23</v>
      </c>
      <c r="E26" s="105"/>
      <c r="F26" s="105"/>
      <c r="G26" s="101">
        <f t="shared" si="3"/>
        <v>0</v>
      </c>
      <c r="H26" s="102">
        <f t="shared" si="4"/>
        <v>0</v>
      </c>
      <c r="I26" s="102">
        <f t="shared" si="5"/>
        <v>0</v>
      </c>
      <c r="J26" s="105"/>
      <c r="K26" s="61" t="s">
        <v>7</v>
      </c>
    </row>
    <row r="27" spans="1:11" x14ac:dyDescent="0.25">
      <c r="A27" s="106">
        <v>18</v>
      </c>
      <c r="B27" s="107" t="s">
        <v>253</v>
      </c>
      <c r="C27" s="109">
        <v>30</v>
      </c>
      <c r="D27" s="55" t="s">
        <v>23</v>
      </c>
      <c r="E27" s="105"/>
      <c r="F27" s="105"/>
      <c r="G27" s="101">
        <f t="shared" si="3"/>
        <v>0</v>
      </c>
      <c r="H27" s="102">
        <f t="shared" si="4"/>
        <v>0</v>
      </c>
      <c r="I27" s="102">
        <f t="shared" si="5"/>
        <v>0</v>
      </c>
      <c r="J27" s="105"/>
      <c r="K27" s="61" t="s">
        <v>7</v>
      </c>
    </row>
    <row r="28" spans="1:11" x14ac:dyDescent="0.25">
      <c r="A28" s="106">
        <v>19</v>
      </c>
      <c r="B28" s="107" t="s">
        <v>254</v>
      </c>
      <c r="C28" s="109">
        <v>50</v>
      </c>
      <c r="D28" s="55" t="s">
        <v>23</v>
      </c>
      <c r="E28" s="105"/>
      <c r="F28" s="105"/>
      <c r="G28" s="101">
        <f t="shared" si="3"/>
        <v>0</v>
      </c>
      <c r="H28" s="102">
        <f t="shared" si="4"/>
        <v>0</v>
      </c>
      <c r="I28" s="102">
        <f t="shared" si="5"/>
        <v>0</v>
      </c>
      <c r="J28" s="105"/>
      <c r="K28" s="61" t="s">
        <v>7</v>
      </c>
    </row>
    <row r="29" spans="1:11" x14ac:dyDescent="0.25">
      <c r="A29" s="106">
        <v>20</v>
      </c>
      <c r="B29" s="107" t="s">
        <v>255</v>
      </c>
      <c r="C29" s="109">
        <v>300</v>
      </c>
      <c r="D29" s="55" t="s">
        <v>23</v>
      </c>
      <c r="E29" s="105"/>
      <c r="F29" s="105"/>
      <c r="G29" s="101">
        <f t="shared" si="3"/>
        <v>0</v>
      </c>
      <c r="H29" s="102">
        <f t="shared" si="4"/>
        <v>0</v>
      </c>
      <c r="I29" s="102">
        <f t="shared" si="5"/>
        <v>0</v>
      </c>
      <c r="J29" s="105"/>
      <c r="K29" s="61" t="s">
        <v>7</v>
      </c>
    </row>
    <row r="30" spans="1:11" x14ac:dyDescent="0.25">
      <c r="A30" s="106">
        <v>21</v>
      </c>
      <c r="B30" s="107" t="s">
        <v>256</v>
      </c>
      <c r="C30" s="109">
        <v>400</v>
      </c>
      <c r="D30" s="55" t="s">
        <v>23</v>
      </c>
      <c r="E30" s="105"/>
      <c r="F30" s="105"/>
      <c r="G30" s="101">
        <f t="shared" si="3"/>
        <v>0</v>
      </c>
      <c r="H30" s="102">
        <f t="shared" si="4"/>
        <v>0</v>
      </c>
      <c r="I30" s="102">
        <f t="shared" si="5"/>
        <v>0</v>
      </c>
      <c r="J30" s="105"/>
      <c r="K30" s="61" t="s">
        <v>7</v>
      </c>
    </row>
    <row r="31" spans="1:11" x14ac:dyDescent="0.25">
      <c r="A31" s="106">
        <v>22</v>
      </c>
      <c r="B31" s="107" t="s">
        <v>259</v>
      </c>
      <c r="C31" s="109">
        <v>50</v>
      </c>
      <c r="D31" s="55" t="s">
        <v>23</v>
      </c>
      <c r="E31" s="105"/>
      <c r="F31" s="105"/>
      <c r="G31" s="101">
        <f t="shared" si="3"/>
        <v>0</v>
      </c>
      <c r="H31" s="102">
        <f t="shared" si="4"/>
        <v>0</v>
      </c>
      <c r="I31" s="102">
        <f t="shared" si="5"/>
        <v>0</v>
      </c>
      <c r="J31" s="105"/>
      <c r="K31" s="61" t="s">
        <v>7</v>
      </c>
    </row>
    <row r="32" spans="1:11" x14ac:dyDescent="0.25">
      <c r="A32" s="106">
        <v>23</v>
      </c>
      <c r="B32" s="107" t="s">
        <v>265</v>
      </c>
      <c r="C32" s="109">
        <v>30</v>
      </c>
      <c r="D32" s="55" t="s">
        <v>23</v>
      </c>
      <c r="E32" s="105"/>
      <c r="F32" s="105"/>
      <c r="G32" s="101">
        <f t="shared" si="3"/>
        <v>0</v>
      </c>
      <c r="H32" s="102">
        <f t="shared" si="4"/>
        <v>0</v>
      </c>
      <c r="I32" s="102">
        <f t="shared" si="5"/>
        <v>0</v>
      </c>
      <c r="J32" s="105"/>
      <c r="K32" s="61" t="s">
        <v>7</v>
      </c>
    </row>
    <row r="33" spans="1:11" x14ac:dyDescent="0.25">
      <c r="A33" s="106"/>
      <c r="B33" s="108" t="s">
        <v>608</v>
      </c>
      <c r="C33" s="59" t="s">
        <v>7</v>
      </c>
      <c r="D33" s="60" t="s">
        <v>7</v>
      </c>
      <c r="E33" s="61" t="s">
        <v>7</v>
      </c>
      <c r="F33" s="61" t="s">
        <v>7</v>
      </c>
      <c r="G33" s="72">
        <f>SUM(G21:G32)</f>
        <v>0</v>
      </c>
      <c r="H33" s="72">
        <f>SUM(H21:H32)</f>
        <v>0</v>
      </c>
      <c r="I33" s="72">
        <f>SUM(I21:I32)</f>
        <v>0</v>
      </c>
      <c r="J33" s="72">
        <f>SUM(J21:J32)</f>
        <v>0</v>
      </c>
      <c r="K33" s="61" t="s">
        <v>7</v>
      </c>
    </row>
    <row r="34" spans="1:11" ht="14.25" customHeight="1" x14ac:dyDescent="0.25">
      <c r="A34" s="238" t="s">
        <v>351</v>
      </c>
      <c r="B34" s="239"/>
      <c r="C34" s="239"/>
      <c r="D34" s="239"/>
      <c r="E34" s="239"/>
      <c r="F34" s="239"/>
      <c r="G34" s="239"/>
      <c r="H34" s="239"/>
      <c r="I34" s="239"/>
      <c r="J34" s="239"/>
      <c r="K34" s="239"/>
    </row>
    <row r="35" spans="1:11" x14ac:dyDescent="0.25">
      <c r="A35" s="106">
        <v>24</v>
      </c>
      <c r="B35" s="107" t="s">
        <v>150</v>
      </c>
      <c r="C35" s="104">
        <v>60</v>
      </c>
      <c r="D35" s="104" t="s">
        <v>23</v>
      </c>
      <c r="E35" s="13"/>
      <c r="F35" s="13"/>
      <c r="G35" s="101">
        <f t="shared" ref="G35:G36" si="6">C35*F35</f>
        <v>0</v>
      </c>
      <c r="H35" s="102">
        <f t="shared" ref="H35:H36" si="7">G35*0.095</f>
        <v>0</v>
      </c>
      <c r="I35" s="102">
        <f t="shared" ref="I35:I36" si="8">G35+H35</f>
        <v>0</v>
      </c>
      <c r="J35" s="94"/>
      <c r="K35" s="94"/>
    </row>
    <row r="36" spans="1:11" ht="26.25" customHeight="1" x14ac:dyDescent="0.25">
      <c r="A36" s="106">
        <v>25</v>
      </c>
      <c r="B36" s="110" t="s">
        <v>369</v>
      </c>
      <c r="C36" s="104">
        <v>210</v>
      </c>
      <c r="D36" s="104" t="s">
        <v>23</v>
      </c>
      <c r="E36" s="13"/>
      <c r="F36" s="13"/>
      <c r="G36" s="101">
        <f t="shared" si="6"/>
        <v>0</v>
      </c>
      <c r="H36" s="102">
        <f t="shared" si="7"/>
        <v>0</v>
      </c>
      <c r="I36" s="102">
        <f t="shared" si="8"/>
        <v>0</v>
      </c>
      <c r="J36" s="94"/>
      <c r="K36" s="94"/>
    </row>
    <row r="37" spans="1:11" x14ac:dyDescent="0.25">
      <c r="A37" s="106"/>
      <c r="B37" s="108" t="s">
        <v>609</v>
      </c>
      <c r="C37" s="59" t="s">
        <v>7</v>
      </c>
      <c r="D37" s="60" t="s">
        <v>7</v>
      </c>
      <c r="E37" s="61" t="s">
        <v>7</v>
      </c>
      <c r="F37" s="61" t="s">
        <v>7</v>
      </c>
      <c r="G37" s="72">
        <f>SUM(G35:G36)</f>
        <v>0</v>
      </c>
      <c r="H37" s="72">
        <f>SUM(H35:H36)</f>
        <v>0</v>
      </c>
      <c r="I37" s="72">
        <f>SUM(I35:I36)</f>
        <v>0</v>
      </c>
      <c r="J37" s="72">
        <f>SUM(J35:J36)</f>
        <v>0</v>
      </c>
      <c r="K37" s="72">
        <f>SUM(K35:K36)</f>
        <v>0</v>
      </c>
    </row>
    <row r="38" spans="1:11" ht="14.25" customHeight="1" x14ac:dyDescent="0.25">
      <c r="A38" s="238" t="s">
        <v>352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9"/>
    </row>
    <row r="39" spans="1:11" x14ac:dyDescent="0.25">
      <c r="A39" s="106">
        <v>26</v>
      </c>
      <c r="B39" s="107" t="s">
        <v>257</v>
      </c>
      <c r="C39" s="109">
        <v>50</v>
      </c>
      <c r="D39" s="55" t="s">
        <v>23</v>
      </c>
      <c r="E39" s="105"/>
      <c r="F39" s="105"/>
      <c r="G39" s="101">
        <f t="shared" ref="G39:G42" si="9">C39*F39</f>
        <v>0</v>
      </c>
      <c r="H39" s="102">
        <f t="shared" ref="H39:H42" si="10">G39*0.095</f>
        <v>0</v>
      </c>
      <c r="I39" s="102">
        <f t="shared" ref="I39:I42" si="11">G39+H39</f>
        <v>0</v>
      </c>
      <c r="J39" s="105"/>
      <c r="K39" s="61" t="s">
        <v>7</v>
      </c>
    </row>
    <row r="40" spans="1:11" x14ac:dyDescent="0.25">
      <c r="A40" s="106">
        <v>27</v>
      </c>
      <c r="B40" s="107" t="s">
        <v>258</v>
      </c>
      <c r="C40" s="109">
        <v>20</v>
      </c>
      <c r="D40" s="55" t="s">
        <v>23</v>
      </c>
      <c r="E40" s="105"/>
      <c r="F40" s="105"/>
      <c r="G40" s="101">
        <f t="shared" si="9"/>
        <v>0</v>
      </c>
      <c r="H40" s="102">
        <f t="shared" si="10"/>
        <v>0</v>
      </c>
      <c r="I40" s="102">
        <f t="shared" si="11"/>
        <v>0</v>
      </c>
      <c r="J40" s="105"/>
      <c r="K40" s="61" t="s">
        <v>7</v>
      </c>
    </row>
    <row r="41" spans="1:11" x14ac:dyDescent="0.25">
      <c r="A41" s="106">
        <v>28</v>
      </c>
      <c r="B41" s="107" t="s">
        <v>261</v>
      </c>
      <c r="C41" s="109">
        <v>20</v>
      </c>
      <c r="D41" s="55" t="s">
        <v>23</v>
      </c>
      <c r="E41" s="105"/>
      <c r="F41" s="105"/>
      <c r="G41" s="101">
        <f t="shared" si="9"/>
        <v>0</v>
      </c>
      <c r="H41" s="102">
        <f t="shared" si="10"/>
        <v>0</v>
      </c>
      <c r="I41" s="102">
        <f t="shared" si="11"/>
        <v>0</v>
      </c>
      <c r="J41" s="105"/>
      <c r="K41" s="61" t="s">
        <v>7</v>
      </c>
    </row>
    <row r="42" spans="1:11" x14ac:dyDescent="0.25">
      <c r="A42" s="106">
        <v>29</v>
      </c>
      <c r="B42" s="107" t="s">
        <v>260</v>
      </c>
      <c r="C42" s="109">
        <v>10</v>
      </c>
      <c r="D42" s="55" t="s">
        <v>23</v>
      </c>
      <c r="E42" s="105"/>
      <c r="F42" s="105"/>
      <c r="G42" s="101">
        <f t="shared" si="9"/>
        <v>0</v>
      </c>
      <c r="H42" s="102">
        <f t="shared" si="10"/>
        <v>0</v>
      </c>
      <c r="I42" s="102">
        <f t="shared" si="11"/>
        <v>0</v>
      </c>
      <c r="J42" s="105"/>
      <c r="K42" s="61" t="s">
        <v>7</v>
      </c>
    </row>
    <row r="43" spans="1:11" x14ac:dyDescent="0.25">
      <c r="A43" s="106"/>
      <c r="B43" s="108" t="s">
        <v>610</v>
      </c>
      <c r="C43" s="59" t="s">
        <v>7</v>
      </c>
      <c r="D43" s="60" t="s">
        <v>7</v>
      </c>
      <c r="E43" s="61" t="s">
        <v>7</v>
      </c>
      <c r="F43" s="61" t="s">
        <v>7</v>
      </c>
      <c r="G43" s="72">
        <f>SUM(G39:G42)</f>
        <v>0</v>
      </c>
      <c r="H43" s="72">
        <f>SUM(H39:H42)</f>
        <v>0</v>
      </c>
      <c r="I43" s="72">
        <f>SUM(I39:I42)</f>
        <v>0</v>
      </c>
      <c r="J43" s="72">
        <f>SUM(J39:J42)</f>
        <v>0</v>
      </c>
      <c r="K43" s="61" t="s">
        <v>7</v>
      </c>
    </row>
    <row r="44" spans="1:11" ht="14.25" customHeight="1" x14ac:dyDescent="0.25">
      <c r="A44" s="238" t="s">
        <v>353</v>
      </c>
      <c r="B44" s="239"/>
      <c r="C44" s="239"/>
      <c r="D44" s="239"/>
      <c r="E44" s="239"/>
      <c r="F44" s="239"/>
      <c r="G44" s="239"/>
      <c r="H44" s="239"/>
      <c r="I44" s="239"/>
      <c r="J44" s="239"/>
      <c r="K44" s="239"/>
    </row>
    <row r="45" spans="1:11" x14ac:dyDescent="0.25">
      <c r="A45" s="106">
        <v>30</v>
      </c>
      <c r="B45" s="107" t="s">
        <v>130</v>
      </c>
      <c r="C45" s="104">
        <v>40</v>
      </c>
      <c r="D45" s="104" t="s">
        <v>23</v>
      </c>
      <c r="E45" s="13"/>
      <c r="F45" s="13"/>
      <c r="G45" s="101">
        <f t="shared" ref="G45:G63" si="12">C45*F45</f>
        <v>0</v>
      </c>
      <c r="H45" s="102">
        <f t="shared" ref="H45:H63" si="13">G45*0.095</f>
        <v>0</v>
      </c>
      <c r="I45" s="102">
        <f t="shared" ref="I45:I63" si="14">G45+H45</f>
        <v>0</v>
      </c>
      <c r="J45" s="94"/>
      <c r="K45" s="94"/>
    </row>
    <row r="46" spans="1:11" x14ac:dyDescent="0.25">
      <c r="A46" s="106">
        <v>31</v>
      </c>
      <c r="B46" s="107" t="s">
        <v>131</v>
      </c>
      <c r="C46" s="104">
        <v>30</v>
      </c>
      <c r="D46" s="104" t="s">
        <v>23</v>
      </c>
      <c r="E46" s="13"/>
      <c r="F46" s="13"/>
      <c r="G46" s="101">
        <f t="shared" si="12"/>
        <v>0</v>
      </c>
      <c r="H46" s="102">
        <f t="shared" si="13"/>
        <v>0</v>
      </c>
      <c r="I46" s="102">
        <f t="shared" si="14"/>
        <v>0</v>
      </c>
      <c r="J46" s="94"/>
      <c r="K46" s="94"/>
    </row>
    <row r="47" spans="1:11" x14ac:dyDescent="0.25">
      <c r="A47" s="106">
        <v>32</v>
      </c>
      <c r="B47" s="107" t="s">
        <v>132</v>
      </c>
      <c r="C47" s="104">
        <v>30</v>
      </c>
      <c r="D47" s="104" t="s">
        <v>23</v>
      </c>
      <c r="E47" s="13"/>
      <c r="F47" s="13"/>
      <c r="G47" s="101">
        <f t="shared" si="12"/>
        <v>0</v>
      </c>
      <c r="H47" s="102">
        <f t="shared" si="13"/>
        <v>0</v>
      </c>
      <c r="I47" s="102">
        <f t="shared" si="14"/>
        <v>0</v>
      </c>
      <c r="J47" s="94"/>
      <c r="K47" s="94"/>
    </row>
    <row r="48" spans="1:11" x14ac:dyDescent="0.25">
      <c r="A48" s="106">
        <v>33</v>
      </c>
      <c r="B48" s="107" t="s">
        <v>133</v>
      </c>
      <c r="C48" s="104">
        <v>30</v>
      </c>
      <c r="D48" s="104" t="s">
        <v>23</v>
      </c>
      <c r="E48" s="13"/>
      <c r="F48" s="13"/>
      <c r="G48" s="101">
        <f t="shared" si="12"/>
        <v>0</v>
      </c>
      <c r="H48" s="102">
        <f t="shared" si="13"/>
        <v>0</v>
      </c>
      <c r="I48" s="102">
        <f t="shared" si="14"/>
        <v>0</v>
      </c>
      <c r="J48" s="94"/>
      <c r="K48" s="94"/>
    </row>
    <row r="49" spans="1:11" x14ac:dyDescent="0.25">
      <c r="A49" s="106">
        <v>34</v>
      </c>
      <c r="B49" s="107" t="s">
        <v>134</v>
      </c>
      <c r="C49" s="104">
        <v>70</v>
      </c>
      <c r="D49" s="104" t="s">
        <v>23</v>
      </c>
      <c r="E49" s="13"/>
      <c r="F49" s="13"/>
      <c r="G49" s="101">
        <f t="shared" si="12"/>
        <v>0</v>
      </c>
      <c r="H49" s="102">
        <f t="shared" si="13"/>
        <v>0</v>
      </c>
      <c r="I49" s="102">
        <f t="shared" si="14"/>
        <v>0</v>
      </c>
      <c r="J49" s="94"/>
      <c r="K49" s="94"/>
    </row>
    <row r="50" spans="1:11" x14ac:dyDescent="0.25">
      <c r="A50" s="106">
        <v>35</v>
      </c>
      <c r="B50" s="107" t="s">
        <v>135</v>
      </c>
      <c r="C50" s="104">
        <v>100</v>
      </c>
      <c r="D50" s="104" t="s">
        <v>23</v>
      </c>
      <c r="E50" s="13"/>
      <c r="F50" s="13"/>
      <c r="G50" s="101">
        <f t="shared" si="12"/>
        <v>0</v>
      </c>
      <c r="H50" s="102">
        <f t="shared" si="13"/>
        <v>0</v>
      </c>
      <c r="I50" s="102">
        <f t="shared" si="14"/>
        <v>0</v>
      </c>
      <c r="J50" s="94"/>
      <c r="K50" s="94"/>
    </row>
    <row r="51" spans="1:11" x14ac:dyDescent="0.25">
      <c r="A51" s="106">
        <v>36</v>
      </c>
      <c r="B51" s="107" t="s">
        <v>227</v>
      </c>
      <c r="C51" s="104">
        <v>40</v>
      </c>
      <c r="D51" s="104" t="s">
        <v>23</v>
      </c>
      <c r="E51" s="13"/>
      <c r="F51" s="13"/>
      <c r="G51" s="101">
        <f t="shared" si="12"/>
        <v>0</v>
      </c>
      <c r="H51" s="102">
        <f t="shared" si="13"/>
        <v>0</v>
      </c>
      <c r="I51" s="102">
        <f t="shared" si="14"/>
        <v>0</v>
      </c>
      <c r="J51" s="94"/>
      <c r="K51" s="94"/>
    </row>
    <row r="52" spans="1:11" x14ac:dyDescent="0.25">
      <c r="A52" s="106">
        <v>37</v>
      </c>
      <c r="B52" s="107" t="s">
        <v>136</v>
      </c>
      <c r="C52" s="104">
        <v>50</v>
      </c>
      <c r="D52" s="104" t="s">
        <v>23</v>
      </c>
      <c r="E52" s="13"/>
      <c r="F52" s="13"/>
      <c r="G52" s="101">
        <f t="shared" si="12"/>
        <v>0</v>
      </c>
      <c r="H52" s="102">
        <f t="shared" si="13"/>
        <v>0</v>
      </c>
      <c r="I52" s="102">
        <f t="shared" si="14"/>
        <v>0</v>
      </c>
      <c r="J52" s="94"/>
      <c r="K52" s="94"/>
    </row>
    <row r="53" spans="1:11" x14ac:dyDescent="0.25">
      <c r="A53" s="106">
        <v>38</v>
      </c>
      <c r="B53" s="107" t="s">
        <v>398</v>
      </c>
      <c r="C53" s="104">
        <v>120</v>
      </c>
      <c r="D53" s="104" t="s">
        <v>23</v>
      </c>
      <c r="E53" s="13"/>
      <c r="F53" s="13"/>
      <c r="G53" s="101">
        <f t="shared" si="12"/>
        <v>0</v>
      </c>
      <c r="H53" s="102">
        <f t="shared" si="13"/>
        <v>0</v>
      </c>
      <c r="I53" s="102">
        <f t="shared" si="14"/>
        <v>0</v>
      </c>
      <c r="J53" s="94"/>
      <c r="K53" s="94"/>
    </row>
    <row r="54" spans="1:11" x14ac:dyDescent="0.25">
      <c r="A54" s="106">
        <v>39</v>
      </c>
      <c r="B54" s="107" t="s">
        <v>286</v>
      </c>
      <c r="C54" s="104">
        <v>60</v>
      </c>
      <c r="D54" s="104" t="s">
        <v>23</v>
      </c>
      <c r="E54" s="13"/>
      <c r="F54" s="13"/>
      <c r="G54" s="101">
        <f t="shared" si="12"/>
        <v>0</v>
      </c>
      <c r="H54" s="102">
        <f t="shared" si="13"/>
        <v>0</v>
      </c>
      <c r="I54" s="102">
        <f t="shared" si="14"/>
        <v>0</v>
      </c>
      <c r="J54" s="94"/>
      <c r="K54" s="94"/>
    </row>
    <row r="55" spans="1:11" x14ac:dyDescent="0.25">
      <c r="A55" s="106">
        <v>40</v>
      </c>
      <c r="B55" s="107" t="s">
        <v>399</v>
      </c>
      <c r="C55" s="104">
        <v>130</v>
      </c>
      <c r="D55" s="104" t="s">
        <v>23</v>
      </c>
      <c r="E55" s="13"/>
      <c r="F55" s="13"/>
      <c r="G55" s="101">
        <f t="shared" si="12"/>
        <v>0</v>
      </c>
      <c r="H55" s="102">
        <f t="shared" si="13"/>
        <v>0</v>
      </c>
      <c r="I55" s="102">
        <f t="shared" si="14"/>
        <v>0</v>
      </c>
      <c r="J55" s="94"/>
      <c r="K55" s="94"/>
    </row>
    <row r="56" spans="1:11" x14ac:dyDescent="0.25">
      <c r="A56" s="106">
        <v>41</v>
      </c>
      <c r="B56" s="107" t="s">
        <v>400</v>
      </c>
      <c r="C56" s="104">
        <v>70</v>
      </c>
      <c r="D56" s="104" t="s">
        <v>23</v>
      </c>
      <c r="E56" s="13"/>
      <c r="F56" s="13"/>
      <c r="G56" s="101">
        <f t="shared" si="12"/>
        <v>0</v>
      </c>
      <c r="H56" s="102">
        <f t="shared" si="13"/>
        <v>0</v>
      </c>
      <c r="I56" s="102">
        <f t="shared" si="14"/>
        <v>0</v>
      </c>
      <c r="J56" s="94"/>
      <c r="K56" s="94"/>
    </row>
    <row r="57" spans="1:11" x14ac:dyDescent="0.25">
      <c r="A57" s="106">
        <v>42</v>
      </c>
      <c r="B57" s="107" t="s">
        <v>401</v>
      </c>
      <c r="C57" s="104">
        <v>80</v>
      </c>
      <c r="D57" s="104" t="s">
        <v>23</v>
      </c>
      <c r="E57" s="13"/>
      <c r="F57" s="13"/>
      <c r="G57" s="101">
        <f t="shared" si="12"/>
        <v>0</v>
      </c>
      <c r="H57" s="102">
        <f t="shared" si="13"/>
        <v>0</v>
      </c>
      <c r="I57" s="102">
        <f t="shared" si="14"/>
        <v>0</v>
      </c>
      <c r="J57" s="94"/>
      <c r="K57" s="94"/>
    </row>
    <row r="58" spans="1:11" x14ac:dyDescent="0.25">
      <c r="A58" s="106">
        <v>43</v>
      </c>
      <c r="B58" s="107" t="s">
        <v>402</v>
      </c>
      <c r="C58" s="104">
        <v>100</v>
      </c>
      <c r="D58" s="104" t="s">
        <v>23</v>
      </c>
      <c r="E58" s="13"/>
      <c r="F58" s="13"/>
      <c r="G58" s="101">
        <f t="shared" si="12"/>
        <v>0</v>
      </c>
      <c r="H58" s="102">
        <f t="shared" si="13"/>
        <v>0</v>
      </c>
      <c r="I58" s="102">
        <f t="shared" si="14"/>
        <v>0</v>
      </c>
      <c r="J58" s="94"/>
      <c r="K58" s="94"/>
    </row>
    <row r="59" spans="1:11" x14ac:dyDescent="0.25">
      <c r="A59" s="106">
        <v>44</v>
      </c>
      <c r="B59" s="107" t="s">
        <v>403</v>
      </c>
      <c r="C59" s="104">
        <v>200</v>
      </c>
      <c r="D59" s="104" t="s">
        <v>23</v>
      </c>
      <c r="E59" s="13"/>
      <c r="F59" s="13"/>
      <c r="G59" s="101">
        <f t="shared" si="12"/>
        <v>0</v>
      </c>
      <c r="H59" s="102">
        <f t="shared" si="13"/>
        <v>0</v>
      </c>
      <c r="I59" s="102">
        <f t="shared" si="14"/>
        <v>0</v>
      </c>
      <c r="J59" s="94"/>
      <c r="K59" s="94"/>
    </row>
    <row r="60" spans="1:11" x14ac:dyDescent="0.25">
      <c r="A60" s="106">
        <v>45</v>
      </c>
      <c r="B60" s="107" t="s">
        <v>287</v>
      </c>
      <c r="C60" s="104">
        <v>60</v>
      </c>
      <c r="D60" s="104" t="s">
        <v>23</v>
      </c>
      <c r="E60" s="13"/>
      <c r="F60" s="13"/>
      <c r="G60" s="101">
        <f t="shared" si="12"/>
        <v>0</v>
      </c>
      <c r="H60" s="102">
        <f t="shared" si="13"/>
        <v>0</v>
      </c>
      <c r="I60" s="102">
        <f t="shared" si="14"/>
        <v>0</v>
      </c>
      <c r="J60" s="94"/>
      <c r="K60" s="94"/>
    </row>
    <row r="61" spans="1:11" x14ac:dyDescent="0.25">
      <c r="A61" s="106">
        <v>46</v>
      </c>
      <c r="B61" s="107" t="s">
        <v>288</v>
      </c>
      <c r="C61" s="104">
        <v>80</v>
      </c>
      <c r="D61" s="104" t="s">
        <v>23</v>
      </c>
      <c r="E61" s="13"/>
      <c r="F61" s="13"/>
      <c r="G61" s="101">
        <f t="shared" si="12"/>
        <v>0</v>
      </c>
      <c r="H61" s="102">
        <f t="shared" si="13"/>
        <v>0</v>
      </c>
      <c r="I61" s="102">
        <f t="shared" si="14"/>
        <v>0</v>
      </c>
      <c r="J61" s="94"/>
      <c r="K61" s="94"/>
    </row>
    <row r="62" spans="1:11" x14ac:dyDescent="0.25">
      <c r="A62" s="106">
        <v>47</v>
      </c>
      <c r="B62" s="107" t="s">
        <v>137</v>
      </c>
      <c r="C62" s="104">
        <v>1000</v>
      </c>
      <c r="D62" s="104" t="s">
        <v>23</v>
      </c>
      <c r="E62" s="13"/>
      <c r="F62" s="13"/>
      <c r="G62" s="101">
        <f t="shared" si="12"/>
        <v>0</v>
      </c>
      <c r="H62" s="102">
        <f t="shared" si="13"/>
        <v>0</v>
      </c>
      <c r="I62" s="102">
        <f t="shared" si="14"/>
        <v>0</v>
      </c>
      <c r="J62" s="94"/>
      <c r="K62" s="94"/>
    </row>
    <row r="63" spans="1:11" x14ac:dyDescent="0.25">
      <c r="A63" s="106">
        <v>48</v>
      </c>
      <c r="B63" s="107" t="s">
        <v>138</v>
      </c>
      <c r="C63" s="104">
        <v>1000</v>
      </c>
      <c r="D63" s="104" t="s">
        <v>23</v>
      </c>
      <c r="E63" s="13"/>
      <c r="F63" s="13"/>
      <c r="G63" s="101">
        <f t="shared" si="12"/>
        <v>0</v>
      </c>
      <c r="H63" s="102">
        <f t="shared" si="13"/>
        <v>0</v>
      </c>
      <c r="I63" s="102">
        <f t="shared" si="14"/>
        <v>0</v>
      </c>
      <c r="J63" s="94"/>
      <c r="K63" s="94"/>
    </row>
    <row r="64" spans="1:11" x14ac:dyDescent="0.25">
      <c r="A64" s="106"/>
      <c r="B64" s="108" t="s">
        <v>611</v>
      </c>
      <c r="C64" s="59" t="s">
        <v>7</v>
      </c>
      <c r="D64" s="60" t="s">
        <v>7</v>
      </c>
      <c r="E64" s="61" t="s">
        <v>7</v>
      </c>
      <c r="F64" s="61" t="s">
        <v>7</v>
      </c>
      <c r="G64" s="72">
        <f>SUM(G45:G63)</f>
        <v>0</v>
      </c>
      <c r="H64" s="72">
        <f>SUM(H45:H63)</f>
        <v>0</v>
      </c>
      <c r="I64" s="72">
        <f>SUM(I45:I63)</f>
        <v>0</v>
      </c>
      <c r="J64" s="72">
        <f>SUM(J45:J63)</f>
        <v>0</v>
      </c>
      <c r="K64" s="72">
        <f>SUM(K45:K63)</f>
        <v>0</v>
      </c>
    </row>
    <row r="65" spans="1:11" ht="14.25" customHeight="1" x14ac:dyDescent="0.25">
      <c r="A65" s="238" t="s">
        <v>354</v>
      </c>
      <c r="B65" s="239"/>
      <c r="C65" s="239"/>
      <c r="D65" s="239"/>
      <c r="E65" s="239"/>
      <c r="F65" s="239"/>
      <c r="G65" s="239"/>
      <c r="H65" s="239"/>
      <c r="I65" s="239"/>
      <c r="J65" s="239"/>
      <c r="K65" s="239"/>
    </row>
    <row r="66" spans="1:11" x14ac:dyDescent="0.25">
      <c r="A66" s="106">
        <v>49</v>
      </c>
      <c r="B66" s="107" t="s">
        <v>225</v>
      </c>
      <c r="C66" s="104">
        <v>30</v>
      </c>
      <c r="D66" s="104" t="s">
        <v>23</v>
      </c>
      <c r="E66" s="13"/>
      <c r="F66" s="13"/>
      <c r="G66" s="101">
        <f t="shared" ref="G66:G68" si="15">C66*F66</f>
        <v>0</v>
      </c>
      <c r="H66" s="102">
        <f t="shared" ref="H66:H68" si="16">G66*0.095</f>
        <v>0</v>
      </c>
      <c r="I66" s="102">
        <f t="shared" ref="I66:I68" si="17">G66+H66</f>
        <v>0</v>
      </c>
      <c r="J66" s="94"/>
      <c r="K66" s="61" t="s">
        <v>7</v>
      </c>
    </row>
    <row r="67" spans="1:11" x14ac:dyDescent="0.25">
      <c r="A67" s="106">
        <v>50</v>
      </c>
      <c r="B67" s="107" t="s">
        <v>226</v>
      </c>
      <c r="C67" s="104">
        <v>100</v>
      </c>
      <c r="D67" s="104" t="s">
        <v>23</v>
      </c>
      <c r="E67" s="13"/>
      <c r="F67" s="13"/>
      <c r="G67" s="101">
        <f t="shared" si="15"/>
        <v>0</v>
      </c>
      <c r="H67" s="102">
        <f t="shared" si="16"/>
        <v>0</v>
      </c>
      <c r="I67" s="102">
        <f t="shared" si="17"/>
        <v>0</v>
      </c>
      <c r="J67" s="94"/>
      <c r="K67" s="61" t="s">
        <v>7</v>
      </c>
    </row>
    <row r="68" spans="1:11" x14ac:dyDescent="0.25">
      <c r="A68" s="106">
        <v>51</v>
      </c>
      <c r="B68" s="107" t="s">
        <v>263</v>
      </c>
      <c r="C68" s="104">
        <v>30</v>
      </c>
      <c r="D68" s="104" t="s">
        <v>23</v>
      </c>
      <c r="E68" s="13"/>
      <c r="F68" s="13"/>
      <c r="G68" s="101">
        <f t="shared" si="15"/>
        <v>0</v>
      </c>
      <c r="H68" s="102">
        <f t="shared" si="16"/>
        <v>0</v>
      </c>
      <c r="I68" s="102">
        <f t="shared" si="17"/>
        <v>0</v>
      </c>
      <c r="J68" s="94"/>
      <c r="K68" s="61" t="s">
        <v>7</v>
      </c>
    </row>
    <row r="69" spans="1:11" x14ac:dyDescent="0.25">
      <c r="A69" s="106"/>
      <c r="B69" s="108" t="s">
        <v>612</v>
      </c>
      <c r="C69" s="59" t="s">
        <v>7</v>
      </c>
      <c r="D69" s="60" t="s">
        <v>7</v>
      </c>
      <c r="E69" s="61" t="s">
        <v>7</v>
      </c>
      <c r="F69" s="61" t="s">
        <v>7</v>
      </c>
      <c r="G69" s="72">
        <f>SUM(G66:G68)</f>
        <v>0</v>
      </c>
      <c r="H69" s="72">
        <f>SUM(H66:H68)</f>
        <v>0</v>
      </c>
      <c r="I69" s="72">
        <f>SUM(I66:I68)</f>
        <v>0</v>
      </c>
      <c r="J69" s="72">
        <f>SUM(J66:J68)</f>
        <v>0</v>
      </c>
      <c r="K69" s="61" t="s">
        <v>7</v>
      </c>
    </row>
    <row r="70" spans="1:11" ht="14.25" customHeight="1" x14ac:dyDescent="0.25">
      <c r="A70" s="238" t="s">
        <v>355</v>
      </c>
      <c r="B70" s="239"/>
      <c r="C70" s="239"/>
      <c r="D70" s="239"/>
      <c r="E70" s="239"/>
      <c r="F70" s="239"/>
      <c r="G70" s="239"/>
      <c r="H70" s="239"/>
      <c r="I70" s="239"/>
      <c r="J70" s="239"/>
      <c r="K70" s="239"/>
    </row>
    <row r="71" spans="1:11" x14ac:dyDescent="0.25">
      <c r="A71" s="106">
        <v>52</v>
      </c>
      <c r="B71" s="111" t="s">
        <v>262</v>
      </c>
      <c r="C71" s="104">
        <v>200</v>
      </c>
      <c r="D71" s="104" t="s">
        <v>23</v>
      </c>
      <c r="E71" s="13"/>
      <c r="F71" s="13"/>
      <c r="G71" s="101">
        <f t="shared" ref="G71:G72" si="18">C71*F71</f>
        <v>0</v>
      </c>
      <c r="H71" s="102">
        <f t="shared" ref="H71:H72" si="19">G71*0.095</f>
        <v>0</v>
      </c>
      <c r="I71" s="102">
        <f t="shared" ref="I71:I72" si="20">G71+H71</f>
        <v>0</v>
      </c>
      <c r="J71" s="94"/>
      <c r="K71" s="94"/>
    </row>
    <row r="72" spans="1:11" x14ac:dyDescent="0.25">
      <c r="A72" s="106">
        <v>53</v>
      </c>
      <c r="B72" s="107" t="s">
        <v>139</v>
      </c>
      <c r="C72" s="104">
        <v>30</v>
      </c>
      <c r="D72" s="104" t="s">
        <v>23</v>
      </c>
      <c r="E72" s="13"/>
      <c r="F72" s="13"/>
      <c r="G72" s="101">
        <f t="shared" si="18"/>
        <v>0</v>
      </c>
      <c r="H72" s="102">
        <f t="shared" si="19"/>
        <v>0</v>
      </c>
      <c r="I72" s="102">
        <f t="shared" si="20"/>
        <v>0</v>
      </c>
      <c r="J72" s="94"/>
      <c r="K72" s="94"/>
    </row>
    <row r="73" spans="1:11" x14ac:dyDescent="0.25">
      <c r="A73" s="106"/>
      <c r="B73" s="108" t="s">
        <v>613</v>
      </c>
      <c r="C73" s="59" t="s">
        <v>7</v>
      </c>
      <c r="D73" s="60" t="s">
        <v>7</v>
      </c>
      <c r="E73" s="61" t="s">
        <v>7</v>
      </c>
      <c r="F73" s="61" t="s">
        <v>7</v>
      </c>
      <c r="G73" s="72">
        <f>SUM(G71:G72)</f>
        <v>0</v>
      </c>
      <c r="H73" s="72">
        <f>SUM(H71:H72)</f>
        <v>0</v>
      </c>
      <c r="I73" s="72">
        <f>SUM(I71:I72)</f>
        <v>0</v>
      </c>
      <c r="J73" s="72">
        <f>SUM(J71:J72)</f>
        <v>0</v>
      </c>
      <c r="K73" s="72">
        <f>SUM(K71:K72)</f>
        <v>0</v>
      </c>
    </row>
    <row r="75" spans="1:11" x14ac:dyDescent="0.25">
      <c r="A75" s="73" t="s">
        <v>464</v>
      </c>
      <c r="B75" s="74"/>
      <c r="C75" s="75"/>
      <c r="D75" s="76"/>
      <c r="E75" s="32"/>
      <c r="F75" s="32"/>
      <c r="G75" s="32"/>
      <c r="H75" s="32"/>
      <c r="I75" s="32"/>
      <c r="J75" s="29"/>
      <c r="K75" s="29"/>
    </row>
    <row r="76" spans="1:11" ht="27" customHeight="1" x14ac:dyDescent="0.25">
      <c r="A76" s="219" t="s">
        <v>496</v>
      </c>
      <c r="B76" s="220"/>
      <c r="C76" s="220"/>
      <c r="D76" s="220"/>
      <c r="E76" s="220"/>
      <c r="F76" s="220"/>
      <c r="G76" s="220"/>
      <c r="H76" s="220"/>
      <c r="I76" s="220"/>
      <c r="J76" s="220"/>
      <c r="K76" s="220"/>
    </row>
    <row r="77" spans="1:11" x14ac:dyDescent="0.25">
      <c r="A77" s="219" t="s">
        <v>465</v>
      </c>
      <c r="B77" s="220"/>
      <c r="C77" s="220"/>
      <c r="D77" s="220"/>
      <c r="E77" s="220"/>
      <c r="F77" s="220"/>
      <c r="G77" s="220"/>
      <c r="H77" s="220"/>
      <c r="I77" s="220"/>
      <c r="J77" s="220"/>
      <c r="K77" s="220"/>
    </row>
    <row r="78" spans="1:11" x14ac:dyDescent="0.25">
      <c r="A78" s="29" t="s">
        <v>497</v>
      </c>
      <c r="B78" s="30"/>
      <c r="C78" s="75"/>
      <c r="D78" s="76"/>
      <c r="E78" s="32"/>
      <c r="F78" s="32"/>
      <c r="G78" s="32"/>
      <c r="H78" s="32"/>
      <c r="I78" s="32"/>
      <c r="J78" s="29"/>
      <c r="K78" s="29"/>
    </row>
    <row r="79" spans="1:11" x14ac:dyDescent="0.25">
      <c r="A79" s="29" t="s">
        <v>466</v>
      </c>
      <c r="B79" s="30"/>
      <c r="C79" s="75"/>
      <c r="D79" s="76"/>
      <c r="E79" s="32"/>
      <c r="F79" s="32"/>
      <c r="G79" s="32"/>
      <c r="H79" s="32"/>
      <c r="I79" s="32"/>
      <c r="J79" s="29"/>
      <c r="K79" s="29"/>
    </row>
    <row r="80" spans="1:11" x14ac:dyDescent="0.25">
      <c r="A80" s="29" t="s">
        <v>467</v>
      </c>
      <c r="B80" s="30"/>
      <c r="C80" s="75"/>
      <c r="D80" s="76"/>
      <c r="E80" s="32"/>
      <c r="F80" s="32"/>
      <c r="G80" s="32"/>
      <c r="H80" s="32"/>
      <c r="I80" s="32"/>
      <c r="J80" s="29"/>
      <c r="K80" s="29"/>
    </row>
    <row r="81" spans="1:11" x14ac:dyDescent="0.25">
      <c r="A81" s="29" t="s">
        <v>468</v>
      </c>
      <c r="B81" s="30"/>
      <c r="C81" s="75"/>
      <c r="D81" s="76"/>
      <c r="E81" s="32"/>
      <c r="F81" s="32"/>
      <c r="G81" s="32"/>
      <c r="H81" s="32"/>
      <c r="I81" s="32"/>
      <c r="J81" s="29"/>
      <c r="K81" s="29"/>
    </row>
    <row r="82" spans="1:11" ht="29.25" customHeight="1" x14ac:dyDescent="0.25">
      <c r="A82" s="221" t="s">
        <v>498</v>
      </c>
      <c r="B82" s="221"/>
      <c r="C82" s="221"/>
      <c r="D82" s="221"/>
      <c r="E82" s="221"/>
      <c r="F82" s="221"/>
      <c r="G82" s="221"/>
      <c r="H82" s="221"/>
      <c r="I82" s="221"/>
      <c r="J82" s="221"/>
      <c r="K82" s="221"/>
    </row>
    <row r="83" spans="1:11" ht="36" customHeight="1" x14ac:dyDescent="0.25">
      <c r="A83" s="221" t="s">
        <v>505</v>
      </c>
      <c r="B83" s="221"/>
      <c r="C83" s="221"/>
      <c r="D83" s="221"/>
      <c r="E83" s="221"/>
      <c r="F83" s="221"/>
      <c r="G83" s="221"/>
      <c r="H83" s="221"/>
      <c r="I83" s="221"/>
      <c r="J83" s="221"/>
      <c r="K83" s="221"/>
    </row>
    <row r="85" spans="1:11" x14ac:dyDescent="0.25">
      <c r="A85" s="210" t="s">
        <v>471</v>
      </c>
      <c r="B85" s="218"/>
      <c r="C85" s="218"/>
      <c r="D85" s="218"/>
      <c r="E85" s="25" t="s">
        <v>472</v>
      </c>
      <c r="F85" s="25"/>
      <c r="G85" s="25"/>
      <c r="H85" s="25" t="s">
        <v>473</v>
      </c>
      <c r="I85" s="25"/>
      <c r="J85" s="25"/>
      <c r="K85" s="25"/>
    </row>
  </sheetData>
  <sheetProtection password="CF11" sheet="1" objects="1" scenarios="1"/>
  <mergeCells count="13">
    <mergeCell ref="A82:K82"/>
    <mergeCell ref="A83:K83"/>
    <mergeCell ref="A85:D85"/>
    <mergeCell ref="A3:K3"/>
    <mergeCell ref="A34:K34"/>
    <mergeCell ref="A44:K44"/>
    <mergeCell ref="A65:K65"/>
    <mergeCell ref="A70:K70"/>
    <mergeCell ref="A7:K7"/>
    <mergeCell ref="A20:K20"/>
    <mergeCell ref="A38:K38"/>
    <mergeCell ref="A76:K76"/>
    <mergeCell ref="A77:K77"/>
  </mergeCells>
  <phoneticPr fontId="3" type="noConversion"/>
  <dataValidations count="1">
    <dataValidation type="whole" operator="equal" allowBlank="1" showInputMessage="1" showErrorMessage="1" sqref="J39:J42 J45:K63 J35:K36 J8:K18 J21:J32">
      <formula1>1</formula1>
    </dataValidation>
  </dataValidation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13</vt:i4>
      </vt:variant>
    </vt:vector>
  </HeadingPairs>
  <TitlesOfParts>
    <vt:vector size="13" baseType="lpstr">
      <vt:lpstr>1. SKUPINA MLEKO IN MLEČNI IZDE</vt:lpstr>
      <vt:lpstr>2.SKUPINA MESO IN MESNI IZD.</vt:lpstr>
      <vt:lpstr>3.SKUPINA RIBE IN KONZ.RIBE</vt:lpstr>
      <vt:lpstr>4.SKUPINA KOKOŠJA JAJCA</vt:lpstr>
      <vt:lpstr>5. SKUPINA OLJA IN IZDELKI IZ O</vt:lpstr>
      <vt:lpstr>6. SKUPINASVEŽA ZELENJAVA, SADJ</vt:lpstr>
      <vt:lpstr>7.SKUPINA ZMRZ.ZELENJ</vt:lpstr>
      <vt:lpstr>8. SKUPINA SADNI SOKOVI</vt:lpstr>
      <vt:lpstr>9.SKUPINA ŽITA, MLEVSKI IZ., TE</vt:lpstr>
      <vt:lpstr>10. SKUPINA ZMR.IZDELKI IZ TEST</vt:lpstr>
      <vt:lpstr>11. SKUPINA KRUH, PEK.PECIVO</vt:lpstr>
      <vt:lpstr>12. SKUPINA SPL.PREH.BLAGO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Meta</dc:creator>
  <cp:lastModifiedBy>Zoran Kalakovič</cp:lastModifiedBy>
  <cp:lastPrinted>2014-05-28T13:17:38Z</cp:lastPrinted>
  <dcterms:created xsi:type="dcterms:W3CDTF">2011-09-19T19:31:00Z</dcterms:created>
  <dcterms:modified xsi:type="dcterms:W3CDTF">2016-03-15T15:17:08Z</dcterms:modified>
</cp:coreProperties>
</file>