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8940" windowHeight="7665"/>
  </bookViews>
  <sheets>
    <sheet name="popis" sheetId="3" r:id="rId1"/>
  </sheets>
  <calcPr calcId="145621"/>
</workbook>
</file>

<file path=xl/calcChain.xml><?xml version="1.0" encoding="utf-8"?>
<calcChain xmlns="http://schemas.openxmlformats.org/spreadsheetml/2006/main">
  <c r="F243" i="3" l="1"/>
  <c r="F87" i="3"/>
  <c r="F86" i="3"/>
  <c r="F103" i="3"/>
  <c r="F106" i="3"/>
  <c r="F118" i="3"/>
  <c r="F201" i="3"/>
  <c r="F115" i="3"/>
  <c r="F100" i="3"/>
  <c r="F91" i="3"/>
  <c r="F135" i="3"/>
  <c r="F254" i="3"/>
  <c r="F72" i="3"/>
  <c r="F249" i="3"/>
  <c r="F236" i="3"/>
  <c r="F226" i="3"/>
  <c r="F110" i="3"/>
  <c r="F184" i="3"/>
  <c r="F171" i="3"/>
  <c r="F78" i="3"/>
  <c r="F124" i="3"/>
  <c r="F128" i="3"/>
  <c r="F142" i="3"/>
  <c r="F150" i="3"/>
  <c r="F162" i="3"/>
  <c r="F178" i="3"/>
  <c r="F191" i="3"/>
  <c r="F196" i="3"/>
  <c r="F205" i="3"/>
  <c r="F210" i="3"/>
  <c r="F215" i="3"/>
  <c r="F156" i="3"/>
  <c r="F261" i="3" l="1"/>
  <c r="F263" i="3" s="1"/>
  <c r="F27" i="3" s="1"/>
  <c r="F29" i="3" s="1"/>
  <c r="F31" i="3" s="1"/>
  <c r="F33" i="3" s="1"/>
</calcChain>
</file>

<file path=xl/sharedStrings.xml><?xml version="1.0" encoding="utf-8"?>
<sst xmlns="http://schemas.openxmlformats.org/spreadsheetml/2006/main" count="197" uniqueCount="164">
  <si>
    <t>REKAPITULACIJA</t>
  </si>
  <si>
    <t>1.</t>
  </si>
  <si>
    <t>2.</t>
  </si>
  <si>
    <t xml:space="preserve">Zakoličenje osi kanalizacije z oznako </t>
  </si>
  <si>
    <t>m1</t>
  </si>
  <si>
    <t>Postavitev gradbenih profilov na</t>
  </si>
  <si>
    <t>vzpostavljeno os trase kanala, ter</t>
  </si>
  <si>
    <t>določitev nivoja za merjenje globine</t>
  </si>
  <si>
    <t>izkopa in polaganja kanala</t>
  </si>
  <si>
    <t>Priprava gradbišča :</t>
  </si>
  <si>
    <t>odstranitev eventuelnih ovir, prometnih</t>
  </si>
  <si>
    <t>znakov in ureditev delovnega platoja.</t>
  </si>
  <si>
    <t>Po končanih delih gradbišče pospraviti in</t>
  </si>
  <si>
    <t>vzpostaviti v prvotno stanje.</t>
  </si>
  <si>
    <t xml:space="preserve">A. Priprava                          </t>
  </si>
  <si>
    <t xml:space="preserve">B. Vzpostavitev                 </t>
  </si>
  <si>
    <t>Zakoličba obstoječih komunalnih vodov.</t>
  </si>
  <si>
    <t>obračun po dejanskih stroških</t>
  </si>
  <si>
    <t>m3</t>
  </si>
  <si>
    <t>m2</t>
  </si>
  <si>
    <t>Ročno planiranje dna jarka s točnostjo</t>
  </si>
  <si>
    <t>+/- 3 cm po projektiranem padcu</t>
  </si>
  <si>
    <t>mm in izdelava temeljne plasti posteljice</t>
  </si>
  <si>
    <t xml:space="preserve">debeline 10 cm, s planiranjem in </t>
  </si>
  <si>
    <t>strojnim utrjevanjem do 95% trdnosti</t>
  </si>
  <si>
    <t>po standardnem Proktorjevem postopku</t>
  </si>
  <si>
    <t>Nabava, dobava in montaža centrifugiranih</t>
  </si>
  <si>
    <t>30 cm nad temenom. Obsip se izvaja v</t>
  </si>
  <si>
    <t>slojih po 15 cm, istočasno na obeh straneh</t>
  </si>
  <si>
    <t>cevi.Obsip in nasip se utrjujeta do 95%</t>
  </si>
  <si>
    <t xml:space="preserve">po standardnem Proktorjevem postopku </t>
  </si>
  <si>
    <t xml:space="preserve">Odvoz  viška izkopanega materiala na </t>
  </si>
  <si>
    <t>odpadno deponijo vključno s stroški</t>
  </si>
  <si>
    <t xml:space="preserve">Nabava, dobava in vgradnja revizijskega jaška iz  </t>
  </si>
  <si>
    <t>Prečno zavarovanje obstoječih</t>
  </si>
  <si>
    <t>komunalnih vodov v času izvajanja del</t>
  </si>
  <si>
    <t>in vzpostavitev v prvotno stanje</t>
  </si>
  <si>
    <t xml:space="preserve">Nabava, dobava in postavitev obvestilne </t>
  </si>
  <si>
    <t>table na gradbišču (napisi s podatki o</t>
  </si>
  <si>
    <t>naročniku, odg. vodji projekta, odgov.</t>
  </si>
  <si>
    <t>ur</t>
  </si>
  <si>
    <t>Projektantski nadzor na gradbišču v</t>
  </si>
  <si>
    <t xml:space="preserve">času izvedbe </t>
  </si>
  <si>
    <t xml:space="preserve">Strojno čiščenje kanala po končanih  </t>
  </si>
  <si>
    <t>delih in pregled kanala s TV kamero</t>
  </si>
  <si>
    <t>Tlačni preizkus vodotesnosti položenih</t>
  </si>
  <si>
    <t>Ostala dodatna in nepredvidena</t>
  </si>
  <si>
    <t>dela. Obračun po dejanskih stroških</t>
  </si>
  <si>
    <t>porabe časa in materiala po vpisu v</t>
  </si>
  <si>
    <t>gradbeni dnevnik.</t>
  </si>
  <si>
    <t xml:space="preserve">Nadzor pri gradnji kanala pristojnih služb ostalih komunalnih vodov na območju: elektro, PTT, plinovod, vodovod, javna razsvetljava.                                                              Obračun po dejanskih stroških.
</t>
  </si>
  <si>
    <t>Geodetski posnetek in vris v kataster in izdelava geodetskega načrta. En izvod posnetka v Gauss-Krugerjevem sistemu se odda v elektronski obliki. Obračun za 1 m1.</t>
  </si>
  <si>
    <t>Izdelava "Poročila o ravnanju z gradbenimi odpadki" v skladu s Pravilnikom. Izvajalec mora za vse vrste odpadkov, ki nastanejo med gradnjo, v ponudbi predvideto tudi stroške končnega deponiranja, ki mora biti v skladu z zakonodajo.</t>
  </si>
  <si>
    <t xml:space="preserve"> kos</t>
  </si>
  <si>
    <t>3.</t>
  </si>
  <si>
    <t>4.</t>
  </si>
  <si>
    <t>5.</t>
  </si>
  <si>
    <t>6.</t>
  </si>
  <si>
    <t>7.</t>
  </si>
  <si>
    <t>8.</t>
  </si>
  <si>
    <t>z ureditvijo prometnega režima v času</t>
  </si>
  <si>
    <t>Pridobitev dovoljenja za cestno zaporo,</t>
  </si>
  <si>
    <t>gradnje z obvestili, zavarovanje</t>
  </si>
  <si>
    <t>postavitev prometne signalizacije. Po</t>
  </si>
  <si>
    <t>končanih delih prometno signalizacijo</t>
  </si>
  <si>
    <t>odstraniti in prometni režim vzpostaviti</t>
  </si>
  <si>
    <t>komunalne takse</t>
  </si>
  <si>
    <t>deponije, H =do 15 km s plačilom</t>
  </si>
  <si>
    <t>9.</t>
  </si>
  <si>
    <t>10.</t>
  </si>
  <si>
    <t>11.</t>
  </si>
  <si>
    <t>12.</t>
  </si>
  <si>
    <t>13.</t>
  </si>
  <si>
    <t>15.</t>
  </si>
  <si>
    <t>16.</t>
  </si>
  <si>
    <t>17.</t>
  </si>
  <si>
    <t>18.</t>
  </si>
  <si>
    <t>20.</t>
  </si>
  <si>
    <t>21.</t>
  </si>
  <si>
    <t>22.</t>
  </si>
  <si>
    <t>24.</t>
  </si>
  <si>
    <t>25.</t>
  </si>
  <si>
    <t>26.</t>
  </si>
  <si>
    <t>27.</t>
  </si>
  <si>
    <t>28.</t>
  </si>
  <si>
    <t>29.</t>
  </si>
  <si>
    <t xml:space="preserve">poliesterskih cevi fi 1000 mm, deb. stene 9,0mm,   </t>
  </si>
  <si>
    <t xml:space="preserve">kanalizacijskih cevi  po standardu </t>
  </si>
  <si>
    <t>SIST EN 1610</t>
  </si>
  <si>
    <t>muldo in LTŽ pokrovom po EN 124; fi 600 mm,400 kN</t>
  </si>
  <si>
    <t>z zaklepom, protihrupnim vložkom in odprtinami za zračenje</t>
  </si>
  <si>
    <t>revizijskih jaškov</t>
  </si>
  <si>
    <t>kos</t>
  </si>
  <si>
    <t>Izdelava priključka na obstoječo javno kanalizacijo</t>
  </si>
  <si>
    <t xml:space="preserve">fi 180cm (betonska cev) v vodotesni  izvedbi z </t>
  </si>
  <si>
    <t>Kontrola in nadzor pri izvedbi gradbene jame</t>
  </si>
  <si>
    <t>za potrebe izvedbe kanalizacije</t>
  </si>
  <si>
    <t xml:space="preserve">SN 10000, v skladu z EN 14 364 stiki so tesnjeni  </t>
  </si>
  <si>
    <t>razbremenilnega obroča</t>
  </si>
  <si>
    <t xml:space="preserve">okvir pokrova vgrajen v AB venec in vgradnjo </t>
  </si>
  <si>
    <t>Nabava, dobava gramoznega materiala fi 8-16</t>
  </si>
  <si>
    <t xml:space="preserve">Nabava in dobava gramoznega materiala fi 8-16 </t>
  </si>
  <si>
    <t>Ocena stroškov 10% od vrednosti del</t>
  </si>
  <si>
    <t xml:space="preserve">v prvotno stanje. </t>
  </si>
  <si>
    <t>Strojni izkop kanalizac. jarka globine</t>
  </si>
  <si>
    <t>0-4,0 m1, z odlaganjem ob robu izkopa</t>
  </si>
  <si>
    <t xml:space="preserve">poliesterskih kanalskih cevi DN 600 mm, </t>
  </si>
  <si>
    <t xml:space="preserve">globine do 3,00m na kanalu fi 600 mm s poliestersko </t>
  </si>
  <si>
    <t>Obnova obstoječega revizijskega jaška na</t>
  </si>
  <si>
    <t xml:space="preserve">kanalu fi 600mm in izdelava vodotesnega </t>
  </si>
  <si>
    <t xml:space="preserve">stika med revizijskim jaškom in novo </t>
  </si>
  <si>
    <t>vgrajeno cevjo GRP DN 600 mm</t>
  </si>
  <si>
    <t>uporabo ustreznih fazonskih kosov in polnim</t>
  </si>
  <si>
    <t>obbetoniranjem z betonom C 20/25</t>
  </si>
  <si>
    <t xml:space="preserve">projektantu, nadzorniku…) </t>
  </si>
  <si>
    <t>Izdelava prevezave obstoječega hišnega</t>
  </si>
  <si>
    <t>priključka na novo zgrajeno javno kanalizacijo</t>
  </si>
  <si>
    <t>s cevmi PVC 200 (PVC 160) z vsemi potrebnimi</t>
  </si>
  <si>
    <t>fazonskimi kosi in izdelavo priključka z vsemi</t>
  </si>
  <si>
    <t xml:space="preserve">potrebnimi fazonskimi kosi in polnim </t>
  </si>
  <si>
    <t xml:space="preserve">obbetoniranjem z betonom C 20/25 v </t>
  </si>
  <si>
    <t>30.</t>
  </si>
  <si>
    <t xml:space="preserve">KANAL "S"   </t>
  </si>
  <si>
    <t xml:space="preserve">KANAL "S" </t>
  </si>
  <si>
    <t>31.</t>
  </si>
  <si>
    <t>s poliesterskimi spojkami Z EPDM tesnilom</t>
  </si>
  <si>
    <t>Zaplavitev obstoječe kanalizacijske cevi</t>
  </si>
  <si>
    <t>z gradbiščno ograjo, ter</t>
  </si>
  <si>
    <t>na začasno deponijo</t>
  </si>
  <si>
    <t xml:space="preserve">Zasip jarka z izkopanim materialom z utrjevanjem </t>
  </si>
  <si>
    <t>v slojih  po 30 cm z utrjevanjem do 95 % trdnosti po</t>
  </si>
  <si>
    <t>standardnem Proktorjevem postopku</t>
  </si>
  <si>
    <t xml:space="preserve">mm in izdelava zasipa na položeno cevjo v višini </t>
  </si>
  <si>
    <t>14.</t>
  </si>
  <si>
    <t xml:space="preserve">Ukinitve obstoječega priklopa kanala </t>
  </si>
  <si>
    <t xml:space="preserve">BC fi 60cm na zbiralnik BC fi 180cm z </t>
  </si>
  <si>
    <t xml:space="preserve">obbetoniranjem z betonom C 20/25  in vsemi </t>
  </si>
  <si>
    <t>zemeljskimi deli v vodotesni izvedbi</t>
  </si>
  <si>
    <t>(v skupni dolžini cca L = 15,0m, za plezalno dvrano)</t>
  </si>
  <si>
    <t xml:space="preserve">BC fi 60cm s pustim betonom </t>
  </si>
  <si>
    <t xml:space="preserve">betonom C 25/30, XC2, PV-1 z vsemi </t>
  </si>
  <si>
    <t xml:space="preserve">pomožnimi, zemeljskimi  in opažnimi deli </t>
  </si>
  <si>
    <t xml:space="preserve">Izdelava PID po gradbeni zakonodaji in </t>
  </si>
  <si>
    <t xml:space="preserve">skladno z zahtevo upravljalca tudi v </t>
  </si>
  <si>
    <t>elektronski obliki v treh izvodih.</t>
  </si>
  <si>
    <t>naklon brežine 60°, oziroma odvoz</t>
  </si>
  <si>
    <t>( z roba izkopa ozirom z dovozom iz deponije izvajalca)</t>
  </si>
  <si>
    <t>(podpiranje, razpirane in obešanje)</t>
  </si>
  <si>
    <t xml:space="preserve">Začasno prečrpavanje (odpadnih komunalnih vod) </t>
  </si>
  <si>
    <t>iz obstoječe kanalizacije na novo zgrajen kanal,</t>
  </si>
  <si>
    <t>z vsemi potrebnimi deli in materialom</t>
  </si>
  <si>
    <t>z izdelavo poročila o pregledu</t>
  </si>
  <si>
    <t>vodotesni izvedbi (v skupni dolžini cca L = 9,0m,</t>
  </si>
  <si>
    <t>obstoječ gostinski lokal)</t>
  </si>
  <si>
    <t>Skupaj brez DDV:</t>
  </si>
  <si>
    <t>19.</t>
  </si>
  <si>
    <t>23.</t>
  </si>
  <si>
    <t>DDV  (22%)</t>
  </si>
  <si>
    <t>SKUPAJ Z DDV:</t>
  </si>
  <si>
    <t>32.</t>
  </si>
  <si>
    <t>z vsemi potrebnimi fazonskimi kosi in polnim</t>
  </si>
  <si>
    <t>vodotesni izvedbi (v skupni dolžini cca L = 2,0m,</t>
  </si>
  <si>
    <t>novopredvidena športna dvorana)</t>
  </si>
  <si>
    <t>Izdelava odcepa GRP600-PVC160 za hišni priključek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</si>
</sst>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38"/>
    </font>
    <font>
      <sz val="8"/>
      <name val="Arial"/>
      <charset val="238"/>
    </font>
    <font>
      <sz val="10"/>
      <name val="Times New Roman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sz val="9"/>
      <color indexed="8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9">
    <xf numFmtId="0" fontId="0" fillId="0" borderId="0" xfId="0"/>
    <xf numFmtId="49" fontId="4" fillId="0" borderId="0" xfId="0" applyNumberFormat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 applyProtection="1">
      <alignment horizontal="left" vertical="top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top"/>
    </xf>
    <xf numFmtId="4" fontId="4" fillId="0" borderId="0" xfId="0" applyNumberFormat="1" applyFont="1" applyFill="1" applyBorder="1" applyAlignment="1" applyProtection="1">
      <alignment vertical="top"/>
      <protection locked="0"/>
    </xf>
    <xf numFmtId="4" fontId="4" fillId="0" borderId="0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 applyProtection="1">
      <alignment horizontal="justify" vertical="top"/>
      <protection locked="0"/>
    </xf>
    <xf numFmtId="4" fontId="4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4" fontId="4" fillId="0" borderId="0" xfId="0" applyNumberFormat="1" applyFont="1" applyFill="1" applyBorder="1" applyAlignment="1" applyProtection="1">
      <alignment horizontal="left" vertical="top"/>
    </xf>
    <xf numFmtId="4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Fill="1" applyBorder="1" applyAlignment="1">
      <alignment vertical="top" wrapText="1"/>
    </xf>
    <xf numFmtId="4" fontId="7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/>
    <xf numFmtId="4" fontId="4" fillId="0" borderId="0" xfId="0" applyNumberFormat="1" applyFont="1" applyFill="1" applyBorder="1" applyAlignment="1" applyProtection="1">
      <alignment horizontal="right" vertical="top"/>
    </xf>
    <xf numFmtId="4" fontId="4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>
      <alignment horizontal="center" vertical="top"/>
    </xf>
    <xf numFmtId="4" fontId="7" fillId="0" borderId="0" xfId="0" applyNumberFormat="1" applyFont="1" applyFill="1" applyBorder="1" applyAlignment="1">
      <alignment vertical="top"/>
    </xf>
    <xf numFmtId="0" fontId="7" fillId="0" borderId="0" xfId="0" applyFont="1" applyFill="1" applyBorder="1"/>
    <xf numFmtId="4" fontId="7" fillId="0" borderId="0" xfId="0" applyNumberFormat="1" applyFont="1" applyFill="1" applyBorder="1" applyAlignment="1" applyProtection="1">
      <alignment horizontal="left" vertical="top"/>
    </xf>
    <xf numFmtId="0" fontId="7" fillId="0" borderId="0" xfId="0" applyFont="1" applyFill="1" applyBorder="1" applyAlignment="1">
      <alignment horizontal="center" vertical="top"/>
    </xf>
    <xf numFmtId="4" fontId="4" fillId="0" borderId="0" xfId="1" applyNumberFormat="1" applyFont="1" applyFill="1" applyBorder="1" applyAlignment="1" applyProtection="1">
      <alignment horizontal="left" vertical="top"/>
    </xf>
    <xf numFmtId="4" fontId="4" fillId="0" borderId="0" xfId="1" applyNumberFormat="1" applyFont="1" applyFill="1" applyBorder="1"/>
    <xf numFmtId="4" fontId="4" fillId="0" borderId="0" xfId="1" applyNumberFormat="1" applyFont="1" applyFill="1" applyBorder="1" applyAlignment="1">
      <alignment horizontal="right"/>
    </xf>
    <xf numFmtId="4" fontId="4" fillId="0" borderId="0" xfId="1" applyNumberFormat="1" applyFont="1" applyFill="1" applyBorder="1" applyAlignment="1" applyProtection="1">
      <alignment horizontal="right"/>
    </xf>
    <xf numFmtId="49" fontId="7" fillId="0" borderId="0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 applyProtection="1">
      <alignment horizontal="center"/>
    </xf>
    <xf numFmtId="0" fontId="7" fillId="0" borderId="0" xfId="0" applyFont="1" applyFill="1" applyBorder="1" applyAlignment="1">
      <alignment horizontal="center"/>
    </xf>
    <xf numFmtId="4" fontId="4" fillId="0" borderId="0" xfId="1" applyNumberFormat="1" applyFont="1" applyFill="1" applyBorder="1" applyAlignment="1">
      <alignment horizontal="center"/>
    </xf>
    <xf numFmtId="4" fontId="4" fillId="0" borderId="0" xfId="1" applyNumberFormat="1" applyFont="1" applyFill="1" applyBorder="1" applyAlignment="1" applyProtection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2" fontId="4" fillId="0" borderId="0" xfId="0" applyNumberFormat="1" applyFont="1" applyFill="1" applyBorder="1"/>
    <xf numFmtId="4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right"/>
    </xf>
    <xf numFmtId="4" fontId="4" fillId="0" borderId="2" xfId="0" applyNumberFormat="1" applyFont="1" applyFill="1" applyBorder="1"/>
    <xf numFmtId="4" fontId="4" fillId="0" borderId="2" xfId="0" applyNumberFormat="1" applyFont="1" applyFill="1" applyBorder="1" applyAlignment="1" applyProtection="1">
      <alignment horizontal="center"/>
    </xf>
    <xf numFmtId="9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2" fontId="4" fillId="0" borderId="2" xfId="0" applyNumberFormat="1" applyFont="1" applyFill="1" applyBorder="1" applyAlignment="1">
      <alignment horizontal="right"/>
    </xf>
    <xf numFmtId="4" fontId="7" fillId="0" borderId="2" xfId="0" applyNumberFormat="1" applyFont="1" applyFill="1" applyBorder="1" applyAlignment="1">
      <alignment horizontal="right"/>
    </xf>
    <xf numFmtId="4" fontId="7" fillId="0" borderId="2" xfId="0" applyNumberFormat="1" applyFont="1" applyFill="1" applyBorder="1"/>
    <xf numFmtId="4" fontId="4" fillId="0" borderId="2" xfId="0" applyNumberFormat="1" applyFont="1" applyFill="1" applyBorder="1" applyAlignment="1" applyProtection="1">
      <alignment horizontal="right"/>
    </xf>
    <xf numFmtId="4" fontId="7" fillId="0" borderId="2" xfId="0" applyNumberFormat="1" applyFont="1" applyFill="1" applyBorder="1" applyAlignment="1">
      <alignment horizontal="center"/>
    </xf>
    <xf numFmtId="4" fontId="4" fillId="0" borderId="2" xfId="1" applyNumberFormat="1" applyFont="1" applyFill="1" applyBorder="1" applyAlignment="1" applyProtection="1">
      <alignment horizontal="center"/>
    </xf>
    <xf numFmtId="4" fontId="4" fillId="0" borderId="2" xfId="1" applyNumberFormat="1" applyFont="1" applyFill="1" applyBorder="1" applyAlignment="1" applyProtection="1">
      <alignment horizontal="right"/>
    </xf>
    <xf numFmtId="2" fontId="4" fillId="0" borderId="2" xfId="0" applyNumberFormat="1" applyFont="1" applyFill="1" applyBorder="1"/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4" fontId="8" fillId="0" borderId="3" xfId="0" applyNumberFormat="1" applyFont="1" applyFill="1" applyBorder="1"/>
    <xf numFmtId="4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right"/>
    </xf>
    <xf numFmtId="4" fontId="4" fillId="0" borderId="4" xfId="0" applyNumberFormat="1" applyFont="1" applyFill="1" applyBorder="1"/>
    <xf numFmtId="0" fontId="5" fillId="0" borderId="0" xfId="0" applyFont="1"/>
    <xf numFmtId="4" fontId="8" fillId="0" borderId="0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vertical="top"/>
    </xf>
    <xf numFmtId="0" fontId="4" fillId="0" borderId="1" xfId="0" applyFont="1" applyFill="1" applyBorder="1"/>
    <xf numFmtId="4" fontId="4" fillId="0" borderId="0" xfId="0" applyNumberFormat="1" applyFont="1" applyFill="1" applyBorder="1" applyProtection="1">
      <protection locked="0"/>
    </xf>
    <xf numFmtId="4" fontId="4" fillId="0" borderId="1" xfId="0" applyNumberFormat="1" applyFont="1" applyFill="1" applyBorder="1" applyProtection="1">
      <protection locked="0"/>
    </xf>
    <xf numFmtId="4" fontId="4" fillId="0" borderId="4" xfId="0" applyNumberFormat="1" applyFont="1" applyFill="1" applyBorder="1" applyProtection="1">
      <protection locked="0"/>
    </xf>
    <xf numFmtId="4" fontId="8" fillId="0" borderId="0" xfId="0" applyNumberFormat="1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4" fillId="2" borderId="2" xfId="0" applyNumberFormat="1" applyFont="1" applyFill="1" applyBorder="1" applyProtection="1">
      <protection locked="0"/>
    </xf>
    <xf numFmtId="4" fontId="7" fillId="2" borderId="2" xfId="0" applyNumberFormat="1" applyFont="1" applyFill="1" applyBorder="1" applyProtection="1">
      <protection locked="0"/>
    </xf>
    <xf numFmtId="4" fontId="7" fillId="0" borderId="0" xfId="0" applyNumberFormat="1" applyFont="1" applyFill="1" applyBorder="1" applyProtection="1">
      <protection locked="0"/>
    </xf>
    <xf numFmtId="4" fontId="4" fillId="0" borderId="0" xfId="1" applyNumberFormat="1" applyFont="1" applyFill="1" applyBorder="1" applyProtection="1">
      <protection locked="0"/>
    </xf>
    <xf numFmtId="4" fontId="4" fillId="2" borderId="2" xfId="1" applyNumberFormat="1" applyFont="1" applyFill="1" applyBorder="1" applyProtection="1">
      <protection locked="0"/>
    </xf>
    <xf numFmtId="4" fontId="4" fillId="2" borderId="2" xfId="0" applyNumberFormat="1" applyFont="1" applyFill="1" applyBorder="1" applyAlignment="1" applyProtection="1">
      <protection locked="0"/>
    </xf>
    <xf numFmtId="4" fontId="4" fillId="0" borderId="0" xfId="0" applyNumberFormat="1" applyFont="1" applyFill="1" applyBorder="1" applyAlignment="1" applyProtection="1">
      <protection locked="0"/>
    </xf>
  </cellXfs>
  <cellStyles count="2">
    <cellStyle name="Navadno" xfId="0" builtinId="0"/>
    <cellStyle name="Navadno_449-99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3:H277"/>
  <sheetViews>
    <sheetView tabSelected="1" workbookViewId="0">
      <selection activeCell="F263" sqref="F263"/>
    </sheetView>
  </sheetViews>
  <sheetFormatPr defaultRowHeight="12" x14ac:dyDescent="0.2"/>
  <cols>
    <col min="1" max="1" width="5.42578125" style="1" customWidth="1"/>
    <col min="2" max="2" width="35.42578125" style="6" customWidth="1"/>
    <col min="3" max="3" width="7.28515625" style="22" customWidth="1"/>
    <col min="4" max="4" width="8.42578125" style="4" customWidth="1"/>
    <col min="5" max="5" width="13" style="80" customWidth="1"/>
    <col min="6" max="6" width="17.7109375" style="3" customWidth="1"/>
    <col min="7" max="7" width="6.85546875" style="5" customWidth="1"/>
    <col min="8" max="8" width="9.140625" style="5"/>
    <col min="9" max="16384" width="9.140625" style="3"/>
  </cols>
  <sheetData>
    <row r="23" spans="1:7" x14ac:dyDescent="0.2">
      <c r="B23" s="2" t="s">
        <v>0</v>
      </c>
      <c r="E23" s="76"/>
    </row>
    <row r="24" spans="1:7" x14ac:dyDescent="0.2">
      <c r="E24" s="76"/>
    </row>
    <row r="25" spans="1:7" x14ac:dyDescent="0.2">
      <c r="B25" s="7"/>
      <c r="C25" s="40"/>
      <c r="D25" s="8"/>
      <c r="E25" s="76"/>
    </row>
    <row r="26" spans="1:7" x14ac:dyDescent="0.2">
      <c r="B26" s="9"/>
      <c r="C26" s="40"/>
      <c r="D26" s="8"/>
      <c r="E26" s="76"/>
    </row>
    <row r="27" spans="1:7" x14ac:dyDescent="0.2">
      <c r="A27" s="1" t="s">
        <v>1</v>
      </c>
      <c r="B27" s="6" t="s">
        <v>122</v>
      </c>
      <c r="E27" s="76"/>
      <c r="F27" s="5">
        <f>+F263</f>
        <v>0</v>
      </c>
    </row>
    <row r="28" spans="1:7" x14ac:dyDescent="0.2">
      <c r="B28" s="46"/>
      <c r="C28" s="45"/>
      <c r="D28" s="39"/>
      <c r="E28" s="77"/>
      <c r="F28" s="75"/>
      <c r="G28" s="3"/>
    </row>
    <row r="29" spans="1:7" x14ac:dyDescent="0.2">
      <c r="B29" s="6" t="s">
        <v>154</v>
      </c>
      <c r="E29" s="76"/>
      <c r="F29" s="5">
        <f>F27</f>
        <v>0</v>
      </c>
      <c r="G29" s="3"/>
    </row>
    <row r="30" spans="1:7" x14ac:dyDescent="0.2">
      <c r="E30" s="76"/>
      <c r="F30" s="5"/>
      <c r="G30" s="3"/>
    </row>
    <row r="31" spans="1:7" x14ac:dyDescent="0.2">
      <c r="B31" s="6" t="s">
        <v>157</v>
      </c>
      <c r="E31" s="76"/>
      <c r="F31" s="5">
        <f>+F29*0.22</f>
        <v>0</v>
      </c>
      <c r="G31" s="3"/>
    </row>
    <row r="32" spans="1:7" ht="12.75" thickBot="1" x14ac:dyDescent="0.25">
      <c r="B32" s="74"/>
      <c r="C32" s="69"/>
      <c r="D32" s="70"/>
      <c r="E32" s="78"/>
      <c r="F32" s="71"/>
      <c r="G32" s="3"/>
    </row>
    <row r="33" spans="2:7" x14ac:dyDescent="0.2">
      <c r="B33" s="64" t="s">
        <v>158</v>
      </c>
      <c r="C33" s="65"/>
      <c r="D33" s="66"/>
      <c r="E33" s="79"/>
      <c r="F33" s="73">
        <f>SUM(F29:F31)</f>
        <v>0</v>
      </c>
      <c r="G33" s="3"/>
    </row>
    <row r="34" spans="2:7" x14ac:dyDescent="0.2">
      <c r="E34" s="76"/>
      <c r="F34" s="10"/>
      <c r="G34" s="3"/>
    </row>
    <row r="35" spans="2:7" ht="8.25" customHeight="1" x14ac:dyDescent="0.2"/>
    <row r="36" spans="2:7" x14ac:dyDescent="0.2">
      <c r="D36" s="11"/>
      <c r="E36" s="81"/>
      <c r="F36" s="5"/>
    </row>
    <row r="37" spans="2:7" x14ac:dyDescent="0.2">
      <c r="D37" s="11"/>
      <c r="E37" s="81"/>
      <c r="F37" s="5"/>
    </row>
    <row r="38" spans="2:7" x14ac:dyDescent="0.2">
      <c r="D38" s="11"/>
      <c r="E38" s="81"/>
      <c r="F38" s="5"/>
    </row>
    <row r="39" spans="2:7" x14ac:dyDescent="0.2">
      <c r="D39" s="11"/>
      <c r="E39" s="81"/>
      <c r="F39" s="5"/>
    </row>
    <row r="40" spans="2:7" x14ac:dyDescent="0.2">
      <c r="D40" s="11"/>
      <c r="E40" s="81"/>
      <c r="F40" s="5"/>
    </row>
    <row r="41" spans="2:7" x14ac:dyDescent="0.2">
      <c r="D41" s="11"/>
      <c r="E41" s="81"/>
      <c r="F41" s="5"/>
    </row>
    <row r="42" spans="2:7" x14ac:dyDescent="0.2">
      <c r="D42" s="11"/>
      <c r="E42" s="81"/>
      <c r="F42" s="5"/>
    </row>
    <row r="43" spans="2:7" x14ac:dyDescent="0.2">
      <c r="D43" s="11"/>
      <c r="E43" s="81"/>
      <c r="F43" s="5"/>
    </row>
    <row r="44" spans="2:7" x14ac:dyDescent="0.2">
      <c r="D44" s="11"/>
      <c r="E44" s="81"/>
      <c r="F44" s="5"/>
    </row>
    <row r="45" spans="2:7" x14ac:dyDescent="0.2">
      <c r="D45" s="11"/>
      <c r="E45" s="81"/>
      <c r="F45" s="5"/>
    </row>
    <row r="46" spans="2:7" x14ac:dyDescent="0.2">
      <c r="D46" s="11"/>
      <c r="E46" s="81"/>
      <c r="F46" s="5"/>
    </row>
    <row r="47" spans="2:7" x14ac:dyDescent="0.2">
      <c r="D47" s="11"/>
      <c r="E47" s="81"/>
      <c r="F47" s="5"/>
    </row>
    <row r="48" spans="2:7" x14ac:dyDescent="0.2">
      <c r="D48" s="11"/>
      <c r="E48" s="81"/>
      <c r="F48" s="5"/>
    </row>
    <row r="49" spans="4:6" x14ac:dyDescent="0.2">
      <c r="D49" s="11"/>
      <c r="E49" s="81"/>
      <c r="F49" s="5"/>
    </row>
    <row r="50" spans="4:6" x14ac:dyDescent="0.2">
      <c r="D50" s="11"/>
      <c r="E50" s="81"/>
      <c r="F50" s="5"/>
    </row>
    <row r="51" spans="4:6" x14ac:dyDescent="0.2">
      <c r="D51" s="11"/>
      <c r="E51" s="81"/>
      <c r="F51" s="5"/>
    </row>
    <row r="52" spans="4:6" x14ac:dyDescent="0.2">
      <c r="D52" s="11"/>
      <c r="E52" s="81"/>
      <c r="F52" s="5"/>
    </row>
    <row r="53" spans="4:6" x14ac:dyDescent="0.2">
      <c r="D53" s="11"/>
      <c r="E53" s="81"/>
      <c r="F53" s="5"/>
    </row>
    <row r="54" spans="4:6" x14ac:dyDescent="0.2">
      <c r="D54" s="11"/>
      <c r="E54" s="81"/>
      <c r="F54" s="5"/>
    </row>
    <row r="55" spans="4:6" x14ac:dyDescent="0.2">
      <c r="D55" s="11"/>
      <c r="E55" s="81"/>
      <c r="F55" s="5"/>
    </row>
    <row r="56" spans="4:6" x14ac:dyDescent="0.2">
      <c r="D56" s="11"/>
      <c r="E56" s="81"/>
      <c r="F56" s="5"/>
    </row>
    <row r="57" spans="4:6" x14ac:dyDescent="0.2">
      <c r="D57" s="11"/>
      <c r="E57" s="81"/>
      <c r="F57" s="5"/>
    </row>
    <row r="58" spans="4:6" x14ac:dyDescent="0.2">
      <c r="D58" s="11"/>
      <c r="E58" s="81"/>
      <c r="F58" s="5"/>
    </row>
    <row r="59" spans="4:6" x14ac:dyDescent="0.2">
      <c r="D59" s="11"/>
      <c r="E59" s="81"/>
      <c r="F59" s="5"/>
    </row>
    <row r="60" spans="4:6" x14ac:dyDescent="0.2">
      <c r="D60" s="11"/>
      <c r="E60" s="81"/>
      <c r="F60" s="5"/>
    </row>
    <row r="61" spans="4:6" x14ac:dyDescent="0.2">
      <c r="D61" s="11"/>
      <c r="E61" s="81"/>
      <c r="F61" s="5"/>
    </row>
    <row r="62" spans="4:6" x14ac:dyDescent="0.2">
      <c r="D62" s="11"/>
      <c r="E62" s="81"/>
      <c r="F62" s="5"/>
    </row>
    <row r="63" spans="4:6" x14ac:dyDescent="0.2">
      <c r="D63" s="11"/>
      <c r="E63" s="81"/>
      <c r="F63" s="5"/>
    </row>
    <row r="64" spans="4:6" x14ac:dyDescent="0.2">
      <c r="D64" s="11"/>
      <c r="E64" s="81"/>
      <c r="F64" s="5"/>
    </row>
    <row r="65" spans="1:6" x14ac:dyDescent="0.2">
      <c r="D65" s="11"/>
      <c r="E65" s="81"/>
      <c r="F65" s="5"/>
    </row>
    <row r="66" spans="1:6" x14ac:dyDescent="0.2">
      <c r="D66" s="11"/>
      <c r="E66" s="81"/>
      <c r="F66" s="5"/>
    </row>
    <row r="67" spans="1:6" x14ac:dyDescent="0.2">
      <c r="D67" s="11"/>
      <c r="E67" s="81"/>
      <c r="F67" s="5"/>
    </row>
    <row r="68" spans="1:6" x14ac:dyDescent="0.2">
      <c r="D68" s="11"/>
      <c r="E68" s="81"/>
      <c r="F68" s="5"/>
    </row>
    <row r="69" spans="1:6" x14ac:dyDescent="0.2">
      <c r="A69" s="12" t="s">
        <v>1</v>
      </c>
      <c r="B69" s="13" t="s">
        <v>123</v>
      </c>
    </row>
    <row r="71" spans="1:6" x14ac:dyDescent="0.2">
      <c r="A71" s="1" t="s">
        <v>1</v>
      </c>
      <c r="B71" s="14" t="s">
        <v>3</v>
      </c>
      <c r="C71" s="40"/>
      <c r="D71" s="8"/>
      <c r="E71" s="76"/>
      <c r="F71" s="5"/>
    </row>
    <row r="72" spans="1:6" x14ac:dyDescent="0.2">
      <c r="B72" s="14" t="s">
        <v>91</v>
      </c>
      <c r="C72" s="49" t="s">
        <v>4</v>
      </c>
      <c r="D72" s="50">
        <v>138</v>
      </c>
      <c r="E72" s="82">
        <v>0</v>
      </c>
      <c r="F72" s="51">
        <f>+D72*E72</f>
        <v>0</v>
      </c>
    </row>
    <row r="73" spans="1:6" ht="8.25" customHeight="1" x14ac:dyDescent="0.2">
      <c r="B73" s="15"/>
      <c r="D73" s="8"/>
      <c r="E73" s="76"/>
      <c r="F73" s="5"/>
    </row>
    <row r="74" spans="1:6" x14ac:dyDescent="0.2">
      <c r="A74" s="1" t="s">
        <v>2</v>
      </c>
      <c r="B74" s="14" t="s">
        <v>5</v>
      </c>
      <c r="D74" s="8"/>
      <c r="E74" s="76"/>
      <c r="F74" s="5"/>
    </row>
    <row r="75" spans="1:6" x14ac:dyDescent="0.2">
      <c r="B75" s="14" t="s">
        <v>6</v>
      </c>
      <c r="D75" s="8"/>
      <c r="E75" s="76"/>
      <c r="F75" s="5"/>
    </row>
    <row r="76" spans="1:6" x14ac:dyDescent="0.2">
      <c r="B76" s="14" t="s">
        <v>7</v>
      </c>
      <c r="D76" s="8"/>
      <c r="E76" s="76"/>
      <c r="F76" s="5"/>
    </row>
    <row r="77" spans="1:6" x14ac:dyDescent="0.2">
      <c r="B77" s="14" t="s">
        <v>8</v>
      </c>
      <c r="D77" s="8"/>
      <c r="E77" s="76"/>
      <c r="F77" s="5"/>
    </row>
    <row r="78" spans="1:6" x14ac:dyDescent="0.2">
      <c r="C78" s="52" t="s">
        <v>92</v>
      </c>
      <c r="D78" s="50">
        <v>3</v>
      </c>
      <c r="E78" s="82">
        <v>0</v>
      </c>
      <c r="F78" s="51">
        <f>+D78*E78</f>
        <v>0</v>
      </c>
    </row>
    <row r="79" spans="1:6" ht="9" customHeight="1" x14ac:dyDescent="0.2">
      <c r="B79" s="15"/>
      <c r="D79" s="8"/>
      <c r="E79" s="76"/>
      <c r="F79" s="5"/>
    </row>
    <row r="80" spans="1:6" x14ac:dyDescent="0.2">
      <c r="A80" s="1" t="s">
        <v>54</v>
      </c>
      <c r="B80" s="14" t="s">
        <v>9</v>
      </c>
      <c r="D80" s="8"/>
      <c r="E80" s="76"/>
      <c r="F80" s="5"/>
    </row>
    <row r="81" spans="1:8" x14ac:dyDescent="0.2">
      <c r="B81" s="14" t="s">
        <v>10</v>
      </c>
      <c r="D81" s="8"/>
      <c r="E81" s="76"/>
      <c r="F81" s="5"/>
    </row>
    <row r="82" spans="1:8" x14ac:dyDescent="0.2">
      <c r="B82" s="14" t="s">
        <v>11</v>
      </c>
      <c r="D82" s="8"/>
      <c r="E82" s="76"/>
      <c r="F82" s="5"/>
    </row>
    <row r="83" spans="1:8" x14ac:dyDescent="0.2">
      <c r="B83" s="14" t="s">
        <v>12</v>
      </c>
      <c r="D83" s="8"/>
      <c r="E83" s="76"/>
      <c r="F83" s="5"/>
    </row>
    <row r="84" spans="1:8" x14ac:dyDescent="0.2">
      <c r="B84" s="14" t="s">
        <v>13</v>
      </c>
      <c r="D84" s="8"/>
      <c r="E84" s="76"/>
      <c r="F84" s="5"/>
    </row>
    <row r="85" spans="1:8" x14ac:dyDescent="0.2">
      <c r="B85" s="15"/>
      <c r="D85" s="8"/>
      <c r="E85" s="76"/>
      <c r="F85" s="5"/>
    </row>
    <row r="86" spans="1:8" x14ac:dyDescent="0.2">
      <c r="B86" s="15" t="s">
        <v>14</v>
      </c>
      <c r="C86" s="53">
        <v>1</v>
      </c>
      <c r="D86" s="50"/>
      <c r="E86" s="82">
        <v>0</v>
      </c>
      <c r="F86" s="51">
        <f>E86</f>
        <v>0</v>
      </c>
    </row>
    <row r="87" spans="1:8" x14ac:dyDescent="0.2">
      <c r="B87" s="15" t="s">
        <v>15</v>
      </c>
      <c r="C87" s="53">
        <v>1</v>
      </c>
      <c r="D87" s="50"/>
      <c r="E87" s="82">
        <v>0</v>
      </c>
      <c r="F87" s="51">
        <f>E87</f>
        <v>0</v>
      </c>
    </row>
    <row r="88" spans="1:8" x14ac:dyDescent="0.2">
      <c r="B88" s="15"/>
      <c r="D88" s="8"/>
      <c r="E88" s="76"/>
      <c r="F88" s="5"/>
    </row>
    <row r="89" spans="1:8" x14ac:dyDescent="0.2">
      <c r="A89" s="1" t="s">
        <v>55</v>
      </c>
      <c r="B89" s="14" t="s">
        <v>16</v>
      </c>
      <c r="D89" s="8"/>
      <c r="E89" s="76"/>
      <c r="F89" s="5"/>
    </row>
    <row r="90" spans="1:8" x14ac:dyDescent="0.2">
      <c r="B90" s="15" t="s">
        <v>17</v>
      </c>
      <c r="D90" s="8"/>
      <c r="E90" s="76"/>
      <c r="F90" s="5"/>
    </row>
    <row r="91" spans="1:8" x14ac:dyDescent="0.2">
      <c r="B91" s="14"/>
      <c r="C91" s="54" t="s">
        <v>92</v>
      </c>
      <c r="D91" s="50">
        <v>1</v>
      </c>
      <c r="E91" s="82">
        <v>0</v>
      </c>
      <c r="F91" s="51">
        <f>+D91*E91</f>
        <v>0</v>
      </c>
    </row>
    <row r="92" spans="1:8" x14ac:dyDescent="0.2">
      <c r="D92" s="5"/>
      <c r="E92" s="76"/>
      <c r="F92" s="5"/>
    </row>
    <row r="93" spans="1:8" x14ac:dyDescent="0.2">
      <c r="A93" s="1" t="s">
        <v>56</v>
      </c>
      <c r="B93" s="17" t="s">
        <v>61</v>
      </c>
      <c r="D93" s="5"/>
      <c r="E93" s="76"/>
      <c r="F93" s="5"/>
      <c r="G93" s="3"/>
      <c r="H93" s="3"/>
    </row>
    <row r="94" spans="1:8" x14ac:dyDescent="0.2">
      <c r="B94" s="17" t="s">
        <v>60</v>
      </c>
      <c r="D94" s="5"/>
      <c r="E94" s="76"/>
      <c r="F94" s="5"/>
      <c r="G94" s="3"/>
      <c r="H94" s="3"/>
    </row>
    <row r="95" spans="1:8" x14ac:dyDescent="0.2">
      <c r="B95" s="17" t="s">
        <v>62</v>
      </c>
      <c r="D95" s="5"/>
      <c r="E95" s="76"/>
      <c r="F95" s="5"/>
      <c r="G95" s="3"/>
      <c r="H95" s="3"/>
    </row>
    <row r="96" spans="1:8" x14ac:dyDescent="0.2">
      <c r="B96" s="17" t="s">
        <v>127</v>
      </c>
      <c r="D96" s="5"/>
      <c r="E96" s="76"/>
      <c r="F96" s="5"/>
      <c r="G96" s="3"/>
      <c r="H96" s="3"/>
    </row>
    <row r="97" spans="1:8" x14ac:dyDescent="0.2">
      <c r="B97" s="17" t="s">
        <v>63</v>
      </c>
      <c r="D97" s="5"/>
      <c r="E97" s="76"/>
      <c r="F97" s="5"/>
      <c r="G97" s="3"/>
      <c r="H97" s="3"/>
    </row>
    <row r="98" spans="1:8" x14ac:dyDescent="0.2">
      <c r="B98" s="17" t="s">
        <v>64</v>
      </c>
      <c r="D98" s="5"/>
      <c r="E98" s="76"/>
      <c r="F98" s="5"/>
      <c r="G98" s="3"/>
      <c r="H98" s="3"/>
    </row>
    <row r="99" spans="1:8" x14ac:dyDescent="0.2">
      <c r="B99" s="17" t="s">
        <v>65</v>
      </c>
      <c r="D99" s="5"/>
      <c r="E99" s="76"/>
      <c r="F99" s="5"/>
      <c r="G99" s="3"/>
      <c r="H99" s="3"/>
    </row>
    <row r="100" spans="1:8" x14ac:dyDescent="0.2">
      <c r="B100" s="17" t="s">
        <v>103</v>
      </c>
      <c r="C100" s="54" t="s">
        <v>92</v>
      </c>
      <c r="D100" s="51">
        <v>1</v>
      </c>
      <c r="E100" s="82">
        <v>0</v>
      </c>
      <c r="F100" s="51">
        <f>+D100*E100</f>
        <v>0</v>
      </c>
      <c r="G100" s="3"/>
      <c r="H100" s="18"/>
    </row>
    <row r="101" spans="1:8" x14ac:dyDescent="0.2">
      <c r="B101" s="17"/>
      <c r="D101" s="5"/>
      <c r="E101" s="76"/>
      <c r="F101" s="5"/>
      <c r="G101" s="3"/>
      <c r="H101" s="18"/>
    </row>
    <row r="102" spans="1:8" ht="72" x14ac:dyDescent="0.2">
      <c r="A102" s="1" t="s">
        <v>57</v>
      </c>
      <c r="B102" s="19" t="s">
        <v>50</v>
      </c>
      <c r="C102" s="16"/>
      <c r="D102" s="5"/>
      <c r="E102" s="76"/>
      <c r="F102" s="5"/>
      <c r="G102" s="3"/>
      <c r="H102" s="18"/>
    </row>
    <row r="103" spans="1:8" x14ac:dyDescent="0.2">
      <c r="B103" s="19"/>
      <c r="C103" s="55" t="s">
        <v>92</v>
      </c>
      <c r="D103" s="51">
        <v>1</v>
      </c>
      <c r="E103" s="82">
        <v>0</v>
      </c>
      <c r="F103" s="51">
        <f>+D103*E103</f>
        <v>0</v>
      </c>
      <c r="G103" s="3"/>
      <c r="H103" s="18"/>
    </row>
    <row r="104" spans="1:8" ht="12.75" customHeight="1" x14ac:dyDescent="0.2">
      <c r="D104" s="5"/>
      <c r="E104" s="76"/>
      <c r="F104" s="5"/>
      <c r="G104" s="3"/>
      <c r="H104" s="3"/>
    </row>
    <row r="105" spans="1:8" ht="57.75" customHeight="1" x14ac:dyDescent="0.2">
      <c r="A105" s="1" t="s">
        <v>58</v>
      </c>
      <c r="B105" s="20" t="s">
        <v>51</v>
      </c>
      <c r="C105" s="40"/>
      <c r="D105" s="8"/>
      <c r="E105" s="76"/>
      <c r="F105" s="5"/>
      <c r="G105" s="3"/>
      <c r="H105" s="3"/>
    </row>
    <row r="106" spans="1:8" ht="13.5" customHeight="1" x14ac:dyDescent="0.2">
      <c r="B106" s="20"/>
      <c r="C106" s="49" t="s">
        <v>4</v>
      </c>
      <c r="D106" s="50">
        <v>138</v>
      </c>
      <c r="E106" s="82">
        <v>0</v>
      </c>
      <c r="F106" s="51">
        <f>+D106*E106</f>
        <v>0</v>
      </c>
      <c r="G106" s="3"/>
      <c r="H106" s="3"/>
    </row>
    <row r="107" spans="1:8" x14ac:dyDescent="0.2">
      <c r="B107" s="20"/>
      <c r="C107" s="40"/>
      <c r="D107" s="8"/>
      <c r="E107" s="76"/>
      <c r="F107" s="5"/>
      <c r="G107" s="3"/>
      <c r="H107" s="3"/>
    </row>
    <row r="108" spans="1:8" ht="12.75" customHeight="1" x14ac:dyDescent="0.2">
      <c r="A108" s="1" t="s">
        <v>59</v>
      </c>
      <c r="B108" s="20" t="s">
        <v>95</v>
      </c>
      <c r="C108" s="40"/>
      <c r="D108" s="8"/>
      <c r="E108" s="76"/>
      <c r="F108" s="5"/>
      <c r="G108" s="3"/>
      <c r="H108" s="3"/>
    </row>
    <row r="109" spans="1:8" ht="12.75" customHeight="1" x14ac:dyDescent="0.2">
      <c r="B109" s="20" t="s">
        <v>96</v>
      </c>
      <c r="C109" s="40"/>
      <c r="D109" s="8"/>
      <c r="E109" s="76"/>
      <c r="F109" s="5"/>
      <c r="G109" s="3"/>
      <c r="H109" s="3"/>
    </row>
    <row r="110" spans="1:8" x14ac:dyDescent="0.2">
      <c r="B110" s="20"/>
      <c r="C110" s="49" t="s">
        <v>40</v>
      </c>
      <c r="D110" s="50">
        <v>3</v>
      </c>
      <c r="E110" s="82">
        <v>0</v>
      </c>
      <c r="F110" s="51">
        <f>+D110*E110</f>
        <v>0</v>
      </c>
      <c r="G110" s="3"/>
      <c r="H110" s="3"/>
    </row>
    <row r="111" spans="1:8" x14ac:dyDescent="0.2">
      <c r="D111" s="5"/>
      <c r="E111" s="76"/>
      <c r="F111" s="5"/>
      <c r="G111" s="3"/>
      <c r="H111" s="3"/>
    </row>
    <row r="112" spans="1:8" ht="12.75" customHeight="1" x14ac:dyDescent="0.2">
      <c r="A112" s="1" t="s">
        <v>68</v>
      </c>
      <c r="B112" s="20" t="s">
        <v>142</v>
      </c>
      <c r="D112" s="23"/>
      <c r="E112" s="76"/>
      <c r="F112" s="5"/>
      <c r="G112" s="3"/>
      <c r="H112" s="21"/>
    </row>
    <row r="113" spans="1:8" ht="12.75" customHeight="1" x14ac:dyDescent="0.2">
      <c r="B113" s="20" t="s">
        <v>143</v>
      </c>
      <c r="D113" s="23"/>
      <c r="E113" s="76"/>
      <c r="F113" s="5"/>
      <c r="G113" s="3"/>
      <c r="H113" s="21"/>
    </row>
    <row r="114" spans="1:8" ht="12.75" customHeight="1" x14ac:dyDescent="0.2">
      <c r="B114" s="20" t="s">
        <v>144</v>
      </c>
      <c r="D114" s="23"/>
      <c r="E114" s="76"/>
      <c r="F114" s="5"/>
      <c r="G114" s="3"/>
      <c r="H114" s="21"/>
    </row>
    <row r="115" spans="1:8" ht="12.75" customHeight="1" x14ac:dyDescent="0.2">
      <c r="B115" s="20"/>
      <c r="C115" s="54" t="s">
        <v>53</v>
      </c>
      <c r="D115" s="56">
        <v>1</v>
      </c>
      <c r="E115" s="82">
        <v>0</v>
      </c>
      <c r="F115" s="51">
        <f>+D115*E115</f>
        <v>0</v>
      </c>
      <c r="G115" s="3"/>
      <c r="H115" s="21"/>
    </row>
    <row r="116" spans="1:8" x14ac:dyDescent="0.2">
      <c r="B116" s="20"/>
      <c r="D116" s="5"/>
      <c r="E116" s="76"/>
      <c r="F116" s="5"/>
      <c r="G116" s="3"/>
      <c r="H116" s="3"/>
    </row>
    <row r="117" spans="1:8" ht="72" x14ac:dyDescent="0.2">
      <c r="A117" s="1" t="s">
        <v>69</v>
      </c>
      <c r="B117" s="24" t="s">
        <v>52</v>
      </c>
      <c r="D117" s="23"/>
      <c r="E117" s="76"/>
      <c r="F117" s="5"/>
      <c r="G117" s="3"/>
      <c r="H117" s="3"/>
    </row>
    <row r="118" spans="1:8" x14ac:dyDescent="0.2">
      <c r="B118" s="24"/>
      <c r="C118" s="54" t="s">
        <v>53</v>
      </c>
      <c r="D118" s="56">
        <v>1</v>
      </c>
      <c r="E118" s="82">
        <v>0</v>
      </c>
      <c r="F118" s="51">
        <f>+D118*E118</f>
        <v>0</v>
      </c>
      <c r="G118" s="3"/>
      <c r="H118" s="3"/>
    </row>
    <row r="119" spans="1:8" x14ac:dyDescent="0.2">
      <c r="B119" s="14"/>
      <c r="D119" s="8"/>
      <c r="E119" s="76"/>
      <c r="F119" s="5"/>
      <c r="G119" s="3"/>
      <c r="H119" s="3"/>
    </row>
    <row r="120" spans="1:8" x14ac:dyDescent="0.2">
      <c r="A120" s="1" t="s">
        <v>70</v>
      </c>
      <c r="B120" s="14" t="s">
        <v>104</v>
      </c>
      <c r="D120" s="8"/>
      <c r="E120" s="76"/>
      <c r="F120" s="5"/>
      <c r="G120" s="3"/>
      <c r="H120" s="3"/>
    </row>
    <row r="121" spans="1:8" x14ac:dyDescent="0.2">
      <c r="B121" s="14" t="s">
        <v>105</v>
      </c>
      <c r="D121" s="8"/>
      <c r="E121" s="76"/>
      <c r="F121" s="5"/>
      <c r="G121" s="3"/>
      <c r="H121" s="3"/>
    </row>
    <row r="122" spans="1:8" x14ac:dyDescent="0.2">
      <c r="B122" s="14" t="s">
        <v>145</v>
      </c>
      <c r="D122" s="8"/>
      <c r="E122" s="76"/>
      <c r="F122" s="5"/>
      <c r="G122" s="3"/>
      <c r="H122" s="3"/>
    </row>
    <row r="123" spans="1:8" x14ac:dyDescent="0.2">
      <c r="B123" s="14" t="s">
        <v>128</v>
      </c>
      <c r="D123" s="8"/>
      <c r="E123" s="76"/>
      <c r="F123" s="5"/>
      <c r="G123" s="3"/>
      <c r="H123" s="3"/>
    </row>
    <row r="124" spans="1:8" x14ac:dyDescent="0.2">
      <c r="B124" s="14"/>
      <c r="C124" s="49" t="s">
        <v>18</v>
      </c>
      <c r="D124" s="57">
        <v>1320</v>
      </c>
      <c r="E124" s="83">
        <v>0</v>
      </c>
      <c r="F124" s="58">
        <f>+D124*E124</f>
        <v>0</v>
      </c>
      <c r="G124" s="3"/>
      <c r="H124" s="3"/>
    </row>
    <row r="125" spans="1:8" x14ac:dyDescent="0.2">
      <c r="B125" s="14"/>
      <c r="D125" s="8"/>
      <c r="E125" s="76"/>
      <c r="F125" s="5"/>
      <c r="G125" s="3"/>
      <c r="H125" s="3"/>
    </row>
    <row r="126" spans="1:8" x14ac:dyDescent="0.2">
      <c r="A126" s="1" t="s">
        <v>71</v>
      </c>
      <c r="B126" s="14" t="s">
        <v>20</v>
      </c>
      <c r="D126" s="8"/>
      <c r="E126" s="76"/>
      <c r="F126" s="5"/>
      <c r="G126" s="3"/>
      <c r="H126" s="3"/>
    </row>
    <row r="127" spans="1:8" x14ac:dyDescent="0.2">
      <c r="B127" s="14" t="s">
        <v>21</v>
      </c>
      <c r="D127" s="8"/>
      <c r="E127" s="76"/>
      <c r="F127" s="5"/>
      <c r="G127" s="3"/>
      <c r="H127" s="3"/>
    </row>
    <row r="128" spans="1:8" x14ac:dyDescent="0.2">
      <c r="B128" s="27"/>
      <c r="C128" s="52" t="s">
        <v>19</v>
      </c>
      <c r="D128" s="59">
        <v>139</v>
      </c>
      <c r="E128" s="82">
        <v>0</v>
      </c>
      <c r="F128" s="51">
        <f>+D128*E128</f>
        <v>0</v>
      </c>
      <c r="G128" s="3"/>
      <c r="H128" s="3"/>
    </row>
    <row r="129" spans="1:8" x14ac:dyDescent="0.2">
      <c r="B129" s="27"/>
      <c r="C129" s="41"/>
      <c r="D129" s="28"/>
      <c r="E129" s="76"/>
      <c r="F129" s="5"/>
      <c r="G129" s="3"/>
      <c r="H129" s="3"/>
    </row>
    <row r="130" spans="1:8" x14ac:dyDescent="0.2">
      <c r="A130" s="1" t="s">
        <v>72</v>
      </c>
      <c r="B130" s="14" t="s">
        <v>129</v>
      </c>
      <c r="C130" s="41"/>
      <c r="D130" s="28"/>
      <c r="E130" s="76"/>
      <c r="F130" s="5"/>
      <c r="G130" s="3"/>
      <c r="H130" s="3"/>
    </row>
    <row r="131" spans="1:8" x14ac:dyDescent="0.2">
      <c r="B131" s="14" t="s">
        <v>130</v>
      </c>
      <c r="C131" s="41"/>
      <c r="D131" s="28"/>
      <c r="E131" s="76"/>
      <c r="F131" s="5"/>
      <c r="G131" s="3"/>
      <c r="H131" s="3"/>
    </row>
    <row r="132" spans="1:8" x14ac:dyDescent="0.2">
      <c r="B132" s="14" t="s">
        <v>131</v>
      </c>
      <c r="C132" s="41"/>
      <c r="D132" s="28"/>
      <c r="E132" s="76"/>
      <c r="F132" s="5"/>
      <c r="G132" s="3"/>
      <c r="H132" s="3"/>
    </row>
    <row r="133" spans="1:8" x14ac:dyDescent="0.2">
      <c r="B133" s="14" t="s">
        <v>146</v>
      </c>
      <c r="C133" s="41"/>
      <c r="D133" s="28"/>
      <c r="E133" s="76"/>
      <c r="F133" s="5"/>
      <c r="G133" s="3"/>
      <c r="H133" s="3"/>
    </row>
    <row r="134" spans="1:8" x14ac:dyDescent="0.2">
      <c r="B134" s="14"/>
      <c r="C134" s="41"/>
      <c r="D134" s="28"/>
      <c r="E134" s="76"/>
      <c r="F134" s="5"/>
      <c r="G134" s="3"/>
      <c r="H134" s="3"/>
    </row>
    <row r="135" spans="1:8" x14ac:dyDescent="0.2">
      <c r="B135" s="14"/>
      <c r="C135" s="52" t="s">
        <v>18</v>
      </c>
      <c r="D135" s="59">
        <v>1100</v>
      </c>
      <c r="E135" s="82">
        <v>0</v>
      </c>
      <c r="F135" s="51">
        <f>+D135*E135</f>
        <v>0</v>
      </c>
      <c r="G135" s="3"/>
      <c r="H135" s="3"/>
    </row>
    <row r="136" spans="1:8" x14ac:dyDescent="0.2">
      <c r="B136" s="14"/>
      <c r="C136" s="40"/>
      <c r="D136" s="25"/>
      <c r="E136" s="84"/>
      <c r="F136" s="26"/>
      <c r="G136" s="3"/>
      <c r="H136" s="3"/>
    </row>
    <row r="137" spans="1:8" x14ac:dyDescent="0.2">
      <c r="A137" s="1" t="s">
        <v>133</v>
      </c>
      <c r="B137" s="14" t="s">
        <v>100</v>
      </c>
      <c r="D137" s="8"/>
      <c r="E137" s="76"/>
      <c r="F137" s="5"/>
      <c r="G137" s="3"/>
      <c r="H137" s="3"/>
    </row>
    <row r="138" spans="1:8" x14ac:dyDescent="0.2">
      <c r="B138" s="14" t="s">
        <v>22</v>
      </c>
      <c r="D138" s="8"/>
      <c r="E138" s="76"/>
      <c r="F138" s="5"/>
      <c r="G138" s="3"/>
      <c r="H138" s="3"/>
    </row>
    <row r="139" spans="1:8" x14ac:dyDescent="0.2">
      <c r="B139" s="14" t="s">
        <v>23</v>
      </c>
      <c r="D139" s="8"/>
      <c r="E139" s="76"/>
      <c r="F139" s="5"/>
      <c r="G139" s="3"/>
      <c r="H139" s="3"/>
    </row>
    <row r="140" spans="1:8" x14ac:dyDescent="0.2">
      <c r="B140" s="14" t="s">
        <v>24</v>
      </c>
      <c r="D140" s="8"/>
      <c r="E140" s="76"/>
      <c r="F140" s="5"/>
      <c r="G140" s="3"/>
      <c r="H140" s="3"/>
    </row>
    <row r="141" spans="1:8" x14ac:dyDescent="0.2">
      <c r="A141" s="29"/>
      <c r="B141" s="14" t="s">
        <v>25</v>
      </c>
      <c r="D141" s="8"/>
      <c r="E141" s="76"/>
      <c r="F141" s="5"/>
      <c r="G141" s="3"/>
      <c r="H141" s="3"/>
    </row>
    <row r="142" spans="1:8" x14ac:dyDescent="0.2">
      <c r="B142" s="15"/>
      <c r="C142" s="49" t="s">
        <v>18</v>
      </c>
      <c r="D142" s="50">
        <v>14</v>
      </c>
      <c r="E142" s="82">
        <v>0</v>
      </c>
      <c r="F142" s="51">
        <f>+D142*E142</f>
        <v>0</v>
      </c>
    </row>
    <row r="143" spans="1:8" x14ac:dyDescent="0.2">
      <c r="D143" s="3"/>
    </row>
    <row r="144" spans="1:8" x14ac:dyDescent="0.2">
      <c r="A144" s="1" t="s">
        <v>73</v>
      </c>
      <c r="B144" s="14" t="s">
        <v>101</v>
      </c>
      <c r="D144" s="8"/>
      <c r="E144" s="76"/>
      <c r="F144" s="5"/>
    </row>
    <row r="145" spans="1:8" x14ac:dyDescent="0.2">
      <c r="B145" s="14" t="s">
        <v>132</v>
      </c>
      <c r="D145" s="8"/>
      <c r="E145" s="76"/>
      <c r="F145" s="5"/>
    </row>
    <row r="146" spans="1:8" x14ac:dyDescent="0.2">
      <c r="B146" s="14" t="s">
        <v>27</v>
      </c>
      <c r="D146" s="8"/>
      <c r="E146" s="76"/>
      <c r="F146" s="5"/>
    </row>
    <row r="147" spans="1:8" x14ac:dyDescent="0.2">
      <c r="B147" s="14" t="s">
        <v>28</v>
      </c>
      <c r="D147" s="8"/>
      <c r="E147" s="76"/>
      <c r="F147" s="5"/>
    </row>
    <row r="148" spans="1:8" x14ac:dyDescent="0.2">
      <c r="B148" s="14" t="s">
        <v>29</v>
      </c>
      <c r="D148" s="8"/>
      <c r="E148" s="76"/>
      <c r="F148" s="5"/>
    </row>
    <row r="149" spans="1:8" x14ac:dyDescent="0.2">
      <c r="B149" s="14" t="s">
        <v>30</v>
      </c>
      <c r="D149" s="8"/>
      <c r="E149" s="76"/>
      <c r="F149" s="5"/>
    </row>
    <row r="150" spans="1:8" x14ac:dyDescent="0.2">
      <c r="B150" s="14"/>
      <c r="C150" s="49" t="s">
        <v>18</v>
      </c>
      <c r="D150" s="50">
        <v>165</v>
      </c>
      <c r="E150" s="82">
        <v>0</v>
      </c>
      <c r="F150" s="51">
        <f>+D150*E150</f>
        <v>0</v>
      </c>
    </row>
    <row r="151" spans="1:8" x14ac:dyDescent="0.2">
      <c r="B151" s="14"/>
      <c r="C151" s="40"/>
      <c r="D151" s="8"/>
      <c r="E151" s="76"/>
      <c r="F151" s="5"/>
    </row>
    <row r="152" spans="1:8" x14ac:dyDescent="0.2">
      <c r="A152" s="29" t="s">
        <v>74</v>
      </c>
      <c r="B152" s="30" t="s">
        <v>31</v>
      </c>
      <c r="C152" s="42"/>
      <c r="D152" s="25"/>
      <c r="E152" s="84"/>
      <c r="F152" s="26"/>
    </row>
    <row r="153" spans="1:8" x14ac:dyDescent="0.2">
      <c r="B153" s="32" t="s">
        <v>32</v>
      </c>
      <c r="C153" s="42"/>
      <c r="D153" s="25"/>
      <c r="E153" s="84"/>
      <c r="F153" s="26"/>
    </row>
    <row r="154" spans="1:8" x14ac:dyDescent="0.2">
      <c r="B154" s="32" t="s">
        <v>67</v>
      </c>
      <c r="C154" s="42"/>
      <c r="D154" s="25"/>
      <c r="E154" s="84"/>
      <c r="F154" s="26"/>
    </row>
    <row r="155" spans="1:8" x14ac:dyDescent="0.2">
      <c r="B155" s="32" t="s">
        <v>66</v>
      </c>
      <c r="C155" s="42"/>
      <c r="D155" s="25"/>
      <c r="E155" s="84"/>
      <c r="F155" s="26"/>
    </row>
    <row r="156" spans="1:8" x14ac:dyDescent="0.2">
      <c r="C156" s="60" t="s">
        <v>18</v>
      </c>
      <c r="D156" s="57">
        <v>221</v>
      </c>
      <c r="E156" s="83">
        <v>0</v>
      </c>
      <c r="F156" s="58">
        <f>+D156*E156</f>
        <v>0</v>
      </c>
    </row>
    <row r="157" spans="1:8" x14ac:dyDescent="0.2">
      <c r="D157" s="3"/>
    </row>
    <row r="158" spans="1:8" x14ac:dyDescent="0.2">
      <c r="A158" s="33" t="s">
        <v>75</v>
      </c>
      <c r="B158" s="34" t="s">
        <v>26</v>
      </c>
      <c r="C158" s="43"/>
      <c r="D158" s="36"/>
      <c r="E158" s="85"/>
      <c r="F158" s="35"/>
    </row>
    <row r="159" spans="1:8" s="31" customFormat="1" x14ac:dyDescent="0.2">
      <c r="A159" s="33"/>
      <c r="B159" s="34" t="s">
        <v>106</v>
      </c>
      <c r="C159" s="43"/>
      <c r="D159" s="36"/>
      <c r="E159" s="85"/>
      <c r="F159" s="35"/>
      <c r="G159" s="26"/>
      <c r="H159" s="26"/>
    </row>
    <row r="160" spans="1:8" s="31" customFormat="1" x14ac:dyDescent="0.2">
      <c r="A160" s="33"/>
      <c r="B160" s="34" t="s">
        <v>97</v>
      </c>
      <c r="C160" s="43"/>
      <c r="D160" s="36"/>
      <c r="E160" s="85"/>
      <c r="F160" s="35"/>
      <c r="G160" s="26"/>
      <c r="H160" s="26"/>
    </row>
    <row r="161" spans="1:8" s="31" customFormat="1" x14ac:dyDescent="0.2">
      <c r="A161" s="33"/>
      <c r="B161" s="34" t="s">
        <v>125</v>
      </c>
      <c r="C161" s="43"/>
      <c r="D161" s="36"/>
      <c r="E161" s="85"/>
      <c r="F161" s="35"/>
      <c r="G161" s="26"/>
      <c r="H161" s="26"/>
    </row>
    <row r="162" spans="1:8" s="31" customFormat="1" x14ac:dyDescent="0.2">
      <c r="A162" s="33"/>
      <c r="B162" s="34"/>
      <c r="C162" s="61" t="s">
        <v>4</v>
      </c>
      <c r="D162" s="62">
        <v>137</v>
      </c>
      <c r="E162" s="86">
        <v>0</v>
      </c>
      <c r="F162" s="51">
        <f>+D162*E162</f>
        <v>0</v>
      </c>
      <c r="G162" s="26"/>
      <c r="H162" s="26"/>
    </row>
    <row r="163" spans="1:8" s="31" customFormat="1" x14ac:dyDescent="0.2">
      <c r="A163" s="33"/>
      <c r="B163" s="34"/>
      <c r="C163" s="44"/>
      <c r="D163" s="37"/>
      <c r="E163" s="85"/>
      <c r="F163" s="5"/>
      <c r="G163" s="26"/>
      <c r="H163" s="26"/>
    </row>
    <row r="164" spans="1:8" s="31" customFormat="1" ht="10.5" customHeight="1" x14ac:dyDescent="0.2">
      <c r="A164" s="33" t="s">
        <v>76</v>
      </c>
      <c r="B164" s="15" t="s">
        <v>33</v>
      </c>
      <c r="C164" s="22"/>
      <c r="D164" s="4"/>
      <c r="E164" s="80"/>
      <c r="F164" s="3"/>
      <c r="G164" s="26"/>
      <c r="H164" s="26"/>
    </row>
    <row r="165" spans="1:8" s="31" customFormat="1" x14ac:dyDescent="0.2">
      <c r="A165" s="33"/>
      <c r="B165" s="15" t="s">
        <v>86</v>
      </c>
      <c r="C165" s="22"/>
      <c r="D165" s="4"/>
      <c r="E165" s="80"/>
      <c r="F165" s="3"/>
      <c r="G165" s="26"/>
      <c r="H165" s="26"/>
    </row>
    <row r="166" spans="1:8" s="31" customFormat="1" x14ac:dyDescent="0.2">
      <c r="A166" s="33"/>
      <c r="B166" s="15" t="s">
        <v>107</v>
      </c>
      <c r="C166" s="22"/>
      <c r="D166" s="4"/>
      <c r="E166" s="80"/>
      <c r="F166" s="3"/>
      <c r="G166" s="26"/>
      <c r="H166" s="26"/>
    </row>
    <row r="167" spans="1:8" s="31" customFormat="1" x14ac:dyDescent="0.2">
      <c r="A167" s="33"/>
      <c r="B167" s="14" t="s">
        <v>89</v>
      </c>
      <c r="C167" s="22"/>
      <c r="D167" s="4"/>
      <c r="E167" s="80"/>
      <c r="F167" s="3"/>
      <c r="G167" s="26"/>
      <c r="H167" s="26"/>
    </row>
    <row r="168" spans="1:8" s="31" customFormat="1" x14ac:dyDescent="0.2">
      <c r="A168" s="33"/>
      <c r="B168" s="15" t="s">
        <v>90</v>
      </c>
      <c r="C168" s="22"/>
      <c r="D168" s="4"/>
      <c r="E168" s="80"/>
      <c r="F168" s="3"/>
      <c r="G168" s="26"/>
      <c r="H168" s="26"/>
    </row>
    <row r="169" spans="1:8" s="31" customFormat="1" x14ac:dyDescent="0.2">
      <c r="A169" s="33"/>
      <c r="B169" s="15" t="s">
        <v>99</v>
      </c>
      <c r="C169" s="22"/>
      <c r="D169" s="4"/>
      <c r="E169" s="80"/>
      <c r="F169" s="3"/>
      <c r="G169" s="26"/>
      <c r="H169" s="26"/>
    </row>
    <row r="170" spans="1:8" s="31" customFormat="1" x14ac:dyDescent="0.2">
      <c r="A170" s="33"/>
      <c r="B170" s="15" t="s">
        <v>98</v>
      </c>
      <c r="C170" s="22"/>
      <c r="D170" s="4"/>
      <c r="E170" s="80"/>
      <c r="F170" s="3"/>
      <c r="G170" s="26"/>
      <c r="H170" s="26"/>
    </row>
    <row r="171" spans="1:8" s="31" customFormat="1" x14ac:dyDescent="0.2">
      <c r="A171" s="33"/>
      <c r="B171" s="15"/>
      <c r="C171" s="49" t="s">
        <v>92</v>
      </c>
      <c r="D171" s="50">
        <v>2</v>
      </c>
      <c r="E171" s="82">
        <v>0</v>
      </c>
      <c r="F171" s="51">
        <f>+D171*E171</f>
        <v>0</v>
      </c>
      <c r="G171" s="26"/>
      <c r="H171" s="26"/>
    </row>
    <row r="172" spans="1:8" s="31" customFormat="1" x14ac:dyDescent="0.2">
      <c r="A172" s="33"/>
      <c r="B172" s="15"/>
      <c r="C172" s="40"/>
      <c r="D172" s="8"/>
      <c r="E172" s="76"/>
      <c r="F172" s="5"/>
      <c r="G172" s="26"/>
      <c r="H172" s="26"/>
    </row>
    <row r="173" spans="1:8" s="31" customFormat="1" x14ac:dyDescent="0.2">
      <c r="A173" s="1" t="s">
        <v>155</v>
      </c>
      <c r="B173" s="15" t="s">
        <v>108</v>
      </c>
      <c r="C173" s="22"/>
      <c r="D173" s="4"/>
      <c r="E173" s="80"/>
      <c r="F173" s="3"/>
      <c r="G173" s="26"/>
      <c r="H173" s="26"/>
    </row>
    <row r="174" spans="1:8" x14ac:dyDescent="0.2">
      <c r="A174" s="29"/>
      <c r="B174" s="15" t="s">
        <v>109</v>
      </c>
    </row>
    <row r="175" spans="1:8" x14ac:dyDescent="0.2">
      <c r="B175" s="15" t="s">
        <v>110</v>
      </c>
    </row>
    <row r="176" spans="1:8" x14ac:dyDescent="0.2">
      <c r="A176" s="29"/>
      <c r="B176" s="14" t="s">
        <v>111</v>
      </c>
    </row>
    <row r="177" spans="1:6" ht="10.5" customHeight="1" x14ac:dyDescent="0.2">
      <c r="A177" s="38"/>
      <c r="B177" s="15"/>
    </row>
    <row r="178" spans="1:6" x14ac:dyDescent="0.2">
      <c r="B178" s="15"/>
      <c r="C178" s="49" t="s">
        <v>92</v>
      </c>
      <c r="D178" s="50">
        <v>1</v>
      </c>
      <c r="E178" s="82">
        <v>0</v>
      </c>
      <c r="F178" s="51">
        <f>+D178*E178</f>
        <v>0</v>
      </c>
    </row>
    <row r="179" spans="1:6" x14ac:dyDescent="0.2">
      <c r="B179" s="15"/>
      <c r="C179" s="40"/>
      <c r="D179" s="8"/>
      <c r="E179" s="76"/>
      <c r="F179" s="5"/>
    </row>
    <row r="180" spans="1:6" x14ac:dyDescent="0.2">
      <c r="A180" s="1" t="s">
        <v>77</v>
      </c>
      <c r="B180" s="15" t="s">
        <v>93</v>
      </c>
      <c r="C180" s="40"/>
      <c r="D180" s="8"/>
      <c r="E180" s="76"/>
      <c r="F180" s="5"/>
    </row>
    <row r="181" spans="1:6" x14ac:dyDescent="0.2">
      <c r="B181" s="15" t="s">
        <v>94</v>
      </c>
      <c r="C181" s="40"/>
      <c r="D181" s="8"/>
      <c r="E181" s="76"/>
      <c r="F181" s="5"/>
    </row>
    <row r="182" spans="1:6" x14ac:dyDescent="0.2">
      <c r="B182" s="15" t="s">
        <v>112</v>
      </c>
      <c r="C182" s="40"/>
      <c r="D182" s="8"/>
      <c r="E182" s="76"/>
      <c r="F182" s="5"/>
    </row>
    <row r="183" spans="1:6" x14ac:dyDescent="0.2">
      <c r="B183" s="15" t="s">
        <v>113</v>
      </c>
      <c r="C183" s="40"/>
      <c r="D183" s="8"/>
      <c r="E183" s="76"/>
      <c r="F183" s="5"/>
    </row>
    <row r="184" spans="1:6" x14ac:dyDescent="0.2">
      <c r="B184" s="15"/>
      <c r="C184" s="49" t="s">
        <v>92</v>
      </c>
      <c r="D184" s="50">
        <v>1</v>
      </c>
      <c r="E184" s="82">
        <v>0</v>
      </c>
      <c r="F184" s="51">
        <f>+D184*E184</f>
        <v>0</v>
      </c>
    </row>
    <row r="185" spans="1:6" x14ac:dyDescent="0.2">
      <c r="A185" s="29"/>
      <c r="B185" s="15"/>
      <c r="C185" s="40"/>
      <c r="D185" s="8"/>
      <c r="E185" s="76"/>
      <c r="F185" s="5"/>
    </row>
    <row r="186" spans="1:6" x14ac:dyDescent="0.2">
      <c r="A186" s="1" t="s">
        <v>78</v>
      </c>
      <c r="B186" s="6" t="s">
        <v>34</v>
      </c>
      <c r="C186" s="40"/>
      <c r="D186" s="8"/>
      <c r="E186" s="76"/>
      <c r="F186" s="5"/>
    </row>
    <row r="187" spans="1:6" x14ac:dyDescent="0.2">
      <c r="A187" s="29"/>
      <c r="B187" s="6" t="s">
        <v>35</v>
      </c>
      <c r="C187" s="40"/>
      <c r="D187" s="8"/>
      <c r="E187" s="76"/>
      <c r="F187" s="5"/>
    </row>
    <row r="188" spans="1:6" x14ac:dyDescent="0.2">
      <c r="B188" s="6" t="s">
        <v>36</v>
      </c>
      <c r="C188" s="40"/>
      <c r="D188" s="8"/>
      <c r="E188" s="76"/>
      <c r="F188" s="5"/>
    </row>
    <row r="189" spans="1:6" x14ac:dyDescent="0.2">
      <c r="A189" s="29"/>
      <c r="B189" s="6" t="s">
        <v>147</v>
      </c>
      <c r="C189" s="40"/>
      <c r="D189" s="8"/>
      <c r="E189" s="76"/>
      <c r="F189" s="5"/>
    </row>
    <row r="190" spans="1:6" x14ac:dyDescent="0.2">
      <c r="A190" s="29"/>
      <c r="C190" s="40"/>
      <c r="D190" s="8"/>
      <c r="E190" s="76"/>
      <c r="F190" s="5"/>
    </row>
    <row r="191" spans="1:6" x14ac:dyDescent="0.2">
      <c r="A191" s="29"/>
      <c r="C191" s="49" t="s">
        <v>92</v>
      </c>
      <c r="D191" s="50">
        <v>3</v>
      </c>
      <c r="E191" s="87">
        <v>0</v>
      </c>
      <c r="F191" s="51">
        <f>+D191*E191</f>
        <v>0</v>
      </c>
    </row>
    <row r="192" spans="1:6" x14ac:dyDescent="0.2">
      <c r="A192" s="29"/>
      <c r="C192" s="40"/>
      <c r="D192" s="8"/>
      <c r="E192" s="88"/>
      <c r="F192" s="5"/>
    </row>
    <row r="193" spans="1:6" x14ac:dyDescent="0.2">
      <c r="A193" s="1" t="s">
        <v>79</v>
      </c>
      <c r="B193" s="6" t="s">
        <v>148</v>
      </c>
      <c r="C193" s="40"/>
      <c r="D193" s="8"/>
      <c r="E193" s="76"/>
      <c r="F193" s="5"/>
    </row>
    <row r="194" spans="1:6" x14ac:dyDescent="0.2">
      <c r="B194" s="6" t="s">
        <v>149</v>
      </c>
      <c r="C194" s="40"/>
      <c r="D194" s="8"/>
      <c r="E194" s="76"/>
      <c r="F194" s="5"/>
    </row>
    <row r="195" spans="1:6" x14ac:dyDescent="0.2">
      <c r="B195" s="6" t="s">
        <v>150</v>
      </c>
      <c r="D195" s="3"/>
    </row>
    <row r="196" spans="1:6" x14ac:dyDescent="0.2">
      <c r="C196" s="49" t="s">
        <v>40</v>
      </c>
      <c r="D196" s="50">
        <v>15</v>
      </c>
      <c r="E196" s="87">
        <v>0</v>
      </c>
      <c r="F196" s="51">
        <f>+D196*E196</f>
        <v>0</v>
      </c>
    </row>
    <row r="197" spans="1:6" x14ac:dyDescent="0.2">
      <c r="A197" s="29"/>
      <c r="C197" s="40"/>
      <c r="D197" s="8"/>
      <c r="E197" s="88"/>
      <c r="F197" s="5"/>
    </row>
    <row r="198" spans="1:6" x14ac:dyDescent="0.2">
      <c r="A198" s="1" t="s">
        <v>156</v>
      </c>
      <c r="B198" s="6" t="s">
        <v>37</v>
      </c>
      <c r="C198" s="40"/>
      <c r="D198" s="8"/>
      <c r="E198" s="88"/>
      <c r="F198" s="5"/>
    </row>
    <row r="199" spans="1:6" x14ac:dyDescent="0.2">
      <c r="B199" s="6" t="s">
        <v>38</v>
      </c>
      <c r="C199" s="40"/>
      <c r="D199" s="8"/>
      <c r="E199" s="76"/>
      <c r="F199" s="5"/>
    </row>
    <row r="200" spans="1:6" x14ac:dyDescent="0.2">
      <c r="B200" s="6" t="s">
        <v>39</v>
      </c>
      <c r="C200" s="40"/>
      <c r="D200" s="8"/>
      <c r="E200" s="76"/>
      <c r="F200" s="5"/>
    </row>
    <row r="201" spans="1:6" x14ac:dyDescent="0.2">
      <c r="B201" s="6" t="s">
        <v>114</v>
      </c>
      <c r="C201" s="52" t="s">
        <v>92</v>
      </c>
      <c r="D201" s="50">
        <v>1</v>
      </c>
      <c r="E201" s="82">
        <v>0</v>
      </c>
      <c r="F201" s="51">
        <f>D201*E201</f>
        <v>0</v>
      </c>
    </row>
    <row r="202" spans="1:6" x14ac:dyDescent="0.2">
      <c r="A202" s="29"/>
      <c r="C202" s="40"/>
      <c r="D202" s="8"/>
      <c r="E202" s="76"/>
      <c r="F202" s="5"/>
    </row>
    <row r="203" spans="1:6" x14ac:dyDescent="0.2">
      <c r="A203" s="1" t="s">
        <v>80</v>
      </c>
      <c r="B203" s="14" t="s">
        <v>41</v>
      </c>
      <c r="C203" s="40"/>
      <c r="D203" s="8"/>
      <c r="E203" s="76"/>
      <c r="F203" s="5"/>
    </row>
    <row r="204" spans="1:6" x14ac:dyDescent="0.2">
      <c r="B204" s="14" t="s">
        <v>42</v>
      </c>
      <c r="C204" s="40"/>
      <c r="D204" s="8"/>
      <c r="E204" s="76"/>
      <c r="F204" s="5"/>
    </row>
    <row r="205" spans="1:6" x14ac:dyDescent="0.2">
      <c r="B205" s="15"/>
      <c r="C205" s="49" t="s">
        <v>40</v>
      </c>
      <c r="D205" s="50">
        <v>10</v>
      </c>
      <c r="E205" s="82">
        <v>0</v>
      </c>
      <c r="F205" s="51">
        <f>+D205*E205</f>
        <v>0</v>
      </c>
    </row>
    <row r="206" spans="1:6" x14ac:dyDescent="0.2">
      <c r="A206" s="29"/>
      <c r="C206" s="40"/>
      <c r="D206" s="8"/>
      <c r="E206" s="76"/>
      <c r="F206" s="5"/>
    </row>
    <row r="207" spans="1:6" x14ac:dyDescent="0.2">
      <c r="A207" s="1" t="s">
        <v>81</v>
      </c>
      <c r="B207" s="14" t="s">
        <v>43</v>
      </c>
      <c r="C207" s="40"/>
      <c r="D207" s="8"/>
      <c r="E207" s="76"/>
      <c r="F207" s="5"/>
    </row>
    <row r="208" spans="1:6" x14ac:dyDescent="0.2">
      <c r="A208" s="29"/>
      <c r="B208" s="14" t="s">
        <v>44</v>
      </c>
      <c r="C208" s="40"/>
      <c r="D208" s="8"/>
      <c r="E208" s="76"/>
      <c r="F208" s="5"/>
    </row>
    <row r="209" spans="1:6" x14ac:dyDescent="0.2">
      <c r="A209" s="29"/>
      <c r="B209" s="14" t="s">
        <v>151</v>
      </c>
      <c r="C209" s="40"/>
      <c r="D209" s="8"/>
      <c r="E209" s="76"/>
      <c r="F209" s="5"/>
    </row>
    <row r="210" spans="1:6" x14ac:dyDescent="0.2">
      <c r="C210" s="52" t="s">
        <v>4</v>
      </c>
      <c r="D210" s="59">
        <v>137</v>
      </c>
      <c r="E210" s="82">
        <v>0</v>
      </c>
      <c r="F210" s="51">
        <f>+D210*E210</f>
        <v>0</v>
      </c>
    </row>
    <row r="211" spans="1:6" x14ac:dyDescent="0.2">
      <c r="C211" s="40"/>
      <c r="D211" s="8"/>
      <c r="E211" s="76"/>
      <c r="F211" s="5"/>
    </row>
    <row r="212" spans="1:6" x14ac:dyDescent="0.2">
      <c r="A212" s="1" t="s">
        <v>82</v>
      </c>
      <c r="B212" s="14" t="s">
        <v>45</v>
      </c>
      <c r="E212" s="76"/>
      <c r="F212" s="5"/>
    </row>
    <row r="213" spans="1:6" x14ac:dyDescent="0.2">
      <c r="A213" s="29"/>
      <c r="B213" s="14" t="s">
        <v>87</v>
      </c>
      <c r="E213" s="76"/>
      <c r="F213" s="5"/>
    </row>
    <row r="214" spans="1:6" x14ac:dyDescent="0.2">
      <c r="A214" s="29"/>
      <c r="B214" s="14" t="s">
        <v>88</v>
      </c>
      <c r="E214" s="76"/>
      <c r="F214" s="5"/>
    </row>
    <row r="215" spans="1:6" x14ac:dyDescent="0.2">
      <c r="A215" s="29"/>
      <c r="B215" s="15"/>
      <c r="C215" s="49" t="s">
        <v>4</v>
      </c>
      <c r="D215" s="50">
        <v>137</v>
      </c>
      <c r="E215" s="82">
        <v>0</v>
      </c>
      <c r="F215" s="51">
        <f>+D215*E215</f>
        <v>0</v>
      </c>
    </row>
    <row r="216" spans="1:6" x14ac:dyDescent="0.2">
      <c r="A216" s="29"/>
      <c r="B216" s="15"/>
      <c r="C216" s="40"/>
      <c r="D216" s="8"/>
      <c r="E216" s="76"/>
      <c r="F216" s="5"/>
    </row>
    <row r="217" spans="1:6" x14ac:dyDescent="0.2">
      <c r="A217" s="29" t="s">
        <v>83</v>
      </c>
      <c r="B217" s="15" t="s">
        <v>115</v>
      </c>
      <c r="C217" s="40"/>
      <c r="D217" s="8"/>
      <c r="E217" s="76"/>
      <c r="F217" s="5"/>
    </row>
    <row r="218" spans="1:6" x14ac:dyDescent="0.2">
      <c r="A218" s="29"/>
      <c r="B218" s="15" t="s">
        <v>116</v>
      </c>
      <c r="C218" s="40"/>
      <c r="D218" s="8"/>
      <c r="E218" s="76"/>
      <c r="F218" s="5"/>
    </row>
    <row r="219" spans="1:6" x14ac:dyDescent="0.2">
      <c r="A219" s="29"/>
      <c r="B219" s="15" t="s">
        <v>117</v>
      </c>
      <c r="C219" s="40"/>
      <c r="D219" s="8"/>
      <c r="E219" s="76"/>
      <c r="F219" s="5"/>
    </row>
    <row r="220" spans="1:6" x14ac:dyDescent="0.2">
      <c r="A220" s="29"/>
      <c r="B220" s="15" t="s">
        <v>118</v>
      </c>
      <c r="C220" s="40"/>
      <c r="D220" s="8"/>
      <c r="E220" s="76"/>
      <c r="F220" s="5"/>
    </row>
    <row r="221" spans="1:6" x14ac:dyDescent="0.2">
      <c r="A221" s="29"/>
      <c r="B221" s="15" t="s">
        <v>119</v>
      </c>
      <c r="C221" s="40"/>
      <c r="D221" s="8"/>
      <c r="E221" s="76"/>
      <c r="F221" s="5"/>
    </row>
    <row r="222" spans="1:6" x14ac:dyDescent="0.2">
      <c r="A222" s="29"/>
      <c r="B222" s="15" t="s">
        <v>136</v>
      </c>
      <c r="C222" s="40"/>
      <c r="D222" s="8"/>
      <c r="E222" s="76"/>
      <c r="F222" s="5"/>
    </row>
    <row r="223" spans="1:6" x14ac:dyDescent="0.2">
      <c r="A223" s="29"/>
      <c r="B223" s="15" t="s">
        <v>137</v>
      </c>
      <c r="C223" s="40"/>
      <c r="D223" s="8"/>
      <c r="E223" s="76"/>
      <c r="F223" s="5"/>
    </row>
    <row r="224" spans="1:6" x14ac:dyDescent="0.2">
      <c r="A224" s="29"/>
      <c r="B224" s="15" t="s">
        <v>138</v>
      </c>
      <c r="C224" s="40"/>
      <c r="D224" s="8"/>
      <c r="E224" s="76"/>
      <c r="F224" s="5"/>
    </row>
    <row r="225" spans="1:6" x14ac:dyDescent="0.2">
      <c r="A225" s="29"/>
      <c r="B225" s="15"/>
      <c r="C225" s="40"/>
      <c r="D225" s="8"/>
      <c r="E225" s="76"/>
      <c r="F225" s="5"/>
    </row>
    <row r="226" spans="1:6" x14ac:dyDescent="0.2">
      <c r="A226" s="29"/>
      <c r="B226" s="15"/>
      <c r="C226" s="49" t="s">
        <v>92</v>
      </c>
      <c r="D226" s="50">
        <v>1</v>
      </c>
      <c r="E226" s="82">
        <v>0</v>
      </c>
      <c r="F226" s="51">
        <f>+D226*E226</f>
        <v>0</v>
      </c>
    </row>
    <row r="227" spans="1:6" x14ac:dyDescent="0.2">
      <c r="A227" s="29"/>
      <c r="B227" s="15"/>
      <c r="C227" s="40"/>
      <c r="D227" s="8"/>
      <c r="E227" s="76"/>
      <c r="F227" s="5"/>
    </row>
    <row r="228" spans="1:6" x14ac:dyDescent="0.2">
      <c r="A228" s="29" t="s">
        <v>84</v>
      </c>
      <c r="B228" s="15" t="s">
        <v>115</v>
      </c>
      <c r="C228" s="40"/>
      <c r="D228" s="8"/>
      <c r="E228" s="76"/>
      <c r="F228" s="5"/>
    </row>
    <row r="229" spans="1:6" x14ac:dyDescent="0.2">
      <c r="A229" s="29"/>
      <c r="B229" s="15" t="s">
        <v>116</v>
      </c>
      <c r="C229" s="40"/>
      <c r="D229" s="8"/>
      <c r="E229" s="76"/>
      <c r="F229" s="5"/>
    </row>
    <row r="230" spans="1:6" x14ac:dyDescent="0.2">
      <c r="A230" s="29"/>
      <c r="B230" s="15" t="s">
        <v>117</v>
      </c>
      <c r="C230" s="40"/>
      <c r="D230" s="8"/>
      <c r="E230" s="76"/>
      <c r="F230" s="5"/>
    </row>
    <row r="231" spans="1:6" x14ac:dyDescent="0.2">
      <c r="A231" s="29"/>
      <c r="B231" s="15" t="s">
        <v>118</v>
      </c>
      <c r="C231" s="40"/>
      <c r="D231" s="8"/>
      <c r="E231" s="76"/>
      <c r="F231" s="5"/>
    </row>
    <row r="232" spans="1:6" x14ac:dyDescent="0.2">
      <c r="A232" s="29"/>
      <c r="B232" s="15" t="s">
        <v>119</v>
      </c>
      <c r="C232" s="40"/>
      <c r="D232" s="8"/>
      <c r="E232" s="76"/>
      <c r="F232" s="5"/>
    </row>
    <row r="233" spans="1:6" x14ac:dyDescent="0.2">
      <c r="A233" s="29"/>
      <c r="B233" s="15" t="s">
        <v>120</v>
      </c>
      <c r="C233" s="40"/>
      <c r="D233" s="8"/>
      <c r="E233" s="76"/>
      <c r="F233" s="5"/>
    </row>
    <row r="234" spans="1:6" x14ac:dyDescent="0.2">
      <c r="A234" s="29"/>
      <c r="B234" s="15" t="s">
        <v>152</v>
      </c>
      <c r="C234" s="40"/>
      <c r="D234" s="8"/>
      <c r="E234" s="76"/>
      <c r="F234" s="5"/>
    </row>
    <row r="235" spans="1:6" x14ac:dyDescent="0.2">
      <c r="A235" s="29"/>
      <c r="B235" s="15" t="s">
        <v>153</v>
      </c>
      <c r="C235" s="40"/>
      <c r="D235" s="8"/>
      <c r="E235" s="76"/>
      <c r="F235" s="5"/>
    </row>
    <row r="236" spans="1:6" x14ac:dyDescent="0.2">
      <c r="A236" s="29"/>
      <c r="B236" s="15"/>
      <c r="C236" s="49" t="s">
        <v>92</v>
      </c>
      <c r="D236" s="50">
        <v>1</v>
      </c>
      <c r="E236" s="82">
        <v>0</v>
      </c>
      <c r="F236" s="51">
        <f>+D236*E236</f>
        <v>0</v>
      </c>
    </row>
    <row r="237" spans="1:6" x14ac:dyDescent="0.2">
      <c r="A237" s="29"/>
      <c r="B237" s="15"/>
      <c r="C237" s="40"/>
      <c r="D237" s="8"/>
      <c r="E237" s="76"/>
      <c r="F237" s="5"/>
    </row>
    <row r="238" spans="1:6" x14ac:dyDescent="0.2">
      <c r="A238" s="29" t="s">
        <v>85</v>
      </c>
      <c r="B238" s="15" t="s">
        <v>163</v>
      </c>
      <c r="C238" s="40"/>
      <c r="D238" s="8"/>
      <c r="E238" s="76"/>
      <c r="F238" s="5"/>
    </row>
    <row r="239" spans="1:6" x14ac:dyDescent="0.2">
      <c r="A239" s="29"/>
      <c r="B239" s="15" t="s">
        <v>160</v>
      </c>
      <c r="C239" s="40"/>
      <c r="D239" s="8"/>
      <c r="E239" s="76"/>
      <c r="F239" s="5"/>
    </row>
    <row r="240" spans="1:6" x14ac:dyDescent="0.2">
      <c r="A240" s="29"/>
      <c r="B240" s="15" t="s">
        <v>120</v>
      </c>
      <c r="C240" s="40"/>
      <c r="D240" s="8"/>
      <c r="E240" s="76"/>
      <c r="F240" s="5"/>
    </row>
    <row r="241" spans="1:6" x14ac:dyDescent="0.2">
      <c r="A241" s="29"/>
      <c r="B241" s="15" t="s">
        <v>161</v>
      </c>
      <c r="C241" s="40"/>
      <c r="D241" s="8"/>
      <c r="E241" s="76"/>
      <c r="F241" s="5"/>
    </row>
    <row r="242" spans="1:6" x14ac:dyDescent="0.2">
      <c r="A242" s="29"/>
      <c r="B242" s="15" t="s">
        <v>162</v>
      </c>
      <c r="C242" s="40"/>
      <c r="D242" s="8"/>
      <c r="E242" s="76"/>
      <c r="F242" s="5"/>
    </row>
    <row r="243" spans="1:6" x14ac:dyDescent="0.2">
      <c r="A243" s="29"/>
      <c r="B243" s="15"/>
      <c r="C243" s="49" t="s">
        <v>92</v>
      </c>
      <c r="D243" s="50">
        <v>1</v>
      </c>
      <c r="E243" s="82">
        <v>0</v>
      </c>
      <c r="F243" s="51">
        <f>+D243*E243</f>
        <v>0</v>
      </c>
    </row>
    <row r="244" spans="1:6" x14ac:dyDescent="0.2">
      <c r="A244" s="29"/>
      <c r="B244" s="15"/>
      <c r="C244" s="40"/>
      <c r="D244" s="8"/>
      <c r="E244" s="76"/>
      <c r="F244" s="5"/>
    </row>
    <row r="245" spans="1:6" x14ac:dyDescent="0.2">
      <c r="A245" s="29" t="s">
        <v>121</v>
      </c>
      <c r="B245" s="72" t="s">
        <v>134</v>
      </c>
      <c r="C245" s="40"/>
      <c r="D245" s="8"/>
      <c r="E245" s="76"/>
      <c r="F245" s="5"/>
    </row>
    <row r="246" spans="1:6" x14ac:dyDescent="0.2">
      <c r="B246" s="6" t="s">
        <v>135</v>
      </c>
      <c r="D246" s="8"/>
      <c r="E246" s="76"/>
    </row>
    <row r="247" spans="1:6" x14ac:dyDescent="0.2">
      <c r="B247" s="6" t="s">
        <v>140</v>
      </c>
      <c r="D247" s="8"/>
      <c r="E247" s="76"/>
    </row>
    <row r="248" spans="1:6" x14ac:dyDescent="0.2">
      <c r="B248" s="6" t="s">
        <v>141</v>
      </c>
      <c r="D248" s="8"/>
      <c r="E248" s="76"/>
    </row>
    <row r="249" spans="1:6" x14ac:dyDescent="0.2">
      <c r="C249" s="54" t="s">
        <v>92</v>
      </c>
      <c r="D249" s="50">
        <v>1</v>
      </c>
      <c r="E249" s="82">
        <v>0</v>
      </c>
      <c r="F249" s="63">
        <f>D249*E249</f>
        <v>0</v>
      </c>
    </row>
    <row r="250" spans="1:6" x14ac:dyDescent="0.2">
      <c r="D250" s="8"/>
      <c r="E250" s="76"/>
      <c r="F250" s="48"/>
    </row>
    <row r="251" spans="1:6" x14ac:dyDescent="0.2">
      <c r="A251" s="1" t="s">
        <v>124</v>
      </c>
      <c r="B251" s="6" t="s">
        <v>126</v>
      </c>
      <c r="D251" s="8"/>
      <c r="E251" s="76"/>
      <c r="F251" s="48"/>
    </row>
    <row r="252" spans="1:6" x14ac:dyDescent="0.2">
      <c r="B252" s="6" t="s">
        <v>139</v>
      </c>
      <c r="D252" s="8"/>
      <c r="E252" s="76"/>
      <c r="F252" s="48"/>
    </row>
    <row r="253" spans="1:6" x14ac:dyDescent="0.2">
      <c r="D253" s="8"/>
      <c r="E253" s="76"/>
      <c r="F253" s="48"/>
    </row>
    <row r="254" spans="1:6" x14ac:dyDescent="0.2">
      <c r="C254" s="54" t="s">
        <v>18</v>
      </c>
      <c r="D254" s="50">
        <v>36</v>
      </c>
      <c r="E254" s="82">
        <v>0</v>
      </c>
      <c r="F254" s="51">
        <f>+D254*E254</f>
        <v>0</v>
      </c>
    </row>
    <row r="256" spans="1:6" x14ac:dyDescent="0.2">
      <c r="A256" s="29" t="s">
        <v>159</v>
      </c>
      <c r="B256" s="14" t="s">
        <v>46</v>
      </c>
      <c r="D256" s="8"/>
      <c r="E256" s="76"/>
      <c r="F256" s="5"/>
    </row>
    <row r="257" spans="1:6" x14ac:dyDescent="0.2">
      <c r="A257" s="29"/>
      <c r="B257" s="14" t="s">
        <v>47</v>
      </c>
      <c r="D257" s="8"/>
      <c r="E257" s="76"/>
      <c r="F257" s="5"/>
    </row>
    <row r="258" spans="1:6" x14ac:dyDescent="0.2">
      <c r="B258" s="14" t="s">
        <v>48</v>
      </c>
      <c r="E258" s="76"/>
      <c r="F258" s="5"/>
    </row>
    <row r="259" spans="1:6" x14ac:dyDescent="0.2">
      <c r="B259" s="14" t="s">
        <v>49</v>
      </c>
      <c r="D259" s="8"/>
      <c r="E259" s="76"/>
      <c r="F259" s="5"/>
    </row>
    <row r="260" spans="1:6" x14ac:dyDescent="0.2">
      <c r="B260" s="14" t="s">
        <v>102</v>
      </c>
      <c r="E260" s="76"/>
    </row>
    <row r="261" spans="1:6" x14ac:dyDescent="0.2">
      <c r="B261" s="14"/>
      <c r="E261" s="76"/>
      <c r="F261" s="51">
        <f>SUM(F72:F256)*0.1</f>
        <v>0</v>
      </c>
    </row>
    <row r="262" spans="1:6" ht="12.75" thickBot="1" x14ac:dyDescent="0.25">
      <c r="B262" s="68"/>
      <c r="C262" s="69"/>
      <c r="D262" s="70"/>
      <c r="E262" s="78"/>
      <c r="F262" s="71"/>
    </row>
    <row r="263" spans="1:6" x14ac:dyDescent="0.2">
      <c r="B263" s="64" t="s">
        <v>154</v>
      </c>
      <c r="C263" s="65"/>
      <c r="D263" s="66"/>
      <c r="E263" s="79"/>
      <c r="F263" s="67">
        <f>SUM(F72:F261)</f>
        <v>0</v>
      </c>
    </row>
    <row r="267" spans="1:6" x14ac:dyDescent="0.2">
      <c r="B267" s="47"/>
    </row>
    <row r="277" spans="5:6" x14ac:dyDescent="0.2">
      <c r="E277" s="76"/>
      <c r="F277" s="5"/>
    </row>
  </sheetData>
  <sheetProtection password="CA9F" sheet="1"/>
  <phoneticPr fontId="1" type="noConversion"/>
  <pageMargins left="0.98425196850393704" right="0.75" top="0.55118110236220474" bottom="0.70866141732283472" header="0.23622047244094491" footer="0.47244094488188981"/>
  <pageSetup paperSize="9" scale="95" orientation="portrait" horizontalDpi="4294967294" r:id="rId1"/>
  <headerFooter alignWithMargins="0">
    <oddFooter>&amp;R&amp;9&amp;P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popis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</dc:creator>
  <cp:lastModifiedBy>Zoran Kalakovič</cp:lastModifiedBy>
  <cp:lastPrinted>2017-03-06T14:51:26Z</cp:lastPrinted>
  <dcterms:created xsi:type="dcterms:W3CDTF">2006-02-27T20:42:04Z</dcterms:created>
  <dcterms:modified xsi:type="dcterms:W3CDTF">2017-03-07T13:28:17Z</dcterms:modified>
</cp:coreProperties>
</file>